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seitonmx-my.sharepoint.com/personal/pbenavides_serviciopitss_com/Documents/PBH Personal/y&amp;p/Yermik/Yermein's PhD/"/>
    </mc:Choice>
  </mc:AlternateContent>
  <xr:revisionPtr revIDLastSave="0" documentId="8_{4E862C0F-283A-4EB7-872D-7193758887A9}" xr6:coauthVersionLast="41" xr6:coauthVersionMax="41" xr10:uidLastSave="{00000000-0000-0000-0000-000000000000}"/>
  <bookViews>
    <workbookView xWindow="-20520" yWindow="6435" windowWidth="20640" windowHeight="11160" xr2:uid="{00000000-000D-0000-FFFF-FFFF00000000}"/>
  </bookViews>
  <sheets>
    <sheet name="Opción2" sheetId="3" r:id="rId1"/>
    <sheet name="% RC" sheetId="4" r:id="rId2"/>
    <sheet name="TR" sheetId="5" r:id="rId3"/>
    <sheet name="Pegar aquí actividades" sheetId="1" r:id="rId4"/>
  </sheets>
  <calcPr calcId="191029"/>
  <pivotCaches>
    <pivotCache cacheId="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2" i="1" l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X2984" i="1"/>
  <c r="X2985" i="1"/>
  <c r="X2986" i="1"/>
  <c r="X2987" i="1"/>
  <c r="X2988" i="1"/>
  <c r="X2989" i="1"/>
  <c r="X2990" i="1"/>
  <c r="X2991" i="1"/>
  <c r="X2992" i="1"/>
  <c r="X2993" i="1"/>
  <c r="X2994" i="1"/>
  <c r="X2995" i="1"/>
  <c r="X2996" i="1"/>
  <c r="X2997" i="1"/>
  <c r="X2998" i="1"/>
  <c r="X2999" i="1"/>
  <c r="X3000" i="1"/>
  <c r="X3001" i="1"/>
  <c r="X3002" i="1"/>
  <c r="X3003" i="1"/>
  <c r="X3004" i="1"/>
  <c r="X3005" i="1"/>
  <c r="X3006" i="1"/>
  <c r="X3007" i="1"/>
  <c r="X3008" i="1"/>
  <c r="X3009" i="1"/>
  <c r="X3010" i="1"/>
  <c r="X3011" i="1"/>
  <c r="X3012" i="1"/>
  <c r="X3013" i="1"/>
  <c r="X3014" i="1"/>
  <c r="X3015" i="1"/>
  <c r="X3016" i="1"/>
  <c r="X3017" i="1"/>
  <c r="X3018" i="1"/>
  <c r="X3019" i="1"/>
  <c r="X3020" i="1"/>
  <c r="X3021" i="1"/>
  <c r="X3022" i="1"/>
  <c r="X3023" i="1"/>
  <c r="X3024" i="1"/>
  <c r="X3025" i="1"/>
  <c r="X3026" i="1"/>
  <c r="X3027" i="1"/>
  <c r="X3028" i="1"/>
  <c r="X3029" i="1"/>
  <c r="X3030" i="1"/>
  <c r="X3031" i="1"/>
  <c r="X3032" i="1"/>
  <c r="X3033" i="1"/>
  <c r="X3034" i="1"/>
  <c r="X3035" i="1"/>
  <c r="X3036" i="1"/>
  <c r="X3037" i="1"/>
  <c r="X3038" i="1"/>
  <c r="X3039" i="1"/>
  <c r="X3040" i="1"/>
  <c r="X3041" i="1"/>
  <c r="X3042" i="1"/>
  <c r="X3043" i="1"/>
  <c r="X3044" i="1"/>
  <c r="X3045" i="1"/>
  <c r="X3046" i="1"/>
  <c r="X3047" i="1"/>
  <c r="X3048" i="1"/>
  <c r="X3049" i="1"/>
  <c r="X3050" i="1"/>
  <c r="X3051" i="1"/>
  <c r="X3052" i="1"/>
  <c r="X3053" i="1"/>
  <c r="X3054" i="1"/>
  <c r="X3055" i="1"/>
  <c r="X3056" i="1"/>
  <c r="X3057" i="1"/>
  <c r="X3058" i="1"/>
  <c r="X3059" i="1"/>
  <c r="X3060" i="1"/>
  <c r="X3061" i="1"/>
  <c r="X3062" i="1"/>
  <c r="X3063" i="1"/>
  <c r="X3064" i="1"/>
  <c r="X3065" i="1"/>
  <c r="X3066" i="1"/>
  <c r="X3067" i="1"/>
  <c r="X3068" i="1"/>
  <c r="X3069" i="1"/>
  <c r="X3070" i="1"/>
  <c r="X3071" i="1"/>
  <c r="X3072" i="1"/>
  <c r="X3073" i="1"/>
  <c r="X3074" i="1"/>
  <c r="X3075" i="1"/>
  <c r="X3076" i="1"/>
  <c r="X3077" i="1"/>
  <c r="X3078" i="1"/>
  <c r="X3079" i="1"/>
  <c r="X3080" i="1"/>
  <c r="X3081" i="1"/>
  <c r="X3082" i="1"/>
  <c r="X3083" i="1"/>
  <c r="X3084" i="1"/>
  <c r="X3085" i="1"/>
  <c r="X3086" i="1"/>
  <c r="X3087" i="1"/>
  <c r="X3088" i="1"/>
  <c r="X3089" i="1"/>
  <c r="X3090" i="1"/>
  <c r="X3091" i="1"/>
  <c r="X3092" i="1"/>
  <c r="X3093" i="1"/>
  <c r="X3094" i="1"/>
  <c r="X3095" i="1"/>
  <c r="X3096" i="1"/>
  <c r="X3097" i="1"/>
  <c r="X3098" i="1"/>
  <c r="X3099" i="1"/>
  <c r="X3100" i="1"/>
  <c r="X3101" i="1"/>
  <c r="X3102" i="1"/>
  <c r="X3103" i="1"/>
  <c r="X3104" i="1"/>
  <c r="X3105" i="1"/>
  <c r="X3106" i="1"/>
  <c r="X3107" i="1"/>
  <c r="X3108" i="1"/>
  <c r="X3109" i="1"/>
  <c r="X3110" i="1"/>
  <c r="X3111" i="1"/>
  <c r="X3112" i="1"/>
  <c r="X3113" i="1"/>
  <c r="X3114" i="1"/>
  <c r="X3115" i="1"/>
  <c r="X3116" i="1"/>
  <c r="X3117" i="1"/>
  <c r="X3118" i="1"/>
  <c r="X3119" i="1"/>
  <c r="X3120" i="1"/>
  <c r="X3121" i="1"/>
  <c r="X3122" i="1"/>
  <c r="X3123" i="1"/>
  <c r="X3124" i="1"/>
  <c r="X3125" i="1"/>
  <c r="X3126" i="1"/>
  <c r="X3127" i="1"/>
  <c r="X3128" i="1"/>
  <c r="X3129" i="1"/>
  <c r="X3130" i="1"/>
  <c r="X3131" i="1"/>
  <c r="X3132" i="1"/>
  <c r="X3133" i="1"/>
  <c r="X3134" i="1"/>
  <c r="X3135" i="1"/>
  <c r="X3136" i="1"/>
  <c r="X3137" i="1"/>
  <c r="X3138" i="1"/>
  <c r="X3139" i="1"/>
  <c r="X3140" i="1"/>
  <c r="X3141" i="1"/>
  <c r="X3142" i="1"/>
  <c r="X3143" i="1"/>
  <c r="X3144" i="1"/>
  <c r="X3145" i="1"/>
  <c r="X3146" i="1"/>
  <c r="X3147" i="1"/>
  <c r="X3148" i="1"/>
  <c r="X3149" i="1"/>
  <c r="X3150" i="1"/>
  <c r="X3151" i="1"/>
  <c r="X3152" i="1"/>
  <c r="X3153" i="1"/>
  <c r="X3154" i="1"/>
  <c r="X3155" i="1"/>
  <c r="X3156" i="1"/>
  <c r="X3157" i="1"/>
  <c r="X3158" i="1"/>
  <c r="X3159" i="1"/>
  <c r="X3160" i="1"/>
  <c r="X3161" i="1"/>
  <c r="X3162" i="1"/>
  <c r="X3163" i="1"/>
  <c r="X3164" i="1"/>
  <c r="X3165" i="1"/>
  <c r="X3166" i="1"/>
  <c r="X3167" i="1"/>
  <c r="X3168" i="1"/>
  <c r="X3169" i="1"/>
  <c r="X3170" i="1"/>
  <c r="X3171" i="1"/>
  <c r="X3172" i="1"/>
  <c r="X3173" i="1"/>
  <c r="X3174" i="1"/>
  <c r="X3175" i="1"/>
  <c r="X3176" i="1"/>
  <c r="X3177" i="1"/>
  <c r="X3178" i="1"/>
  <c r="X3179" i="1"/>
  <c r="X3180" i="1"/>
  <c r="X3181" i="1"/>
  <c r="X3182" i="1"/>
  <c r="X3183" i="1"/>
  <c r="X3184" i="1"/>
  <c r="X3185" i="1"/>
  <c r="X3186" i="1"/>
  <c r="X3187" i="1"/>
  <c r="X3188" i="1"/>
  <c r="X3189" i="1"/>
  <c r="X3190" i="1"/>
  <c r="X3191" i="1"/>
  <c r="X3192" i="1"/>
  <c r="X3193" i="1"/>
  <c r="X3194" i="1"/>
  <c r="X3195" i="1"/>
  <c r="X3196" i="1"/>
  <c r="X3197" i="1"/>
  <c r="X3198" i="1"/>
  <c r="X3199" i="1"/>
  <c r="X3200" i="1"/>
  <c r="X3201" i="1"/>
  <c r="X3202" i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3299" i="1"/>
  <c r="X3300" i="1"/>
  <c r="X3301" i="1"/>
  <c r="X3302" i="1"/>
  <c r="X3303" i="1"/>
  <c r="X3304" i="1"/>
  <c r="X3305" i="1"/>
  <c r="X3306" i="1"/>
  <c r="X3307" i="1"/>
  <c r="X3308" i="1"/>
  <c r="X3309" i="1"/>
  <c r="X3310" i="1"/>
  <c r="X3311" i="1"/>
  <c r="X3312" i="1"/>
  <c r="X3313" i="1"/>
  <c r="X3314" i="1"/>
  <c r="X3315" i="1"/>
  <c r="X3316" i="1"/>
  <c r="X3317" i="1"/>
  <c r="X3318" i="1"/>
  <c r="X3319" i="1"/>
  <c r="X3320" i="1"/>
  <c r="X3321" i="1"/>
  <c r="X3322" i="1"/>
  <c r="X3323" i="1"/>
  <c r="X3324" i="1"/>
  <c r="X3325" i="1"/>
  <c r="X3326" i="1"/>
  <c r="X3327" i="1"/>
  <c r="X3328" i="1"/>
  <c r="X3329" i="1"/>
  <c r="X3330" i="1"/>
  <c r="X3331" i="1"/>
  <c r="X3332" i="1"/>
  <c r="X3333" i="1"/>
  <c r="X3334" i="1"/>
  <c r="X3335" i="1"/>
  <c r="X3336" i="1"/>
  <c r="X3337" i="1"/>
  <c r="X3338" i="1"/>
  <c r="X3339" i="1"/>
  <c r="X3340" i="1"/>
  <c r="X3341" i="1"/>
  <c r="X3342" i="1"/>
  <c r="X3343" i="1"/>
  <c r="X3344" i="1"/>
  <c r="X3345" i="1"/>
  <c r="X3346" i="1"/>
  <c r="X3347" i="1"/>
  <c r="X3348" i="1"/>
  <c r="X3349" i="1"/>
  <c r="X3350" i="1"/>
  <c r="X3351" i="1"/>
  <c r="X3352" i="1"/>
  <c r="X3353" i="1"/>
  <c r="X3354" i="1"/>
  <c r="X3355" i="1"/>
  <c r="X3356" i="1"/>
  <c r="X3357" i="1"/>
  <c r="X3358" i="1"/>
  <c r="X3359" i="1"/>
  <c r="X3360" i="1"/>
  <c r="X3361" i="1"/>
  <c r="X3362" i="1"/>
  <c r="X3363" i="1"/>
  <c r="X3364" i="1"/>
  <c r="X3365" i="1"/>
  <c r="X3366" i="1"/>
  <c r="X3367" i="1"/>
  <c r="X3368" i="1"/>
  <c r="X3369" i="1"/>
  <c r="X3370" i="1"/>
  <c r="X3371" i="1"/>
  <c r="X3372" i="1"/>
  <c r="X3373" i="1"/>
  <c r="X3374" i="1"/>
  <c r="X3375" i="1"/>
  <c r="X3376" i="1"/>
  <c r="X3377" i="1"/>
  <c r="X3378" i="1"/>
  <c r="X3379" i="1"/>
  <c r="X3380" i="1"/>
  <c r="X3381" i="1"/>
  <c r="X3382" i="1"/>
  <c r="X3383" i="1"/>
  <c r="X3384" i="1"/>
  <c r="X3385" i="1"/>
  <c r="X3386" i="1"/>
  <c r="X3387" i="1"/>
  <c r="X3388" i="1"/>
  <c r="X3389" i="1"/>
  <c r="X3390" i="1"/>
  <c r="X3391" i="1"/>
  <c r="X3392" i="1"/>
  <c r="X3393" i="1"/>
  <c r="X3394" i="1"/>
  <c r="X3395" i="1"/>
  <c r="X3396" i="1"/>
  <c r="X3397" i="1"/>
  <c r="X3398" i="1"/>
  <c r="X3399" i="1"/>
  <c r="X3400" i="1"/>
  <c r="X3401" i="1"/>
  <c r="X3402" i="1"/>
  <c r="X3403" i="1"/>
  <c r="X3404" i="1"/>
  <c r="X3405" i="1"/>
  <c r="X3406" i="1"/>
  <c r="X3407" i="1"/>
  <c r="X3408" i="1"/>
  <c r="X3409" i="1"/>
  <c r="X3410" i="1"/>
  <c r="X3411" i="1"/>
  <c r="X3412" i="1"/>
  <c r="X3413" i="1"/>
  <c r="X3414" i="1"/>
  <c r="X3415" i="1"/>
  <c r="X3416" i="1"/>
  <c r="X3417" i="1"/>
  <c r="X3418" i="1"/>
  <c r="X3419" i="1"/>
  <c r="X3420" i="1"/>
  <c r="X3421" i="1"/>
  <c r="X3422" i="1"/>
  <c r="X3423" i="1"/>
  <c r="X3424" i="1"/>
  <c r="X3425" i="1"/>
  <c r="X3426" i="1"/>
  <c r="X3427" i="1"/>
  <c r="X3428" i="1"/>
  <c r="X3429" i="1"/>
  <c r="X3430" i="1"/>
  <c r="X3431" i="1"/>
  <c r="X3432" i="1"/>
  <c r="X3433" i="1"/>
  <c r="X3434" i="1"/>
  <c r="X3435" i="1"/>
  <c r="X3436" i="1"/>
  <c r="X3437" i="1"/>
  <c r="X3438" i="1"/>
  <c r="X3439" i="1"/>
  <c r="X3440" i="1"/>
  <c r="X3441" i="1"/>
  <c r="X3442" i="1"/>
  <c r="X3443" i="1"/>
  <c r="X3444" i="1"/>
  <c r="X3445" i="1"/>
  <c r="X3446" i="1"/>
  <c r="X3447" i="1"/>
  <c r="X3448" i="1"/>
  <c r="X3449" i="1"/>
  <c r="X3450" i="1"/>
  <c r="X3451" i="1"/>
  <c r="X3452" i="1"/>
  <c r="X3453" i="1"/>
  <c r="X3454" i="1"/>
  <c r="X3455" i="1"/>
  <c r="X3456" i="1"/>
  <c r="X3457" i="1"/>
  <c r="X3458" i="1"/>
  <c r="X3459" i="1"/>
  <c r="X3460" i="1"/>
  <c r="X3461" i="1"/>
  <c r="X3462" i="1"/>
  <c r="X3463" i="1"/>
  <c r="X3464" i="1"/>
  <c r="X3465" i="1"/>
  <c r="X3466" i="1"/>
  <c r="X3467" i="1"/>
  <c r="X3468" i="1"/>
  <c r="X3469" i="1"/>
  <c r="X3470" i="1"/>
  <c r="X3471" i="1"/>
  <c r="X3472" i="1"/>
  <c r="X3473" i="1"/>
  <c r="X3474" i="1"/>
  <c r="X3475" i="1"/>
  <c r="X3476" i="1"/>
  <c r="X3477" i="1"/>
  <c r="X3478" i="1"/>
  <c r="X3479" i="1"/>
  <c r="X3480" i="1"/>
  <c r="X3481" i="1"/>
  <c r="X3482" i="1"/>
  <c r="X3483" i="1"/>
  <c r="X3484" i="1"/>
  <c r="X3485" i="1"/>
  <c r="X3486" i="1"/>
  <c r="X3487" i="1"/>
  <c r="X3488" i="1"/>
  <c r="X3489" i="1"/>
  <c r="X3490" i="1"/>
  <c r="X3491" i="1"/>
  <c r="X3492" i="1"/>
  <c r="X3493" i="1"/>
  <c r="X3494" i="1"/>
  <c r="X3495" i="1"/>
  <c r="X3496" i="1"/>
  <c r="X3497" i="1"/>
  <c r="X3498" i="1"/>
  <c r="X3499" i="1"/>
  <c r="X3500" i="1"/>
  <c r="X3501" i="1"/>
  <c r="X3502" i="1"/>
  <c r="X3503" i="1"/>
  <c r="X3504" i="1"/>
  <c r="X3505" i="1"/>
  <c r="X3506" i="1"/>
  <c r="X3507" i="1"/>
  <c r="X3508" i="1"/>
  <c r="X3509" i="1"/>
  <c r="X3510" i="1"/>
  <c r="X3511" i="1"/>
  <c r="X3512" i="1"/>
  <c r="X3513" i="1"/>
  <c r="X3514" i="1"/>
  <c r="X3515" i="1"/>
  <c r="X3516" i="1"/>
  <c r="X3517" i="1"/>
  <c r="X3518" i="1"/>
  <c r="X3519" i="1"/>
  <c r="X3520" i="1"/>
  <c r="X3521" i="1"/>
  <c r="X3522" i="1"/>
  <c r="X3523" i="1"/>
  <c r="X3524" i="1"/>
  <c r="X3525" i="1"/>
  <c r="X3526" i="1"/>
  <c r="X3527" i="1"/>
  <c r="X3528" i="1"/>
  <c r="X3529" i="1"/>
  <c r="X3530" i="1"/>
  <c r="X3531" i="1"/>
  <c r="X3532" i="1"/>
  <c r="X3533" i="1"/>
  <c r="X3534" i="1"/>
  <c r="X3535" i="1"/>
  <c r="X3536" i="1"/>
  <c r="X3537" i="1"/>
  <c r="X3538" i="1"/>
  <c r="X3539" i="1"/>
  <c r="X3540" i="1"/>
  <c r="X3541" i="1"/>
  <c r="X3542" i="1"/>
  <c r="X3543" i="1"/>
  <c r="X3544" i="1"/>
  <c r="X3545" i="1"/>
  <c r="X3546" i="1"/>
  <c r="X3547" i="1"/>
  <c r="X3548" i="1"/>
  <c r="X3549" i="1"/>
  <c r="X3550" i="1"/>
  <c r="X3551" i="1"/>
  <c r="X3552" i="1"/>
  <c r="X3553" i="1"/>
  <c r="X3554" i="1"/>
  <c r="X3555" i="1"/>
  <c r="X3556" i="1"/>
  <c r="X3557" i="1"/>
  <c r="X3558" i="1"/>
  <c r="X3559" i="1"/>
  <c r="X3560" i="1"/>
  <c r="X3561" i="1"/>
  <c r="X3562" i="1"/>
  <c r="X3563" i="1"/>
  <c r="X3564" i="1"/>
  <c r="X3565" i="1"/>
  <c r="X3566" i="1"/>
  <c r="X3567" i="1"/>
  <c r="X3568" i="1"/>
  <c r="X3569" i="1"/>
  <c r="X3570" i="1"/>
  <c r="X3571" i="1"/>
  <c r="X3572" i="1"/>
  <c r="X3573" i="1"/>
  <c r="X3574" i="1"/>
  <c r="X3575" i="1"/>
  <c r="X3576" i="1"/>
  <c r="X3577" i="1"/>
  <c r="X3578" i="1"/>
  <c r="X3579" i="1"/>
  <c r="X3580" i="1"/>
  <c r="X3581" i="1"/>
  <c r="X3582" i="1"/>
  <c r="X3583" i="1"/>
  <c r="X3584" i="1"/>
  <c r="X3585" i="1"/>
  <c r="X3586" i="1"/>
  <c r="X3587" i="1"/>
  <c r="X3588" i="1"/>
  <c r="X3589" i="1"/>
  <c r="X3590" i="1"/>
  <c r="X3591" i="1"/>
  <c r="X3592" i="1"/>
  <c r="X3593" i="1"/>
  <c r="X3594" i="1"/>
  <c r="X3595" i="1"/>
  <c r="X3596" i="1"/>
  <c r="X3597" i="1"/>
  <c r="X3598" i="1"/>
  <c r="X3599" i="1"/>
  <c r="X3600" i="1"/>
  <c r="X3601" i="1"/>
  <c r="X3602" i="1"/>
  <c r="X3603" i="1"/>
  <c r="X3604" i="1"/>
  <c r="X3605" i="1"/>
  <c r="X3606" i="1"/>
  <c r="X3607" i="1"/>
  <c r="X3608" i="1"/>
  <c r="X3609" i="1"/>
  <c r="X3610" i="1"/>
  <c r="X3611" i="1"/>
  <c r="X3612" i="1"/>
  <c r="X3613" i="1"/>
  <c r="X3614" i="1"/>
  <c r="X3615" i="1"/>
  <c r="X3616" i="1"/>
  <c r="X3617" i="1"/>
  <c r="X3618" i="1"/>
  <c r="X3619" i="1"/>
  <c r="X3620" i="1"/>
  <c r="X3621" i="1"/>
  <c r="X3622" i="1"/>
  <c r="X3623" i="1"/>
  <c r="X3624" i="1"/>
  <c r="X3625" i="1"/>
  <c r="X3626" i="1"/>
  <c r="X3627" i="1"/>
  <c r="X3628" i="1"/>
  <c r="X3629" i="1"/>
  <c r="X3630" i="1"/>
  <c r="X3631" i="1"/>
  <c r="X3632" i="1"/>
  <c r="X3633" i="1"/>
  <c r="X3634" i="1"/>
  <c r="X3635" i="1"/>
  <c r="X3636" i="1"/>
  <c r="X3637" i="1"/>
  <c r="X3638" i="1"/>
  <c r="X3639" i="1"/>
  <c r="X3640" i="1"/>
  <c r="X3641" i="1"/>
  <c r="X3642" i="1"/>
  <c r="X3643" i="1"/>
  <c r="X3644" i="1"/>
  <c r="X3645" i="1"/>
  <c r="X3646" i="1"/>
  <c r="X3647" i="1"/>
  <c r="X3648" i="1"/>
  <c r="X3649" i="1"/>
  <c r="X3650" i="1"/>
  <c r="X3651" i="1"/>
  <c r="X3652" i="1"/>
  <c r="X3653" i="1"/>
  <c r="X3654" i="1"/>
  <c r="X3655" i="1"/>
  <c r="X3656" i="1"/>
  <c r="X3657" i="1"/>
  <c r="X3658" i="1"/>
  <c r="X3659" i="1"/>
  <c r="X3660" i="1"/>
  <c r="X3661" i="1"/>
  <c r="X3662" i="1"/>
  <c r="X3663" i="1"/>
  <c r="X3664" i="1"/>
  <c r="X3665" i="1"/>
  <c r="X3666" i="1"/>
  <c r="X3667" i="1"/>
  <c r="X3668" i="1"/>
  <c r="X3669" i="1"/>
  <c r="X3670" i="1"/>
  <c r="X3671" i="1"/>
  <c r="X3672" i="1"/>
  <c r="X3673" i="1"/>
  <c r="X3674" i="1"/>
  <c r="X3675" i="1"/>
  <c r="X3676" i="1"/>
  <c r="X3677" i="1"/>
  <c r="X3678" i="1"/>
  <c r="X3679" i="1"/>
  <c r="X3680" i="1"/>
  <c r="X3681" i="1"/>
  <c r="X3682" i="1"/>
  <c r="X3683" i="1"/>
  <c r="X3684" i="1"/>
  <c r="X3685" i="1"/>
  <c r="X3686" i="1"/>
  <c r="X3687" i="1"/>
  <c r="X3688" i="1"/>
  <c r="X3689" i="1"/>
  <c r="X3690" i="1"/>
  <c r="X3691" i="1"/>
  <c r="X3692" i="1"/>
  <c r="X3693" i="1"/>
  <c r="X3694" i="1"/>
  <c r="X3695" i="1"/>
  <c r="X3696" i="1"/>
  <c r="X3697" i="1"/>
  <c r="X3698" i="1"/>
  <c r="X3699" i="1"/>
  <c r="X3700" i="1"/>
  <c r="X3701" i="1"/>
  <c r="X3702" i="1"/>
  <c r="X3703" i="1"/>
  <c r="X3704" i="1"/>
  <c r="X3705" i="1"/>
  <c r="X3706" i="1"/>
  <c r="X3707" i="1"/>
  <c r="X3708" i="1"/>
  <c r="X3709" i="1"/>
  <c r="X3710" i="1"/>
  <c r="X3711" i="1"/>
  <c r="X3712" i="1"/>
  <c r="X3713" i="1"/>
  <c r="X3714" i="1"/>
  <c r="X3715" i="1"/>
  <c r="X3716" i="1"/>
  <c r="X3717" i="1"/>
  <c r="X3718" i="1"/>
  <c r="X3719" i="1"/>
  <c r="X3720" i="1"/>
  <c r="X3721" i="1"/>
  <c r="X3722" i="1"/>
  <c r="X3723" i="1"/>
  <c r="X3724" i="1"/>
  <c r="X3725" i="1"/>
  <c r="X3726" i="1"/>
  <c r="X3727" i="1"/>
  <c r="X3728" i="1"/>
  <c r="X3729" i="1"/>
  <c r="X3730" i="1"/>
  <c r="X3731" i="1"/>
  <c r="X3732" i="1"/>
  <c r="X3733" i="1"/>
  <c r="X3734" i="1"/>
  <c r="X3735" i="1"/>
  <c r="X3736" i="1"/>
  <c r="X3737" i="1"/>
  <c r="X3738" i="1"/>
  <c r="X3739" i="1"/>
  <c r="X3740" i="1"/>
  <c r="X3741" i="1"/>
  <c r="X3742" i="1"/>
  <c r="X3743" i="1"/>
  <c r="X3744" i="1"/>
  <c r="X3745" i="1"/>
  <c r="X3746" i="1"/>
  <c r="X3747" i="1"/>
  <c r="X3748" i="1"/>
  <c r="X3749" i="1"/>
  <c r="X3750" i="1"/>
  <c r="X3751" i="1"/>
  <c r="X3752" i="1"/>
  <c r="X3753" i="1"/>
  <c r="X3754" i="1"/>
  <c r="X3755" i="1"/>
  <c r="X3756" i="1"/>
  <c r="X3757" i="1"/>
  <c r="X3758" i="1"/>
  <c r="X3759" i="1"/>
  <c r="X3760" i="1"/>
  <c r="X3761" i="1"/>
  <c r="X3762" i="1"/>
  <c r="X3763" i="1"/>
  <c r="X3764" i="1"/>
  <c r="X3765" i="1"/>
  <c r="X3766" i="1"/>
  <c r="X3767" i="1"/>
  <c r="X3768" i="1"/>
  <c r="X3769" i="1"/>
  <c r="X3770" i="1"/>
  <c r="X3771" i="1"/>
  <c r="X3772" i="1"/>
  <c r="X3773" i="1"/>
  <c r="X3774" i="1"/>
  <c r="X3775" i="1"/>
  <c r="X3776" i="1"/>
  <c r="X3777" i="1"/>
  <c r="X3778" i="1"/>
  <c r="X3779" i="1"/>
  <c r="X3780" i="1"/>
  <c r="X3781" i="1"/>
  <c r="X3782" i="1"/>
  <c r="X3783" i="1"/>
  <c r="X3784" i="1"/>
  <c r="X3785" i="1"/>
  <c r="X3786" i="1"/>
  <c r="X3787" i="1"/>
  <c r="X3788" i="1"/>
  <c r="X3789" i="1"/>
  <c r="X3790" i="1"/>
  <c r="X3791" i="1"/>
  <c r="X3792" i="1"/>
  <c r="X3793" i="1"/>
  <c r="X3794" i="1"/>
  <c r="X3795" i="1"/>
  <c r="X3796" i="1"/>
  <c r="X3797" i="1"/>
  <c r="X3798" i="1"/>
  <c r="X3799" i="1"/>
  <c r="X3800" i="1"/>
  <c r="X3801" i="1"/>
  <c r="X3802" i="1"/>
  <c r="X3803" i="1"/>
  <c r="X3804" i="1"/>
  <c r="X3805" i="1"/>
  <c r="X3806" i="1"/>
  <c r="X3807" i="1"/>
  <c r="X3808" i="1"/>
  <c r="X3809" i="1"/>
  <c r="X3810" i="1"/>
  <c r="X3811" i="1"/>
  <c r="X3812" i="1"/>
  <c r="X3813" i="1"/>
  <c r="X3814" i="1"/>
  <c r="X3815" i="1"/>
  <c r="X3816" i="1"/>
  <c r="X3817" i="1"/>
  <c r="X3818" i="1"/>
  <c r="X3819" i="1"/>
  <c r="X3820" i="1"/>
  <c r="X3821" i="1"/>
  <c r="X3822" i="1"/>
  <c r="X3823" i="1"/>
  <c r="X3824" i="1"/>
  <c r="X3825" i="1"/>
  <c r="X3826" i="1"/>
  <c r="X3827" i="1"/>
  <c r="X3828" i="1"/>
  <c r="X3829" i="1"/>
  <c r="X3830" i="1"/>
  <c r="X3831" i="1"/>
  <c r="X3832" i="1"/>
  <c r="X3833" i="1"/>
  <c r="X3834" i="1"/>
  <c r="X3835" i="1"/>
  <c r="X3836" i="1"/>
  <c r="X3837" i="1"/>
  <c r="X3838" i="1"/>
  <c r="X3839" i="1"/>
  <c r="X3840" i="1"/>
  <c r="X3841" i="1"/>
  <c r="X3842" i="1"/>
  <c r="X3843" i="1"/>
  <c r="X3844" i="1"/>
  <c r="X3845" i="1"/>
  <c r="X3846" i="1"/>
  <c r="X3847" i="1"/>
  <c r="X3848" i="1"/>
  <c r="X3849" i="1"/>
  <c r="X3850" i="1"/>
  <c r="X3851" i="1"/>
  <c r="X3852" i="1"/>
  <c r="X3853" i="1"/>
  <c r="X3854" i="1"/>
  <c r="X3855" i="1"/>
  <c r="X3856" i="1"/>
  <c r="X3857" i="1"/>
  <c r="X3858" i="1"/>
  <c r="X3859" i="1"/>
  <c r="X3860" i="1"/>
  <c r="X3861" i="1"/>
  <c r="X3862" i="1"/>
  <c r="X3863" i="1"/>
  <c r="X3864" i="1"/>
  <c r="X3865" i="1"/>
  <c r="X3866" i="1"/>
  <c r="X3867" i="1"/>
  <c r="X3868" i="1"/>
  <c r="X3869" i="1"/>
  <c r="X3870" i="1"/>
  <c r="X3871" i="1"/>
  <c r="X3872" i="1"/>
  <c r="X3873" i="1"/>
  <c r="X3874" i="1"/>
  <c r="X3875" i="1"/>
  <c r="X3876" i="1"/>
  <c r="X3877" i="1"/>
  <c r="X3878" i="1"/>
  <c r="X3879" i="1"/>
  <c r="X3880" i="1"/>
  <c r="X3881" i="1"/>
  <c r="X3882" i="1"/>
  <c r="X3883" i="1"/>
  <c r="X3884" i="1"/>
  <c r="X3885" i="1"/>
  <c r="X3886" i="1"/>
  <c r="X3887" i="1"/>
  <c r="X3888" i="1"/>
  <c r="X3889" i="1"/>
  <c r="X3890" i="1"/>
  <c r="X3891" i="1"/>
  <c r="X3892" i="1"/>
  <c r="X3893" i="1"/>
  <c r="X3894" i="1"/>
  <c r="X3895" i="1"/>
  <c r="X3896" i="1"/>
  <c r="X3897" i="1"/>
  <c r="X3898" i="1"/>
  <c r="X3899" i="1"/>
  <c r="X3900" i="1"/>
  <c r="X3901" i="1"/>
  <c r="X3902" i="1"/>
  <c r="X3903" i="1"/>
  <c r="X3904" i="1"/>
  <c r="X3905" i="1"/>
  <c r="X3906" i="1"/>
  <c r="X3907" i="1"/>
  <c r="X3908" i="1"/>
  <c r="X3909" i="1"/>
  <c r="X3910" i="1"/>
  <c r="X3911" i="1"/>
  <c r="X3912" i="1"/>
  <c r="X3913" i="1"/>
  <c r="X3914" i="1"/>
  <c r="X3915" i="1"/>
  <c r="X3916" i="1"/>
  <c r="X3917" i="1"/>
  <c r="X3918" i="1"/>
  <c r="X3919" i="1"/>
  <c r="X3920" i="1"/>
  <c r="X3921" i="1"/>
  <c r="X3922" i="1"/>
  <c r="X3923" i="1"/>
  <c r="X3924" i="1"/>
  <c r="X3925" i="1"/>
  <c r="X3926" i="1"/>
  <c r="X3927" i="1"/>
  <c r="X3928" i="1"/>
  <c r="X3929" i="1"/>
  <c r="X3930" i="1"/>
  <c r="X3931" i="1"/>
  <c r="X3932" i="1"/>
  <c r="X3933" i="1"/>
  <c r="X3934" i="1"/>
  <c r="X3935" i="1"/>
  <c r="X3936" i="1"/>
  <c r="X3937" i="1"/>
  <c r="X3938" i="1"/>
  <c r="X3939" i="1"/>
  <c r="X3940" i="1"/>
  <c r="X3941" i="1"/>
  <c r="X3942" i="1"/>
  <c r="X3943" i="1"/>
  <c r="X3944" i="1"/>
  <c r="X3945" i="1"/>
  <c r="X3946" i="1"/>
  <c r="X3947" i="1"/>
  <c r="X3948" i="1"/>
  <c r="X3949" i="1"/>
  <c r="X3950" i="1"/>
  <c r="X3951" i="1"/>
  <c r="X3952" i="1"/>
  <c r="X3953" i="1"/>
  <c r="X3954" i="1"/>
  <c r="X3955" i="1"/>
  <c r="X3956" i="1"/>
  <c r="X3957" i="1"/>
  <c r="X3958" i="1"/>
  <c r="X3959" i="1"/>
  <c r="X3960" i="1"/>
  <c r="X3961" i="1"/>
  <c r="X3962" i="1"/>
  <c r="X3963" i="1"/>
  <c r="X3964" i="1"/>
  <c r="X3965" i="1"/>
  <c r="X3966" i="1"/>
  <c r="X3967" i="1"/>
  <c r="X3968" i="1"/>
  <c r="X3969" i="1"/>
  <c r="X3970" i="1"/>
  <c r="X3971" i="1"/>
  <c r="X3972" i="1"/>
  <c r="X3973" i="1"/>
  <c r="X3974" i="1"/>
  <c r="X3975" i="1"/>
  <c r="X3976" i="1"/>
  <c r="X3977" i="1"/>
  <c r="X3978" i="1"/>
  <c r="X3979" i="1"/>
  <c r="X3980" i="1"/>
  <c r="X3981" i="1"/>
  <c r="X3982" i="1"/>
  <c r="X3983" i="1"/>
  <c r="X3984" i="1"/>
  <c r="X3985" i="1"/>
  <c r="X3986" i="1"/>
  <c r="X3987" i="1"/>
  <c r="X3988" i="1"/>
  <c r="X3989" i="1"/>
  <c r="X3990" i="1"/>
  <c r="X3991" i="1"/>
  <c r="X3992" i="1"/>
  <c r="X3993" i="1"/>
  <c r="X3994" i="1"/>
  <c r="X3995" i="1"/>
  <c r="X3996" i="1"/>
  <c r="X3997" i="1"/>
  <c r="X3998" i="1"/>
  <c r="X3999" i="1"/>
  <c r="X4000" i="1"/>
  <c r="X4001" i="1"/>
  <c r="AC2" i="1"/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R1002" i="1"/>
  <c r="T1002" i="1" s="1"/>
  <c r="S1002" i="1"/>
  <c r="U1002" i="1"/>
  <c r="R1003" i="1"/>
  <c r="T1003" i="1" s="1"/>
  <c r="S1003" i="1"/>
  <c r="U1003" i="1"/>
  <c r="R1004" i="1"/>
  <c r="T1004" i="1" s="1"/>
  <c r="S1004" i="1"/>
  <c r="U1004" i="1"/>
  <c r="R1005" i="1"/>
  <c r="T1005" i="1" s="1"/>
  <c r="S1005" i="1"/>
  <c r="U1005" i="1"/>
  <c r="R1006" i="1"/>
  <c r="T1006" i="1" s="1"/>
  <c r="S1006" i="1"/>
  <c r="U1006" i="1"/>
  <c r="R1007" i="1"/>
  <c r="T1007" i="1" s="1"/>
  <c r="S1007" i="1"/>
  <c r="U1007" i="1"/>
  <c r="R1008" i="1"/>
  <c r="T1008" i="1" s="1"/>
  <c r="S1008" i="1"/>
  <c r="U1008" i="1"/>
  <c r="R1009" i="1"/>
  <c r="T1009" i="1" s="1"/>
  <c r="S1009" i="1"/>
  <c r="U1009" i="1"/>
  <c r="R1010" i="1"/>
  <c r="T1010" i="1" s="1"/>
  <c r="S1010" i="1"/>
  <c r="U1010" i="1"/>
  <c r="R1011" i="1"/>
  <c r="T1011" i="1" s="1"/>
  <c r="S1011" i="1"/>
  <c r="U1011" i="1"/>
  <c r="R1012" i="1"/>
  <c r="T1012" i="1" s="1"/>
  <c r="S1012" i="1"/>
  <c r="U1012" i="1"/>
  <c r="R1013" i="1"/>
  <c r="T1013" i="1" s="1"/>
  <c r="S1013" i="1"/>
  <c r="U1013" i="1"/>
  <c r="R1014" i="1"/>
  <c r="T1014" i="1" s="1"/>
  <c r="S1014" i="1"/>
  <c r="U1014" i="1"/>
  <c r="R1015" i="1"/>
  <c r="T1015" i="1" s="1"/>
  <c r="S1015" i="1"/>
  <c r="U1015" i="1"/>
  <c r="R1016" i="1"/>
  <c r="T1016" i="1" s="1"/>
  <c r="S1016" i="1"/>
  <c r="U1016" i="1"/>
  <c r="R1017" i="1"/>
  <c r="T1017" i="1" s="1"/>
  <c r="S1017" i="1"/>
  <c r="U1017" i="1"/>
  <c r="R1018" i="1"/>
  <c r="T1018" i="1" s="1"/>
  <c r="S1018" i="1"/>
  <c r="U1018" i="1"/>
  <c r="R1019" i="1"/>
  <c r="T1019" i="1" s="1"/>
  <c r="S1019" i="1"/>
  <c r="U1019" i="1"/>
  <c r="R1020" i="1"/>
  <c r="T1020" i="1" s="1"/>
  <c r="S1020" i="1"/>
  <c r="U1020" i="1"/>
  <c r="R1021" i="1"/>
  <c r="T1021" i="1" s="1"/>
  <c r="S1021" i="1"/>
  <c r="U1021" i="1"/>
  <c r="R1022" i="1"/>
  <c r="T1022" i="1" s="1"/>
  <c r="S1022" i="1"/>
  <c r="U1022" i="1"/>
  <c r="R1023" i="1"/>
  <c r="T1023" i="1" s="1"/>
  <c r="S1023" i="1"/>
  <c r="U1023" i="1"/>
  <c r="R1024" i="1"/>
  <c r="T1024" i="1" s="1"/>
  <c r="S1024" i="1"/>
  <c r="U1024" i="1"/>
  <c r="R1025" i="1"/>
  <c r="T1025" i="1" s="1"/>
  <c r="S1025" i="1"/>
  <c r="U1025" i="1"/>
  <c r="R1026" i="1"/>
  <c r="T1026" i="1" s="1"/>
  <c r="S1026" i="1"/>
  <c r="U1026" i="1"/>
  <c r="R1027" i="1"/>
  <c r="T1027" i="1" s="1"/>
  <c r="S1027" i="1"/>
  <c r="U1027" i="1"/>
  <c r="R1028" i="1"/>
  <c r="T1028" i="1" s="1"/>
  <c r="S1028" i="1"/>
  <c r="U1028" i="1"/>
  <c r="R1029" i="1"/>
  <c r="T1029" i="1" s="1"/>
  <c r="S1029" i="1"/>
  <c r="U1029" i="1"/>
  <c r="R1030" i="1"/>
  <c r="T1030" i="1" s="1"/>
  <c r="S1030" i="1"/>
  <c r="U1030" i="1"/>
  <c r="R1031" i="1"/>
  <c r="T1031" i="1" s="1"/>
  <c r="S1031" i="1"/>
  <c r="U1031" i="1"/>
  <c r="R1032" i="1"/>
  <c r="T1032" i="1" s="1"/>
  <c r="S1032" i="1"/>
  <c r="U1032" i="1"/>
  <c r="R1033" i="1"/>
  <c r="T1033" i="1" s="1"/>
  <c r="S1033" i="1"/>
  <c r="U1033" i="1"/>
  <c r="R1034" i="1"/>
  <c r="T1034" i="1" s="1"/>
  <c r="S1034" i="1"/>
  <c r="U1034" i="1"/>
  <c r="R1035" i="1"/>
  <c r="T1035" i="1" s="1"/>
  <c r="S1035" i="1"/>
  <c r="U1035" i="1"/>
  <c r="R1036" i="1"/>
  <c r="T1036" i="1" s="1"/>
  <c r="S1036" i="1"/>
  <c r="U1036" i="1"/>
  <c r="R1037" i="1"/>
  <c r="T1037" i="1" s="1"/>
  <c r="S1037" i="1"/>
  <c r="U1037" i="1"/>
  <c r="R1038" i="1"/>
  <c r="T1038" i="1" s="1"/>
  <c r="S1038" i="1"/>
  <c r="U1038" i="1"/>
  <c r="R1039" i="1"/>
  <c r="T1039" i="1" s="1"/>
  <c r="S1039" i="1"/>
  <c r="U1039" i="1"/>
  <c r="R1040" i="1"/>
  <c r="T1040" i="1" s="1"/>
  <c r="S1040" i="1"/>
  <c r="U1040" i="1"/>
  <c r="R1041" i="1"/>
  <c r="T1041" i="1" s="1"/>
  <c r="S1041" i="1"/>
  <c r="U1041" i="1"/>
  <c r="R1042" i="1"/>
  <c r="T1042" i="1" s="1"/>
  <c r="S1042" i="1"/>
  <c r="U1042" i="1"/>
  <c r="R1043" i="1"/>
  <c r="T1043" i="1" s="1"/>
  <c r="S1043" i="1"/>
  <c r="U1043" i="1"/>
  <c r="R1044" i="1"/>
  <c r="T1044" i="1" s="1"/>
  <c r="S1044" i="1"/>
  <c r="U1044" i="1"/>
  <c r="R1045" i="1"/>
  <c r="T1045" i="1" s="1"/>
  <c r="S1045" i="1"/>
  <c r="U1045" i="1"/>
  <c r="R1046" i="1"/>
  <c r="T1046" i="1" s="1"/>
  <c r="S1046" i="1"/>
  <c r="U1046" i="1"/>
  <c r="R1047" i="1"/>
  <c r="T1047" i="1" s="1"/>
  <c r="S1047" i="1"/>
  <c r="U1047" i="1"/>
  <c r="R1048" i="1"/>
  <c r="T1048" i="1" s="1"/>
  <c r="S1048" i="1"/>
  <c r="U1048" i="1"/>
  <c r="R1049" i="1"/>
  <c r="T1049" i="1" s="1"/>
  <c r="S1049" i="1"/>
  <c r="U1049" i="1"/>
  <c r="R1050" i="1"/>
  <c r="T1050" i="1" s="1"/>
  <c r="S1050" i="1"/>
  <c r="U1050" i="1"/>
  <c r="R1051" i="1"/>
  <c r="T1051" i="1" s="1"/>
  <c r="S1051" i="1"/>
  <c r="U1051" i="1"/>
  <c r="R1052" i="1"/>
  <c r="T1052" i="1" s="1"/>
  <c r="S1052" i="1"/>
  <c r="U1052" i="1"/>
  <c r="R1053" i="1"/>
  <c r="T1053" i="1" s="1"/>
  <c r="S1053" i="1"/>
  <c r="U1053" i="1"/>
  <c r="R1054" i="1"/>
  <c r="T1054" i="1" s="1"/>
  <c r="S1054" i="1"/>
  <c r="U1054" i="1"/>
  <c r="R1055" i="1"/>
  <c r="T1055" i="1" s="1"/>
  <c r="S1055" i="1"/>
  <c r="U1055" i="1"/>
  <c r="R1056" i="1"/>
  <c r="T1056" i="1" s="1"/>
  <c r="S1056" i="1"/>
  <c r="U1056" i="1"/>
  <c r="R1057" i="1"/>
  <c r="T1057" i="1" s="1"/>
  <c r="S1057" i="1"/>
  <c r="U1057" i="1"/>
  <c r="R1058" i="1"/>
  <c r="T1058" i="1" s="1"/>
  <c r="S1058" i="1"/>
  <c r="U1058" i="1"/>
  <c r="R1059" i="1"/>
  <c r="T1059" i="1" s="1"/>
  <c r="S1059" i="1"/>
  <c r="U1059" i="1"/>
  <c r="R1060" i="1"/>
  <c r="T1060" i="1" s="1"/>
  <c r="S1060" i="1"/>
  <c r="U1060" i="1"/>
  <c r="R1061" i="1"/>
  <c r="T1061" i="1" s="1"/>
  <c r="S1061" i="1"/>
  <c r="U1061" i="1"/>
  <c r="R1062" i="1"/>
  <c r="T1062" i="1" s="1"/>
  <c r="S1062" i="1"/>
  <c r="U1062" i="1"/>
  <c r="R1063" i="1"/>
  <c r="T1063" i="1" s="1"/>
  <c r="S1063" i="1"/>
  <c r="U1063" i="1"/>
  <c r="R1064" i="1"/>
  <c r="T1064" i="1" s="1"/>
  <c r="S1064" i="1"/>
  <c r="U1064" i="1"/>
  <c r="R1065" i="1"/>
  <c r="T1065" i="1" s="1"/>
  <c r="S1065" i="1"/>
  <c r="U1065" i="1"/>
  <c r="R1066" i="1"/>
  <c r="T1066" i="1" s="1"/>
  <c r="S1066" i="1"/>
  <c r="U1066" i="1"/>
  <c r="R1067" i="1"/>
  <c r="T1067" i="1" s="1"/>
  <c r="S1067" i="1"/>
  <c r="U1067" i="1"/>
  <c r="R1068" i="1"/>
  <c r="T1068" i="1" s="1"/>
  <c r="S1068" i="1"/>
  <c r="U1068" i="1"/>
  <c r="R1069" i="1"/>
  <c r="T1069" i="1" s="1"/>
  <c r="S1069" i="1"/>
  <c r="U1069" i="1"/>
  <c r="R1070" i="1"/>
  <c r="T1070" i="1" s="1"/>
  <c r="S1070" i="1"/>
  <c r="U1070" i="1"/>
  <c r="R1071" i="1"/>
  <c r="T1071" i="1" s="1"/>
  <c r="S1071" i="1"/>
  <c r="U1071" i="1"/>
  <c r="R1072" i="1"/>
  <c r="T1072" i="1" s="1"/>
  <c r="S1072" i="1"/>
  <c r="U1072" i="1"/>
  <c r="R1073" i="1"/>
  <c r="T1073" i="1" s="1"/>
  <c r="S1073" i="1"/>
  <c r="U1073" i="1"/>
  <c r="R1074" i="1"/>
  <c r="T1074" i="1" s="1"/>
  <c r="S1074" i="1"/>
  <c r="U1074" i="1"/>
  <c r="R1075" i="1"/>
  <c r="T1075" i="1" s="1"/>
  <c r="S1075" i="1"/>
  <c r="U1075" i="1"/>
  <c r="R1076" i="1"/>
  <c r="T1076" i="1" s="1"/>
  <c r="S1076" i="1"/>
  <c r="U1076" i="1"/>
  <c r="R1077" i="1"/>
  <c r="T1077" i="1" s="1"/>
  <c r="S1077" i="1"/>
  <c r="U1077" i="1"/>
  <c r="R1078" i="1"/>
  <c r="T1078" i="1" s="1"/>
  <c r="S1078" i="1"/>
  <c r="U1078" i="1"/>
  <c r="R1079" i="1"/>
  <c r="T1079" i="1" s="1"/>
  <c r="S1079" i="1"/>
  <c r="U1079" i="1"/>
  <c r="R1080" i="1"/>
  <c r="T1080" i="1" s="1"/>
  <c r="S1080" i="1"/>
  <c r="U1080" i="1"/>
  <c r="R1081" i="1"/>
  <c r="T1081" i="1" s="1"/>
  <c r="S1081" i="1"/>
  <c r="U1081" i="1"/>
  <c r="R1082" i="1"/>
  <c r="T1082" i="1" s="1"/>
  <c r="S1082" i="1"/>
  <c r="U1082" i="1"/>
  <c r="R1083" i="1"/>
  <c r="T1083" i="1" s="1"/>
  <c r="S1083" i="1"/>
  <c r="U1083" i="1"/>
  <c r="R1084" i="1"/>
  <c r="T1084" i="1" s="1"/>
  <c r="S1084" i="1"/>
  <c r="U1084" i="1"/>
  <c r="R1085" i="1"/>
  <c r="T1085" i="1" s="1"/>
  <c r="S1085" i="1"/>
  <c r="U1085" i="1"/>
  <c r="R1086" i="1"/>
  <c r="T1086" i="1" s="1"/>
  <c r="S1086" i="1"/>
  <c r="U1086" i="1"/>
  <c r="R1087" i="1"/>
  <c r="T1087" i="1" s="1"/>
  <c r="S1087" i="1"/>
  <c r="U1087" i="1"/>
  <c r="R1088" i="1"/>
  <c r="T1088" i="1" s="1"/>
  <c r="S1088" i="1"/>
  <c r="U1088" i="1"/>
  <c r="R1089" i="1"/>
  <c r="T1089" i="1" s="1"/>
  <c r="S1089" i="1"/>
  <c r="U1089" i="1"/>
  <c r="R1090" i="1"/>
  <c r="T1090" i="1" s="1"/>
  <c r="S1090" i="1"/>
  <c r="U1090" i="1"/>
  <c r="R1091" i="1"/>
  <c r="T1091" i="1" s="1"/>
  <c r="S1091" i="1"/>
  <c r="U1091" i="1"/>
  <c r="R1092" i="1"/>
  <c r="T1092" i="1" s="1"/>
  <c r="S1092" i="1"/>
  <c r="U1092" i="1"/>
  <c r="R1093" i="1"/>
  <c r="T1093" i="1" s="1"/>
  <c r="S1093" i="1"/>
  <c r="U1093" i="1"/>
  <c r="R1094" i="1"/>
  <c r="T1094" i="1" s="1"/>
  <c r="S1094" i="1"/>
  <c r="U1094" i="1"/>
  <c r="R1095" i="1"/>
  <c r="T1095" i="1" s="1"/>
  <c r="S1095" i="1"/>
  <c r="U1095" i="1"/>
  <c r="R1096" i="1"/>
  <c r="T1096" i="1" s="1"/>
  <c r="S1096" i="1"/>
  <c r="U1096" i="1"/>
  <c r="R1097" i="1"/>
  <c r="T1097" i="1" s="1"/>
  <c r="S1097" i="1"/>
  <c r="U1097" i="1"/>
  <c r="R1098" i="1"/>
  <c r="T1098" i="1" s="1"/>
  <c r="S1098" i="1"/>
  <c r="U1098" i="1"/>
  <c r="R1099" i="1"/>
  <c r="T1099" i="1" s="1"/>
  <c r="S1099" i="1"/>
  <c r="U1099" i="1"/>
  <c r="R1100" i="1"/>
  <c r="T1100" i="1" s="1"/>
  <c r="S1100" i="1"/>
  <c r="U1100" i="1"/>
  <c r="R1101" i="1"/>
  <c r="T1101" i="1" s="1"/>
  <c r="S1101" i="1"/>
  <c r="U1101" i="1"/>
  <c r="R1102" i="1"/>
  <c r="T1102" i="1" s="1"/>
  <c r="S1102" i="1"/>
  <c r="U1102" i="1"/>
  <c r="R1103" i="1"/>
  <c r="T1103" i="1" s="1"/>
  <c r="S1103" i="1"/>
  <c r="U1103" i="1"/>
  <c r="R1104" i="1"/>
  <c r="T1104" i="1" s="1"/>
  <c r="S1104" i="1"/>
  <c r="U1104" i="1"/>
  <c r="R1105" i="1"/>
  <c r="T1105" i="1" s="1"/>
  <c r="S1105" i="1"/>
  <c r="U1105" i="1"/>
  <c r="R1106" i="1"/>
  <c r="T1106" i="1" s="1"/>
  <c r="S1106" i="1"/>
  <c r="U1106" i="1"/>
  <c r="R1107" i="1"/>
  <c r="T1107" i="1" s="1"/>
  <c r="S1107" i="1"/>
  <c r="U1107" i="1"/>
  <c r="R1108" i="1"/>
  <c r="T1108" i="1" s="1"/>
  <c r="S1108" i="1"/>
  <c r="U1108" i="1"/>
  <c r="R1109" i="1"/>
  <c r="T1109" i="1" s="1"/>
  <c r="S1109" i="1"/>
  <c r="U1109" i="1"/>
  <c r="R1110" i="1"/>
  <c r="T1110" i="1" s="1"/>
  <c r="S1110" i="1"/>
  <c r="U1110" i="1"/>
  <c r="R1111" i="1"/>
  <c r="T1111" i="1" s="1"/>
  <c r="S1111" i="1"/>
  <c r="U1111" i="1"/>
  <c r="R1112" i="1"/>
  <c r="T1112" i="1" s="1"/>
  <c r="S1112" i="1"/>
  <c r="U1112" i="1"/>
  <c r="R1113" i="1"/>
  <c r="T1113" i="1" s="1"/>
  <c r="S1113" i="1"/>
  <c r="U1113" i="1"/>
  <c r="R1114" i="1"/>
  <c r="T1114" i="1" s="1"/>
  <c r="S1114" i="1"/>
  <c r="U1114" i="1"/>
  <c r="R1115" i="1"/>
  <c r="T1115" i="1" s="1"/>
  <c r="S1115" i="1"/>
  <c r="U1115" i="1"/>
  <c r="R1116" i="1"/>
  <c r="T1116" i="1" s="1"/>
  <c r="S1116" i="1"/>
  <c r="U1116" i="1"/>
  <c r="R1117" i="1"/>
  <c r="T1117" i="1" s="1"/>
  <c r="S1117" i="1"/>
  <c r="U1117" i="1"/>
  <c r="R1118" i="1"/>
  <c r="T1118" i="1" s="1"/>
  <c r="S1118" i="1"/>
  <c r="U1118" i="1"/>
  <c r="R1119" i="1"/>
  <c r="T1119" i="1" s="1"/>
  <c r="S1119" i="1"/>
  <c r="U1119" i="1"/>
  <c r="R1120" i="1"/>
  <c r="T1120" i="1" s="1"/>
  <c r="S1120" i="1"/>
  <c r="U1120" i="1"/>
  <c r="R1121" i="1"/>
  <c r="T1121" i="1" s="1"/>
  <c r="S1121" i="1"/>
  <c r="U1121" i="1"/>
  <c r="R1122" i="1"/>
  <c r="T1122" i="1" s="1"/>
  <c r="S1122" i="1"/>
  <c r="U1122" i="1"/>
  <c r="R1123" i="1"/>
  <c r="T1123" i="1" s="1"/>
  <c r="S1123" i="1"/>
  <c r="U1123" i="1"/>
  <c r="R1124" i="1"/>
  <c r="T1124" i="1" s="1"/>
  <c r="S1124" i="1"/>
  <c r="U1124" i="1"/>
  <c r="R1125" i="1"/>
  <c r="T1125" i="1" s="1"/>
  <c r="S1125" i="1"/>
  <c r="U1125" i="1"/>
  <c r="R1126" i="1"/>
  <c r="T1126" i="1" s="1"/>
  <c r="S1126" i="1"/>
  <c r="U1126" i="1"/>
  <c r="R1127" i="1"/>
  <c r="T1127" i="1" s="1"/>
  <c r="S1127" i="1"/>
  <c r="U1127" i="1"/>
  <c r="R1128" i="1"/>
  <c r="T1128" i="1" s="1"/>
  <c r="S1128" i="1"/>
  <c r="U1128" i="1"/>
  <c r="R1129" i="1"/>
  <c r="T1129" i="1" s="1"/>
  <c r="S1129" i="1"/>
  <c r="U1129" i="1"/>
  <c r="R1130" i="1"/>
  <c r="T1130" i="1" s="1"/>
  <c r="S1130" i="1"/>
  <c r="U1130" i="1"/>
  <c r="R1131" i="1"/>
  <c r="T1131" i="1" s="1"/>
  <c r="S1131" i="1"/>
  <c r="U1131" i="1"/>
  <c r="R1132" i="1"/>
  <c r="T1132" i="1" s="1"/>
  <c r="S1132" i="1"/>
  <c r="U1132" i="1"/>
  <c r="R1133" i="1"/>
  <c r="T1133" i="1" s="1"/>
  <c r="S1133" i="1"/>
  <c r="U1133" i="1"/>
  <c r="R1134" i="1"/>
  <c r="T1134" i="1" s="1"/>
  <c r="S1134" i="1"/>
  <c r="U1134" i="1"/>
  <c r="R1135" i="1"/>
  <c r="T1135" i="1" s="1"/>
  <c r="S1135" i="1"/>
  <c r="U1135" i="1"/>
  <c r="R1136" i="1"/>
  <c r="T1136" i="1" s="1"/>
  <c r="S1136" i="1"/>
  <c r="U1136" i="1"/>
  <c r="R1137" i="1"/>
  <c r="T1137" i="1" s="1"/>
  <c r="S1137" i="1"/>
  <c r="U1137" i="1"/>
  <c r="R1138" i="1"/>
  <c r="T1138" i="1" s="1"/>
  <c r="S1138" i="1"/>
  <c r="U1138" i="1"/>
  <c r="R1139" i="1"/>
  <c r="T1139" i="1" s="1"/>
  <c r="S1139" i="1"/>
  <c r="U1139" i="1"/>
  <c r="R1140" i="1"/>
  <c r="T1140" i="1" s="1"/>
  <c r="S1140" i="1"/>
  <c r="U1140" i="1"/>
  <c r="R1141" i="1"/>
  <c r="T1141" i="1" s="1"/>
  <c r="S1141" i="1"/>
  <c r="U1141" i="1"/>
  <c r="R1142" i="1"/>
  <c r="T1142" i="1" s="1"/>
  <c r="S1142" i="1"/>
  <c r="U1142" i="1"/>
  <c r="R1143" i="1"/>
  <c r="T1143" i="1" s="1"/>
  <c r="S1143" i="1"/>
  <c r="U1143" i="1"/>
  <c r="R1144" i="1"/>
  <c r="T1144" i="1" s="1"/>
  <c r="S1144" i="1"/>
  <c r="U1144" i="1"/>
  <c r="R1145" i="1"/>
  <c r="T1145" i="1" s="1"/>
  <c r="S1145" i="1"/>
  <c r="U1145" i="1"/>
  <c r="R1146" i="1"/>
  <c r="T1146" i="1" s="1"/>
  <c r="S1146" i="1"/>
  <c r="U1146" i="1"/>
  <c r="R1147" i="1"/>
  <c r="T1147" i="1" s="1"/>
  <c r="S1147" i="1"/>
  <c r="U1147" i="1"/>
  <c r="R1148" i="1"/>
  <c r="T1148" i="1" s="1"/>
  <c r="S1148" i="1"/>
  <c r="U1148" i="1"/>
  <c r="R1149" i="1"/>
  <c r="T1149" i="1" s="1"/>
  <c r="S1149" i="1"/>
  <c r="U1149" i="1"/>
  <c r="R1150" i="1"/>
  <c r="T1150" i="1" s="1"/>
  <c r="S1150" i="1"/>
  <c r="U1150" i="1"/>
  <c r="R1151" i="1"/>
  <c r="T1151" i="1" s="1"/>
  <c r="S1151" i="1"/>
  <c r="U1151" i="1"/>
  <c r="R1152" i="1"/>
  <c r="T1152" i="1" s="1"/>
  <c r="S1152" i="1"/>
  <c r="U1152" i="1"/>
  <c r="R1153" i="1"/>
  <c r="T1153" i="1" s="1"/>
  <c r="S1153" i="1"/>
  <c r="U1153" i="1"/>
  <c r="R1154" i="1"/>
  <c r="T1154" i="1" s="1"/>
  <c r="S1154" i="1"/>
  <c r="U1154" i="1"/>
  <c r="R1155" i="1"/>
  <c r="T1155" i="1" s="1"/>
  <c r="S1155" i="1"/>
  <c r="U1155" i="1"/>
  <c r="R1156" i="1"/>
  <c r="T1156" i="1" s="1"/>
  <c r="S1156" i="1"/>
  <c r="U1156" i="1"/>
  <c r="R1157" i="1"/>
  <c r="T1157" i="1" s="1"/>
  <c r="S1157" i="1"/>
  <c r="U1157" i="1"/>
  <c r="R1158" i="1"/>
  <c r="T1158" i="1" s="1"/>
  <c r="S1158" i="1"/>
  <c r="U1158" i="1"/>
  <c r="R1159" i="1"/>
  <c r="T1159" i="1" s="1"/>
  <c r="S1159" i="1"/>
  <c r="U1159" i="1"/>
  <c r="R1160" i="1"/>
  <c r="T1160" i="1" s="1"/>
  <c r="S1160" i="1"/>
  <c r="U1160" i="1"/>
  <c r="R1161" i="1"/>
  <c r="T1161" i="1" s="1"/>
  <c r="S1161" i="1"/>
  <c r="U1161" i="1"/>
  <c r="R1162" i="1"/>
  <c r="T1162" i="1" s="1"/>
  <c r="S1162" i="1"/>
  <c r="U1162" i="1"/>
  <c r="R1163" i="1"/>
  <c r="T1163" i="1" s="1"/>
  <c r="S1163" i="1"/>
  <c r="U1163" i="1"/>
  <c r="R1164" i="1"/>
  <c r="T1164" i="1" s="1"/>
  <c r="S1164" i="1"/>
  <c r="U1164" i="1"/>
  <c r="R1165" i="1"/>
  <c r="T1165" i="1" s="1"/>
  <c r="S1165" i="1"/>
  <c r="U1165" i="1"/>
  <c r="R1166" i="1"/>
  <c r="T1166" i="1" s="1"/>
  <c r="S1166" i="1"/>
  <c r="U1166" i="1"/>
  <c r="R1167" i="1"/>
  <c r="T1167" i="1" s="1"/>
  <c r="S1167" i="1"/>
  <c r="U1167" i="1"/>
  <c r="R1168" i="1"/>
  <c r="T1168" i="1" s="1"/>
  <c r="S1168" i="1"/>
  <c r="U1168" i="1"/>
  <c r="R1169" i="1"/>
  <c r="T1169" i="1" s="1"/>
  <c r="S1169" i="1"/>
  <c r="U1169" i="1"/>
  <c r="R1170" i="1"/>
  <c r="T1170" i="1" s="1"/>
  <c r="S1170" i="1"/>
  <c r="U1170" i="1"/>
  <c r="R1171" i="1"/>
  <c r="T1171" i="1" s="1"/>
  <c r="S1171" i="1"/>
  <c r="U1171" i="1"/>
  <c r="R1172" i="1"/>
  <c r="T1172" i="1" s="1"/>
  <c r="S1172" i="1"/>
  <c r="U1172" i="1"/>
  <c r="R1173" i="1"/>
  <c r="T1173" i="1" s="1"/>
  <c r="S1173" i="1"/>
  <c r="U1173" i="1"/>
  <c r="R1174" i="1"/>
  <c r="T1174" i="1" s="1"/>
  <c r="S1174" i="1"/>
  <c r="U1174" i="1"/>
  <c r="R1175" i="1"/>
  <c r="T1175" i="1" s="1"/>
  <c r="S1175" i="1"/>
  <c r="U1175" i="1"/>
  <c r="R1176" i="1"/>
  <c r="T1176" i="1" s="1"/>
  <c r="S1176" i="1"/>
  <c r="U1176" i="1"/>
  <c r="R1177" i="1"/>
  <c r="T1177" i="1" s="1"/>
  <c r="S1177" i="1"/>
  <c r="U1177" i="1"/>
  <c r="R1178" i="1"/>
  <c r="T1178" i="1" s="1"/>
  <c r="S1178" i="1"/>
  <c r="U1178" i="1"/>
  <c r="R1179" i="1"/>
  <c r="T1179" i="1" s="1"/>
  <c r="S1179" i="1"/>
  <c r="U1179" i="1"/>
  <c r="R1180" i="1"/>
  <c r="T1180" i="1" s="1"/>
  <c r="S1180" i="1"/>
  <c r="U1180" i="1"/>
  <c r="R1181" i="1"/>
  <c r="T1181" i="1" s="1"/>
  <c r="S1181" i="1"/>
  <c r="U1181" i="1"/>
  <c r="R1182" i="1"/>
  <c r="T1182" i="1" s="1"/>
  <c r="S1182" i="1"/>
  <c r="U1182" i="1"/>
  <c r="R1183" i="1"/>
  <c r="T1183" i="1" s="1"/>
  <c r="S1183" i="1"/>
  <c r="U1183" i="1"/>
  <c r="R1184" i="1"/>
  <c r="T1184" i="1" s="1"/>
  <c r="S1184" i="1"/>
  <c r="U1184" i="1"/>
  <c r="R1185" i="1"/>
  <c r="T1185" i="1" s="1"/>
  <c r="S1185" i="1"/>
  <c r="U1185" i="1"/>
  <c r="R1186" i="1"/>
  <c r="T1186" i="1" s="1"/>
  <c r="S1186" i="1"/>
  <c r="U1186" i="1"/>
  <c r="R1187" i="1"/>
  <c r="T1187" i="1" s="1"/>
  <c r="S1187" i="1"/>
  <c r="U1187" i="1"/>
  <c r="R1188" i="1"/>
  <c r="T1188" i="1" s="1"/>
  <c r="S1188" i="1"/>
  <c r="U1188" i="1"/>
  <c r="R1189" i="1"/>
  <c r="T1189" i="1" s="1"/>
  <c r="S1189" i="1"/>
  <c r="U1189" i="1"/>
  <c r="R1190" i="1"/>
  <c r="T1190" i="1" s="1"/>
  <c r="S1190" i="1"/>
  <c r="U1190" i="1"/>
  <c r="R1191" i="1"/>
  <c r="T1191" i="1" s="1"/>
  <c r="S1191" i="1"/>
  <c r="U1191" i="1"/>
  <c r="R1192" i="1"/>
  <c r="T1192" i="1" s="1"/>
  <c r="S1192" i="1"/>
  <c r="U1192" i="1"/>
  <c r="R1193" i="1"/>
  <c r="T1193" i="1" s="1"/>
  <c r="S1193" i="1"/>
  <c r="U1193" i="1"/>
  <c r="R1194" i="1"/>
  <c r="T1194" i="1" s="1"/>
  <c r="S1194" i="1"/>
  <c r="U1194" i="1"/>
  <c r="R1195" i="1"/>
  <c r="T1195" i="1" s="1"/>
  <c r="S1195" i="1"/>
  <c r="U1195" i="1"/>
  <c r="R1196" i="1"/>
  <c r="T1196" i="1" s="1"/>
  <c r="S1196" i="1"/>
  <c r="U1196" i="1"/>
  <c r="R1197" i="1"/>
  <c r="T1197" i="1" s="1"/>
  <c r="S1197" i="1"/>
  <c r="U1197" i="1"/>
  <c r="R1198" i="1"/>
  <c r="T1198" i="1" s="1"/>
  <c r="S1198" i="1"/>
  <c r="U1198" i="1"/>
  <c r="R1199" i="1"/>
  <c r="T1199" i="1" s="1"/>
  <c r="S1199" i="1"/>
  <c r="U1199" i="1"/>
  <c r="R1200" i="1"/>
  <c r="T1200" i="1" s="1"/>
  <c r="S1200" i="1"/>
  <c r="U1200" i="1"/>
  <c r="R1201" i="1"/>
  <c r="T1201" i="1" s="1"/>
  <c r="S1201" i="1"/>
  <c r="U1201" i="1"/>
  <c r="R1202" i="1"/>
  <c r="T1202" i="1" s="1"/>
  <c r="S1202" i="1"/>
  <c r="U1202" i="1"/>
  <c r="R1203" i="1"/>
  <c r="T1203" i="1" s="1"/>
  <c r="S1203" i="1"/>
  <c r="U1203" i="1"/>
  <c r="R1204" i="1"/>
  <c r="T1204" i="1" s="1"/>
  <c r="S1204" i="1"/>
  <c r="U1204" i="1"/>
  <c r="R1205" i="1"/>
  <c r="T1205" i="1" s="1"/>
  <c r="S1205" i="1"/>
  <c r="U1205" i="1"/>
  <c r="R1206" i="1"/>
  <c r="T1206" i="1" s="1"/>
  <c r="S1206" i="1"/>
  <c r="U1206" i="1"/>
  <c r="R1207" i="1"/>
  <c r="T1207" i="1" s="1"/>
  <c r="S1207" i="1"/>
  <c r="U1207" i="1"/>
  <c r="R1208" i="1"/>
  <c r="T1208" i="1" s="1"/>
  <c r="S1208" i="1"/>
  <c r="U1208" i="1"/>
  <c r="R1209" i="1"/>
  <c r="T1209" i="1" s="1"/>
  <c r="S1209" i="1"/>
  <c r="U1209" i="1"/>
  <c r="R1210" i="1"/>
  <c r="T1210" i="1" s="1"/>
  <c r="S1210" i="1"/>
  <c r="U1210" i="1"/>
  <c r="R1211" i="1"/>
  <c r="T1211" i="1" s="1"/>
  <c r="S1211" i="1"/>
  <c r="U1211" i="1"/>
  <c r="R1212" i="1"/>
  <c r="T1212" i="1" s="1"/>
  <c r="S1212" i="1"/>
  <c r="U1212" i="1"/>
  <c r="R1213" i="1"/>
  <c r="T1213" i="1" s="1"/>
  <c r="S1213" i="1"/>
  <c r="U1213" i="1"/>
  <c r="R1214" i="1"/>
  <c r="T1214" i="1" s="1"/>
  <c r="S1214" i="1"/>
  <c r="U1214" i="1"/>
  <c r="R1215" i="1"/>
  <c r="T1215" i="1" s="1"/>
  <c r="S1215" i="1"/>
  <c r="U1215" i="1"/>
  <c r="R1216" i="1"/>
  <c r="T1216" i="1" s="1"/>
  <c r="S1216" i="1"/>
  <c r="U1216" i="1"/>
  <c r="R1217" i="1"/>
  <c r="T1217" i="1" s="1"/>
  <c r="S1217" i="1"/>
  <c r="U1217" i="1"/>
  <c r="R1218" i="1"/>
  <c r="T1218" i="1" s="1"/>
  <c r="S1218" i="1"/>
  <c r="U1218" i="1"/>
  <c r="R1219" i="1"/>
  <c r="T1219" i="1" s="1"/>
  <c r="S1219" i="1"/>
  <c r="U1219" i="1"/>
  <c r="R1220" i="1"/>
  <c r="T1220" i="1" s="1"/>
  <c r="S1220" i="1"/>
  <c r="U1220" i="1"/>
  <c r="R1221" i="1"/>
  <c r="T1221" i="1" s="1"/>
  <c r="S1221" i="1"/>
  <c r="U1221" i="1"/>
  <c r="R1222" i="1"/>
  <c r="T1222" i="1" s="1"/>
  <c r="S1222" i="1"/>
  <c r="U1222" i="1"/>
  <c r="R1223" i="1"/>
  <c r="T1223" i="1" s="1"/>
  <c r="S1223" i="1"/>
  <c r="U1223" i="1"/>
  <c r="R1224" i="1"/>
  <c r="T1224" i="1" s="1"/>
  <c r="S1224" i="1"/>
  <c r="U1224" i="1"/>
  <c r="R1225" i="1"/>
  <c r="T1225" i="1" s="1"/>
  <c r="S1225" i="1"/>
  <c r="U1225" i="1"/>
  <c r="R1226" i="1"/>
  <c r="T1226" i="1" s="1"/>
  <c r="S1226" i="1"/>
  <c r="U1226" i="1"/>
  <c r="R1227" i="1"/>
  <c r="T1227" i="1" s="1"/>
  <c r="S1227" i="1"/>
  <c r="U1227" i="1"/>
  <c r="R1228" i="1"/>
  <c r="T1228" i="1" s="1"/>
  <c r="S1228" i="1"/>
  <c r="U1228" i="1"/>
  <c r="R1229" i="1"/>
  <c r="T1229" i="1" s="1"/>
  <c r="S1229" i="1"/>
  <c r="U1229" i="1"/>
  <c r="R1230" i="1"/>
  <c r="T1230" i="1" s="1"/>
  <c r="S1230" i="1"/>
  <c r="U1230" i="1"/>
  <c r="R1231" i="1"/>
  <c r="T1231" i="1" s="1"/>
  <c r="S1231" i="1"/>
  <c r="U1231" i="1"/>
  <c r="R1232" i="1"/>
  <c r="T1232" i="1" s="1"/>
  <c r="S1232" i="1"/>
  <c r="U1232" i="1"/>
  <c r="R1233" i="1"/>
  <c r="T1233" i="1" s="1"/>
  <c r="S1233" i="1"/>
  <c r="U1233" i="1"/>
  <c r="R1234" i="1"/>
  <c r="T1234" i="1" s="1"/>
  <c r="S1234" i="1"/>
  <c r="U1234" i="1"/>
  <c r="R1235" i="1"/>
  <c r="T1235" i="1" s="1"/>
  <c r="S1235" i="1"/>
  <c r="U1235" i="1"/>
  <c r="R1236" i="1"/>
  <c r="T1236" i="1" s="1"/>
  <c r="S1236" i="1"/>
  <c r="U1236" i="1"/>
  <c r="R1237" i="1"/>
  <c r="T1237" i="1" s="1"/>
  <c r="S1237" i="1"/>
  <c r="U1237" i="1"/>
  <c r="R1238" i="1"/>
  <c r="T1238" i="1" s="1"/>
  <c r="S1238" i="1"/>
  <c r="U1238" i="1"/>
  <c r="R1239" i="1"/>
  <c r="T1239" i="1" s="1"/>
  <c r="S1239" i="1"/>
  <c r="U1239" i="1"/>
  <c r="R1240" i="1"/>
  <c r="T1240" i="1" s="1"/>
  <c r="S1240" i="1"/>
  <c r="U1240" i="1"/>
  <c r="R1241" i="1"/>
  <c r="T1241" i="1" s="1"/>
  <c r="S1241" i="1"/>
  <c r="U1241" i="1"/>
  <c r="R1242" i="1"/>
  <c r="T1242" i="1" s="1"/>
  <c r="S1242" i="1"/>
  <c r="U1242" i="1"/>
  <c r="R1243" i="1"/>
  <c r="T1243" i="1" s="1"/>
  <c r="S1243" i="1"/>
  <c r="U1243" i="1"/>
  <c r="R1244" i="1"/>
  <c r="T1244" i="1" s="1"/>
  <c r="S1244" i="1"/>
  <c r="U1244" i="1"/>
  <c r="R1245" i="1"/>
  <c r="T1245" i="1" s="1"/>
  <c r="S1245" i="1"/>
  <c r="U1245" i="1"/>
  <c r="R1246" i="1"/>
  <c r="T1246" i="1" s="1"/>
  <c r="S1246" i="1"/>
  <c r="U1246" i="1"/>
  <c r="R1247" i="1"/>
  <c r="T1247" i="1" s="1"/>
  <c r="S1247" i="1"/>
  <c r="U1247" i="1"/>
  <c r="R1248" i="1"/>
  <c r="T1248" i="1" s="1"/>
  <c r="S1248" i="1"/>
  <c r="U1248" i="1"/>
  <c r="R1249" i="1"/>
  <c r="T1249" i="1" s="1"/>
  <c r="S1249" i="1"/>
  <c r="U1249" i="1"/>
  <c r="R1250" i="1"/>
  <c r="T1250" i="1" s="1"/>
  <c r="S1250" i="1"/>
  <c r="U1250" i="1"/>
  <c r="R1251" i="1"/>
  <c r="T1251" i="1" s="1"/>
  <c r="S1251" i="1"/>
  <c r="U1251" i="1"/>
  <c r="R1252" i="1"/>
  <c r="T1252" i="1" s="1"/>
  <c r="S1252" i="1"/>
  <c r="U1252" i="1"/>
  <c r="R1253" i="1"/>
  <c r="T1253" i="1" s="1"/>
  <c r="S1253" i="1"/>
  <c r="U1253" i="1"/>
  <c r="R1254" i="1"/>
  <c r="T1254" i="1" s="1"/>
  <c r="S1254" i="1"/>
  <c r="U1254" i="1"/>
  <c r="R1255" i="1"/>
  <c r="T1255" i="1" s="1"/>
  <c r="S1255" i="1"/>
  <c r="U1255" i="1"/>
  <c r="R1256" i="1"/>
  <c r="T1256" i="1" s="1"/>
  <c r="S1256" i="1"/>
  <c r="U1256" i="1"/>
  <c r="R1257" i="1"/>
  <c r="T1257" i="1" s="1"/>
  <c r="S1257" i="1"/>
  <c r="U1257" i="1"/>
  <c r="R1258" i="1"/>
  <c r="T1258" i="1" s="1"/>
  <c r="S1258" i="1"/>
  <c r="U1258" i="1"/>
  <c r="R1259" i="1"/>
  <c r="T1259" i="1" s="1"/>
  <c r="S1259" i="1"/>
  <c r="U1259" i="1"/>
  <c r="R1260" i="1"/>
  <c r="T1260" i="1" s="1"/>
  <c r="S1260" i="1"/>
  <c r="U1260" i="1"/>
  <c r="R1261" i="1"/>
  <c r="T1261" i="1" s="1"/>
  <c r="S1261" i="1"/>
  <c r="U1261" i="1"/>
  <c r="R1262" i="1"/>
  <c r="T1262" i="1" s="1"/>
  <c r="S1262" i="1"/>
  <c r="U1262" i="1"/>
  <c r="R1263" i="1"/>
  <c r="T1263" i="1" s="1"/>
  <c r="S1263" i="1"/>
  <c r="U1263" i="1"/>
  <c r="R1264" i="1"/>
  <c r="T1264" i="1" s="1"/>
  <c r="S1264" i="1"/>
  <c r="U1264" i="1"/>
  <c r="R1265" i="1"/>
  <c r="T1265" i="1" s="1"/>
  <c r="S1265" i="1"/>
  <c r="U1265" i="1"/>
  <c r="R1266" i="1"/>
  <c r="T1266" i="1" s="1"/>
  <c r="S1266" i="1"/>
  <c r="U1266" i="1"/>
  <c r="R1267" i="1"/>
  <c r="T1267" i="1" s="1"/>
  <c r="S1267" i="1"/>
  <c r="U1267" i="1"/>
  <c r="R1268" i="1"/>
  <c r="T1268" i="1" s="1"/>
  <c r="S1268" i="1"/>
  <c r="U1268" i="1"/>
  <c r="R1269" i="1"/>
  <c r="T1269" i="1" s="1"/>
  <c r="S1269" i="1"/>
  <c r="U1269" i="1"/>
  <c r="R1270" i="1"/>
  <c r="T1270" i="1" s="1"/>
  <c r="S1270" i="1"/>
  <c r="U1270" i="1"/>
  <c r="R1271" i="1"/>
  <c r="T1271" i="1" s="1"/>
  <c r="S1271" i="1"/>
  <c r="U1271" i="1"/>
  <c r="R1272" i="1"/>
  <c r="T1272" i="1" s="1"/>
  <c r="S1272" i="1"/>
  <c r="U1272" i="1"/>
  <c r="R1273" i="1"/>
  <c r="T1273" i="1" s="1"/>
  <c r="S1273" i="1"/>
  <c r="U1273" i="1"/>
  <c r="R1274" i="1"/>
  <c r="T1274" i="1" s="1"/>
  <c r="S1274" i="1"/>
  <c r="U1274" i="1"/>
  <c r="R1275" i="1"/>
  <c r="T1275" i="1" s="1"/>
  <c r="S1275" i="1"/>
  <c r="U1275" i="1"/>
  <c r="R1276" i="1"/>
  <c r="T1276" i="1" s="1"/>
  <c r="S1276" i="1"/>
  <c r="U1276" i="1"/>
  <c r="R1277" i="1"/>
  <c r="T1277" i="1" s="1"/>
  <c r="S1277" i="1"/>
  <c r="U1277" i="1"/>
  <c r="R1278" i="1"/>
  <c r="T1278" i="1" s="1"/>
  <c r="S1278" i="1"/>
  <c r="U1278" i="1"/>
  <c r="R1279" i="1"/>
  <c r="T1279" i="1" s="1"/>
  <c r="S1279" i="1"/>
  <c r="U1279" i="1"/>
  <c r="R1280" i="1"/>
  <c r="T1280" i="1" s="1"/>
  <c r="S1280" i="1"/>
  <c r="U1280" i="1"/>
  <c r="R1281" i="1"/>
  <c r="T1281" i="1" s="1"/>
  <c r="S1281" i="1"/>
  <c r="U1281" i="1"/>
  <c r="R1282" i="1"/>
  <c r="T1282" i="1" s="1"/>
  <c r="S1282" i="1"/>
  <c r="U1282" i="1"/>
  <c r="R1283" i="1"/>
  <c r="T1283" i="1" s="1"/>
  <c r="S1283" i="1"/>
  <c r="U1283" i="1"/>
  <c r="R1284" i="1"/>
  <c r="T1284" i="1" s="1"/>
  <c r="S1284" i="1"/>
  <c r="U1284" i="1"/>
  <c r="R1285" i="1"/>
  <c r="T1285" i="1" s="1"/>
  <c r="S1285" i="1"/>
  <c r="U1285" i="1"/>
  <c r="R1286" i="1"/>
  <c r="T1286" i="1" s="1"/>
  <c r="S1286" i="1"/>
  <c r="U1286" i="1"/>
  <c r="R1287" i="1"/>
  <c r="T1287" i="1" s="1"/>
  <c r="S1287" i="1"/>
  <c r="U1287" i="1"/>
  <c r="R1288" i="1"/>
  <c r="T1288" i="1" s="1"/>
  <c r="S1288" i="1"/>
  <c r="U1288" i="1"/>
  <c r="R1289" i="1"/>
  <c r="T1289" i="1" s="1"/>
  <c r="S1289" i="1"/>
  <c r="U1289" i="1"/>
  <c r="R1290" i="1"/>
  <c r="T1290" i="1" s="1"/>
  <c r="S1290" i="1"/>
  <c r="U1290" i="1"/>
  <c r="R1291" i="1"/>
  <c r="T1291" i="1" s="1"/>
  <c r="S1291" i="1"/>
  <c r="U1291" i="1"/>
  <c r="R1292" i="1"/>
  <c r="T1292" i="1" s="1"/>
  <c r="S1292" i="1"/>
  <c r="U1292" i="1"/>
  <c r="R1293" i="1"/>
  <c r="T1293" i="1" s="1"/>
  <c r="S1293" i="1"/>
  <c r="U1293" i="1"/>
  <c r="R1294" i="1"/>
  <c r="T1294" i="1" s="1"/>
  <c r="S1294" i="1"/>
  <c r="U1294" i="1"/>
  <c r="R1295" i="1"/>
  <c r="T1295" i="1" s="1"/>
  <c r="S1295" i="1"/>
  <c r="U1295" i="1"/>
  <c r="R1296" i="1"/>
  <c r="T1296" i="1" s="1"/>
  <c r="S1296" i="1"/>
  <c r="U1296" i="1"/>
  <c r="R1297" i="1"/>
  <c r="T1297" i="1" s="1"/>
  <c r="S1297" i="1"/>
  <c r="U1297" i="1"/>
  <c r="R1298" i="1"/>
  <c r="T1298" i="1" s="1"/>
  <c r="S1298" i="1"/>
  <c r="U1298" i="1"/>
  <c r="R1299" i="1"/>
  <c r="T1299" i="1" s="1"/>
  <c r="S1299" i="1"/>
  <c r="U1299" i="1"/>
  <c r="R1300" i="1"/>
  <c r="T1300" i="1" s="1"/>
  <c r="S1300" i="1"/>
  <c r="U1300" i="1"/>
  <c r="R1301" i="1"/>
  <c r="T1301" i="1" s="1"/>
  <c r="S1301" i="1"/>
  <c r="U1301" i="1"/>
  <c r="R1302" i="1"/>
  <c r="T1302" i="1" s="1"/>
  <c r="S1302" i="1"/>
  <c r="U1302" i="1"/>
  <c r="R1303" i="1"/>
  <c r="T1303" i="1" s="1"/>
  <c r="S1303" i="1"/>
  <c r="U1303" i="1"/>
  <c r="R1304" i="1"/>
  <c r="T1304" i="1" s="1"/>
  <c r="S1304" i="1"/>
  <c r="U1304" i="1"/>
  <c r="R1305" i="1"/>
  <c r="T1305" i="1" s="1"/>
  <c r="S1305" i="1"/>
  <c r="U1305" i="1"/>
  <c r="R1306" i="1"/>
  <c r="T1306" i="1" s="1"/>
  <c r="S1306" i="1"/>
  <c r="U1306" i="1"/>
  <c r="R1307" i="1"/>
  <c r="T1307" i="1" s="1"/>
  <c r="S1307" i="1"/>
  <c r="U1307" i="1"/>
  <c r="R1308" i="1"/>
  <c r="T1308" i="1" s="1"/>
  <c r="S1308" i="1"/>
  <c r="U1308" i="1"/>
  <c r="R1309" i="1"/>
  <c r="T1309" i="1" s="1"/>
  <c r="S1309" i="1"/>
  <c r="U1309" i="1"/>
  <c r="R1310" i="1"/>
  <c r="T1310" i="1" s="1"/>
  <c r="S1310" i="1"/>
  <c r="U1310" i="1"/>
  <c r="R1311" i="1"/>
  <c r="T1311" i="1" s="1"/>
  <c r="S1311" i="1"/>
  <c r="U1311" i="1"/>
  <c r="R1312" i="1"/>
  <c r="T1312" i="1" s="1"/>
  <c r="S1312" i="1"/>
  <c r="U1312" i="1"/>
  <c r="R1313" i="1"/>
  <c r="T1313" i="1" s="1"/>
  <c r="S1313" i="1"/>
  <c r="U1313" i="1"/>
  <c r="R1314" i="1"/>
  <c r="T1314" i="1" s="1"/>
  <c r="S1314" i="1"/>
  <c r="U1314" i="1"/>
  <c r="R1315" i="1"/>
  <c r="T1315" i="1" s="1"/>
  <c r="S1315" i="1"/>
  <c r="U1315" i="1"/>
  <c r="R1316" i="1"/>
  <c r="T1316" i="1" s="1"/>
  <c r="S1316" i="1"/>
  <c r="U1316" i="1"/>
  <c r="R1317" i="1"/>
  <c r="T1317" i="1" s="1"/>
  <c r="S1317" i="1"/>
  <c r="U1317" i="1"/>
  <c r="R1318" i="1"/>
  <c r="T1318" i="1" s="1"/>
  <c r="S1318" i="1"/>
  <c r="U1318" i="1"/>
  <c r="R1319" i="1"/>
  <c r="T1319" i="1" s="1"/>
  <c r="S1319" i="1"/>
  <c r="U1319" i="1"/>
  <c r="R1320" i="1"/>
  <c r="T1320" i="1" s="1"/>
  <c r="S1320" i="1"/>
  <c r="U1320" i="1"/>
  <c r="R1321" i="1"/>
  <c r="T1321" i="1" s="1"/>
  <c r="S1321" i="1"/>
  <c r="U1321" i="1"/>
  <c r="R1322" i="1"/>
  <c r="T1322" i="1" s="1"/>
  <c r="S1322" i="1"/>
  <c r="U1322" i="1"/>
  <c r="R1323" i="1"/>
  <c r="T1323" i="1" s="1"/>
  <c r="S1323" i="1"/>
  <c r="U1323" i="1"/>
  <c r="R1324" i="1"/>
  <c r="T1324" i="1" s="1"/>
  <c r="S1324" i="1"/>
  <c r="U1324" i="1"/>
  <c r="R1325" i="1"/>
  <c r="T1325" i="1" s="1"/>
  <c r="S1325" i="1"/>
  <c r="U1325" i="1"/>
  <c r="R1326" i="1"/>
  <c r="T1326" i="1" s="1"/>
  <c r="S1326" i="1"/>
  <c r="U1326" i="1"/>
  <c r="R1327" i="1"/>
  <c r="T1327" i="1" s="1"/>
  <c r="S1327" i="1"/>
  <c r="U1327" i="1"/>
  <c r="R1328" i="1"/>
  <c r="T1328" i="1" s="1"/>
  <c r="S1328" i="1"/>
  <c r="U1328" i="1"/>
  <c r="R1329" i="1"/>
  <c r="T1329" i="1" s="1"/>
  <c r="S1329" i="1"/>
  <c r="U1329" i="1"/>
  <c r="R1330" i="1"/>
  <c r="T1330" i="1" s="1"/>
  <c r="S1330" i="1"/>
  <c r="U1330" i="1"/>
  <c r="R1331" i="1"/>
  <c r="T1331" i="1" s="1"/>
  <c r="S1331" i="1"/>
  <c r="U1331" i="1"/>
  <c r="R1332" i="1"/>
  <c r="T1332" i="1" s="1"/>
  <c r="S1332" i="1"/>
  <c r="U1332" i="1"/>
  <c r="R1333" i="1"/>
  <c r="T1333" i="1" s="1"/>
  <c r="S1333" i="1"/>
  <c r="U1333" i="1"/>
  <c r="R1334" i="1"/>
  <c r="T1334" i="1" s="1"/>
  <c r="S1334" i="1"/>
  <c r="U1334" i="1"/>
  <c r="R1335" i="1"/>
  <c r="T1335" i="1" s="1"/>
  <c r="S1335" i="1"/>
  <c r="U1335" i="1"/>
  <c r="R1336" i="1"/>
  <c r="T1336" i="1" s="1"/>
  <c r="S1336" i="1"/>
  <c r="U1336" i="1"/>
  <c r="R1337" i="1"/>
  <c r="T1337" i="1" s="1"/>
  <c r="S1337" i="1"/>
  <c r="U1337" i="1"/>
  <c r="R1338" i="1"/>
  <c r="T1338" i="1" s="1"/>
  <c r="S1338" i="1"/>
  <c r="U1338" i="1"/>
  <c r="R1339" i="1"/>
  <c r="T1339" i="1" s="1"/>
  <c r="S1339" i="1"/>
  <c r="U1339" i="1"/>
  <c r="R1340" i="1"/>
  <c r="T1340" i="1" s="1"/>
  <c r="S1340" i="1"/>
  <c r="U1340" i="1"/>
  <c r="R1341" i="1"/>
  <c r="T1341" i="1" s="1"/>
  <c r="S1341" i="1"/>
  <c r="U1341" i="1"/>
  <c r="R1342" i="1"/>
  <c r="T1342" i="1" s="1"/>
  <c r="S1342" i="1"/>
  <c r="U1342" i="1"/>
  <c r="R1343" i="1"/>
  <c r="T1343" i="1" s="1"/>
  <c r="S1343" i="1"/>
  <c r="U1343" i="1"/>
  <c r="R1344" i="1"/>
  <c r="T1344" i="1" s="1"/>
  <c r="S1344" i="1"/>
  <c r="U1344" i="1"/>
  <c r="R1345" i="1"/>
  <c r="T1345" i="1" s="1"/>
  <c r="S1345" i="1"/>
  <c r="U1345" i="1"/>
  <c r="R1346" i="1"/>
  <c r="T1346" i="1" s="1"/>
  <c r="S1346" i="1"/>
  <c r="U1346" i="1"/>
  <c r="R1347" i="1"/>
  <c r="T1347" i="1" s="1"/>
  <c r="S1347" i="1"/>
  <c r="U1347" i="1"/>
  <c r="R1348" i="1"/>
  <c r="T1348" i="1" s="1"/>
  <c r="S1348" i="1"/>
  <c r="U1348" i="1"/>
  <c r="R1349" i="1"/>
  <c r="T1349" i="1" s="1"/>
  <c r="S1349" i="1"/>
  <c r="U1349" i="1"/>
  <c r="R1350" i="1"/>
  <c r="T1350" i="1" s="1"/>
  <c r="S1350" i="1"/>
  <c r="U1350" i="1"/>
  <c r="R1351" i="1"/>
  <c r="T1351" i="1" s="1"/>
  <c r="S1351" i="1"/>
  <c r="U1351" i="1"/>
  <c r="R1352" i="1"/>
  <c r="T1352" i="1" s="1"/>
  <c r="S1352" i="1"/>
  <c r="U1352" i="1"/>
  <c r="R1353" i="1"/>
  <c r="T1353" i="1" s="1"/>
  <c r="S1353" i="1"/>
  <c r="U1353" i="1"/>
  <c r="R1354" i="1"/>
  <c r="T1354" i="1" s="1"/>
  <c r="S1354" i="1"/>
  <c r="U1354" i="1"/>
  <c r="R1355" i="1"/>
  <c r="T1355" i="1" s="1"/>
  <c r="S1355" i="1"/>
  <c r="U1355" i="1"/>
  <c r="R1356" i="1"/>
  <c r="T1356" i="1" s="1"/>
  <c r="S1356" i="1"/>
  <c r="U1356" i="1"/>
  <c r="R1357" i="1"/>
  <c r="T1357" i="1" s="1"/>
  <c r="S1357" i="1"/>
  <c r="U1357" i="1"/>
  <c r="R1358" i="1"/>
  <c r="T1358" i="1" s="1"/>
  <c r="S1358" i="1"/>
  <c r="U1358" i="1"/>
  <c r="R1359" i="1"/>
  <c r="T1359" i="1" s="1"/>
  <c r="S1359" i="1"/>
  <c r="U1359" i="1"/>
  <c r="R1360" i="1"/>
  <c r="T1360" i="1" s="1"/>
  <c r="S1360" i="1"/>
  <c r="U1360" i="1"/>
  <c r="R1361" i="1"/>
  <c r="T1361" i="1" s="1"/>
  <c r="S1361" i="1"/>
  <c r="U1361" i="1"/>
  <c r="R1362" i="1"/>
  <c r="T1362" i="1" s="1"/>
  <c r="S1362" i="1"/>
  <c r="U1362" i="1"/>
  <c r="R1363" i="1"/>
  <c r="T1363" i="1" s="1"/>
  <c r="S1363" i="1"/>
  <c r="U1363" i="1"/>
  <c r="R1364" i="1"/>
  <c r="T1364" i="1" s="1"/>
  <c r="S1364" i="1"/>
  <c r="U1364" i="1"/>
  <c r="R1365" i="1"/>
  <c r="T1365" i="1" s="1"/>
  <c r="S1365" i="1"/>
  <c r="U1365" i="1"/>
  <c r="R1366" i="1"/>
  <c r="T1366" i="1" s="1"/>
  <c r="S1366" i="1"/>
  <c r="U1366" i="1"/>
  <c r="R1367" i="1"/>
  <c r="T1367" i="1" s="1"/>
  <c r="S1367" i="1"/>
  <c r="U1367" i="1"/>
  <c r="R1368" i="1"/>
  <c r="T1368" i="1" s="1"/>
  <c r="S1368" i="1"/>
  <c r="U1368" i="1"/>
  <c r="R1369" i="1"/>
  <c r="T1369" i="1" s="1"/>
  <c r="S1369" i="1"/>
  <c r="U1369" i="1"/>
  <c r="R1370" i="1"/>
  <c r="T1370" i="1" s="1"/>
  <c r="S1370" i="1"/>
  <c r="U1370" i="1"/>
  <c r="R1371" i="1"/>
  <c r="T1371" i="1" s="1"/>
  <c r="S1371" i="1"/>
  <c r="U1371" i="1"/>
  <c r="R1372" i="1"/>
  <c r="T1372" i="1" s="1"/>
  <c r="S1372" i="1"/>
  <c r="U1372" i="1"/>
  <c r="R1373" i="1"/>
  <c r="T1373" i="1" s="1"/>
  <c r="S1373" i="1"/>
  <c r="U1373" i="1"/>
  <c r="R1374" i="1"/>
  <c r="T1374" i="1" s="1"/>
  <c r="S1374" i="1"/>
  <c r="U1374" i="1"/>
  <c r="R1375" i="1"/>
  <c r="T1375" i="1" s="1"/>
  <c r="S1375" i="1"/>
  <c r="U1375" i="1"/>
  <c r="R1376" i="1"/>
  <c r="T1376" i="1" s="1"/>
  <c r="S1376" i="1"/>
  <c r="U1376" i="1"/>
  <c r="R1377" i="1"/>
  <c r="T1377" i="1" s="1"/>
  <c r="S1377" i="1"/>
  <c r="U1377" i="1"/>
  <c r="R1378" i="1"/>
  <c r="T1378" i="1" s="1"/>
  <c r="S1378" i="1"/>
  <c r="U1378" i="1"/>
  <c r="R1379" i="1"/>
  <c r="T1379" i="1" s="1"/>
  <c r="S1379" i="1"/>
  <c r="U1379" i="1"/>
  <c r="R1380" i="1"/>
  <c r="T1380" i="1" s="1"/>
  <c r="S1380" i="1"/>
  <c r="U1380" i="1"/>
  <c r="R1381" i="1"/>
  <c r="T1381" i="1" s="1"/>
  <c r="S1381" i="1"/>
  <c r="U1381" i="1"/>
  <c r="R1382" i="1"/>
  <c r="T1382" i="1" s="1"/>
  <c r="S1382" i="1"/>
  <c r="U1382" i="1"/>
  <c r="R1383" i="1"/>
  <c r="T1383" i="1" s="1"/>
  <c r="S1383" i="1"/>
  <c r="U1383" i="1"/>
  <c r="R1384" i="1"/>
  <c r="T1384" i="1" s="1"/>
  <c r="S1384" i="1"/>
  <c r="U1384" i="1"/>
  <c r="R1385" i="1"/>
  <c r="T1385" i="1" s="1"/>
  <c r="S1385" i="1"/>
  <c r="U1385" i="1"/>
  <c r="R1386" i="1"/>
  <c r="T1386" i="1" s="1"/>
  <c r="S1386" i="1"/>
  <c r="U1386" i="1"/>
  <c r="R1387" i="1"/>
  <c r="T1387" i="1" s="1"/>
  <c r="S1387" i="1"/>
  <c r="U1387" i="1"/>
  <c r="R1388" i="1"/>
  <c r="T1388" i="1" s="1"/>
  <c r="S1388" i="1"/>
  <c r="U1388" i="1"/>
  <c r="R1389" i="1"/>
  <c r="T1389" i="1" s="1"/>
  <c r="S1389" i="1"/>
  <c r="U1389" i="1"/>
  <c r="R1390" i="1"/>
  <c r="T1390" i="1" s="1"/>
  <c r="S1390" i="1"/>
  <c r="U1390" i="1"/>
  <c r="R1391" i="1"/>
  <c r="T1391" i="1" s="1"/>
  <c r="S1391" i="1"/>
  <c r="U1391" i="1"/>
  <c r="R1392" i="1"/>
  <c r="T1392" i="1" s="1"/>
  <c r="S1392" i="1"/>
  <c r="U1392" i="1"/>
  <c r="R1393" i="1"/>
  <c r="T1393" i="1" s="1"/>
  <c r="S1393" i="1"/>
  <c r="U1393" i="1"/>
  <c r="R1394" i="1"/>
  <c r="T1394" i="1" s="1"/>
  <c r="S1394" i="1"/>
  <c r="U1394" i="1"/>
  <c r="R1395" i="1"/>
  <c r="T1395" i="1" s="1"/>
  <c r="S1395" i="1"/>
  <c r="U1395" i="1"/>
  <c r="R1396" i="1"/>
  <c r="T1396" i="1" s="1"/>
  <c r="S1396" i="1"/>
  <c r="U1396" i="1"/>
  <c r="R1397" i="1"/>
  <c r="T1397" i="1" s="1"/>
  <c r="S1397" i="1"/>
  <c r="U1397" i="1"/>
  <c r="R1398" i="1"/>
  <c r="T1398" i="1" s="1"/>
  <c r="S1398" i="1"/>
  <c r="U1398" i="1"/>
  <c r="R1399" i="1"/>
  <c r="T1399" i="1" s="1"/>
  <c r="S1399" i="1"/>
  <c r="U1399" i="1"/>
  <c r="R1400" i="1"/>
  <c r="T1400" i="1" s="1"/>
  <c r="S1400" i="1"/>
  <c r="U1400" i="1"/>
  <c r="R1401" i="1"/>
  <c r="T1401" i="1" s="1"/>
  <c r="S1401" i="1"/>
  <c r="U1401" i="1"/>
  <c r="R1402" i="1"/>
  <c r="T1402" i="1" s="1"/>
  <c r="S1402" i="1"/>
  <c r="U1402" i="1"/>
  <c r="R1403" i="1"/>
  <c r="T1403" i="1" s="1"/>
  <c r="S1403" i="1"/>
  <c r="U1403" i="1"/>
  <c r="R1404" i="1"/>
  <c r="T1404" i="1" s="1"/>
  <c r="S1404" i="1"/>
  <c r="U1404" i="1"/>
  <c r="R1405" i="1"/>
  <c r="T1405" i="1" s="1"/>
  <c r="S1405" i="1"/>
  <c r="U1405" i="1"/>
  <c r="R1406" i="1"/>
  <c r="T1406" i="1" s="1"/>
  <c r="S1406" i="1"/>
  <c r="U1406" i="1"/>
  <c r="R1407" i="1"/>
  <c r="T1407" i="1" s="1"/>
  <c r="S1407" i="1"/>
  <c r="U1407" i="1"/>
  <c r="R1408" i="1"/>
  <c r="T1408" i="1" s="1"/>
  <c r="S1408" i="1"/>
  <c r="U1408" i="1"/>
  <c r="R1409" i="1"/>
  <c r="T1409" i="1" s="1"/>
  <c r="S1409" i="1"/>
  <c r="U1409" i="1"/>
  <c r="R1410" i="1"/>
  <c r="T1410" i="1" s="1"/>
  <c r="S1410" i="1"/>
  <c r="U1410" i="1"/>
  <c r="R1411" i="1"/>
  <c r="T1411" i="1" s="1"/>
  <c r="S1411" i="1"/>
  <c r="U1411" i="1"/>
  <c r="R1412" i="1"/>
  <c r="T1412" i="1" s="1"/>
  <c r="S1412" i="1"/>
  <c r="U1412" i="1"/>
  <c r="R1413" i="1"/>
  <c r="T1413" i="1" s="1"/>
  <c r="S1413" i="1"/>
  <c r="U1413" i="1"/>
  <c r="R1414" i="1"/>
  <c r="T1414" i="1" s="1"/>
  <c r="S1414" i="1"/>
  <c r="U1414" i="1"/>
  <c r="R1415" i="1"/>
  <c r="T1415" i="1" s="1"/>
  <c r="S1415" i="1"/>
  <c r="U1415" i="1"/>
  <c r="R1416" i="1"/>
  <c r="T1416" i="1" s="1"/>
  <c r="S1416" i="1"/>
  <c r="U1416" i="1"/>
  <c r="R1417" i="1"/>
  <c r="T1417" i="1" s="1"/>
  <c r="S1417" i="1"/>
  <c r="U1417" i="1"/>
  <c r="R1418" i="1"/>
  <c r="T1418" i="1" s="1"/>
  <c r="S1418" i="1"/>
  <c r="U1418" i="1"/>
  <c r="R1419" i="1"/>
  <c r="T1419" i="1" s="1"/>
  <c r="S1419" i="1"/>
  <c r="U1419" i="1"/>
  <c r="R1420" i="1"/>
  <c r="T1420" i="1" s="1"/>
  <c r="S1420" i="1"/>
  <c r="U1420" i="1"/>
  <c r="R1421" i="1"/>
  <c r="T1421" i="1" s="1"/>
  <c r="S1421" i="1"/>
  <c r="U1421" i="1"/>
  <c r="R1422" i="1"/>
  <c r="T1422" i="1" s="1"/>
  <c r="S1422" i="1"/>
  <c r="U1422" i="1"/>
  <c r="R1423" i="1"/>
  <c r="T1423" i="1" s="1"/>
  <c r="S1423" i="1"/>
  <c r="U1423" i="1"/>
  <c r="R1424" i="1"/>
  <c r="T1424" i="1" s="1"/>
  <c r="S1424" i="1"/>
  <c r="U1424" i="1"/>
  <c r="R1425" i="1"/>
  <c r="T1425" i="1" s="1"/>
  <c r="S1425" i="1"/>
  <c r="U1425" i="1"/>
  <c r="R1426" i="1"/>
  <c r="T1426" i="1" s="1"/>
  <c r="S1426" i="1"/>
  <c r="U1426" i="1"/>
  <c r="R1427" i="1"/>
  <c r="T1427" i="1" s="1"/>
  <c r="S1427" i="1"/>
  <c r="U1427" i="1"/>
  <c r="R1428" i="1"/>
  <c r="T1428" i="1" s="1"/>
  <c r="S1428" i="1"/>
  <c r="U1428" i="1"/>
  <c r="R1429" i="1"/>
  <c r="T1429" i="1" s="1"/>
  <c r="S1429" i="1"/>
  <c r="U1429" i="1"/>
  <c r="R1430" i="1"/>
  <c r="T1430" i="1" s="1"/>
  <c r="S1430" i="1"/>
  <c r="U1430" i="1"/>
  <c r="R1431" i="1"/>
  <c r="T1431" i="1" s="1"/>
  <c r="S1431" i="1"/>
  <c r="U1431" i="1"/>
  <c r="R1432" i="1"/>
  <c r="T1432" i="1" s="1"/>
  <c r="S1432" i="1"/>
  <c r="U1432" i="1"/>
  <c r="R1433" i="1"/>
  <c r="T1433" i="1" s="1"/>
  <c r="S1433" i="1"/>
  <c r="U1433" i="1"/>
  <c r="R1434" i="1"/>
  <c r="T1434" i="1" s="1"/>
  <c r="S1434" i="1"/>
  <c r="U1434" i="1"/>
  <c r="R1435" i="1"/>
  <c r="T1435" i="1" s="1"/>
  <c r="S1435" i="1"/>
  <c r="U1435" i="1"/>
  <c r="R1436" i="1"/>
  <c r="T1436" i="1" s="1"/>
  <c r="S1436" i="1"/>
  <c r="U1436" i="1"/>
  <c r="R1437" i="1"/>
  <c r="T1437" i="1" s="1"/>
  <c r="S1437" i="1"/>
  <c r="U1437" i="1"/>
  <c r="R1438" i="1"/>
  <c r="T1438" i="1" s="1"/>
  <c r="S1438" i="1"/>
  <c r="U1438" i="1"/>
  <c r="R1439" i="1"/>
  <c r="T1439" i="1" s="1"/>
  <c r="S1439" i="1"/>
  <c r="U1439" i="1"/>
  <c r="R1440" i="1"/>
  <c r="T1440" i="1" s="1"/>
  <c r="S1440" i="1"/>
  <c r="U1440" i="1"/>
  <c r="R1441" i="1"/>
  <c r="T1441" i="1" s="1"/>
  <c r="S1441" i="1"/>
  <c r="U1441" i="1"/>
  <c r="R1442" i="1"/>
  <c r="T1442" i="1" s="1"/>
  <c r="S1442" i="1"/>
  <c r="U1442" i="1"/>
  <c r="R1443" i="1"/>
  <c r="T1443" i="1" s="1"/>
  <c r="S1443" i="1"/>
  <c r="U1443" i="1"/>
  <c r="R1444" i="1"/>
  <c r="T1444" i="1" s="1"/>
  <c r="S1444" i="1"/>
  <c r="U1444" i="1"/>
  <c r="R1445" i="1"/>
  <c r="T1445" i="1" s="1"/>
  <c r="S1445" i="1"/>
  <c r="U1445" i="1"/>
  <c r="R1446" i="1"/>
  <c r="T1446" i="1" s="1"/>
  <c r="S1446" i="1"/>
  <c r="U1446" i="1"/>
  <c r="R1447" i="1"/>
  <c r="T1447" i="1" s="1"/>
  <c r="S1447" i="1"/>
  <c r="U1447" i="1"/>
  <c r="R1448" i="1"/>
  <c r="T1448" i="1" s="1"/>
  <c r="S1448" i="1"/>
  <c r="U1448" i="1"/>
  <c r="R1449" i="1"/>
  <c r="T1449" i="1" s="1"/>
  <c r="S1449" i="1"/>
  <c r="U1449" i="1"/>
  <c r="R1450" i="1"/>
  <c r="T1450" i="1" s="1"/>
  <c r="S1450" i="1"/>
  <c r="U1450" i="1"/>
  <c r="R1451" i="1"/>
  <c r="T1451" i="1" s="1"/>
  <c r="S1451" i="1"/>
  <c r="U1451" i="1"/>
  <c r="R1452" i="1"/>
  <c r="T1452" i="1" s="1"/>
  <c r="S1452" i="1"/>
  <c r="U1452" i="1"/>
  <c r="R1453" i="1"/>
  <c r="T1453" i="1" s="1"/>
  <c r="S1453" i="1"/>
  <c r="U1453" i="1"/>
  <c r="R1454" i="1"/>
  <c r="T1454" i="1" s="1"/>
  <c r="S1454" i="1"/>
  <c r="U1454" i="1"/>
  <c r="R1455" i="1"/>
  <c r="T1455" i="1" s="1"/>
  <c r="S1455" i="1"/>
  <c r="U1455" i="1"/>
  <c r="R1456" i="1"/>
  <c r="T1456" i="1" s="1"/>
  <c r="S1456" i="1"/>
  <c r="U1456" i="1"/>
  <c r="R1457" i="1"/>
  <c r="T1457" i="1" s="1"/>
  <c r="S1457" i="1"/>
  <c r="U1457" i="1"/>
  <c r="R1458" i="1"/>
  <c r="T1458" i="1" s="1"/>
  <c r="S1458" i="1"/>
  <c r="U1458" i="1"/>
  <c r="R1459" i="1"/>
  <c r="T1459" i="1" s="1"/>
  <c r="S1459" i="1"/>
  <c r="U1459" i="1"/>
  <c r="R1460" i="1"/>
  <c r="T1460" i="1" s="1"/>
  <c r="S1460" i="1"/>
  <c r="U1460" i="1"/>
  <c r="R1461" i="1"/>
  <c r="T1461" i="1" s="1"/>
  <c r="S1461" i="1"/>
  <c r="U1461" i="1"/>
  <c r="R1462" i="1"/>
  <c r="T1462" i="1" s="1"/>
  <c r="S1462" i="1"/>
  <c r="U1462" i="1"/>
  <c r="R1463" i="1"/>
  <c r="T1463" i="1" s="1"/>
  <c r="S1463" i="1"/>
  <c r="U1463" i="1"/>
  <c r="R1464" i="1"/>
  <c r="T1464" i="1" s="1"/>
  <c r="S1464" i="1"/>
  <c r="U1464" i="1"/>
  <c r="R1465" i="1"/>
  <c r="T1465" i="1" s="1"/>
  <c r="S1465" i="1"/>
  <c r="U1465" i="1"/>
  <c r="R1466" i="1"/>
  <c r="T1466" i="1" s="1"/>
  <c r="S1466" i="1"/>
  <c r="U1466" i="1"/>
  <c r="R1467" i="1"/>
  <c r="T1467" i="1" s="1"/>
  <c r="S1467" i="1"/>
  <c r="U1467" i="1"/>
  <c r="R1468" i="1"/>
  <c r="T1468" i="1" s="1"/>
  <c r="S1468" i="1"/>
  <c r="U1468" i="1"/>
  <c r="R1469" i="1"/>
  <c r="T1469" i="1" s="1"/>
  <c r="S1469" i="1"/>
  <c r="U1469" i="1"/>
  <c r="R1470" i="1"/>
  <c r="T1470" i="1" s="1"/>
  <c r="S1470" i="1"/>
  <c r="U1470" i="1"/>
  <c r="R1471" i="1"/>
  <c r="T1471" i="1" s="1"/>
  <c r="S1471" i="1"/>
  <c r="U1471" i="1"/>
  <c r="R1472" i="1"/>
  <c r="T1472" i="1" s="1"/>
  <c r="S1472" i="1"/>
  <c r="U1472" i="1"/>
  <c r="R1473" i="1"/>
  <c r="T1473" i="1" s="1"/>
  <c r="S1473" i="1"/>
  <c r="U1473" i="1"/>
  <c r="R1474" i="1"/>
  <c r="T1474" i="1" s="1"/>
  <c r="S1474" i="1"/>
  <c r="U1474" i="1"/>
  <c r="R1475" i="1"/>
  <c r="T1475" i="1" s="1"/>
  <c r="S1475" i="1"/>
  <c r="U1475" i="1"/>
  <c r="R1476" i="1"/>
  <c r="T1476" i="1" s="1"/>
  <c r="S1476" i="1"/>
  <c r="U1476" i="1"/>
  <c r="R1477" i="1"/>
  <c r="T1477" i="1" s="1"/>
  <c r="S1477" i="1"/>
  <c r="U1477" i="1"/>
  <c r="R1478" i="1"/>
  <c r="T1478" i="1" s="1"/>
  <c r="S1478" i="1"/>
  <c r="U1478" i="1"/>
  <c r="R1479" i="1"/>
  <c r="T1479" i="1" s="1"/>
  <c r="S1479" i="1"/>
  <c r="U1479" i="1"/>
  <c r="R1480" i="1"/>
  <c r="T1480" i="1" s="1"/>
  <c r="S1480" i="1"/>
  <c r="U1480" i="1"/>
  <c r="R1481" i="1"/>
  <c r="T1481" i="1" s="1"/>
  <c r="S1481" i="1"/>
  <c r="U1481" i="1"/>
  <c r="R1482" i="1"/>
  <c r="T1482" i="1" s="1"/>
  <c r="S1482" i="1"/>
  <c r="U1482" i="1"/>
  <c r="R1483" i="1"/>
  <c r="T1483" i="1" s="1"/>
  <c r="S1483" i="1"/>
  <c r="U1483" i="1"/>
  <c r="R1484" i="1"/>
  <c r="T1484" i="1" s="1"/>
  <c r="S1484" i="1"/>
  <c r="U1484" i="1"/>
  <c r="R1485" i="1"/>
  <c r="T1485" i="1" s="1"/>
  <c r="S1485" i="1"/>
  <c r="U1485" i="1"/>
  <c r="R1486" i="1"/>
  <c r="T1486" i="1" s="1"/>
  <c r="S1486" i="1"/>
  <c r="U1486" i="1"/>
  <c r="R1487" i="1"/>
  <c r="T1487" i="1" s="1"/>
  <c r="S1487" i="1"/>
  <c r="U1487" i="1"/>
  <c r="R1488" i="1"/>
  <c r="T1488" i="1" s="1"/>
  <c r="S1488" i="1"/>
  <c r="U1488" i="1"/>
  <c r="R1489" i="1"/>
  <c r="T1489" i="1" s="1"/>
  <c r="S1489" i="1"/>
  <c r="U1489" i="1"/>
  <c r="R1490" i="1"/>
  <c r="T1490" i="1" s="1"/>
  <c r="S1490" i="1"/>
  <c r="U1490" i="1"/>
  <c r="R1491" i="1"/>
  <c r="T1491" i="1" s="1"/>
  <c r="S1491" i="1"/>
  <c r="U1491" i="1"/>
  <c r="R1492" i="1"/>
  <c r="T1492" i="1" s="1"/>
  <c r="S1492" i="1"/>
  <c r="U1492" i="1"/>
  <c r="R1493" i="1"/>
  <c r="T1493" i="1" s="1"/>
  <c r="S1493" i="1"/>
  <c r="U1493" i="1"/>
  <c r="R1494" i="1"/>
  <c r="T1494" i="1" s="1"/>
  <c r="S1494" i="1"/>
  <c r="U1494" i="1"/>
  <c r="R1495" i="1"/>
  <c r="T1495" i="1" s="1"/>
  <c r="S1495" i="1"/>
  <c r="U1495" i="1"/>
  <c r="R1496" i="1"/>
  <c r="T1496" i="1" s="1"/>
  <c r="S1496" i="1"/>
  <c r="U1496" i="1"/>
  <c r="R1497" i="1"/>
  <c r="T1497" i="1" s="1"/>
  <c r="S1497" i="1"/>
  <c r="U1497" i="1"/>
  <c r="R1498" i="1"/>
  <c r="T1498" i="1" s="1"/>
  <c r="S1498" i="1"/>
  <c r="U1498" i="1"/>
  <c r="R1499" i="1"/>
  <c r="T1499" i="1" s="1"/>
  <c r="S1499" i="1"/>
  <c r="U1499" i="1"/>
  <c r="R1500" i="1"/>
  <c r="T1500" i="1" s="1"/>
  <c r="S1500" i="1"/>
  <c r="U1500" i="1"/>
  <c r="R1501" i="1"/>
  <c r="T1501" i="1" s="1"/>
  <c r="S1501" i="1"/>
  <c r="U1501" i="1"/>
  <c r="R1502" i="1"/>
  <c r="T1502" i="1" s="1"/>
  <c r="S1502" i="1"/>
  <c r="U1502" i="1"/>
  <c r="R1503" i="1"/>
  <c r="T1503" i="1" s="1"/>
  <c r="S1503" i="1"/>
  <c r="U1503" i="1"/>
  <c r="R1504" i="1"/>
  <c r="T1504" i="1" s="1"/>
  <c r="S1504" i="1"/>
  <c r="U1504" i="1"/>
  <c r="R1505" i="1"/>
  <c r="T1505" i="1" s="1"/>
  <c r="S1505" i="1"/>
  <c r="U1505" i="1"/>
  <c r="R1506" i="1"/>
  <c r="T1506" i="1" s="1"/>
  <c r="S1506" i="1"/>
  <c r="U1506" i="1"/>
  <c r="R1507" i="1"/>
  <c r="T1507" i="1" s="1"/>
  <c r="S1507" i="1"/>
  <c r="U1507" i="1"/>
  <c r="R1508" i="1"/>
  <c r="T1508" i="1" s="1"/>
  <c r="S1508" i="1"/>
  <c r="U1508" i="1"/>
  <c r="R1509" i="1"/>
  <c r="T1509" i="1" s="1"/>
  <c r="S1509" i="1"/>
  <c r="U1509" i="1"/>
  <c r="R1510" i="1"/>
  <c r="T1510" i="1" s="1"/>
  <c r="S1510" i="1"/>
  <c r="U1510" i="1"/>
  <c r="R1511" i="1"/>
  <c r="T1511" i="1" s="1"/>
  <c r="S1511" i="1"/>
  <c r="U1511" i="1"/>
  <c r="R1512" i="1"/>
  <c r="T1512" i="1" s="1"/>
  <c r="S1512" i="1"/>
  <c r="U1512" i="1"/>
  <c r="R1513" i="1"/>
  <c r="T1513" i="1" s="1"/>
  <c r="S1513" i="1"/>
  <c r="U1513" i="1"/>
  <c r="R1514" i="1"/>
  <c r="T1514" i="1" s="1"/>
  <c r="S1514" i="1"/>
  <c r="U1514" i="1"/>
  <c r="R1515" i="1"/>
  <c r="T1515" i="1" s="1"/>
  <c r="S1515" i="1"/>
  <c r="U1515" i="1"/>
  <c r="R1516" i="1"/>
  <c r="T1516" i="1" s="1"/>
  <c r="S1516" i="1"/>
  <c r="U1516" i="1"/>
  <c r="R1517" i="1"/>
  <c r="T1517" i="1" s="1"/>
  <c r="S1517" i="1"/>
  <c r="U1517" i="1"/>
  <c r="R1518" i="1"/>
  <c r="T1518" i="1" s="1"/>
  <c r="S1518" i="1"/>
  <c r="U1518" i="1"/>
  <c r="R1519" i="1"/>
  <c r="T1519" i="1" s="1"/>
  <c r="S1519" i="1"/>
  <c r="U1519" i="1"/>
  <c r="R1520" i="1"/>
  <c r="T1520" i="1" s="1"/>
  <c r="S1520" i="1"/>
  <c r="U1520" i="1"/>
  <c r="R1521" i="1"/>
  <c r="T1521" i="1" s="1"/>
  <c r="S1521" i="1"/>
  <c r="U1521" i="1"/>
  <c r="R1522" i="1"/>
  <c r="T1522" i="1" s="1"/>
  <c r="S1522" i="1"/>
  <c r="U1522" i="1"/>
  <c r="R1523" i="1"/>
  <c r="T1523" i="1" s="1"/>
  <c r="S1523" i="1"/>
  <c r="U1523" i="1"/>
  <c r="R1524" i="1"/>
  <c r="T1524" i="1" s="1"/>
  <c r="S1524" i="1"/>
  <c r="U1524" i="1"/>
  <c r="R1525" i="1"/>
  <c r="T1525" i="1" s="1"/>
  <c r="S1525" i="1"/>
  <c r="U1525" i="1"/>
  <c r="R1526" i="1"/>
  <c r="T1526" i="1" s="1"/>
  <c r="S1526" i="1"/>
  <c r="U1526" i="1"/>
  <c r="R1527" i="1"/>
  <c r="T1527" i="1" s="1"/>
  <c r="S1527" i="1"/>
  <c r="U1527" i="1"/>
  <c r="R1528" i="1"/>
  <c r="T1528" i="1" s="1"/>
  <c r="S1528" i="1"/>
  <c r="U1528" i="1"/>
  <c r="R1529" i="1"/>
  <c r="T1529" i="1" s="1"/>
  <c r="S1529" i="1"/>
  <c r="U1529" i="1"/>
  <c r="R1530" i="1"/>
  <c r="T1530" i="1" s="1"/>
  <c r="S1530" i="1"/>
  <c r="U1530" i="1"/>
  <c r="R1531" i="1"/>
  <c r="T1531" i="1" s="1"/>
  <c r="S1531" i="1"/>
  <c r="U1531" i="1"/>
  <c r="R1532" i="1"/>
  <c r="T1532" i="1" s="1"/>
  <c r="S1532" i="1"/>
  <c r="U1532" i="1"/>
  <c r="R1533" i="1"/>
  <c r="T1533" i="1" s="1"/>
  <c r="S1533" i="1"/>
  <c r="U1533" i="1"/>
  <c r="R1534" i="1"/>
  <c r="T1534" i="1" s="1"/>
  <c r="S1534" i="1"/>
  <c r="U1534" i="1"/>
  <c r="R1535" i="1"/>
  <c r="T1535" i="1" s="1"/>
  <c r="S1535" i="1"/>
  <c r="U1535" i="1"/>
  <c r="R1536" i="1"/>
  <c r="T1536" i="1" s="1"/>
  <c r="S1536" i="1"/>
  <c r="U1536" i="1"/>
  <c r="R1537" i="1"/>
  <c r="T1537" i="1" s="1"/>
  <c r="S1537" i="1"/>
  <c r="U1537" i="1"/>
  <c r="R1538" i="1"/>
  <c r="T1538" i="1" s="1"/>
  <c r="S1538" i="1"/>
  <c r="U1538" i="1"/>
  <c r="R1539" i="1"/>
  <c r="T1539" i="1" s="1"/>
  <c r="S1539" i="1"/>
  <c r="U1539" i="1"/>
  <c r="R1540" i="1"/>
  <c r="T1540" i="1" s="1"/>
  <c r="S1540" i="1"/>
  <c r="U1540" i="1"/>
  <c r="R1541" i="1"/>
  <c r="T1541" i="1" s="1"/>
  <c r="S1541" i="1"/>
  <c r="U1541" i="1"/>
  <c r="R1542" i="1"/>
  <c r="T1542" i="1" s="1"/>
  <c r="S1542" i="1"/>
  <c r="U1542" i="1"/>
  <c r="R1543" i="1"/>
  <c r="T1543" i="1" s="1"/>
  <c r="S1543" i="1"/>
  <c r="U1543" i="1"/>
  <c r="R1544" i="1"/>
  <c r="T1544" i="1" s="1"/>
  <c r="S1544" i="1"/>
  <c r="U1544" i="1"/>
  <c r="R1545" i="1"/>
  <c r="T1545" i="1" s="1"/>
  <c r="S1545" i="1"/>
  <c r="U1545" i="1"/>
  <c r="R1546" i="1"/>
  <c r="T1546" i="1" s="1"/>
  <c r="S1546" i="1"/>
  <c r="U1546" i="1"/>
  <c r="R1547" i="1"/>
  <c r="T1547" i="1" s="1"/>
  <c r="S1547" i="1"/>
  <c r="U1547" i="1"/>
  <c r="R1548" i="1"/>
  <c r="T1548" i="1" s="1"/>
  <c r="S1548" i="1"/>
  <c r="U1548" i="1"/>
  <c r="R1549" i="1"/>
  <c r="T1549" i="1" s="1"/>
  <c r="S1549" i="1"/>
  <c r="U1549" i="1"/>
  <c r="R1550" i="1"/>
  <c r="T1550" i="1" s="1"/>
  <c r="S1550" i="1"/>
  <c r="U1550" i="1"/>
  <c r="R1551" i="1"/>
  <c r="T1551" i="1" s="1"/>
  <c r="S1551" i="1"/>
  <c r="U1551" i="1"/>
  <c r="R1552" i="1"/>
  <c r="T1552" i="1" s="1"/>
  <c r="S1552" i="1"/>
  <c r="U1552" i="1"/>
  <c r="R1553" i="1"/>
  <c r="T1553" i="1" s="1"/>
  <c r="S1553" i="1"/>
  <c r="U1553" i="1"/>
  <c r="R1554" i="1"/>
  <c r="T1554" i="1" s="1"/>
  <c r="S1554" i="1"/>
  <c r="U1554" i="1"/>
  <c r="R1555" i="1"/>
  <c r="T1555" i="1" s="1"/>
  <c r="S1555" i="1"/>
  <c r="U1555" i="1"/>
  <c r="R1556" i="1"/>
  <c r="T1556" i="1" s="1"/>
  <c r="S1556" i="1"/>
  <c r="U1556" i="1"/>
  <c r="R1557" i="1"/>
  <c r="T1557" i="1" s="1"/>
  <c r="S1557" i="1"/>
  <c r="U1557" i="1"/>
  <c r="R1558" i="1"/>
  <c r="T1558" i="1" s="1"/>
  <c r="S1558" i="1"/>
  <c r="U1558" i="1"/>
  <c r="R1559" i="1"/>
  <c r="T1559" i="1" s="1"/>
  <c r="S1559" i="1"/>
  <c r="U1559" i="1"/>
  <c r="R1560" i="1"/>
  <c r="T1560" i="1" s="1"/>
  <c r="S1560" i="1"/>
  <c r="U1560" i="1"/>
  <c r="R1561" i="1"/>
  <c r="T1561" i="1" s="1"/>
  <c r="S1561" i="1"/>
  <c r="U1561" i="1"/>
  <c r="R1562" i="1"/>
  <c r="T1562" i="1" s="1"/>
  <c r="S1562" i="1"/>
  <c r="U1562" i="1"/>
  <c r="R1563" i="1"/>
  <c r="T1563" i="1" s="1"/>
  <c r="S1563" i="1"/>
  <c r="U1563" i="1"/>
  <c r="R1564" i="1"/>
  <c r="T1564" i="1" s="1"/>
  <c r="S1564" i="1"/>
  <c r="U1564" i="1"/>
  <c r="R1565" i="1"/>
  <c r="T1565" i="1" s="1"/>
  <c r="S1565" i="1"/>
  <c r="U1565" i="1"/>
  <c r="R1566" i="1"/>
  <c r="T1566" i="1" s="1"/>
  <c r="S1566" i="1"/>
  <c r="U1566" i="1"/>
  <c r="R1567" i="1"/>
  <c r="T1567" i="1" s="1"/>
  <c r="S1567" i="1"/>
  <c r="U1567" i="1"/>
  <c r="R1568" i="1"/>
  <c r="T1568" i="1" s="1"/>
  <c r="S1568" i="1"/>
  <c r="U1568" i="1"/>
  <c r="R1569" i="1"/>
  <c r="T1569" i="1" s="1"/>
  <c r="S1569" i="1"/>
  <c r="U1569" i="1"/>
  <c r="R1570" i="1"/>
  <c r="T1570" i="1" s="1"/>
  <c r="S1570" i="1"/>
  <c r="U1570" i="1"/>
  <c r="R1571" i="1"/>
  <c r="T1571" i="1" s="1"/>
  <c r="S1571" i="1"/>
  <c r="U1571" i="1"/>
  <c r="R1572" i="1"/>
  <c r="T1572" i="1" s="1"/>
  <c r="S1572" i="1"/>
  <c r="U1572" i="1"/>
  <c r="R1573" i="1"/>
  <c r="T1573" i="1" s="1"/>
  <c r="S1573" i="1"/>
  <c r="U1573" i="1"/>
  <c r="R1574" i="1"/>
  <c r="T1574" i="1" s="1"/>
  <c r="S1574" i="1"/>
  <c r="U1574" i="1"/>
  <c r="R1575" i="1"/>
  <c r="T1575" i="1" s="1"/>
  <c r="S1575" i="1"/>
  <c r="U1575" i="1"/>
  <c r="R1576" i="1"/>
  <c r="T1576" i="1" s="1"/>
  <c r="S1576" i="1"/>
  <c r="U1576" i="1"/>
  <c r="R1577" i="1"/>
  <c r="T1577" i="1" s="1"/>
  <c r="S1577" i="1"/>
  <c r="U1577" i="1"/>
  <c r="R1578" i="1"/>
  <c r="T1578" i="1" s="1"/>
  <c r="S1578" i="1"/>
  <c r="U1578" i="1"/>
  <c r="R1579" i="1"/>
  <c r="T1579" i="1" s="1"/>
  <c r="S1579" i="1"/>
  <c r="U1579" i="1"/>
  <c r="R1580" i="1"/>
  <c r="T1580" i="1" s="1"/>
  <c r="S1580" i="1"/>
  <c r="U1580" i="1"/>
  <c r="R1581" i="1"/>
  <c r="T1581" i="1" s="1"/>
  <c r="S1581" i="1"/>
  <c r="U1581" i="1"/>
  <c r="R1582" i="1"/>
  <c r="T1582" i="1" s="1"/>
  <c r="S1582" i="1"/>
  <c r="U1582" i="1"/>
  <c r="R1583" i="1"/>
  <c r="T1583" i="1" s="1"/>
  <c r="S1583" i="1"/>
  <c r="U1583" i="1"/>
  <c r="R1584" i="1"/>
  <c r="T1584" i="1" s="1"/>
  <c r="S1584" i="1"/>
  <c r="U1584" i="1"/>
  <c r="R1585" i="1"/>
  <c r="T1585" i="1" s="1"/>
  <c r="S1585" i="1"/>
  <c r="U1585" i="1"/>
  <c r="R1586" i="1"/>
  <c r="T1586" i="1" s="1"/>
  <c r="S1586" i="1"/>
  <c r="U1586" i="1"/>
  <c r="R1587" i="1"/>
  <c r="T1587" i="1" s="1"/>
  <c r="S1587" i="1"/>
  <c r="U1587" i="1"/>
  <c r="R1588" i="1"/>
  <c r="T1588" i="1" s="1"/>
  <c r="S1588" i="1"/>
  <c r="U1588" i="1"/>
  <c r="R1589" i="1"/>
  <c r="T1589" i="1" s="1"/>
  <c r="S1589" i="1"/>
  <c r="U1589" i="1"/>
  <c r="R1590" i="1"/>
  <c r="T1590" i="1" s="1"/>
  <c r="S1590" i="1"/>
  <c r="U1590" i="1"/>
  <c r="R1591" i="1"/>
  <c r="T1591" i="1" s="1"/>
  <c r="S1591" i="1"/>
  <c r="U1591" i="1"/>
  <c r="R1592" i="1"/>
  <c r="T1592" i="1" s="1"/>
  <c r="S1592" i="1"/>
  <c r="U1592" i="1"/>
  <c r="R1593" i="1"/>
  <c r="T1593" i="1" s="1"/>
  <c r="S1593" i="1"/>
  <c r="U1593" i="1"/>
  <c r="R1594" i="1"/>
  <c r="T1594" i="1" s="1"/>
  <c r="S1594" i="1"/>
  <c r="U1594" i="1"/>
  <c r="R1595" i="1"/>
  <c r="T1595" i="1" s="1"/>
  <c r="S1595" i="1"/>
  <c r="U1595" i="1"/>
  <c r="R1596" i="1"/>
  <c r="T1596" i="1" s="1"/>
  <c r="S1596" i="1"/>
  <c r="U1596" i="1"/>
  <c r="R1597" i="1"/>
  <c r="T1597" i="1" s="1"/>
  <c r="S1597" i="1"/>
  <c r="U1597" i="1"/>
  <c r="R1598" i="1"/>
  <c r="T1598" i="1" s="1"/>
  <c r="S1598" i="1"/>
  <c r="U1598" i="1"/>
  <c r="R1599" i="1"/>
  <c r="T1599" i="1" s="1"/>
  <c r="S1599" i="1"/>
  <c r="U1599" i="1"/>
  <c r="R1600" i="1"/>
  <c r="T1600" i="1" s="1"/>
  <c r="S1600" i="1"/>
  <c r="U1600" i="1"/>
  <c r="R1601" i="1"/>
  <c r="T1601" i="1" s="1"/>
  <c r="S1601" i="1"/>
  <c r="U1601" i="1"/>
  <c r="R1602" i="1"/>
  <c r="T1602" i="1" s="1"/>
  <c r="S1602" i="1"/>
  <c r="U1602" i="1"/>
  <c r="R1603" i="1"/>
  <c r="T1603" i="1" s="1"/>
  <c r="S1603" i="1"/>
  <c r="U1603" i="1"/>
  <c r="R1604" i="1"/>
  <c r="T1604" i="1" s="1"/>
  <c r="S1604" i="1"/>
  <c r="U1604" i="1"/>
  <c r="R1605" i="1"/>
  <c r="T1605" i="1" s="1"/>
  <c r="S1605" i="1"/>
  <c r="U1605" i="1"/>
  <c r="R1606" i="1"/>
  <c r="T1606" i="1" s="1"/>
  <c r="S1606" i="1"/>
  <c r="U1606" i="1"/>
  <c r="R1607" i="1"/>
  <c r="T1607" i="1" s="1"/>
  <c r="S1607" i="1"/>
  <c r="U1607" i="1"/>
  <c r="R1608" i="1"/>
  <c r="T1608" i="1" s="1"/>
  <c r="S1608" i="1"/>
  <c r="U1608" i="1"/>
  <c r="R1609" i="1"/>
  <c r="T1609" i="1" s="1"/>
  <c r="S1609" i="1"/>
  <c r="U1609" i="1"/>
  <c r="R1610" i="1"/>
  <c r="T1610" i="1" s="1"/>
  <c r="S1610" i="1"/>
  <c r="U1610" i="1"/>
  <c r="R1611" i="1"/>
  <c r="T1611" i="1" s="1"/>
  <c r="S1611" i="1"/>
  <c r="U1611" i="1"/>
  <c r="R1612" i="1"/>
  <c r="T1612" i="1" s="1"/>
  <c r="S1612" i="1"/>
  <c r="U1612" i="1"/>
  <c r="R1613" i="1"/>
  <c r="T1613" i="1" s="1"/>
  <c r="S1613" i="1"/>
  <c r="U1613" i="1"/>
  <c r="R1614" i="1"/>
  <c r="T1614" i="1" s="1"/>
  <c r="S1614" i="1"/>
  <c r="U1614" i="1"/>
  <c r="R1615" i="1"/>
  <c r="T1615" i="1" s="1"/>
  <c r="S1615" i="1"/>
  <c r="U1615" i="1"/>
  <c r="R1616" i="1"/>
  <c r="T1616" i="1" s="1"/>
  <c r="S1616" i="1"/>
  <c r="U1616" i="1"/>
  <c r="R1617" i="1"/>
  <c r="T1617" i="1" s="1"/>
  <c r="S1617" i="1"/>
  <c r="U1617" i="1"/>
  <c r="R1618" i="1"/>
  <c r="T1618" i="1" s="1"/>
  <c r="S1618" i="1"/>
  <c r="U1618" i="1"/>
  <c r="R1619" i="1"/>
  <c r="T1619" i="1" s="1"/>
  <c r="S1619" i="1"/>
  <c r="U1619" i="1"/>
  <c r="R1620" i="1"/>
  <c r="T1620" i="1" s="1"/>
  <c r="S1620" i="1"/>
  <c r="U1620" i="1"/>
  <c r="R1621" i="1"/>
  <c r="T1621" i="1" s="1"/>
  <c r="S1621" i="1"/>
  <c r="U1621" i="1"/>
  <c r="R1622" i="1"/>
  <c r="T1622" i="1" s="1"/>
  <c r="S1622" i="1"/>
  <c r="U1622" i="1"/>
  <c r="R1623" i="1"/>
  <c r="T1623" i="1" s="1"/>
  <c r="S1623" i="1"/>
  <c r="U1623" i="1"/>
  <c r="R1624" i="1"/>
  <c r="T1624" i="1" s="1"/>
  <c r="S1624" i="1"/>
  <c r="U1624" i="1"/>
  <c r="R1625" i="1"/>
  <c r="T1625" i="1" s="1"/>
  <c r="S1625" i="1"/>
  <c r="U1625" i="1"/>
  <c r="R1626" i="1"/>
  <c r="T1626" i="1" s="1"/>
  <c r="S1626" i="1"/>
  <c r="U1626" i="1"/>
  <c r="R1627" i="1"/>
  <c r="T1627" i="1" s="1"/>
  <c r="S1627" i="1"/>
  <c r="U1627" i="1"/>
  <c r="R1628" i="1"/>
  <c r="T1628" i="1" s="1"/>
  <c r="S1628" i="1"/>
  <c r="U1628" i="1"/>
  <c r="R1629" i="1"/>
  <c r="T1629" i="1" s="1"/>
  <c r="S1629" i="1"/>
  <c r="U1629" i="1"/>
  <c r="R1630" i="1"/>
  <c r="T1630" i="1" s="1"/>
  <c r="S1630" i="1"/>
  <c r="U1630" i="1"/>
  <c r="R1631" i="1"/>
  <c r="T1631" i="1" s="1"/>
  <c r="S1631" i="1"/>
  <c r="U1631" i="1"/>
  <c r="R1632" i="1"/>
  <c r="T1632" i="1" s="1"/>
  <c r="S1632" i="1"/>
  <c r="U1632" i="1"/>
  <c r="R1633" i="1"/>
  <c r="T1633" i="1" s="1"/>
  <c r="S1633" i="1"/>
  <c r="U1633" i="1"/>
  <c r="R1634" i="1"/>
  <c r="T1634" i="1" s="1"/>
  <c r="S1634" i="1"/>
  <c r="U1634" i="1"/>
  <c r="R1635" i="1"/>
  <c r="T1635" i="1" s="1"/>
  <c r="S1635" i="1"/>
  <c r="U1635" i="1"/>
  <c r="R1636" i="1"/>
  <c r="T1636" i="1" s="1"/>
  <c r="S1636" i="1"/>
  <c r="U1636" i="1"/>
  <c r="R1637" i="1"/>
  <c r="T1637" i="1" s="1"/>
  <c r="S1637" i="1"/>
  <c r="U1637" i="1"/>
  <c r="R1638" i="1"/>
  <c r="T1638" i="1" s="1"/>
  <c r="S1638" i="1"/>
  <c r="U1638" i="1"/>
  <c r="R1639" i="1"/>
  <c r="T1639" i="1" s="1"/>
  <c r="S1639" i="1"/>
  <c r="U1639" i="1"/>
  <c r="R1640" i="1"/>
  <c r="T1640" i="1" s="1"/>
  <c r="S1640" i="1"/>
  <c r="U1640" i="1"/>
  <c r="R1641" i="1"/>
  <c r="T1641" i="1" s="1"/>
  <c r="S1641" i="1"/>
  <c r="U1641" i="1"/>
  <c r="R1642" i="1"/>
  <c r="T1642" i="1" s="1"/>
  <c r="S1642" i="1"/>
  <c r="U1642" i="1"/>
  <c r="R1643" i="1"/>
  <c r="T1643" i="1" s="1"/>
  <c r="S1643" i="1"/>
  <c r="U1643" i="1"/>
  <c r="R1644" i="1"/>
  <c r="T1644" i="1" s="1"/>
  <c r="S1644" i="1"/>
  <c r="U1644" i="1"/>
  <c r="R1645" i="1"/>
  <c r="T1645" i="1" s="1"/>
  <c r="S1645" i="1"/>
  <c r="U1645" i="1"/>
  <c r="R1646" i="1"/>
  <c r="T1646" i="1" s="1"/>
  <c r="S1646" i="1"/>
  <c r="U1646" i="1"/>
  <c r="R1647" i="1"/>
  <c r="T1647" i="1" s="1"/>
  <c r="S1647" i="1"/>
  <c r="U1647" i="1"/>
  <c r="R1648" i="1"/>
  <c r="T1648" i="1" s="1"/>
  <c r="S1648" i="1"/>
  <c r="U1648" i="1"/>
  <c r="R1649" i="1"/>
  <c r="T1649" i="1" s="1"/>
  <c r="S1649" i="1"/>
  <c r="U1649" i="1"/>
  <c r="R1650" i="1"/>
  <c r="T1650" i="1" s="1"/>
  <c r="S1650" i="1"/>
  <c r="U1650" i="1"/>
  <c r="R1651" i="1"/>
  <c r="T1651" i="1" s="1"/>
  <c r="S1651" i="1"/>
  <c r="U1651" i="1"/>
  <c r="R1652" i="1"/>
  <c r="T1652" i="1" s="1"/>
  <c r="S1652" i="1"/>
  <c r="U1652" i="1"/>
  <c r="R1653" i="1"/>
  <c r="T1653" i="1" s="1"/>
  <c r="S1653" i="1"/>
  <c r="U1653" i="1"/>
  <c r="R1654" i="1"/>
  <c r="T1654" i="1" s="1"/>
  <c r="S1654" i="1"/>
  <c r="U1654" i="1"/>
  <c r="R1655" i="1"/>
  <c r="T1655" i="1" s="1"/>
  <c r="S1655" i="1"/>
  <c r="U1655" i="1"/>
  <c r="R1656" i="1"/>
  <c r="T1656" i="1" s="1"/>
  <c r="S1656" i="1"/>
  <c r="U1656" i="1"/>
  <c r="R1657" i="1"/>
  <c r="T1657" i="1" s="1"/>
  <c r="S1657" i="1"/>
  <c r="U1657" i="1"/>
  <c r="R1658" i="1"/>
  <c r="T1658" i="1" s="1"/>
  <c r="S1658" i="1"/>
  <c r="U1658" i="1"/>
  <c r="R1659" i="1"/>
  <c r="T1659" i="1" s="1"/>
  <c r="S1659" i="1"/>
  <c r="U1659" i="1"/>
  <c r="R1660" i="1"/>
  <c r="T1660" i="1" s="1"/>
  <c r="S1660" i="1"/>
  <c r="U1660" i="1"/>
  <c r="R1661" i="1"/>
  <c r="T1661" i="1" s="1"/>
  <c r="S1661" i="1"/>
  <c r="U1661" i="1"/>
  <c r="R1662" i="1"/>
  <c r="T1662" i="1" s="1"/>
  <c r="S1662" i="1"/>
  <c r="U1662" i="1"/>
  <c r="R1663" i="1"/>
  <c r="T1663" i="1" s="1"/>
  <c r="S1663" i="1"/>
  <c r="U1663" i="1"/>
  <c r="R1664" i="1"/>
  <c r="T1664" i="1" s="1"/>
  <c r="S1664" i="1"/>
  <c r="U1664" i="1"/>
  <c r="R1665" i="1"/>
  <c r="T1665" i="1" s="1"/>
  <c r="S1665" i="1"/>
  <c r="U1665" i="1"/>
  <c r="R1666" i="1"/>
  <c r="T1666" i="1" s="1"/>
  <c r="S1666" i="1"/>
  <c r="U1666" i="1"/>
  <c r="R1667" i="1"/>
  <c r="T1667" i="1" s="1"/>
  <c r="S1667" i="1"/>
  <c r="U1667" i="1"/>
  <c r="R1668" i="1"/>
  <c r="T1668" i="1" s="1"/>
  <c r="S1668" i="1"/>
  <c r="U1668" i="1"/>
  <c r="R1669" i="1"/>
  <c r="T1669" i="1" s="1"/>
  <c r="S1669" i="1"/>
  <c r="U1669" i="1"/>
  <c r="R1670" i="1"/>
  <c r="T1670" i="1" s="1"/>
  <c r="S1670" i="1"/>
  <c r="U1670" i="1"/>
  <c r="R1671" i="1"/>
  <c r="T1671" i="1" s="1"/>
  <c r="S1671" i="1"/>
  <c r="U1671" i="1"/>
  <c r="R1672" i="1"/>
  <c r="T1672" i="1" s="1"/>
  <c r="S1672" i="1"/>
  <c r="U1672" i="1"/>
  <c r="R1673" i="1"/>
  <c r="T1673" i="1" s="1"/>
  <c r="S1673" i="1"/>
  <c r="U1673" i="1"/>
  <c r="R1674" i="1"/>
  <c r="T1674" i="1" s="1"/>
  <c r="S1674" i="1"/>
  <c r="U1674" i="1"/>
  <c r="R1675" i="1"/>
  <c r="T1675" i="1" s="1"/>
  <c r="S1675" i="1"/>
  <c r="U1675" i="1"/>
  <c r="R1676" i="1"/>
  <c r="T1676" i="1" s="1"/>
  <c r="S1676" i="1"/>
  <c r="U1676" i="1"/>
  <c r="R1677" i="1"/>
  <c r="T1677" i="1" s="1"/>
  <c r="S1677" i="1"/>
  <c r="U1677" i="1"/>
  <c r="R1678" i="1"/>
  <c r="T1678" i="1" s="1"/>
  <c r="S1678" i="1"/>
  <c r="U1678" i="1"/>
  <c r="R1679" i="1"/>
  <c r="T1679" i="1" s="1"/>
  <c r="S1679" i="1"/>
  <c r="U1679" i="1"/>
  <c r="R1680" i="1"/>
  <c r="T1680" i="1" s="1"/>
  <c r="S1680" i="1"/>
  <c r="U1680" i="1"/>
  <c r="R1681" i="1"/>
  <c r="T1681" i="1" s="1"/>
  <c r="S1681" i="1"/>
  <c r="U1681" i="1"/>
  <c r="R1682" i="1"/>
  <c r="T1682" i="1" s="1"/>
  <c r="S1682" i="1"/>
  <c r="U1682" i="1"/>
  <c r="R1683" i="1"/>
  <c r="T1683" i="1" s="1"/>
  <c r="S1683" i="1"/>
  <c r="U1683" i="1"/>
  <c r="R1684" i="1"/>
  <c r="T1684" i="1" s="1"/>
  <c r="S1684" i="1"/>
  <c r="U1684" i="1"/>
  <c r="R1685" i="1"/>
  <c r="T1685" i="1" s="1"/>
  <c r="S1685" i="1"/>
  <c r="U1685" i="1"/>
  <c r="R1686" i="1"/>
  <c r="T1686" i="1" s="1"/>
  <c r="S1686" i="1"/>
  <c r="U1686" i="1"/>
  <c r="R1687" i="1"/>
  <c r="T1687" i="1" s="1"/>
  <c r="S1687" i="1"/>
  <c r="U1687" i="1"/>
  <c r="R1688" i="1"/>
  <c r="T1688" i="1" s="1"/>
  <c r="S1688" i="1"/>
  <c r="U1688" i="1"/>
  <c r="R1689" i="1"/>
  <c r="T1689" i="1" s="1"/>
  <c r="S1689" i="1"/>
  <c r="U1689" i="1"/>
  <c r="R1690" i="1"/>
  <c r="T1690" i="1" s="1"/>
  <c r="S1690" i="1"/>
  <c r="U1690" i="1"/>
  <c r="R1691" i="1"/>
  <c r="T1691" i="1" s="1"/>
  <c r="S1691" i="1"/>
  <c r="U1691" i="1"/>
  <c r="R1692" i="1"/>
  <c r="T1692" i="1" s="1"/>
  <c r="S1692" i="1"/>
  <c r="U1692" i="1"/>
  <c r="R1693" i="1"/>
  <c r="T1693" i="1" s="1"/>
  <c r="S1693" i="1"/>
  <c r="U1693" i="1"/>
  <c r="R1694" i="1"/>
  <c r="T1694" i="1" s="1"/>
  <c r="S1694" i="1"/>
  <c r="U1694" i="1"/>
  <c r="R1695" i="1"/>
  <c r="T1695" i="1" s="1"/>
  <c r="S1695" i="1"/>
  <c r="U1695" i="1"/>
  <c r="R1696" i="1"/>
  <c r="T1696" i="1" s="1"/>
  <c r="S1696" i="1"/>
  <c r="U1696" i="1"/>
  <c r="R1697" i="1"/>
  <c r="T1697" i="1" s="1"/>
  <c r="S1697" i="1"/>
  <c r="U1697" i="1"/>
  <c r="R1698" i="1"/>
  <c r="T1698" i="1" s="1"/>
  <c r="S1698" i="1"/>
  <c r="U1698" i="1"/>
  <c r="R1699" i="1"/>
  <c r="T1699" i="1" s="1"/>
  <c r="S1699" i="1"/>
  <c r="U1699" i="1"/>
  <c r="R1700" i="1"/>
  <c r="T1700" i="1" s="1"/>
  <c r="S1700" i="1"/>
  <c r="U1700" i="1"/>
  <c r="R1701" i="1"/>
  <c r="T1701" i="1" s="1"/>
  <c r="S1701" i="1"/>
  <c r="U1701" i="1"/>
  <c r="R1702" i="1"/>
  <c r="T1702" i="1" s="1"/>
  <c r="S1702" i="1"/>
  <c r="U1702" i="1"/>
  <c r="R1703" i="1"/>
  <c r="T1703" i="1" s="1"/>
  <c r="S1703" i="1"/>
  <c r="U1703" i="1"/>
  <c r="R1704" i="1"/>
  <c r="T1704" i="1" s="1"/>
  <c r="S1704" i="1"/>
  <c r="U1704" i="1"/>
  <c r="R1705" i="1"/>
  <c r="T1705" i="1" s="1"/>
  <c r="S1705" i="1"/>
  <c r="U1705" i="1"/>
  <c r="R1706" i="1"/>
  <c r="T1706" i="1" s="1"/>
  <c r="S1706" i="1"/>
  <c r="U1706" i="1"/>
  <c r="R1707" i="1"/>
  <c r="T1707" i="1" s="1"/>
  <c r="S1707" i="1"/>
  <c r="U1707" i="1"/>
  <c r="R1708" i="1"/>
  <c r="T1708" i="1" s="1"/>
  <c r="S1708" i="1"/>
  <c r="U1708" i="1"/>
  <c r="R1709" i="1"/>
  <c r="T1709" i="1" s="1"/>
  <c r="S1709" i="1"/>
  <c r="U1709" i="1"/>
  <c r="R1710" i="1"/>
  <c r="T1710" i="1" s="1"/>
  <c r="S1710" i="1"/>
  <c r="U1710" i="1"/>
  <c r="R1711" i="1"/>
  <c r="T1711" i="1" s="1"/>
  <c r="S1711" i="1"/>
  <c r="U1711" i="1"/>
  <c r="R1712" i="1"/>
  <c r="T1712" i="1" s="1"/>
  <c r="S1712" i="1"/>
  <c r="U1712" i="1"/>
  <c r="R1713" i="1"/>
  <c r="T1713" i="1" s="1"/>
  <c r="S1713" i="1"/>
  <c r="U1713" i="1"/>
  <c r="R1714" i="1"/>
  <c r="T1714" i="1" s="1"/>
  <c r="S1714" i="1"/>
  <c r="U1714" i="1"/>
  <c r="R1715" i="1"/>
  <c r="T1715" i="1" s="1"/>
  <c r="S1715" i="1"/>
  <c r="U1715" i="1"/>
  <c r="R1716" i="1"/>
  <c r="T1716" i="1" s="1"/>
  <c r="S1716" i="1"/>
  <c r="U1716" i="1"/>
  <c r="R1717" i="1"/>
  <c r="T1717" i="1" s="1"/>
  <c r="S1717" i="1"/>
  <c r="U1717" i="1"/>
  <c r="R1718" i="1"/>
  <c r="T1718" i="1" s="1"/>
  <c r="S1718" i="1"/>
  <c r="U1718" i="1"/>
  <c r="R1719" i="1"/>
  <c r="T1719" i="1" s="1"/>
  <c r="S1719" i="1"/>
  <c r="U1719" i="1"/>
  <c r="R1720" i="1"/>
  <c r="T1720" i="1" s="1"/>
  <c r="S1720" i="1"/>
  <c r="U1720" i="1"/>
  <c r="R1721" i="1"/>
  <c r="T1721" i="1" s="1"/>
  <c r="S1721" i="1"/>
  <c r="U1721" i="1"/>
  <c r="R1722" i="1"/>
  <c r="T1722" i="1" s="1"/>
  <c r="S1722" i="1"/>
  <c r="U1722" i="1"/>
  <c r="R1723" i="1"/>
  <c r="T1723" i="1" s="1"/>
  <c r="S1723" i="1"/>
  <c r="U1723" i="1"/>
  <c r="R1724" i="1"/>
  <c r="T1724" i="1" s="1"/>
  <c r="S1724" i="1"/>
  <c r="U1724" i="1"/>
  <c r="R1725" i="1"/>
  <c r="T1725" i="1" s="1"/>
  <c r="S1725" i="1"/>
  <c r="U1725" i="1"/>
  <c r="R1726" i="1"/>
  <c r="T1726" i="1" s="1"/>
  <c r="S1726" i="1"/>
  <c r="U1726" i="1"/>
  <c r="R1727" i="1"/>
  <c r="T1727" i="1" s="1"/>
  <c r="S1727" i="1"/>
  <c r="U1727" i="1"/>
  <c r="R1728" i="1"/>
  <c r="T1728" i="1" s="1"/>
  <c r="S1728" i="1"/>
  <c r="U1728" i="1"/>
  <c r="R1729" i="1"/>
  <c r="T1729" i="1" s="1"/>
  <c r="S1729" i="1"/>
  <c r="U1729" i="1"/>
  <c r="R1730" i="1"/>
  <c r="T1730" i="1" s="1"/>
  <c r="S1730" i="1"/>
  <c r="U1730" i="1"/>
  <c r="R1731" i="1"/>
  <c r="T1731" i="1" s="1"/>
  <c r="S1731" i="1"/>
  <c r="U1731" i="1"/>
  <c r="R1732" i="1"/>
  <c r="T1732" i="1" s="1"/>
  <c r="S1732" i="1"/>
  <c r="U1732" i="1"/>
  <c r="R1733" i="1"/>
  <c r="T1733" i="1" s="1"/>
  <c r="S1733" i="1"/>
  <c r="U1733" i="1"/>
  <c r="R1734" i="1"/>
  <c r="T1734" i="1" s="1"/>
  <c r="S1734" i="1"/>
  <c r="U1734" i="1"/>
  <c r="R1735" i="1"/>
  <c r="T1735" i="1" s="1"/>
  <c r="S1735" i="1"/>
  <c r="U1735" i="1"/>
  <c r="R1736" i="1"/>
  <c r="T1736" i="1" s="1"/>
  <c r="S1736" i="1"/>
  <c r="U1736" i="1"/>
  <c r="R1737" i="1"/>
  <c r="T1737" i="1" s="1"/>
  <c r="S1737" i="1"/>
  <c r="U1737" i="1"/>
  <c r="R1738" i="1"/>
  <c r="T1738" i="1" s="1"/>
  <c r="S1738" i="1"/>
  <c r="U1738" i="1"/>
  <c r="R1739" i="1"/>
  <c r="T1739" i="1" s="1"/>
  <c r="S1739" i="1"/>
  <c r="U1739" i="1"/>
  <c r="R1740" i="1"/>
  <c r="T1740" i="1" s="1"/>
  <c r="S1740" i="1"/>
  <c r="U1740" i="1"/>
  <c r="R1741" i="1"/>
  <c r="T1741" i="1" s="1"/>
  <c r="S1741" i="1"/>
  <c r="U1741" i="1"/>
  <c r="R1742" i="1"/>
  <c r="T1742" i="1" s="1"/>
  <c r="S1742" i="1"/>
  <c r="U1742" i="1"/>
  <c r="R1743" i="1"/>
  <c r="T1743" i="1" s="1"/>
  <c r="S1743" i="1"/>
  <c r="U1743" i="1"/>
  <c r="R1744" i="1"/>
  <c r="T1744" i="1" s="1"/>
  <c r="S1744" i="1"/>
  <c r="U1744" i="1"/>
  <c r="R1745" i="1"/>
  <c r="T1745" i="1" s="1"/>
  <c r="S1745" i="1"/>
  <c r="U1745" i="1"/>
  <c r="R1746" i="1"/>
  <c r="T1746" i="1" s="1"/>
  <c r="S1746" i="1"/>
  <c r="U1746" i="1"/>
  <c r="R1747" i="1"/>
  <c r="T1747" i="1" s="1"/>
  <c r="S1747" i="1"/>
  <c r="U1747" i="1"/>
  <c r="R1748" i="1"/>
  <c r="T1748" i="1" s="1"/>
  <c r="S1748" i="1"/>
  <c r="U1748" i="1"/>
  <c r="R1749" i="1"/>
  <c r="T1749" i="1" s="1"/>
  <c r="S1749" i="1"/>
  <c r="U1749" i="1"/>
  <c r="R1750" i="1"/>
  <c r="T1750" i="1" s="1"/>
  <c r="S1750" i="1"/>
  <c r="U1750" i="1"/>
  <c r="R1751" i="1"/>
  <c r="T1751" i="1" s="1"/>
  <c r="S1751" i="1"/>
  <c r="U1751" i="1"/>
  <c r="R1752" i="1"/>
  <c r="T1752" i="1" s="1"/>
  <c r="S1752" i="1"/>
  <c r="U1752" i="1"/>
  <c r="R1753" i="1"/>
  <c r="T1753" i="1" s="1"/>
  <c r="S1753" i="1"/>
  <c r="U1753" i="1"/>
  <c r="R1754" i="1"/>
  <c r="T1754" i="1" s="1"/>
  <c r="S1754" i="1"/>
  <c r="U1754" i="1"/>
  <c r="R1755" i="1"/>
  <c r="T1755" i="1" s="1"/>
  <c r="S1755" i="1"/>
  <c r="U1755" i="1"/>
  <c r="R1756" i="1"/>
  <c r="T1756" i="1" s="1"/>
  <c r="S1756" i="1"/>
  <c r="U1756" i="1"/>
  <c r="R1757" i="1"/>
  <c r="T1757" i="1" s="1"/>
  <c r="S1757" i="1"/>
  <c r="U1757" i="1"/>
  <c r="R1758" i="1"/>
  <c r="T1758" i="1" s="1"/>
  <c r="S1758" i="1"/>
  <c r="U1758" i="1"/>
  <c r="R1759" i="1"/>
  <c r="T1759" i="1" s="1"/>
  <c r="S1759" i="1"/>
  <c r="U1759" i="1"/>
  <c r="R1760" i="1"/>
  <c r="T1760" i="1" s="1"/>
  <c r="S1760" i="1"/>
  <c r="U1760" i="1"/>
  <c r="R1761" i="1"/>
  <c r="T1761" i="1" s="1"/>
  <c r="S1761" i="1"/>
  <c r="U1761" i="1"/>
  <c r="R1762" i="1"/>
  <c r="T1762" i="1" s="1"/>
  <c r="S1762" i="1"/>
  <c r="U1762" i="1"/>
  <c r="R1763" i="1"/>
  <c r="T1763" i="1" s="1"/>
  <c r="S1763" i="1"/>
  <c r="U1763" i="1"/>
  <c r="R1764" i="1"/>
  <c r="T1764" i="1" s="1"/>
  <c r="S1764" i="1"/>
  <c r="U1764" i="1"/>
  <c r="R1765" i="1"/>
  <c r="T1765" i="1" s="1"/>
  <c r="S1765" i="1"/>
  <c r="U1765" i="1"/>
  <c r="R1766" i="1"/>
  <c r="T1766" i="1" s="1"/>
  <c r="S1766" i="1"/>
  <c r="U1766" i="1"/>
  <c r="R1767" i="1"/>
  <c r="T1767" i="1" s="1"/>
  <c r="S1767" i="1"/>
  <c r="U1767" i="1"/>
  <c r="R1768" i="1"/>
  <c r="T1768" i="1" s="1"/>
  <c r="S1768" i="1"/>
  <c r="U1768" i="1"/>
  <c r="R1769" i="1"/>
  <c r="T1769" i="1" s="1"/>
  <c r="S1769" i="1"/>
  <c r="U1769" i="1"/>
  <c r="R1770" i="1"/>
  <c r="T1770" i="1" s="1"/>
  <c r="S1770" i="1"/>
  <c r="U1770" i="1"/>
  <c r="R1771" i="1"/>
  <c r="T1771" i="1" s="1"/>
  <c r="S1771" i="1"/>
  <c r="U1771" i="1"/>
  <c r="R1772" i="1"/>
  <c r="T1772" i="1" s="1"/>
  <c r="S1772" i="1"/>
  <c r="U1772" i="1"/>
  <c r="R1773" i="1"/>
  <c r="T1773" i="1" s="1"/>
  <c r="S1773" i="1"/>
  <c r="U1773" i="1"/>
  <c r="R1774" i="1"/>
  <c r="T1774" i="1" s="1"/>
  <c r="S1774" i="1"/>
  <c r="U1774" i="1"/>
  <c r="R1775" i="1"/>
  <c r="T1775" i="1" s="1"/>
  <c r="S1775" i="1"/>
  <c r="U1775" i="1"/>
  <c r="R1776" i="1"/>
  <c r="T1776" i="1" s="1"/>
  <c r="S1776" i="1"/>
  <c r="U1776" i="1"/>
  <c r="R1777" i="1"/>
  <c r="T1777" i="1" s="1"/>
  <c r="S1777" i="1"/>
  <c r="U1777" i="1"/>
  <c r="R1778" i="1"/>
  <c r="T1778" i="1" s="1"/>
  <c r="S1778" i="1"/>
  <c r="U1778" i="1"/>
  <c r="R1779" i="1"/>
  <c r="T1779" i="1" s="1"/>
  <c r="S1779" i="1"/>
  <c r="U1779" i="1"/>
  <c r="R1780" i="1"/>
  <c r="T1780" i="1" s="1"/>
  <c r="S1780" i="1"/>
  <c r="U1780" i="1"/>
  <c r="R1781" i="1"/>
  <c r="T1781" i="1" s="1"/>
  <c r="S1781" i="1"/>
  <c r="U1781" i="1"/>
  <c r="R1782" i="1"/>
  <c r="T1782" i="1" s="1"/>
  <c r="S1782" i="1"/>
  <c r="U1782" i="1"/>
  <c r="R1783" i="1"/>
  <c r="T1783" i="1" s="1"/>
  <c r="S1783" i="1"/>
  <c r="U1783" i="1"/>
  <c r="R1784" i="1"/>
  <c r="T1784" i="1" s="1"/>
  <c r="S1784" i="1"/>
  <c r="U1784" i="1"/>
  <c r="R1785" i="1"/>
  <c r="T1785" i="1" s="1"/>
  <c r="S1785" i="1"/>
  <c r="U1785" i="1"/>
  <c r="R1786" i="1"/>
  <c r="T1786" i="1" s="1"/>
  <c r="S1786" i="1"/>
  <c r="U1786" i="1"/>
  <c r="R1787" i="1"/>
  <c r="T1787" i="1" s="1"/>
  <c r="S1787" i="1"/>
  <c r="U1787" i="1"/>
  <c r="R1788" i="1"/>
  <c r="T1788" i="1" s="1"/>
  <c r="S1788" i="1"/>
  <c r="U1788" i="1"/>
  <c r="R1789" i="1"/>
  <c r="T1789" i="1" s="1"/>
  <c r="S1789" i="1"/>
  <c r="U1789" i="1"/>
  <c r="R1790" i="1"/>
  <c r="T1790" i="1" s="1"/>
  <c r="S1790" i="1"/>
  <c r="U1790" i="1"/>
  <c r="R1791" i="1"/>
  <c r="T1791" i="1" s="1"/>
  <c r="S1791" i="1"/>
  <c r="U1791" i="1"/>
  <c r="R1792" i="1"/>
  <c r="T1792" i="1" s="1"/>
  <c r="S1792" i="1"/>
  <c r="U1792" i="1"/>
  <c r="R1793" i="1"/>
  <c r="T1793" i="1" s="1"/>
  <c r="S1793" i="1"/>
  <c r="U1793" i="1"/>
  <c r="R1794" i="1"/>
  <c r="T1794" i="1" s="1"/>
  <c r="S1794" i="1"/>
  <c r="U1794" i="1"/>
  <c r="R1795" i="1"/>
  <c r="T1795" i="1" s="1"/>
  <c r="S1795" i="1"/>
  <c r="U1795" i="1"/>
  <c r="R1796" i="1"/>
  <c r="T1796" i="1" s="1"/>
  <c r="S1796" i="1"/>
  <c r="U1796" i="1"/>
  <c r="R1797" i="1"/>
  <c r="T1797" i="1" s="1"/>
  <c r="S1797" i="1"/>
  <c r="U1797" i="1"/>
  <c r="R1798" i="1"/>
  <c r="T1798" i="1" s="1"/>
  <c r="S1798" i="1"/>
  <c r="U1798" i="1"/>
  <c r="R1799" i="1"/>
  <c r="T1799" i="1" s="1"/>
  <c r="S1799" i="1"/>
  <c r="U1799" i="1"/>
  <c r="R1800" i="1"/>
  <c r="T1800" i="1" s="1"/>
  <c r="S1800" i="1"/>
  <c r="U1800" i="1"/>
  <c r="R1801" i="1"/>
  <c r="T1801" i="1" s="1"/>
  <c r="S1801" i="1"/>
  <c r="U1801" i="1"/>
  <c r="R1802" i="1"/>
  <c r="T1802" i="1" s="1"/>
  <c r="S1802" i="1"/>
  <c r="U1802" i="1"/>
  <c r="R1803" i="1"/>
  <c r="T1803" i="1" s="1"/>
  <c r="S1803" i="1"/>
  <c r="U1803" i="1"/>
  <c r="R1804" i="1"/>
  <c r="T1804" i="1" s="1"/>
  <c r="S1804" i="1"/>
  <c r="U1804" i="1"/>
  <c r="R1805" i="1"/>
  <c r="T1805" i="1" s="1"/>
  <c r="S1805" i="1"/>
  <c r="U1805" i="1"/>
  <c r="R1806" i="1"/>
  <c r="T1806" i="1" s="1"/>
  <c r="S1806" i="1"/>
  <c r="U1806" i="1"/>
  <c r="R1807" i="1"/>
  <c r="T1807" i="1" s="1"/>
  <c r="S1807" i="1"/>
  <c r="U1807" i="1"/>
  <c r="R1808" i="1"/>
  <c r="T1808" i="1" s="1"/>
  <c r="S1808" i="1"/>
  <c r="U1808" i="1"/>
  <c r="R1809" i="1"/>
  <c r="T1809" i="1" s="1"/>
  <c r="S1809" i="1"/>
  <c r="U1809" i="1"/>
  <c r="R1810" i="1"/>
  <c r="T1810" i="1" s="1"/>
  <c r="S1810" i="1"/>
  <c r="U1810" i="1"/>
  <c r="R1811" i="1"/>
  <c r="T1811" i="1" s="1"/>
  <c r="S1811" i="1"/>
  <c r="U1811" i="1"/>
  <c r="R1812" i="1"/>
  <c r="T1812" i="1" s="1"/>
  <c r="S1812" i="1"/>
  <c r="U1812" i="1"/>
  <c r="R1813" i="1"/>
  <c r="T1813" i="1" s="1"/>
  <c r="S1813" i="1"/>
  <c r="U1813" i="1"/>
  <c r="R1814" i="1"/>
  <c r="T1814" i="1" s="1"/>
  <c r="S1814" i="1"/>
  <c r="U1814" i="1"/>
  <c r="R1815" i="1"/>
  <c r="T1815" i="1" s="1"/>
  <c r="S1815" i="1"/>
  <c r="U1815" i="1"/>
  <c r="R1816" i="1"/>
  <c r="T1816" i="1" s="1"/>
  <c r="S1816" i="1"/>
  <c r="U1816" i="1"/>
  <c r="R1817" i="1"/>
  <c r="T1817" i="1" s="1"/>
  <c r="S1817" i="1"/>
  <c r="U1817" i="1"/>
  <c r="R1818" i="1"/>
  <c r="T1818" i="1" s="1"/>
  <c r="S1818" i="1"/>
  <c r="U1818" i="1"/>
  <c r="R1819" i="1"/>
  <c r="T1819" i="1" s="1"/>
  <c r="S1819" i="1"/>
  <c r="U1819" i="1"/>
  <c r="R1820" i="1"/>
  <c r="T1820" i="1" s="1"/>
  <c r="S1820" i="1"/>
  <c r="U1820" i="1"/>
  <c r="R1821" i="1"/>
  <c r="T1821" i="1" s="1"/>
  <c r="S1821" i="1"/>
  <c r="U1821" i="1"/>
  <c r="R1822" i="1"/>
  <c r="T1822" i="1" s="1"/>
  <c r="S1822" i="1"/>
  <c r="U1822" i="1"/>
  <c r="R1823" i="1"/>
  <c r="T1823" i="1" s="1"/>
  <c r="S1823" i="1"/>
  <c r="U1823" i="1"/>
  <c r="R1824" i="1"/>
  <c r="T1824" i="1" s="1"/>
  <c r="S1824" i="1"/>
  <c r="U1824" i="1"/>
  <c r="R1825" i="1"/>
  <c r="T1825" i="1" s="1"/>
  <c r="S1825" i="1"/>
  <c r="U1825" i="1"/>
  <c r="R1826" i="1"/>
  <c r="T1826" i="1" s="1"/>
  <c r="S1826" i="1"/>
  <c r="U1826" i="1"/>
  <c r="R1827" i="1"/>
  <c r="T1827" i="1" s="1"/>
  <c r="S1827" i="1"/>
  <c r="U1827" i="1"/>
  <c r="R1828" i="1"/>
  <c r="T1828" i="1" s="1"/>
  <c r="S1828" i="1"/>
  <c r="U1828" i="1"/>
  <c r="R1829" i="1"/>
  <c r="T1829" i="1" s="1"/>
  <c r="S1829" i="1"/>
  <c r="U1829" i="1"/>
  <c r="R1830" i="1"/>
  <c r="T1830" i="1" s="1"/>
  <c r="S1830" i="1"/>
  <c r="U1830" i="1"/>
  <c r="R1831" i="1"/>
  <c r="T1831" i="1" s="1"/>
  <c r="S1831" i="1"/>
  <c r="U1831" i="1"/>
  <c r="R1832" i="1"/>
  <c r="T1832" i="1" s="1"/>
  <c r="S1832" i="1"/>
  <c r="U1832" i="1"/>
  <c r="R1833" i="1"/>
  <c r="T1833" i="1" s="1"/>
  <c r="S1833" i="1"/>
  <c r="U1833" i="1"/>
  <c r="R1834" i="1"/>
  <c r="T1834" i="1" s="1"/>
  <c r="S1834" i="1"/>
  <c r="U1834" i="1"/>
  <c r="R1835" i="1"/>
  <c r="T1835" i="1" s="1"/>
  <c r="S1835" i="1"/>
  <c r="U1835" i="1"/>
  <c r="R1836" i="1"/>
  <c r="T1836" i="1" s="1"/>
  <c r="S1836" i="1"/>
  <c r="U1836" i="1"/>
  <c r="R1837" i="1"/>
  <c r="T1837" i="1" s="1"/>
  <c r="S1837" i="1"/>
  <c r="U1837" i="1"/>
  <c r="R1838" i="1"/>
  <c r="T1838" i="1" s="1"/>
  <c r="S1838" i="1"/>
  <c r="U1838" i="1"/>
  <c r="R1839" i="1"/>
  <c r="T1839" i="1" s="1"/>
  <c r="S1839" i="1"/>
  <c r="U1839" i="1"/>
  <c r="R1840" i="1"/>
  <c r="T1840" i="1" s="1"/>
  <c r="S1840" i="1"/>
  <c r="U1840" i="1"/>
  <c r="R1841" i="1"/>
  <c r="T1841" i="1" s="1"/>
  <c r="S1841" i="1"/>
  <c r="U1841" i="1"/>
  <c r="R1842" i="1"/>
  <c r="T1842" i="1" s="1"/>
  <c r="S1842" i="1"/>
  <c r="U1842" i="1"/>
  <c r="R1843" i="1"/>
  <c r="T1843" i="1" s="1"/>
  <c r="S1843" i="1"/>
  <c r="U1843" i="1"/>
  <c r="R1844" i="1"/>
  <c r="T1844" i="1" s="1"/>
  <c r="S1844" i="1"/>
  <c r="U1844" i="1"/>
  <c r="R1845" i="1"/>
  <c r="T1845" i="1" s="1"/>
  <c r="S1845" i="1"/>
  <c r="U1845" i="1"/>
  <c r="R1846" i="1"/>
  <c r="T1846" i="1" s="1"/>
  <c r="S1846" i="1"/>
  <c r="U1846" i="1"/>
  <c r="R1847" i="1"/>
  <c r="T1847" i="1" s="1"/>
  <c r="S1847" i="1"/>
  <c r="U1847" i="1"/>
  <c r="R1848" i="1"/>
  <c r="T1848" i="1" s="1"/>
  <c r="S1848" i="1"/>
  <c r="U1848" i="1"/>
  <c r="R1849" i="1"/>
  <c r="T1849" i="1" s="1"/>
  <c r="S1849" i="1"/>
  <c r="U1849" i="1"/>
  <c r="R1850" i="1"/>
  <c r="T1850" i="1" s="1"/>
  <c r="S1850" i="1"/>
  <c r="U1850" i="1"/>
  <c r="R1851" i="1"/>
  <c r="T1851" i="1" s="1"/>
  <c r="S1851" i="1"/>
  <c r="U1851" i="1"/>
  <c r="R1852" i="1"/>
  <c r="T1852" i="1" s="1"/>
  <c r="S1852" i="1"/>
  <c r="U1852" i="1"/>
  <c r="R1853" i="1"/>
  <c r="T1853" i="1" s="1"/>
  <c r="S1853" i="1"/>
  <c r="U1853" i="1"/>
  <c r="R1854" i="1"/>
  <c r="T1854" i="1" s="1"/>
  <c r="S1854" i="1"/>
  <c r="U1854" i="1"/>
  <c r="R1855" i="1"/>
  <c r="T1855" i="1" s="1"/>
  <c r="S1855" i="1"/>
  <c r="U1855" i="1"/>
  <c r="R1856" i="1"/>
  <c r="T1856" i="1" s="1"/>
  <c r="S1856" i="1"/>
  <c r="U1856" i="1"/>
  <c r="R1857" i="1"/>
  <c r="T1857" i="1" s="1"/>
  <c r="S1857" i="1"/>
  <c r="U1857" i="1"/>
  <c r="R1858" i="1"/>
  <c r="T1858" i="1" s="1"/>
  <c r="S1858" i="1"/>
  <c r="U1858" i="1"/>
  <c r="R1859" i="1"/>
  <c r="T1859" i="1" s="1"/>
  <c r="S1859" i="1"/>
  <c r="U1859" i="1"/>
  <c r="R1860" i="1"/>
  <c r="T1860" i="1" s="1"/>
  <c r="S1860" i="1"/>
  <c r="U1860" i="1"/>
  <c r="R1861" i="1"/>
  <c r="T1861" i="1" s="1"/>
  <c r="S1861" i="1"/>
  <c r="U1861" i="1"/>
  <c r="R1862" i="1"/>
  <c r="T1862" i="1" s="1"/>
  <c r="S1862" i="1"/>
  <c r="U1862" i="1"/>
  <c r="R1863" i="1"/>
  <c r="T1863" i="1" s="1"/>
  <c r="S1863" i="1"/>
  <c r="U1863" i="1"/>
  <c r="R1864" i="1"/>
  <c r="T1864" i="1" s="1"/>
  <c r="S1864" i="1"/>
  <c r="U1864" i="1"/>
  <c r="R1865" i="1"/>
  <c r="T1865" i="1" s="1"/>
  <c r="S1865" i="1"/>
  <c r="U1865" i="1"/>
  <c r="R1866" i="1"/>
  <c r="T1866" i="1" s="1"/>
  <c r="S1866" i="1"/>
  <c r="U1866" i="1"/>
  <c r="R1867" i="1"/>
  <c r="T1867" i="1" s="1"/>
  <c r="S1867" i="1"/>
  <c r="U1867" i="1"/>
  <c r="R1868" i="1"/>
  <c r="T1868" i="1" s="1"/>
  <c r="S1868" i="1"/>
  <c r="U1868" i="1"/>
  <c r="R1869" i="1"/>
  <c r="T1869" i="1" s="1"/>
  <c r="S1869" i="1"/>
  <c r="U1869" i="1"/>
  <c r="R1870" i="1"/>
  <c r="T1870" i="1" s="1"/>
  <c r="S1870" i="1"/>
  <c r="U1870" i="1"/>
  <c r="R1871" i="1"/>
  <c r="T1871" i="1" s="1"/>
  <c r="S1871" i="1"/>
  <c r="U1871" i="1"/>
  <c r="R1872" i="1"/>
  <c r="T1872" i="1" s="1"/>
  <c r="S1872" i="1"/>
  <c r="U1872" i="1"/>
  <c r="R1873" i="1"/>
  <c r="T1873" i="1" s="1"/>
  <c r="S1873" i="1"/>
  <c r="U1873" i="1"/>
  <c r="R1874" i="1"/>
  <c r="T1874" i="1" s="1"/>
  <c r="S1874" i="1"/>
  <c r="U1874" i="1"/>
  <c r="R1875" i="1"/>
  <c r="T1875" i="1" s="1"/>
  <c r="S1875" i="1"/>
  <c r="U1875" i="1"/>
  <c r="R1876" i="1"/>
  <c r="T1876" i="1" s="1"/>
  <c r="S1876" i="1"/>
  <c r="U1876" i="1"/>
  <c r="R1877" i="1"/>
  <c r="T1877" i="1" s="1"/>
  <c r="S1877" i="1"/>
  <c r="U1877" i="1"/>
  <c r="R1878" i="1"/>
  <c r="T1878" i="1" s="1"/>
  <c r="S1878" i="1"/>
  <c r="U1878" i="1"/>
  <c r="R1879" i="1"/>
  <c r="T1879" i="1" s="1"/>
  <c r="S1879" i="1"/>
  <c r="U1879" i="1"/>
  <c r="R1880" i="1"/>
  <c r="T1880" i="1" s="1"/>
  <c r="S1880" i="1"/>
  <c r="U1880" i="1"/>
  <c r="R1881" i="1"/>
  <c r="T1881" i="1" s="1"/>
  <c r="S1881" i="1"/>
  <c r="U1881" i="1"/>
  <c r="R1882" i="1"/>
  <c r="T1882" i="1" s="1"/>
  <c r="S1882" i="1"/>
  <c r="U1882" i="1"/>
  <c r="R1883" i="1"/>
  <c r="T1883" i="1" s="1"/>
  <c r="S1883" i="1"/>
  <c r="U1883" i="1"/>
  <c r="R1884" i="1"/>
  <c r="T1884" i="1" s="1"/>
  <c r="S1884" i="1"/>
  <c r="U1884" i="1"/>
  <c r="R1885" i="1"/>
  <c r="T1885" i="1" s="1"/>
  <c r="S1885" i="1"/>
  <c r="U1885" i="1"/>
  <c r="R1886" i="1"/>
  <c r="T1886" i="1" s="1"/>
  <c r="S1886" i="1"/>
  <c r="U1886" i="1"/>
  <c r="R1887" i="1"/>
  <c r="T1887" i="1" s="1"/>
  <c r="S1887" i="1"/>
  <c r="U1887" i="1"/>
  <c r="R1888" i="1"/>
  <c r="T1888" i="1" s="1"/>
  <c r="S1888" i="1"/>
  <c r="U1888" i="1"/>
  <c r="R1889" i="1"/>
  <c r="T1889" i="1" s="1"/>
  <c r="S1889" i="1"/>
  <c r="U1889" i="1"/>
  <c r="R1890" i="1"/>
  <c r="T1890" i="1" s="1"/>
  <c r="S1890" i="1"/>
  <c r="U1890" i="1"/>
  <c r="R1891" i="1"/>
  <c r="T1891" i="1" s="1"/>
  <c r="S1891" i="1"/>
  <c r="U1891" i="1"/>
  <c r="R1892" i="1"/>
  <c r="T1892" i="1" s="1"/>
  <c r="S1892" i="1"/>
  <c r="U1892" i="1"/>
  <c r="R1893" i="1"/>
  <c r="T1893" i="1" s="1"/>
  <c r="S1893" i="1"/>
  <c r="U1893" i="1"/>
  <c r="R1894" i="1"/>
  <c r="T1894" i="1" s="1"/>
  <c r="S1894" i="1"/>
  <c r="U1894" i="1"/>
  <c r="R1895" i="1"/>
  <c r="T1895" i="1" s="1"/>
  <c r="S1895" i="1"/>
  <c r="U1895" i="1"/>
  <c r="R1896" i="1"/>
  <c r="T1896" i="1" s="1"/>
  <c r="S1896" i="1"/>
  <c r="U1896" i="1"/>
  <c r="R1897" i="1"/>
  <c r="T1897" i="1" s="1"/>
  <c r="S1897" i="1"/>
  <c r="U1897" i="1"/>
  <c r="R1898" i="1"/>
  <c r="T1898" i="1" s="1"/>
  <c r="S1898" i="1"/>
  <c r="U1898" i="1"/>
  <c r="R1899" i="1"/>
  <c r="T1899" i="1" s="1"/>
  <c r="S1899" i="1"/>
  <c r="U1899" i="1"/>
  <c r="R1900" i="1"/>
  <c r="T1900" i="1" s="1"/>
  <c r="S1900" i="1"/>
  <c r="U1900" i="1"/>
  <c r="R1901" i="1"/>
  <c r="T1901" i="1" s="1"/>
  <c r="S1901" i="1"/>
  <c r="U1901" i="1"/>
  <c r="R1902" i="1"/>
  <c r="T1902" i="1" s="1"/>
  <c r="S1902" i="1"/>
  <c r="U1902" i="1"/>
  <c r="R1903" i="1"/>
  <c r="T1903" i="1" s="1"/>
  <c r="S1903" i="1"/>
  <c r="U1903" i="1"/>
  <c r="R1904" i="1"/>
  <c r="T1904" i="1" s="1"/>
  <c r="S1904" i="1"/>
  <c r="U1904" i="1"/>
  <c r="R1905" i="1"/>
  <c r="T1905" i="1" s="1"/>
  <c r="S1905" i="1"/>
  <c r="U1905" i="1"/>
  <c r="R1906" i="1"/>
  <c r="T1906" i="1" s="1"/>
  <c r="S1906" i="1"/>
  <c r="U1906" i="1"/>
  <c r="R1907" i="1"/>
  <c r="T1907" i="1" s="1"/>
  <c r="S1907" i="1"/>
  <c r="U1907" i="1"/>
  <c r="R1908" i="1"/>
  <c r="T1908" i="1" s="1"/>
  <c r="S1908" i="1"/>
  <c r="U1908" i="1"/>
  <c r="R1909" i="1"/>
  <c r="T1909" i="1" s="1"/>
  <c r="S1909" i="1"/>
  <c r="U1909" i="1"/>
  <c r="R1910" i="1"/>
  <c r="T1910" i="1" s="1"/>
  <c r="S1910" i="1"/>
  <c r="U1910" i="1"/>
  <c r="R1911" i="1"/>
  <c r="T1911" i="1" s="1"/>
  <c r="S1911" i="1"/>
  <c r="U1911" i="1"/>
  <c r="R1912" i="1"/>
  <c r="T1912" i="1" s="1"/>
  <c r="S1912" i="1"/>
  <c r="U1912" i="1"/>
  <c r="R1913" i="1"/>
  <c r="T1913" i="1" s="1"/>
  <c r="S1913" i="1"/>
  <c r="U1913" i="1"/>
  <c r="R1914" i="1"/>
  <c r="T1914" i="1" s="1"/>
  <c r="S1914" i="1"/>
  <c r="U1914" i="1"/>
  <c r="R1915" i="1"/>
  <c r="T1915" i="1" s="1"/>
  <c r="S1915" i="1"/>
  <c r="U1915" i="1"/>
  <c r="R1916" i="1"/>
  <c r="T1916" i="1" s="1"/>
  <c r="S1916" i="1"/>
  <c r="U1916" i="1"/>
  <c r="R1917" i="1"/>
  <c r="T1917" i="1" s="1"/>
  <c r="S1917" i="1"/>
  <c r="U1917" i="1"/>
  <c r="R1918" i="1"/>
  <c r="T1918" i="1" s="1"/>
  <c r="S1918" i="1"/>
  <c r="U1918" i="1"/>
  <c r="R1919" i="1"/>
  <c r="T1919" i="1" s="1"/>
  <c r="S1919" i="1"/>
  <c r="U1919" i="1"/>
  <c r="R1920" i="1"/>
  <c r="T1920" i="1" s="1"/>
  <c r="S1920" i="1"/>
  <c r="U1920" i="1"/>
  <c r="R1921" i="1"/>
  <c r="T1921" i="1" s="1"/>
  <c r="S1921" i="1"/>
  <c r="U1921" i="1"/>
  <c r="R1922" i="1"/>
  <c r="T1922" i="1" s="1"/>
  <c r="S1922" i="1"/>
  <c r="U1922" i="1"/>
  <c r="R1923" i="1"/>
  <c r="T1923" i="1" s="1"/>
  <c r="S1923" i="1"/>
  <c r="U1923" i="1"/>
  <c r="R1924" i="1"/>
  <c r="T1924" i="1" s="1"/>
  <c r="S1924" i="1"/>
  <c r="U1924" i="1"/>
  <c r="R1925" i="1"/>
  <c r="T1925" i="1" s="1"/>
  <c r="S1925" i="1"/>
  <c r="U1925" i="1"/>
  <c r="R1926" i="1"/>
  <c r="T1926" i="1" s="1"/>
  <c r="S1926" i="1"/>
  <c r="U1926" i="1"/>
  <c r="R1927" i="1"/>
  <c r="T1927" i="1" s="1"/>
  <c r="S1927" i="1"/>
  <c r="U1927" i="1"/>
  <c r="R1928" i="1"/>
  <c r="T1928" i="1" s="1"/>
  <c r="S1928" i="1"/>
  <c r="U1928" i="1"/>
  <c r="R1929" i="1"/>
  <c r="T1929" i="1" s="1"/>
  <c r="S1929" i="1"/>
  <c r="U1929" i="1"/>
  <c r="R1930" i="1"/>
  <c r="T1930" i="1" s="1"/>
  <c r="S1930" i="1"/>
  <c r="U1930" i="1"/>
  <c r="R1931" i="1"/>
  <c r="T1931" i="1" s="1"/>
  <c r="S1931" i="1"/>
  <c r="U1931" i="1"/>
  <c r="R1932" i="1"/>
  <c r="T1932" i="1" s="1"/>
  <c r="S1932" i="1"/>
  <c r="U1932" i="1"/>
  <c r="R1933" i="1"/>
  <c r="T1933" i="1" s="1"/>
  <c r="S1933" i="1"/>
  <c r="U1933" i="1"/>
  <c r="R1934" i="1"/>
  <c r="T1934" i="1" s="1"/>
  <c r="S1934" i="1"/>
  <c r="U1934" i="1"/>
  <c r="R1935" i="1"/>
  <c r="T1935" i="1" s="1"/>
  <c r="S1935" i="1"/>
  <c r="U1935" i="1"/>
  <c r="R1936" i="1"/>
  <c r="T1936" i="1" s="1"/>
  <c r="S1936" i="1"/>
  <c r="U1936" i="1"/>
  <c r="R1937" i="1"/>
  <c r="T1937" i="1" s="1"/>
  <c r="S1937" i="1"/>
  <c r="U1937" i="1"/>
  <c r="R1938" i="1"/>
  <c r="T1938" i="1" s="1"/>
  <c r="S1938" i="1"/>
  <c r="U1938" i="1"/>
  <c r="R1939" i="1"/>
  <c r="T1939" i="1" s="1"/>
  <c r="S1939" i="1"/>
  <c r="U1939" i="1"/>
  <c r="R1940" i="1"/>
  <c r="T1940" i="1" s="1"/>
  <c r="S1940" i="1"/>
  <c r="U1940" i="1"/>
  <c r="R1941" i="1"/>
  <c r="T1941" i="1" s="1"/>
  <c r="S1941" i="1"/>
  <c r="U1941" i="1"/>
  <c r="R1942" i="1"/>
  <c r="T1942" i="1" s="1"/>
  <c r="S1942" i="1"/>
  <c r="U1942" i="1"/>
  <c r="R1943" i="1"/>
  <c r="T1943" i="1" s="1"/>
  <c r="S1943" i="1"/>
  <c r="U1943" i="1"/>
  <c r="R1944" i="1"/>
  <c r="T1944" i="1" s="1"/>
  <c r="S1944" i="1"/>
  <c r="U1944" i="1"/>
  <c r="R1945" i="1"/>
  <c r="T1945" i="1" s="1"/>
  <c r="S1945" i="1"/>
  <c r="U1945" i="1"/>
  <c r="R1946" i="1"/>
  <c r="T1946" i="1" s="1"/>
  <c r="S1946" i="1"/>
  <c r="U1946" i="1"/>
  <c r="R1947" i="1"/>
  <c r="T1947" i="1" s="1"/>
  <c r="S1947" i="1"/>
  <c r="U1947" i="1"/>
  <c r="R1948" i="1"/>
  <c r="T1948" i="1" s="1"/>
  <c r="S1948" i="1"/>
  <c r="U1948" i="1"/>
  <c r="R1949" i="1"/>
  <c r="T1949" i="1" s="1"/>
  <c r="S1949" i="1"/>
  <c r="U1949" i="1"/>
  <c r="R1950" i="1"/>
  <c r="T1950" i="1" s="1"/>
  <c r="S1950" i="1"/>
  <c r="U1950" i="1"/>
  <c r="R1951" i="1"/>
  <c r="T1951" i="1" s="1"/>
  <c r="S1951" i="1"/>
  <c r="U1951" i="1"/>
  <c r="R1952" i="1"/>
  <c r="T1952" i="1" s="1"/>
  <c r="S1952" i="1"/>
  <c r="U1952" i="1"/>
  <c r="R1953" i="1"/>
  <c r="T1953" i="1" s="1"/>
  <c r="S1953" i="1"/>
  <c r="U1953" i="1"/>
  <c r="R1954" i="1"/>
  <c r="T1954" i="1" s="1"/>
  <c r="S1954" i="1"/>
  <c r="U1954" i="1"/>
  <c r="R1955" i="1"/>
  <c r="T1955" i="1" s="1"/>
  <c r="S1955" i="1"/>
  <c r="U1955" i="1"/>
  <c r="R1956" i="1"/>
  <c r="T1956" i="1" s="1"/>
  <c r="S1956" i="1"/>
  <c r="U1956" i="1"/>
  <c r="R1957" i="1"/>
  <c r="T1957" i="1" s="1"/>
  <c r="S1957" i="1"/>
  <c r="U1957" i="1"/>
  <c r="R1958" i="1"/>
  <c r="T1958" i="1" s="1"/>
  <c r="S1958" i="1"/>
  <c r="U1958" i="1"/>
  <c r="R1959" i="1"/>
  <c r="T1959" i="1" s="1"/>
  <c r="S1959" i="1"/>
  <c r="U1959" i="1"/>
  <c r="R1960" i="1"/>
  <c r="T1960" i="1" s="1"/>
  <c r="S1960" i="1"/>
  <c r="U1960" i="1"/>
  <c r="R1961" i="1"/>
  <c r="T1961" i="1" s="1"/>
  <c r="S1961" i="1"/>
  <c r="U1961" i="1"/>
  <c r="R1962" i="1"/>
  <c r="T1962" i="1" s="1"/>
  <c r="S1962" i="1"/>
  <c r="U1962" i="1"/>
  <c r="R1963" i="1"/>
  <c r="T1963" i="1" s="1"/>
  <c r="S1963" i="1"/>
  <c r="U1963" i="1"/>
  <c r="R1964" i="1"/>
  <c r="T1964" i="1" s="1"/>
  <c r="S1964" i="1"/>
  <c r="U1964" i="1"/>
  <c r="R1965" i="1"/>
  <c r="T1965" i="1" s="1"/>
  <c r="S1965" i="1"/>
  <c r="U1965" i="1"/>
  <c r="R1966" i="1"/>
  <c r="T1966" i="1" s="1"/>
  <c r="S1966" i="1"/>
  <c r="U1966" i="1"/>
  <c r="R1967" i="1"/>
  <c r="T1967" i="1" s="1"/>
  <c r="S1967" i="1"/>
  <c r="U1967" i="1"/>
  <c r="R1968" i="1"/>
  <c r="T1968" i="1" s="1"/>
  <c r="S1968" i="1"/>
  <c r="U1968" i="1"/>
  <c r="R1969" i="1"/>
  <c r="T1969" i="1" s="1"/>
  <c r="S1969" i="1"/>
  <c r="U1969" i="1"/>
  <c r="R1970" i="1"/>
  <c r="T1970" i="1" s="1"/>
  <c r="S1970" i="1"/>
  <c r="U1970" i="1"/>
  <c r="R1971" i="1"/>
  <c r="T1971" i="1" s="1"/>
  <c r="S1971" i="1"/>
  <c r="U1971" i="1"/>
  <c r="R1972" i="1"/>
  <c r="T1972" i="1" s="1"/>
  <c r="S1972" i="1"/>
  <c r="U1972" i="1"/>
  <c r="R1973" i="1"/>
  <c r="T1973" i="1" s="1"/>
  <c r="S1973" i="1"/>
  <c r="U1973" i="1"/>
  <c r="R1974" i="1"/>
  <c r="T1974" i="1" s="1"/>
  <c r="S1974" i="1"/>
  <c r="U1974" i="1"/>
  <c r="R1975" i="1"/>
  <c r="T1975" i="1" s="1"/>
  <c r="S1975" i="1"/>
  <c r="U1975" i="1"/>
  <c r="R1976" i="1"/>
  <c r="T1976" i="1" s="1"/>
  <c r="S1976" i="1"/>
  <c r="U1976" i="1"/>
  <c r="R1977" i="1"/>
  <c r="T1977" i="1" s="1"/>
  <c r="S1977" i="1"/>
  <c r="U1977" i="1"/>
  <c r="R1978" i="1"/>
  <c r="T1978" i="1" s="1"/>
  <c r="S1978" i="1"/>
  <c r="U1978" i="1"/>
  <c r="R1979" i="1"/>
  <c r="T1979" i="1" s="1"/>
  <c r="S1979" i="1"/>
  <c r="U1979" i="1"/>
  <c r="R1980" i="1"/>
  <c r="T1980" i="1" s="1"/>
  <c r="S1980" i="1"/>
  <c r="U1980" i="1"/>
  <c r="R1981" i="1"/>
  <c r="T1981" i="1" s="1"/>
  <c r="S1981" i="1"/>
  <c r="U1981" i="1"/>
  <c r="R1982" i="1"/>
  <c r="T1982" i="1" s="1"/>
  <c r="S1982" i="1"/>
  <c r="U1982" i="1"/>
  <c r="R1983" i="1"/>
  <c r="T1983" i="1" s="1"/>
  <c r="S1983" i="1"/>
  <c r="U1983" i="1"/>
  <c r="R1984" i="1"/>
  <c r="T1984" i="1" s="1"/>
  <c r="S1984" i="1"/>
  <c r="U1984" i="1"/>
  <c r="R1985" i="1"/>
  <c r="T1985" i="1" s="1"/>
  <c r="S1985" i="1"/>
  <c r="U1985" i="1"/>
  <c r="R1986" i="1"/>
  <c r="T1986" i="1" s="1"/>
  <c r="S1986" i="1"/>
  <c r="U1986" i="1"/>
  <c r="R1987" i="1"/>
  <c r="T1987" i="1" s="1"/>
  <c r="S1987" i="1"/>
  <c r="U1987" i="1"/>
  <c r="R1988" i="1"/>
  <c r="T1988" i="1" s="1"/>
  <c r="S1988" i="1"/>
  <c r="U1988" i="1"/>
  <c r="R1989" i="1"/>
  <c r="T1989" i="1" s="1"/>
  <c r="S1989" i="1"/>
  <c r="U1989" i="1"/>
  <c r="R1990" i="1"/>
  <c r="T1990" i="1" s="1"/>
  <c r="S1990" i="1"/>
  <c r="U1990" i="1"/>
  <c r="R1991" i="1"/>
  <c r="T1991" i="1" s="1"/>
  <c r="S1991" i="1"/>
  <c r="U1991" i="1"/>
  <c r="R1992" i="1"/>
  <c r="T1992" i="1" s="1"/>
  <c r="S1992" i="1"/>
  <c r="U1992" i="1"/>
  <c r="R1993" i="1"/>
  <c r="T1993" i="1" s="1"/>
  <c r="S1993" i="1"/>
  <c r="U1993" i="1"/>
  <c r="R1994" i="1"/>
  <c r="T1994" i="1" s="1"/>
  <c r="S1994" i="1"/>
  <c r="U1994" i="1"/>
  <c r="R1995" i="1"/>
  <c r="T1995" i="1" s="1"/>
  <c r="S1995" i="1"/>
  <c r="U1995" i="1"/>
  <c r="R1996" i="1"/>
  <c r="T1996" i="1" s="1"/>
  <c r="S1996" i="1"/>
  <c r="U1996" i="1"/>
  <c r="R1997" i="1"/>
  <c r="T1997" i="1" s="1"/>
  <c r="S1997" i="1"/>
  <c r="U1997" i="1"/>
  <c r="R1998" i="1"/>
  <c r="T1998" i="1" s="1"/>
  <c r="S1998" i="1"/>
  <c r="U1998" i="1"/>
  <c r="R1999" i="1"/>
  <c r="T1999" i="1" s="1"/>
  <c r="S1999" i="1"/>
  <c r="U1999" i="1"/>
  <c r="R2000" i="1"/>
  <c r="T2000" i="1" s="1"/>
  <c r="S2000" i="1"/>
  <c r="U2000" i="1"/>
  <c r="R2001" i="1"/>
  <c r="T2001" i="1" s="1"/>
  <c r="S2001" i="1"/>
  <c r="U2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Q2002" i="1" l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R2802" i="1" l="1"/>
  <c r="T2802" i="1" s="1"/>
  <c r="R2803" i="1"/>
  <c r="T2803" i="1" s="1"/>
  <c r="R2804" i="1"/>
  <c r="T2804" i="1" s="1"/>
  <c r="R2805" i="1"/>
  <c r="T2805" i="1" s="1"/>
  <c r="R2806" i="1"/>
  <c r="T2806" i="1" s="1"/>
  <c r="R2807" i="1"/>
  <c r="T2807" i="1" s="1"/>
  <c r="R2808" i="1"/>
  <c r="T2808" i="1" s="1"/>
  <c r="R2809" i="1"/>
  <c r="T2809" i="1" s="1"/>
  <c r="R2810" i="1"/>
  <c r="T2810" i="1" s="1"/>
  <c r="R2811" i="1"/>
  <c r="T2811" i="1" s="1"/>
  <c r="R2812" i="1"/>
  <c r="T2812" i="1" s="1"/>
  <c r="R2813" i="1"/>
  <c r="T2813" i="1" s="1"/>
  <c r="R2814" i="1"/>
  <c r="T2814" i="1" s="1"/>
  <c r="R2815" i="1"/>
  <c r="T2815" i="1" s="1"/>
  <c r="R2816" i="1"/>
  <c r="T2816" i="1" s="1"/>
  <c r="R2817" i="1"/>
  <c r="T2817" i="1" s="1"/>
  <c r="R2818" i="1"/>
  <c r="T2818" i="1" s="1"/>
  <c r="R2819" i="1"/>
  <c r="T2819" i="1" s="1"/>
  <c r="R2820" i="1"/>
  <c r="T2820" i="1" s="1"/>
  <c r="R2821" i="1"/>
  <c r="T2821" i="1" s="1"/>
  <c r="R2822" i="1"/>
  <c r="T2822" i="1" s="1"/>
  <c r="R2823" i="1"/>
  <c r="T2823" i="1" s="1"/>
  <c r="R2824" i="1"/>
  <c r="T2824" i="1" s="1"/>
  <c r="R2825" i="1"/>
  <c r="T2825" i="1" s="1"/>
  <c r="R2826" i="1"/>
  <c r="T2826" i="1" s="1"/>
  <c r="R2827" i="1"/>
  <c r="T2827" i="1" s="1"/>
  <c r="R2828" i="1"/>
  <c r="T2828" i="1" s="1"/>
  <c r="R2829" i="1"/>
  <c r="T2829" i="1" s="1"/>
  <c r="R2830" i="1"/>
  <c r="T2830" i="1" s="1"/>
  <c r="R2831" i="1"/>
  <c r="T2831" i="1" s="1"/>
  <c r="R2832" i="1"/>
  <c r="T2832" i="1" s="1"/>
  <c r="R2833" i="1"/>
  <c r="T2833" i="1" s="1"/>
  <c r="R2834" i="1"/>
  <c r="T2834" i="1" s="1"/>
  <c r="R2835" i="1"/>
  <c r="T2835" i="1" s="1"/>
  <c r="R2836" i="1"/>
  <c r="T2836" i="1" s="1"/>
  <c r="R2837" i="1"/>
  <c r="T2837" i="1" s="1"/>
  <c r="R2838" i="1"/>
  <c r="T2838" i="1" s="1"/>
  <c r="R2839" i="1"/>
  <c r="T2839" i="1" s="1"/>
  <c r="R2840" i="1"/>
  <c r="T2840" i="1" s="1"/>
  <c r="R2841" i="1"/>
  <c r="T2841" i="1" s="1"/>
  <c r="R2842" i="1"/>
  <c r="T2842" i="1" s="1"/>
  <c r="R2843" i="1"/>
  <c r="T2843" i="1" s="1"/>
  <c r="R2844" i="1"/>
  <c r="T2844" i="1" s="1"/>
  <c r="R2845" i="1"/>
  <c r="T2845" i="1" s="1"/>
  <c r="R2846" i="1"/>
  <c r="T2846" i="1" s="1"/>
  <c r="R2847" i="1"/>
  <c r="T2847" i="1" s="1"/>
  <c r="R2848" i="1"/>
  <c r="T2848" i="1" s="1"/>
  <c r="R2849" i="1"/>
  <c r="T2849" i="1" s="1"/>
  <c r="R2850" i="1"/>
  <c r="T2850" i="1" s="1"/>
  <c r="R2851" i="1"/>
  <c r="T2851" i="1" s="1"/>
  <c r="R2852" i="1"/>
  <c r="T2852" i="1" s="1"/>
  <c r="R2853" i="1"/>
  <c r="T2853" i="1" s="1"/>
  <c r="R2854" i="1"/>
  <c r="T2854" i="1" s="1"/>
  <c r="R2855" i="1"/>
  <c r="T2855" i="1" s="1"/>
  <c r="R2856" i="1"/>
  <c r="T2856" i="1" s="1"/>
  <c r="R2857" i="1"/>
  <c r="T2857" i="1" s="1"/>
  <c r="R2858" i="1"/>
  <c r="T2858" i="1" s="1"/>
  <c r="R2859" i="1"/>
  <c r="T2859" i="1" s="1"/>
  <c r="R2860" i="1"/>
  <c r="T2860" i="1" s="1"/>
  <c r="R2861" i="1"/>
  <c r="T2861" i="1" s="1"/>
  <c r="R2862" i="1"/>
  <c r="T2862" i="1" s="1"/>
  <c r="R2863" i="1"/>
  <c r="T2863" i="1" s="1"/>
  <c r="R2864" i="1"/>
  <c r="T2864" i="1" s="1"/>
  <c r="R2865" i="1"/>
  <c r="T2865" i="1" s="1"/>
  <c r="R2866" i="1"/>
  <c r="T2866" i="1" s="1"/>
  <c r="R2867" i="1"/>
  <c r="T2867" i="1" s="1"/>
  <c r="R2868" i="1"/>
  <c r="T2868" i="1" s="1"/>
  <c r="R2869" i="1"/>
  <c r="T2869" i="1" s="1"/>
  <c r="R2870" i="1"/>
  <c r="T2870" i="1" s="1"/>
  <c r="R2871" i="1"/>
  <c r="T2871" i="1" s="1"/>
  <c r="R2872" i="1"/>
  <c r="T2872" i="1" s="1"/>
  <c r="R2873" i="1"/>
  <c r="T2873" i="1" s="1"/>
  <c r="R2874" i="1"/>
  <c r="T2874" i="1" s="1"/>
  <c r="R2875" i="1"/>
  <c r="T2875" i="1" s="1"/>
  <c r="R2876" i="1"/>
  <c r="T2876" i="1" s="1"/>
  <c r="R2877" i="1"/>
  <c r="T2877" i="1" s="1"/>
  <c r="R2878" i="1"/>
  <c r="T2878" i="1" s="1"/>
  <c r="R2879" i="1"/>
  <c r="T2879" i="1" s="1"/>
  <c r="R2880" i="1"/>
  <c r="T2880" i="1" s="1"/>
  <c r="R2881" i="1"/>
  <c r="T2881" i="1" s="1"/>
  <c r="R2882" i="1"/>
  <c r="T2882" i="1" s="1"/>
  <c r="R2883" i="1"/>
  <c r="T2883" i="1" s="1"/>
  <c r="R2884" i="1"/>
  <c r="T2884" i="1" s="1"/>
  <c r="R2885" i="1"/>
  <c r="T2885" i="1" s="1"/>
  <c r="R2886" i="1"/>
  <c r="T2886" i="1" s="1"/>
  <c r="R2887" i="1"/>
  <c r="T2887" i="1" s="1"/>
  <c r="R2888" i="1"/>
  <c r="T2888" i="1" s="1"/>
  <c r="R2889" i="1"/>
  <c r="T2889" i="1" s="1"/>
  <c r="R2890" i="1"/>
  <c r="T2890" i="1" s="1"/>
  <c r="R2891" i="1"/>
  <c r="T2891" i="1" s="1"/>
  <c r="R2892" i="1"/>
  <c r="T2892" i="1" s="1"/>
  <c r="R2893" i="1"/>
  <c r="T2893" i="1" s="1"/>
  <c r="R2894" i="1"/>
  <c r="T2894" i="1" s="1"/>
  <c r="R2895" i="1"/>
  <c r="T2895" i="1" s="1"/>
  <c r="R2896" i="1"/>
  <c r="T2896" i="1" s="1"/>
  <c r="R2897" i="1"/>
  <c r="T2897" i="1" s="1"/>
  <c r="R2898" i="1"/>
  <c r="T2898" i="1" s="1"/>
  <c r="R2899" i="1"/>
  <c r="T2899" i="1" s="1"/>
  <c r="R2900" i="1"/>
  <c r="T2900" i="1" s="1"/>
  <c r="R2901" i="1"/>
  <c r="T2901" i="1" s="1"/>
  <c r="R2902" i="1"/>
  <c r="T2902" i="1" s="1"/>
  <c r="R2903" i="1"/>
  <c r="T2903" i="1" s="1"/>
  <c r="R2904" i="1"/>
  <c r="T2904" i="1" s="1"/>
  <c r="R2905" i="1"/>
  <c r="T2905" i="1" s="1"/>
  <c r="R2906" i="1"/>
  <c r="T2906" i="1" s="1"/>
  <c r="R2907" i="1"/>
  <c r="T2907" i="1" s="1"/>
  <c r="R2908" i="1"/>
  <c r="T2908" i="1" s="1"/>
  <c r="R2909" i="1"/>
  <c r="T2909" i="1" s="1"/>
  <c r="R2910" i="1"/>
  <c r="T2910" i="1" s="1"/>
  <c r="R2911" i="1"/>
  <c r="T2911" i="1" s="1"/>
  <c r="R2912" i="1"/>
  <c r="T2912" i="1" s="1"/>
  <c r="R2913" i="1"/>
  <c r="T2913" i="1" s="1"/>
  <c r="R2914" i="1"/>
  <c r="T2914" i="1" s="1"/>
  <c r="R2915" i="1"/>
  <c r="T2915" i="1" s="1"/>
  <c r="R2916" i="1"/>
  <c r="T2916" i="1" s="1"/>
  <c r="R2917" i="1"/>
  <c r="T2917" i="1" s="1"/>
  <c r="R2918" i="1"/>
  <c r="T2918" i="1" s="1"/>
  <c r="R2919" i="1"/>
  <c r="T2919" i="1" s="1"/>
  <c r="R2920" i="1"/>
  <c r="T2920" i="1" s="1"/>
  <c r="R2921" i="1"/>
  <c r="T2921" i="1" s="1"/>
  <c r="R2922" i="1"/>
  <c r="T2922" i="1" s="1"/>
  <c r="R2923" i="1"/>
  <c r="T2923" i="1" s="1"/>
  <c r="R2924" i="1"/>
  <c r="T2924" i="1" s="1"/>
  <c r="R2925" i="1"/>
  <c r="T2925" i="1" s="1"/>
  <c r="R2926" i="1"/>
  <c r="T2926" i="1" s="1"/>
  <c r="R2927" i="1"/>
  <c r="T2927" i="1" s="1"/>
  <c r="R2928" i="1"/>
  <c r="T2928" i="1" s="1"/>
  <c r="R2929" i="1"/>
  <c r="T2929" i="1" s="1"/>
  <c r="R2930" i="1"/>
  <c r="T2930" i="1" s="1"/>
  <c r="R2931" i="1"/>
  <c r="T2931" i="1" s="1"/>
  <c r="R2932" i="1"/>
  <c r="T2932" i="1" s="1"/>
  <c r="R2933" i="1"/>
  <c r="T2933" i="1" s="1"/>
  <c r="R2934" i="1"/>
  <c r="T2934" i="1" s="1"/>
  <c r="R2935" i="1"/>
  <c r="T2935" i="1" s="1"/>
  <c r="R2936" i="1"/>
  <c r="T2936" i="1" s="1"/>
  <c r="R2937" i="1"/>
  <c r="T2937" i="1" s="1"/>
  <c r="R2938" i="1"/>
  <c r="T2938" i="1" s="1"/>
  <c r="R2939" i="1"/>
  <c r="T2939" i="1" s="1"/>
  <c r="R2940" i="1"/>
  <c r="T2940" i="1" s="1"/>
  <c r="R2941" i="1"/>
  <c r="T2941" i="1" s="1"/>
  <c r="R2942" i="1"/>
  <c r="T2942" i="1" s="1"/>
  <c r="R2943" i="1"/>
  <c r="T2943" i="1" s="1"/>
  <c r="R2944" i="1"/>
  <c r="T2944" i="1" s="1"/>
  <c r="R2945" i="1"/>
  <c r="T2945" i="1" s="1"/>
  <c r="R2946" i="1"/>
  <c r="T2946" i="1" s="1"/>
  <c r="R2947" i="1"/>
  <c r="T2947" i="1" s="1"/>
  <c r="R2948" i="1"/>
  <c r="T2948" i="1" s="1"/>
  <c r="R2949" i="1"/>
  <c r="T2949" i="1" s="1"/>
  <c r="R2950" i="1"/>
  <c r="T2950" i="1" s="1"/>
  <c r="R2951" i="1"/>
  <c r="T2951" i="1" s="1"/>
  <c r="R2952" i="1"/>
  <c r="T2952" i="1" s="1"/>
  <c r="R2953" i="1"/>
  <c r="T2953" i="1" s="1"/>
  <c r="R2954" i="1"/>
  <c r="T2954" i="1" s="1"/>
  <c r="R2955" i="1"/>
  <c r="T2955" i="1" s="1"/>
  <c r="R2956" i="1"/>
  <c r="T2956" i="1" s="1"/>
  <c r="R2957" i="1"/>
  <c r="T2957" i="1" s="1"/>
  <c r="R2958" i="1"/>
  <c r="T2958" i="1" s="1"/>
  <c r="R2959" i="1"/>
  <c r="T2959" i="1" s="1"/>
  <c r="R2960" i="1"/>
  <c r="T2960" i="1" s="1"/>
  <c r="R2961" i="1"/>
  <c r="T2961" i="1" s="1"/>
  <c r="R2962" i="1"/>
  <c r="T2962" i="1" s="1"/>
  <c r="R2963" i="1"/>
  <c r="T2963" i="1" s="1"/>
  <c r="R2964" i="1"/>
  <c r="T2964" i="1" s="1"/>
  <c r="R2965" i="1"/>
  <c r="T2965" i="1" s="1"/>
  <c r="R2966" i="1"/>
  <c r="T2966" i="1" s="1"/>
  <c r="R2967" i="1"/>
  <c r="T2967" i="1" s="1"/>
  <c r="R2968" i="1"/>
  <c r="T2968" i="1" s="1"/>
  <c r="R2969" i="1"/>
  <c r="T2969" i="1" s="1"/>
  <c r="R2970" i="1"/>
  <c r="T2970" i="1" s="1"/>
  <c r="R2971" i="1"/>
  <c r="T2971" i="1" s="1"/>
  <c r="R2972" i="1"/>
  <c r="T2972" i="1" s="1"/>
  <c r="R2973" i="1"/>
  <c r="T2973" i="1" s="1"/>
  <c r="R2974" i="1"/>
  <c r="T2974" i="1" s="1"/>
  <c r="R2975" i="1"/>
  <c r="T2975" i="1" s="1"/>
  <c r="R2976" i="1"/>
  <c r="T2976" i="1" s="1"/>
  <c r="R2977" i="1"/>
  <c r="T2977" i="1" s="1"/>
  <c r="R2978" i="1"/>
  <c r="T2978" i="1" s="1"/>
  <c r="R2979" i="1"/>
  <c r="T2979" i="1" s="1"/>
  <c r="R2980" i="1"/>
  <c r="T2980" i="1" s="1"/>
  <c r="R2981" i="1"/>
  <c r="T2981" i="1" s="1"/>
  <c r="R2982" i="1"/>
  <c r="T2982" i="1" s="1"/>
  <c r="R2983" i="1"/>
  <c r="T2983" i="1" s="1"/>
  <c r="R2984" i="1"/>
  <c r="T2984" i="1" s="1"/>
  <c r="R2985" i="1"/>
  <c r="T2985" i="1" s="1"/>
  <c r="R2986" i="1"/>
  <c r="T2986" i="1" s="1"/>
  <c r="R2987" i="1"/>
  <c r="T2987" i="1" s="1"/>
  <c r="R2988" i="1"/>
  <c r="T2988" i="1" s="1"/>
  <c r="R2989" i="1"/>
  <c r="T2989" i="1" s="1"/>
  <c r="R2990" i="1"/>
  <c r="T2990" i="1" s="1"/>
  <c r="R2991" i="1"/>
  <c r="T2991" i="1" s="1"/>
  <c r="R2992" i="1"/>
  <c r="T2992" i="1" s="1"/>
  <c r="R2993" i="1"/>
  <c r="T2993" i="1" s="1"/>
  <c r="R2994" i="1"/>
  <c r="T2994" i="1" s="1"/>
  <c r="R2995" i="1"/>
  <c r="T2995" i="1" s="1"/>
  <c r="R2996" i="1"/>
  <c r="T2996" i="1" s="1"/>
  <c r="R2997" i="1"/>
  <c r="T2997" i="1" s="1"/>
  <c r="R2998" i="1"/>
  <c r="T2998" i="1" s="1"/>
  <c r="R2999" i="1"/>
  <c r="T2999" i="1" s="1"/>
  <c r="R3000" i="1"/>
  <c r="T3000" i="1" s="1"/>
  <c r="R3001" i="1"/>
  <c r="T3001" i="1" s="1"/>
  <c r="R2602" i="1"/>
  <c r="T2602" i="1" s="1"/>
  <c r="R2603" i="1"/>
  <c r="T2603" i="1" s="1"/>
  <c r="R2604" i="1"/>
  <c r="T2604" i="1" s="1"/>
  <c r="R2605" i="1"/>
  <c r="T2605" i="1" s="1"/>
  <c r="R2606" i="1"/>
  <c r="T2606" i="1" s="1"/>
  <c r="R2607" i="1"/>
  <c r="T2607" i="1" s="1"/>
  <c r="R2608" i="1"/>
  <c r="T2608" i="1" s="1"/>
  <c r="R2609" i="1"/>
  <c r="T2609" i="1" s="1"/>
  <c r="R2610" i="1"/>
  <c r="T2610" i="1" s="1"/>
  <c r="R2611" i="1"/>
  <c r="T2611" i="1" s="1"/>
  <c r="R2612" i="1"/>
  <c r="T2612" i="1" s="1"/>
  <c r="R2613" i="1"/>
  <c r="T2613" i="1" s="1"/>
  <c r="R2614" i="1"/>
  <c r="T2614" i="1" s="1"/>
  <c r="R2615" i="1"/>
  <c r="T2615" i="1" s="1"/>
  <c r="R2616" i="1"/>
  <c r="T2616" i="1" s="1"/>
  <c r="R2617" i="1"/>
  <c r="T2617" i="1" s="1"/>
  <c r="R2618" i="1"/>
  <c r="T2618" i="1" s="1"/>
  <c r="R2619" i="1"/>
  <c r="T2619" i="1" s="1"/>
  <c r="R2620" i="1"/>
  <c r="T2620" i="1" s="1"/>
  <c r="R2621" i="1"/>
  <c r="T2621" i="1" s="1"/>
  <c r="R2622" i="1"/>
  <c r="T2622" i="1" s="1"/>
  <c r="R2623" i="1"/>
  <c r="T2623" i="1" s="1"/>
  <c r="R2624" i="1"/>
  <c r="T2624" i="1" s="1"/>
  <c r="R2625" i="1"/>
  <c r="T2625" i="1" s="1"/>
  <c r="R2626" i="1"/>
  <c r="T2626" i="1" s="1"/>
  <c r="R2627" i="1"/>
  <c r="T2627" i="1" s="1"/>
  <c r="R2628" i="1"/>
  <c r="T2628" i="1" s="1"/>
  <c r="R2629" i="1"/>
  <c r="T2629" i="1" s="1"/>
  <c r="R2630" i="1"/>
  <c r="T2630" i="1" s="1"/>
  <c r="R2631" i="1"/>
  <c r="T2631" i="1" s="1"/>
  <c r="R2632" i="1"/>
  <c r="T2632" i="1" s="1"/>
  <c r="R2633" i="1"/>
  <c r="T2633" i="1" s="1"/>
  <c r="R2634" i="1"/>
  <c r="T2634" i="1" s="1"/>
  <c r="R2635" i="1"/>
  <c r="T2635" i="1" s="1"/>
  <c r="R2636" i="1"/>
  <c r="T2636" i="1" s="1"/>
  <c r="R2637" i="1"/>
  <c r="T2637" i="1" s="1"/>
  <c r="R2638" i="1"/>
  <c r="T2638" i="1" s="1"/>
  <c r="R2639" i="1"/>
  <c r="T2639" i="1" s="1"/>
  <c r="R2640" i="1"/>
  <c r="T2640" i="1" s="1"/>
  <c r="R2641" i="1"/>
  <c r="T2641" i="1" s="1"/>
  <c r="R2642" i="1"/>
  <c r="T2642" i="1" s="1"/>
  <c r="R2643" i="1"/>
  <c r="T2643" i="1" s="1"/>
  <c r="R2644" i="1"/>
  <c r="T2644" i="1" s="1"/>
  <c r="R2645" i="1"/>
  <c r="T2645" i="1" s="1"/>
  <c r="R2646" i="1"/>
  <c r="T2646" i="1" s="1"/>
  <c r="R2647" i="1"/>
  <c r="T2647" i="1" s="1"/>
  <c r="R2648" i="1"/>
  <c r="T2648" i="1" s="1"/>
  <c r="R2649" i="1"/>
  <c r="T2649" i="1" s="1"/>
  <c r="R2650" i="1"/>
  <c r="T2650" i="1" s="1"/>
  <c r="R2651" i="1"/>
  <c r="T2651" i="1" s="1"/>
  <c r="R2652" i="1"/>
  <c r="T2652" i="1" s="1"/>
  <c r="R2653" i="1"/>
  <c r="T2653" i="1" s="1"/>
  <c r="R2654" i="1"/>
  <c r="T2654" i="1" s="1"/>
  <c r="R2655" i="1"/>
  <c r="T2655" i="1" s="1"/>
  <c r="R2656" i="1"/>
  <c r="T2656" i="1" s="1"/>
  <c r="R2657" i="1"/>
  <c r="T2657" i="1" s="1"/>
  <c r="R2658" i="1"/>
  <c r="T2658" i="1" s="1"/>
  <c r="R2659" i="1"/>
  <c r="T2659" i="1" s="1"/>
  <c r="R2660" i="1"/>
  <c r="T2660" i="1" s="1"/>
  <c r="R2661" i="1"/>
  <c r="T2661" i="1" s="1"/>
  <c r="R2662" i="1"/>
  <c r="T2662" i="1" s="1"/>
  <c r="R2663" i="1"/>
  <c r="T2663" i="1" s="1"/>
  <c r="R2664" i="1"/>
  <c r="T2664" i="1" s="1"/>
  <c r="R2665" i="1"/>
  <c r="T2665" i="1" s="1"/>
  <c r="R2666" i="1"/>
  <c r="T2666" i="1" s="1"/>
  <c r="R2667" i="1"/>
  <c r="T2667" i="1" s="1"/>
  <c r="R2668" i="1"/>
  <c r="T2668" i="1" s="1"/>
  <c r="R2669" i="1"/>
  <c r="T2669" i="1" s="1"/>
  <c r="R2670" i="1"/>
  <c r="T2670" i="1" s="1"/>
  <c r="R2671" i="1"/>
  <c r="T2671" i="1" s="1"/>
  <c r="R2672" i="1"/>
  <c r="T2672" i="1" s="1"/>
  <c r="R2673" i="1"/>
  <c r="T2673" i="1" s="1"/>
  <c r="R2674" i="1"/>
  <c r="T2674" i="1" s="1"/>
  <c r="R2675" i="1"/>
  <c r="T2675" i="1" s="1"/>
  <c r="R2676" i="1"/>
  <c r="T2676" i="1" s="1"/>
  <c r="R2677" i="1"/>
  <c r="T2677" i="1" s="1"/>
  <c r="R2678" i="1"/>
  <c r="T2678" i="1" s="1"/>
  <c r="R2679" i="1"/>
  <c r="T2679" i="1" s="1"/>
  <c r="R2680" i="1"/>
  <c r="T2680" i="1" s="1"/>
  <c r="R2681" i="1"/>
  <c r="T2681" i="1" s="1"/>
  <c r="R2682" i="1"/>
  <c r="T2682" i="1" s="1"/>
  <c r="R2683" i="1"/>
  <c r="T2683" i="1" s="1"/>
  <c r="R2684" i="1"/>
  <c r="T2684" i="1" s="1"/>
  <c r="R2685" i="1"/>
  <c r="T2685" i="1" s="1"/>
  <c r="R2686" i="1"/>
  <c r="T2686" i="1" s="1"/>
  <c r="R2687" i="1"/>
  <c r="T2687" i="1" s="1"/>
  <c r="R2688" i="1"/>
  <c r="T2688" i="1" s="1"/>
  <c r="R2689" i="1"/>
  <c r="T2689" i="1" s="1"/>
  <c r="R2690" i="1"/>
  <c r="T2690" i="1" s="1"/>
  <c r="R2691" i="1"/>
  <c r="T2691" i="1" s="1"/>
  <c r="R2692" i="1"/>
  <c r="T2692" i="1" s="1"/>
  <c r="R2693" i="1"/>
  <c r="T2693" i="1" s="1"/>
  <c r="R2694" i="1"/>
  <c r="T2694" i="1" s="1"/>
  <c r="R2695" i="1"/>
  <c r="T2695" i="1" s="1"/>
  <c r="R2696" i="1"/>
  <c r="T2696" i="1" s="1"/>
  <c r="R2697" i="1"/>
  <c r="T2697" i="1" s="1"/>
  <c r="R2698" i="1"/>
  <c r="T2698" i="1" s="1"/>
  <c r="R2699" i="1"/>
  <c r="T2699" i="1" s="1"/>
  <c r="R2700" i="1"/>
  <c r="T2700" i="1" s="1"/>
  <c r="R2701" i="1"/>
  <c r="T2701" i="1" s="1"/>
  <c r="R2702" i="1"/>
  <c r="T2702" i="1" s="1"/>
  <c r="R2703" i="1"/>
  <c r="T2703" i="1" s="1"/>
  <c r="R2704" i="1"/>
  <c r="T2704" i="1" s="1"/>
  <c r="R2705" i="1"/>
  <c r="T2705" i="1" s="1"/>
  <c r="R2706" i="1"/>
  <c r="T2706" i="1" s="1"/>
  <c r="R2707" i="1"/>
  <c r="T2707" i="1" s="1"/>
  <c r="R2708" i="1"/>
  <c r="T2708" i="1" s="1"/>
  <c r="R2709" i="1"/>
  <c r="T2709" i="1" s="1"/>
  <c r="R2710" i="1"/>
  <c r="T2710" i="1" s="1"/>
  <c r="R2711" i="1"/>
  <c r="T2711" i="1" s="1"/>
  <c r="R2712" i="1"/>
  <c r="T2712" i="1" s="1"/>
  <c r="R2713" i="1"/>
  <c r="T2713" i="1" s="1"/>
  <c r="R2714" i="1"/>
  <c r="T2714" i="1" s="1"/>
  <c r="R2715" i="1"/>
  <c r="T2715" i="1" s="1"/>
  <c r="R2716" i="1"/>
  <c r="T2716" i="1" s="1"/>
  <c r="R2717" i="1"/>
  <c r="T2717" i="1" s="1"/>
  <c r="R2718" i="1"/>
  <c r="T2718" i="1" s="1"/>
  <c r="R2719" i="1"/>
  <c r="T2719" i="1" s="1"/>
  <c r="R2720" i="1"/>
  <c r="T2720" i="1" s="1"/>
  <c r="R2721" i="1"/>
  <c r="T2721" i="1" s="1"/>
  <c r="R2722" i="1"/>
  <c r="T2722" i="1" s="1"/>
  <c r="R2723" i="1"/>
  <c r="T2723" i="1" s="1"/>
  <c r="R2724" i="1"/>
  <c r="T2724" i="1" s="1"/>
  <c r="R2725" i="1"/>
  <c r="T2725" i="1" s="1"/>
  <c r="R2726" i="1"/>
  <c r="T2726" i="1" s="1"/>
  <c r="R2727" i="1"/>
  <c r="T2727" i="1" s="1"/>
  <c r="R2728" i="1"/>
  <c r="T2728" i="1" s="1"/>
  <c r="R2729" i="1"/>
  <c r="T2729" i="1" s="1"/>
  <c r="R2730" i="1"/>
  <c r="T2730" i="1" s="1"/>
  <c r="R2731" i="1"/>
  <c r="T2731" i="1" s="1"/>
  <c r="R2732" i="1"/>
  <c r="T2732" i="1" s="1"/>
  <c r="R2733" i="1"/>
  <c r="T2733" i="1" s="1"/>
  <c r="R2734" i="1"/>
  <c r="T2734" i="1" s="1"/>
  <c r="R2735" i="1"/>
  <c r="T2735" i="1" s="1"/>
  <c r="R2736" i="1"/>
  <c r="T2736" i="1" s="1"/>
  <c r="R2737" i="1"/>
  <c r="T2737" i="1" s="1"/>
  <c r="R2738" i="1"/>
  <c r="T2738" i="1" s="1"/>
  <c r="R2739" i="1"/>
  <c r="T2739" i="1" s="1"/>
  <c r="R2740" i="1"/>
  <c r="T2740" i="1" s="1"/>
  <c r="R2741" i="1"/>
  <c r="T2741" i="1" s="1"/>
  <c r="R2742" i="1"/>
  <c r="T2742" i="1" s="1"/>
  <c r="R2743" i="1"/>
  <c r="T2743" i="1" s="1"/>
  <c r="R2744" i="1"/>
  <c r="T2744" i="1" s="1"/>
  <c r="R2745" i="1"/>
  <c r="T2745" i="1" s="1"/>
  <c r="R2746" i="1"/>
  <c r="T2746" i="1" s="1"/>
  <c r="R2747" i="1"/>
  <c r="T2747" i="1" s="1"/>
  <c r="R2748" i="1"/>
  <c r="T2748" i="1" s="1"/>
  <c r="R2749" i="1"/>
  <c r="T2749" i="1" s="1"/>
  <c r="R2750" i="1"/>
  <c r="T2750" i="1" s="1"/>
  <c r="R2751" i="1"/>
  <c r="T2751" i="1" s="1"/>
  <c r="R2752" i="1"/>
  <c r="T2752" i="1" s="1"/>
  <c r="R2753" i="1"/>
  <c r="T2753" i="1" s="1"/>
  <c r="R2754" i="1"/>
  <c r="T2754" i="1" s="1"/>
  <c r="R2755" i="1"/>
  <c r="T2755" i="1" s="1"/>
  <c r="R2756" i="1"/>
  <c r="T2756" i="1" s="1"/>
  <c r="R2757" i="1"/>
  <c r="T2757" i="1" s="1"/>
  <c r="R2758" i="1"/>
  <c r="T2758" i="1" s="1"/>
  <c r="R2759" i="1"/>
  <c r="T2759" i="1" s="1"/>
  <c r="R2760" i="1"/>
  <c r="T2760" i="1" s="1"/>
  <c r="R2761" i="1"/>
  <c r="T2761" i="1" s="1"/>
  <c r="R2762" i="1"/>
  <c r="T2762" i="1" s="1"/>
  <c r="R2763" i="1"/>
  <c r="T2763" i="1" s="1"/>
  <c r="R2764" i="1"/>
  <c r="T2764" i="1" s="1"/>
  <c r="R2765" i="1"/>
  <c r="T2765" i="1" s="1"/>
  <c r="R2766" i="1"/>
  <c r="T2766" i="1" s="1"/>
  <c r="R2767" i="1"/>
  <c r="T2767" i="1" s="1"/>
  <c r="R2768" i="1"/>
  <c r="T2768" i="1" s="1"/>
  <c r="R2769" i="1"/>
  <c r="T2769" i="1" s="1"/>
  <c r="R2770" i="1"/>
  <c r="T2770" i="1" s="1"/>
  <c r="R2771" i="1"/>
  <c r="T2771" i="1" s="1"/>
  <c r="R2772" i="1"/>
  <c r="T2772" i="1" s="1"/>
  <c r="R2773" i="1"/>
  <c r="T2773" i="1" s="1"/>
  <c r="R2774" i="1"/>
  <c r="T2774" i="1" s="1"/>
  <c r="R2775" i="1"/>
  <c r="T2775" i="1" s="1"/>
  <c r="R2776" i="1"/>
  <c r="T2776" i="1" s="1"/>
  <c r="R2777" i="1"/>
  <c r="T2777" i="1" s="1"/>
  <c r="R2778" i="1"/>
  <c r="T2778" i="1" s="1"/>
  <c r="R2779" i="1"/>
  <c r="T2779" i="1" s="1"/>
  <c r="R2780" i="1"/>
  <c r="T2780" i="1" s="1"/>
  <c r="R2781" i="1"/>
  <c r="T2781" i="1" s="1"/>
  <c r="R2782" i="1"/>
  <c r="T2782" i="1" s="1"/>
  <c r="R2783" i="1"/>
  <c r="T2783" i="1" s="1"/>
  <c r="R2784" i="1"/>
  <c r="T2784" i="1" s="1"/>
  <c r="R2785" i="1"/>
  <c r="T2785" i="1" s="1"/>
  <c r="R2786" i="1"/>
  <c r="T2786" i="1" s="1"/>
  <c r="R2787" i="1"/>
  <c r="T2787" i="1" s="1"/>
  <c r="R2788" i="1"/>
  <c r="T2788" i="1" s="1"/>
  <c r="R2789" i="1"/>
  <c r="T2789" i="1" s="1"/>
  <c r="R2790" i="1"/>
  <c r="T2790" i="1" s="1"/>
  <c r="R2791" i="1"/>
  <c r="T2791" i="1" s="1"/>
  <c r="R2792" i="1"/>
  <c r="T2792" i="1" s="1"/>
  <c r="R2793" i="1"/>
  <c r="T2793" i="1" s="1"/>
  <c r="R2794" i="1"/>
  <c r="T2794" i="1" s="1"/>
  <c r="R2795" i="1"/>
  <c r="T2795" i="1" s="1"/>
  <c r="R2796" i="1"/>
  <c r="T2796" i="1" s="1"/>
  <c r="R2797" i="1"/>
  <c r="T2797" i="1" s="1"/>
  <c r="R2798" i="1"/>
  <c r="T2798" i="1" s="1"/>
  <c r="R2799" i="1"/>
  <c r="T2799" i="1" s="1"/>
  <c r="R2800" i="1"/>
  <c r="T2800" i="1" s="1"/>
  <c r="R2801" i="1"/>
  <c r="T2801" i="1" s="1"/>
  <c r="R2402" i="1"/>
  <c r="T2402" i="1" s="1"/>
  <c r="R2403" i="1"/>
  <c r="T2403" i="1" s="1"/>
  <c r="R2404" i="1"/>
  <c r="T2404" i="1" s="1"/>
  <c r="R2405" i="1"/>
  <c r="T2405" i="1" s="1"/>
  <c r="R2406" i="1"/>
  <c r="T2406" i="1" s="1"/>
  <c r="R2407" i="1"/>
  <c r="T2407" i="1" s="1"/>
  <c r="R2408" i="1"/>
  <c r="T2408" i="1" s="1"/>
  <c r="R2409" i="1"/>
  <c r="T2409" i="1" s="1"/>
  <c r="R2410" i="1"/>
  <c r="T2410" i="1" s="1"/>
  <c r="R2411" i="1"/>
  <c r="T2411" i="1" s="1"/>
  <c r="R2412" i="1"/>
  <c r="T2412" i="1" s="1"/>
  <c r="R2413" i="1"/>
  <c r="T2413" i="1" s="1"/>
  <c r="R2414" i="1"/>
  <c r="T2414" i="1" s="1"/>
  <c r="R2415" i="1"/>
  <c r="T2415" i="1" s="1"/>
  <c r="R2416" i="1"/>
  <c r="T2416" i="1" s="1"/>
  <c r="R2417" i="1"/>
  <c r="T2417" i="1" s="1"/>
  <c r="R2418" i="1"/>
  <c r="T2418" i="1" s="1"/>
  <c r="R2419" i="1"/>
  <c r="T2419" i="1" s="1"/>
  <c r="R2420" i="1"/>
  <c r="T2420" i="1" s="1"/>
  <c r="R2421" i="1"/>
  <c r="T2421" i="1" s="1"/>
  <c r="R2422" i="1"/>
  <c r="T2422" i="1" s="1"/>
  <c r="R2423" i="1"/>
  <c r="T2423" i="1" s="1"/>
  <c r="R2424" i="1"/>
  <c r="T2424" i="1" s="1"/>
  <c r="R2425" i="1"/>
  <c r="T2425" i="1" s="1"/>
  <c r="R2426" i="1"/>
  <c r="T2426" i="1" s="1"/>
  <c r="R2427" i="1"/>
  <c r="T2427" i="1" s="1"/>
  <c r="R2428" i="1"/>
  <c r="T2428" i="1" s="1"/>
  <c r="R2429" i="1"/>
  <c r="T2429" i="1" s="1"/>
  <c r="R2430" i="1"/>
  <c r="T2430" i="1" s="1"/>
  <c r="R2431" i="1"/>
  <c r="T2431" i="1" s="1"/>
  <c r="R2432" i="1"/>
  <c r="T2432" i="1" s="1"/>
  <c r="R2433" i="1"/>
  <c r="T2433" i="1" s="1"/>
  <c r="R2434" i="1"/>
  <c r="T2434" i="1" s="1"/>
  <c r="R2435" i="1"/>
  <c r="T2435" i="1" s="1"/>
  <c r="R2436" i="1"/>
  <c r="T2436" i="1" s="1"/>
  <c r="R2437" i="1"/>
  <c r="T2437" i="1" s="1"/>
  <c r="R2438" i="1"/>
  <c r="T2438" i="1" s="1"/>
  <c r="R2439" i="1"/>
  <c r="T2439" i="1" s="1"/>
  <c r="R2440" i="1"/>
  <c r="T2440" i="1" s="1"/>
  <c r="R2441" i="1"/>
  <c r="T2441" i="1" s="1"/>
  <c r="R2442" i="1"/>
  <c r="T2442" i="1" s="1"/>
  <c r="R2443" i="1"/>
  <c r="T2443" i="1" s="1"/>
  <c r="R2444" i="1"/>
  <c r="T2444" i="1" s="1"/>
  <c r="R2445" i="1"/>
  <c r="T2445" i="1" s="1"/>
  <c r="R2446" i="1"/>
  <c r="T2446" i="1" s="1"/>
  <c r="R2447" i="1"/>
  <c r="T2447" i="1" s="1"/>
  <c r="R2448" i="1"/>
  <c r="T2448" i="1" s="1"/>
  <c r="R2449" i="1"/>
  <c r="T2449" i="1" s="1"/>
  <c r="R2450" i="1"/>
  <c r="T2450" i="1" s="1"/>
  <c r="R2451" i="1"/>
  <c r="T2451" i="1" s="1"/>
  <c r="R2452" i="1"/>
  <c r="T2452" i="1" s="1"/>
  <c r="R2453" i="1"/>
  <c r="T2453" i="1" s="1"/>
  <c r="R2454" i="1"/>
  <c r="T2454" i="1" s="1"/>
  <c r="R2455" i="1"/>
  <c r="T2455" i="1" s="1"/>
  <c r="R2456" i="1"/>
  <c r="T2456" i="1" s="1"/>
  <c r="R2457" i="1"/>
  <c r="T2457" i="1" s="1"/>
  <c r="R2458" i="1"/>
  <c r="T2458" i="1" s="1"/>
  <c r="R2459" i="1"/>
  <c r="T2459" i="1" s="1"/>
  <c r="R2460" i="1"/>
  <c r="T2460" i="1" s="1"/>
  <c r="R2461" i="1"/>
  <c r="T2461" i="1" s="1"/>
  <c r="R2462" i="1"/>
  <c r="T2462" i="1" s="1"/>
  <c r="R2463" i="1"/>
  <c r="T2463" i="1" s="1"/>
  <c r="R2464" i="1"/>
  <c r="T2464" i="1" s="1"/>
  <c r="R2465" i="1"/>
  <c r="T2465" i="1" s="1"/>
  <c r="R2466" i="1"/>
  <c r="T2466" i="1" s="1"/>
  <c r="R2467" i="1"/>
  <c r="T2467" i="1" s="1"/>
  <c r="R2468" i="1"/>
  <c r="T2468" i="1" s="1"/>
  <c r="R2469" i="1"/>
  <c r="T2469" i="1" s="1"/>
  <c r="R2470" i="1"/>
  <c r="T2470" i="1" s="1"/>
  <c r="R2471" i="1"/>
  <c r="T2471" i="1" s="1"/>
  <c r="R2472" i="1"/>
  <c r="T2472" i="1" s="1"/>
  <c r="R2473" i="1"/>
  <c r="T2473" i="1" s="1"/>
  <c r="R2474" i="1"/>
  <c r="T2474" i="1" s="1"/>
  <c r="R2475" i="1"/>
  <c r="T2475" i="1" s="1"/>
  <c r="R2476" i="1"/>
  <c r="T2476" i="1" s="1"/>
  <c r="R2477" i="1"/>
  <c r="T2477" i="1" s="1"/>
  <c r="R2478" i="1"/>
  <c r="T2478" i="1" s="1"/>
  <c r="R2479" i="1"/>
  <c r="T2479" i="1" s="1"/>
  <c r="R2480" i="1"/>
  <c r="T2480" i="1" s="1"/>
  <c r="R2481" i="1"/>
  <c r="T2481" i="1" s="1"/>
  <c r="R2482" i="1"/>
  <c r="T2482" i="1" s="1"/>
  <c r="R2483" i="1"/>
  <c r="T2483" i="1" s="1"/>
  <c r="R2484" i="1"/>
  <c r="T2484" i="1" s="1"/>
  <c r="R2485" i="1"/>
  <c r="T2485" i="1" s="1"/>
  <c r="R2486" i="1"/>
  <c r="T2486" i="1" s="1"/>
  <c r="R2487" i="1"/>
  <c r="T2487" i="1" s="1"/>
  <c r="R2488" i="1"/>
  <c r="T2488" i="1" s="1"/>
  <c r="R2489" i="1"/>
  <c r="T2489" i="1" s="1"/>
  <c r="R2490" i="1"/>
  <c r="T2490" i="1" s="1"/>
  <c r="R2491" i="1"/>
  <c r="T2491" i="1" s="1"/>
  <c r="R2492" i="1"/>
  <c r="T2492" i="1" s="1"/>
  <c r="R2493" i="1"/>
  <c r="T2493" i="1" s="1"/>
  <c r="R2494" i="1"/>
  <c r="T2494" i="1" s="1"/>
  <c r="R2495" i="1"/>
  <c r="T2495" i="1" s="1"/>
  <c r="R2496" i="1"/>
  <c r="T2496" i="1" s="1"/>
  <c r="R2497" i="1"/>
  <c r="T2497" i="1" s="1"/>
  <c r="R2498" i="1"/>
  <c r="T2498" i="1" s="1"/>
  <c r="R2499" i="1"/>
  <c r="T2499" i="1" s="1"/>
  <c r="R2500" i="1"/>
  <c r="T2500" i="1" s="1"/>
  <c r="R2501" i="1"/>
  <c r="T2501" i="1" s="1"/>
  <c r="R2502" i="1"/>
  <c r="T2502" i="1" s="1"/>
  <c r="R2503" i="1"/>
  <c r="T2503" i="1" s="1"/>
  <c r="R2504" i="1"/>
  <c r="T2504" i="1" s="1"/>
  <c r="R2505" i="1"/>
  <c r="T2505" i="1" s="1"/>
  <c r="R2506" i="1"/>
  <c r="T2506" i="1" s="1"/>
  <c r="R2507" i="1"/>
  <c r="T2507" i="1" s="1"/>
  <c r="R2508" i="1"/>
  <c r="T2508" i="1" s="1"/>
  <c r="R2509" i="1"/>
  <c r="T2509" i="1" s="1"/>
  <c r="R2510" i="1"/>
  <c r="T2510" i="1" s="1"/>
  <c r="R2511" i="1"/>
  <c r="T2511" i="1" s="1"/>
  <c r="R2512" i="1"/>
  <c r="T2512" i="1" s="1"/>
  <c r="R2513" i="1"/>
  <c r="T2513" i="1" s="1"/>
  <c r="R2514" i="1"/>
  <c r="T2514" i="1" s="1"/>
  <c r="R2515" i="1"/>
  <c r="T2515" i="1" s="1"/>
  <c r="R2516" i="1"/>
  <c r="T2516" i="1" s="1"/>
  <c r="R2517" i="1"/>
  <c r="T2517" i="1" s="1"/>
  <c r="R2518" i="1"/>
  <c r="T2518" i="1" s="1"/>
  <c r="R2519" i="1"/>
  <c r="T2519" i="1" s="1"/>
  <c r="R2520" i="1"/>
  <c r="T2520" i="1" s="1"/>
  <c r="R2521" i="1"/>
  <c r="T2521" i="1" s="1"/>
  <c r="R2522" i="1"/>
  <c r="T2522" i="1" s="1"/>
  <c r="R2523" i="1"/>
  <c r="T2523" i="1" s="1"/>
  <c r="R2524" i="1"/>
  <c r="T2524" i="1" s="1"/>
  <c r="R2525" i="1"/>
  <c r="T2525" i="1" s="1"/>
  <c r="R2526" i="1"/>
  <c r="T2526" i="1" s="1"/>
  <c r="R2527" i="1"/>
  <c r="T2527" i="1" s="1"/>
  <c r="R2528" i="1"/>
  <c r="T2528" i="1" s="1"/>
  <c r="R2529" i="1"/>
  <c r="T2529" i="1" s="1"/>
  <c r="R2530" i="1"/>
  <c r="T2530" i="1" s="1"/>
  <c r="R2531" i="1"/>
  <c r="T2531" i="1" s="1"/>
  <c r="R2532" i="1"/>
  <c r="T2532" i="1" s="1"/>
  <c r="R2533" i="1"/>
  <c r="T2533" i="1" s="1"/>
  <c r="R2534" i="1"/>
  <c r="T2534" i="1" s="1"/>
  <c r="R2535" i="1"/>
  <c r="T2535" i="1" s="1"/>
  <c r="R2536" i="1"/>
  <c r="T2536" i="1" s="1"/>
  <c r="R2537" i="1"/>
  <c r="T2537" i="1" s="1"/>
  <c r="R2538" i="1"/>
  <c r="T2538" i="1" s="1"/>
  <c r="R2539" i="1"/>
  <c r="T2539" i="1" s="1"/>
  <c r="R2540" i="1"/>
  <c r="T2540" i="1" s="1"/>
  <c r="R2541" i="1"/>
  <c r="T2541" i="1" s="1"/>
  <c r="R2542" i="1"/>
  <c r="T2542" i="1" s="1"/>
  <c r="R2543" i="1"/>
  <c r="T2543" i="1" s="1"/>
  <c r="R2544" i="1"/>
  <c r="T2544" i="1" s="1"/>
  <c r="R2545" i="1"/>
  <c r="T2545" i="1" s="1"/>
  <c r="R2546" i="1"/>
  <c r="T2546" i="1" s="1"/>
  <c r="R2547" i="1"/>
  <c r="T2547" i="1" s="1"/>
  <c r="R2548" i="1"/>
  <c r="T2548" i="1" s="1"/>
  <c r="R2549" i="1"/>
  <c r="T2549" i="1" s="1"/>
  <c r="R2550" i="1"/>
  <c r="T2550" i="1" s="1"/>
  <c r="R2551" i="1"/>
  <c r="T2551" i="1" s="1"/>
  <c r="R2552" i="1"/>
  <c r="T2552" i="1" s="1"/>
  <c r="R2553" i="1"/>
  <c r="T2553" i="1" s="1"/>
  <c r="R2554" i="1"/>
  <c r="T2554" i="1" s="1"/>
  <c r="R2555" i="1"/>
  <c r="T2555" i="1" s="1"/>
  <c r="R2556" i="1"/>
  <c r="T2556" i="1" s="1"/>
  <c r="R2557" i="1"/>
  <c r="T2557" i="1" s="1"/>
  <c r="R2558" i="1"/>
  <c r="T2558" i="1" s="1"/>
  <c r="R2559" i="1"/>
  <c r="T2559" i="1" s="1"/>
  <c r="R2560" i="1"/>
  <c r="T2560" i="1" s="1"/>
  <c r="R2561" i="1"/>
  <c r="T2561" i="1" s="1"/>
  <c r="R2562" i="1"/>
  <c r="T2562" i="1" s="1"/>
  <c r="R2563" i="1"/>
  <c r="T2563" i="1" s="1"/>
  <c r="R2564" i="1"/>
  <c r="T2564" i="1" s="1"/>
  <c r="R2565" i="1"/>
  <c r="T2565" i="1" s="1"/>
  <c r="R2566" i="1"/>
  <c r="T2566" i="1" s="1"/>
  <c r="R2567" i="1"/>
  <c r="T2567" i="1" s="1"/>
  <c r="R2568" i="1"/>
  <c r="T2568" i="1" s="1"/>
  <c r="R2569" i="1"/>
  <c r="T2569" i="1" s="1"/>
  <c r="R2570" i="1"/>
  <c r="T2570" i="1" s="1"/>
  <c r="R2571" i="1"/>
  <c r="T2571" i="1" s="1"/>
  <c r="R2572" i="1"/>
  <c r="T2572" i="1" s="1"/>
  <c r="R2573" i="1"/>
  <c r="T2573" i="1" s="1"/>
  <c r="R2574" i="1"/>
  <c r="T2574" i="1" s="1"/>
  <c r="R2575" i="1"/>
  <c r="T2575" i="1" s="1"/>
  <c r="R2576" i="1"/>
  <c r="T2576" i="1" s="1"/>
  <c r="R2577" i="1"/>
  <c r="T2577" i="1" s="1"/>
  <c r="R2578" i="1"/>
  <c r="T2578" i="1" s="1"/>
  <c r="R2579" i="1"/>
  <c r="T2579" i="1" s="1"/>
  <c r="R2580" i="1"/>
  <c r="T2580" i="1" s="1"/>
  <c r="R2581" i="1"/>
  <c r="T2581" i="1" s="1"/>
  <c r="R2582" i="1"/>
  <c r="T2582" i="1" s="1"/>
  <c r="R2583" i="1"/>
  <c r="T2583" i="1" s="1"/>
  <c r="R2584" i="1"/>
  <c r="T2584" i="1" s="1"/>
  <c r="R2585" i="1"/>
  <c r="T2585" i="1" s="1"/>
  <c r="R2586" i="1"/>
  <c r="T2586" i="1" s="1"/>
  <c r="R2587" i="1"/>
  <c r="T2587" i="1" s="1"/>
  <c r="R2588" i="1"/>
  <c r="T2588" i="1" s="1"/>
  <c r="R2589" i="1"/>
  <c r="T2589" i="1" s="1"/>
  <c r="R2590" i="1"/>
  <c r="T2590" i="1" s="1"/>
  <c r="R2591" i="1"/>
  <c r="T2591" i="1" s="1"/>
  <c r="R2592" i="1"/>
  <c r="T2592" i="1" s="1"/>
  <c r="R2593" i="1"/>
  <c r="T2593" i="1" s="1"/>
  <c r="R2594" i="1"/>
  <c r="T2594" i="1" s="1"/>
  <c r="R2595" i="1"/>
  <c r="T2595" i="1" s="1"/>
  <c r="R2596" i="1"/>
  <c r="T2596" i="1" s="1"/>
  <c r="R2597" i="1"/>
  <c r="T2597" i="1" s="1"/>
  <c r="R2598" i="1"/>
  <c r="T2598" i="1" s="1"/>
  <c r="R2599" i="1"/>
  <c r="T2599" i="1" s="1"/>
  <c r="R2600" i="1"/>
  <c r="T2600" i="1" s="1"/>
  <c r="R2601" i="1"/>
  <c r="T2601" i="1" s="1"/>
  <c r="R2202" i="1"/>
  <c r="T2202" i="1" s="1"/>
  <c r="R2203" i="1"/>
  <c r="T2203" i="1" s="1"/>
  <c r="R2204" i="1"/>
  <c r="T2204" i="1" s="1"/>
  <c r="R2205" i="1"/>
  <c r="T2205" i="1" s="1"/>
  <c r="R2206" i="1"/>
  <c r="T2206" i="1" s="1"/>
  <c r="R2207" i="1"/>
  <c r="T2207" i="1" s="1"/>
  <c r="R2208" i="1"/>
  <c r="T2208" i="1" s="1"/>
  <c r="R2209" i="1"/>
  <c r="T2209" i="1" s="1"/>
  <c r="R2210" i="1"/>
  <c r="T2210" i="1" s="1"/>
  <c r="R2211" i="1"/>
  <c r="T2211" i="1" s="1"/>
  <c r="R2212" i="1"/>
  <c r="T2212" i="1" s="1"/>
  <c r="R2213" i="1"/>
  <c r="T2213" i="1" s="1"/>
  <c r="R2214" i="1"/>
  <c r="T2214" i="1" s="1"/>
  <c r="R2215" i="1"/>
  <c r="T2215" i="1" s="1"/>
  <c r="R2216" i="1"/>
  <c r="T2216" i="1" s="1"/>
  <c r="R2217" i="1"/>
  <c r="T2217" i="1" s="1"/>
  <c r="R2218" i="1"/>
  <c r="T2218" i="1" s="1"/>
  <c r="R2219" i="1"/>
  <c r="T2219" i="1" s="1"/>
  <c r="R2220" i="1"/>
  <c r="T2220" i="1" s="1"/>
  <c r="R2221" i="1"/>
  <c r="T2221" i="1" s="1"/>
  <c r="R2222" i="1"/>
  <c r="T2222" i="1" s="1"/>
  <c r="R2223" i="1"/>
  <c r="T2223" i="1" s="1"/>
  <c r="R2224" i="1"/>
  <c r="T2224" i="1" s="1"/>
  <c r="R2225" i="1"/>
  <c r="T2225" i="1" s="1"/>
  <c r="R2226" i="1"/>
  <c r="T2226" i="1" s="1"/>
  <c r="R2227" i="1"/>
  <c r="T2227" i="1" s="1"/>
  <c r="R2228" i="1"/>
  <c r="T2228" i="1" s="1"/>
  <c r="R2229" i="1"/>
  <c r="T2229" i="1" s="1"/>
  <c r="R2230" i="1"/>
  <c r="T2230" i="1" s="1"/>
  <c r="R2231" i="1"/>
  <c r="T2231" i="1" s="1"/>
  <c r="R2232" i="1"/>
  <c r="T2232" i="1" s="1"/>
  <c r="R2233" i="1"/>
  <c r="T2233" i="1" s="1"/>
  <c r="R2234" i="1"/>
  <c r="T2234" i="1" s="1"/>
  <c r="R2235" i="1"/>
  <c r="T2235" i="1" s="1"/>
  <c r="R2236" i="1"/>
  <c r="T2236" i="1" s="1"/>
  <c r="R2237" i="1"/>
  <c r="T2237" i="1" s="1"/>
  <c r="R2238" i="1"/>
  <c r="T2238" i="1" s="1"/>
  <c r="R2239" i="1"/>
  <c r="T2239" i="1" s="1"/>
  <c r="R2240" i="1"/>
  <c r="T2240" i="1" s="1"/>
  <c r="R2241" i="1"/>
  <c r="T2241" i="1" s="1"/>
  <c r="R2242" i="1"/>
  <c r="T2242" i="1" s="1"/>
  <c r="R2243" i="1"/>
  <c r="T2243" i="1" s="1"/>
  <c r="R2244" i="1"/>
  <c r="T2244" i="1" s="1"/>
  <c r="R2245" i="1"/>
  <c r="T2245" i="1" s="1"/>
  <c r="R2246" i="1"/>
  <c r="T2246" i="1" s="1"/>
  <c r="R2247" i="1"/>
  <c r="T2247" i="1" s="1"/>
  <c r="R2248" i="1"/>
  <c r="T2248" i="1" s="1"/>
  <c r="R2249" i="1"/>
  <c r="T2249" i="1" s="1"/>
  <c r="R2250" i="1"/>
  <c r="T2250" i="1" s="1"/>
  <c r="R2251" i="1"/>
  <c r="T2251" i="1" s="1"/>
  <c r="R2252" i="1"/>
  <c r="T2252" i="1" s="1"/>
  <c r="R2253" i="1"/>
  <c r="T2253" i="1" s="1"/>
  <c r="R2254" i="1"/>
  <c r="T2254" i="1" s="1"/>
  <c r="R2255" i="1"/>
  <c r="T2255" i="1" s="1"/>
  <c r="R2256" i="1"/>
  <c r="T2256" i="1" s="1"/>
  <c r="R2257" i="1"/>
  <c r="T2257" i="1" s="1"/>
  <c r="R2258" i="1"/>
  <c r="T2258" i="1" s="1"/>
  <c r="R2259" i="1"/>
  <c r="T2259" i="1" s="1"/>
  <c r="R2260" i="1"/>
  <c r="T2260" i="1" s="1"/>
  <c r="R2261" i="1"/>
  <c r="T2261" i="1" s="1"/>
  <c r="R2262" i="1"/>
  <c r="T2262" i="1" s="1"/>
  <c r="R2263" i="1"/>
  <c r="T2263" i="1" s="1"/>
  <c r="R2264" i="1"/>
  <c r="T2264" i="1" s="1"/>
  <c r="R2265" i="1"/>
  <c r="T2265" i="1" s="1"/>
  <c r="R2266" i="1"/>
  <c r="T2266" i="1" s="1"/>
  <c r="R2267" i="1"/>
  <c r="T2267" i="1" s="1"/>
  <c r="R2268" i="1"/>
  <c r="T2268" i="1" s="1"/>
  <c r="R2269" i="1"/>
  <c r="T2269" i="1" s="1"/>
  <c r="R2270" i="1"/>
  <c r="T2270" i="1" s="1"/>
  <c r="R2271" i="1"/>
  <c r="T2271" i="1" s="1"/>
  <c r="R2272" i="1"/>
  <c r="T2272" i="1" s="1"/>
  <c r="R2273" i="1"/>
  <c r="T2273" i="1" s="1"/>
  <c r="R2274" i="1"/>
  <c r="T2274" i="1" s="1"/>
  <c r="R2275" i="1"/>
  <c r="T2275" i="1" s="1"/>
  <c r="R2276" i="1"/>
  <c r="T2276" i="1" s="1"/>
  <c r="R2277" i="1"/>
  <c r="T2277" i="1" s="1"/>
  <c r="R2278" i="1"/>
  <c r="T2278" i="1" s="1"/>
  <c r="R2279" i="1"/>
  <c r="T2279" i="1" s="1"/>
  <c r="R2280" i="1"/>
  <c r="T2280" i="1" s="1"/>
  <c r="R2281" i="1"/>
  <c r="T2281" i="1" s="1"/>
  <c r="R2282" i="1"/>
  <c r="T2282" i="1" s="1"/>
  <c r="R2283" i="1"/>
  <c r="T2283" i="1" s="1"/>
  <c r="R2284" i="1"/>
  <c r="T2284" i="1" s="1"/>
  <c r="R2285" i="1"/>
  <c r="T2285" i="1" s="1"/>
  <c r="R2286" i="1"/>
  <c r="T2286" i="1" s="1"/>
  <c r="R2287" i="1"/>
  <c r="T2287" i="1" s="1"/>
  <c r="R2288" i="1"/>
  <c r="T2288" i="1" s="1"/>
  <c r="R2289" i="1"/>
  <c r="T2289" i="1" s="1"/>
  <c r="R2290" i="1"/>
  <c r="T2290" i="1" s="1"/>
  <c r="R2291" i="1"/>
  <c r="T2291" i="1" s="1"/>
  <c r="R2292" i="1"/>
  <c r="T2292" i="1" s="1"/>
  <c r="R2293" i="1"/>
  <c r="T2293" i="1" s="1"/>
  <c r="R2294" i="1"/>
  <c r="T2294" i="1" s="1"/>
  <c r="R2295" i="1"/>
  <c r="T2295" i="1" s="1"/>
  <c r="R2296" i="1"/>
  <c r="T2296" i="1" s="1"/>
  <c r="R2297" i="1"/>
  <c r="T2297" i="1" s="1"/>
  <c r="R2298" i="1"/>
  <c r="T2298" i="1" s="1"/>
  <c r="R2299" i="1"/>
  <c r="T2299" i="1" s="1"/>
  <c r="R2300" i="1"/>
  <c r="T2300" i="1" s="1"/>
  <c r="R2301" i="1"/>
  <c r="T2301" i="1" s="1"/>
  <c r="R2302" i="1"/>
  <c r="T2302" i="1" s="1"/>
  <c r="R2303" i="1"/>
  <c r="T2303" i="1" s="1"/>
  <c r="R2304" i="1"/>
  <c r="T2304" i="1" s="1"/>
  <c r="R2305" i="1"/>
  <c r="T2305" i="1" s="1"/>
  <c r="R2306" i="1"/>
  <c r="T2306" i="1" s="1"/>
  <c r="R2307" i="1"/>
  <c r="T2307" i="1" s="1"/>
  <c r="R2308" i="1"/>
  <c r="T2308" i="1" s="1"/>
  <c r="R2309" i="1"/>
  <c r="T2309" i="1" s="1"/>
  <c r="R2310" i="1"/>
  <c r="T2310" i="1" s="1"/>
  <c r="R2311" i="1"/>
  <c r="T2311" i="1" s="1"/>
  <c r="R2312" i="1"/>
  <c r="T2312" i="1" s="1"/>
  <c r="R2313" i="1"/>
  <c r="T2313" i="1" s="1"/>
  <c r="R2314" i="1"/>
  <c r="T2314" i="1" s="1"/>
  <c r="R2315" i="1"/>
  <c r="T2315" i="1" s="1"/>
  <c r="R2316" i="1"/>
  <c r="T2316" i="1" s="1"/>
  <c r="R2317" i="1"/>
  <c r="T2317" i="1" s="1"/>
  <c r="R2318" i="1"/>
  <c r="T2318" i="1" s="1"/>
  <c r="R2319" i="1"/>
  <c r="T2319" i="1" s="1"/>
  <c r="R2320" i="1"/>
  <c r="T2320" i="1" s="1"/>
  <c r="R2321" i="1"/>
  <c r="T2321" i="1" s="1"/>
  <c r="R2322" i="1"/>
  <c r="T2322" i="1" s="1"/>
  <c r="R2323" i="1"/>
  <c r="T2323" i="1" s="1"/>
  <c r="R2324" i="1"/>
  <c r="T2324" i="1" s="1"/>
  <c r="R2325" i="1"/>
  <c r="T2325" i="1" s="1"/>
  <c r="R2326" i="1"/>
  <c r="T2326" i="1" s="1"/>
  <c r="R2327" i="1"/>
  <c r="T2327" i="1" s="1"/>
  <c r="R2328" i="1"/>
  <c r="T2328" i="1" s="1"/>
  <c r="R2329" i="1"/>
  <c r="T2329" i="1" s="1"/>
  <c r="R2330" i="1"/>
  <c r="T2330" i="1" s="1"/>
  <c r="R2331" i="1"/>
  <c r="T2331" i="1" s="1"/>
  <c r="R2332" i="1"/>
  <c r="T2332" i="1" s="1"/>
  <c r="R2333" i="1"/>
  <c r="T2333" i="1" s="1"/>
  <c r="R2334" i="1"/>
  <c r="T2334" i="1" s="1"/>
  <c r="R2335" i="1"/>
  <c r="T2335" i="1" s="1"/>
  <c r="R2336" i="1"/>
  <c r="T2336" i="1" s="1"/>
  <c r="R2337" i="1"/>
  <c r="T2337" i="1" s="1"/>
  <c r="R2338" i="1"/>
  <c r="T2338" i="1" s="1"/>
  <c r="R2339" i="1"/>
  <c r="T2339" i="1" s="1"/>
  <c r="R2340" i="1"/>
  <c r="T2340" i="1" s="1"/>
  <c r="R2341" i="1"/>
  <c r="T2341" i="1" s="1"/>
  <c r="R2342" i="1"/>
  <c r="T2342" i="1" s="1"/>
  <c r="R2343" i="1"/>
  <c r="T2343" i="1" s="1"/>
  <c r="R2344" i="1"/>
  <c r="T2344" i="1" s="1"/>
  <c r="R2345" i="1"/>
  <c r="T2345" i="1" s="1"/>
  <c r="R2346" i="1"/>
  <c r="T2346" i="1" s="1"/>
  <c r="R2347" i="1"/>
  <c r="T2347" i="1" s="1"/>
  <c r="R2348" i="1"/>
  <c r="T2348" i="1" s="1"/>
  <c r="R2349" i="1"/>
  <c r="T2349" i="1" s="1"/>
  <c r="R2350" i="1"/>
  <c r="T2350" i="1" s="1"/>
  <c r="R2351" i="1"/>
  <c r="T2351" i="1" s="1"/>
  <c r="R2352" i="1"/>
  <c r="T2352" i="1" s="1"/>
  <c r="R2353" i="1"/>
  <c r="T2353" i="1" s="1"/>
  <c r="R2354" i="1"/>
  <c r="T2354" i="1" s="1"/>
  <c r="R2355" i="1"/>
  <c r="T2355" i="1" s="1"/>
  <c r="R2356" i="1"/>
  <c r="T2356" i="1" s="1"/>
  <c r="R2357" i="1"/>
  <c r="T2357" i="1" s="1"/>
  <c r="R2358" i="1"/>
  <c r="T2358" i="1" s="1"/>
  <c r="R2359" i="1"/>
  <c r="T2359" i="1" s="1"/>
  <c r="R2360" i="1"/>
  <c r="T2360" i="1" s="1"/>
  <c r="R2361" i="1"/>
  <c r="T2361" i="1" s="1"/>
  <c r="R2362" i="1"/>
  <c r="T2362" i="1" s="1"/>
  <c r="R2363" i="1"/>
  <c r="T2363" i="1" s="1"/>
  <c r="R2364" i="1"/>
  <c r="T2364" i="1" s="1"/>
  <c r="R2365" i="1"/>
  <c r="T2365" i="1" s="1"/>
  <c r="R2366" i="1"/>
  <c r="T2366" i="1" s="1"/>
  <c r="R2367" i="1"/>
  <c r="T2367" i="1" s="1"/>
  <c r="R2368" i="1"/>
  <c r="T2368" i="1" s="1"/>
  <c r="R2369" i="1"/>
  <c r="T2369" i="1" s="1"/>
  <c r="R2370" i="1"/>
  <c r="T2370" i="1" s="1"/>
  <c r="R2371" i="1"/>
  <c r="T2371" i="1" s="1"/>
  <c r="R2372" i="1"/>
  <c r="T2372" i="1" s="1"/>
  <c r="R2373" i="1"/>
  <c r="T2373" i="1" s="1"/>
  <c r="R2374" i="1"/>
  <c r="T2374" i="1" s="1"/>
  <c r="R2375" i="1"/>
  <c r="T2375" i="1" s="1"/>
  <c r="R2376" i="1"/>
  <c r="T2376" i="1" s="1"/>
  <c r="R2377" i="1"/>
  <c r="T2377" i="1" s="1"/>
  <c r="R2378" i="1"/>
  <c r="T2378" i="1" s="1"/>
  <c r="R2379" i="1"/>
  <c r="T2379" i="1" s="1"/>
  <c r="R2380" i="1"/>
  <c r="T2380" i="1" s="1"/>
  <c r="R2381" i="1"/>
  <c r="T2381" i="1" s="1"/>
  <c r="R2382" i="1"/>
  <c r="T2382" i="1" s="1"/>
  <c r="R2383" i="1"/>
  <c r="T2383" i="1" s="1"/>
  <c r="R2384" i="1"/>
  <c r="T2384" i="1" s="1"/>
  <c r="R2385" i="1"/>
  <c r="T2385" i="1" s="1"/>
  <c r="R2386" i="1"/>
  <c r="T2386" i="1" s="1"/>
  <c r="R2387" i="1"/>
  <c r="T2387" i="1" s="1"/>
  <c r="R2388" i="1"/>
  <c r="T2388" i="1" s="1"/>
  <c r="R2389" i="1"/>
  <c r="T2389" i="1" s="1"/>
  <c r="R2390" i="1"/>
  <c r="T2390" i="1" s="1"/>
  <c r="R2391" i="1"/>
  <c r="T2391" i="1" s="1"/>
  <c r="R2392" i="1"/>
  <c r="T2392" i="1" s="1"/>
  <c r="R2393" i="1"/>
  <c r="T2393" i="1" s="1"/>
  <c r="R2394" i="1"/>
  <c r="T2394" i="1" s="1"/>
  <c r="R2395" i="1"/>
  <c r="T2395" i="1" s="1"/>
  <c r="R2396" i="1"/>
  <c r="T2396" i="1" s="1"/>
  <c r="R2397" i="1"/>
  <c r="T2397" i="1" s="1"/>
  <c r="R2398" i="1"/>
  <c r="T2398" i="1" s="1"/>
  <c r="R2399" i="1"/>
  <c r="T2399" i="1" s="1"/>
  <c r="R2400" i="1"/>
  <c r="T2400" i="1" s="1"/>
  <c r="R2401" i="1"/>
  <c r="T2401" i="1" s="1"/>
  <c r="R2002" i="1"/>
  <c r="T2002" i="1" s="1"/>
  <c r="R2003" i="1"/>
  <c r="T2003" i="1" s="1"/>
  <c r="R2004" i="1"/>
  <c r="T2004" i="1" s="1"/>
  <c r="R2005" i="1"/>
  <c r="T2005" i="1" s="1"/>
  <c r="R2006" i="1"/>
  <c r="T2006" i="1" s="1"/>
  <c r="R2007" i="1"/>
  <c r="T2007" i="1" s="1"/>
  <c r="R2008" i="1"/>
  <c r="T2008" i="1" s="1"/>
  <c r="R2009" i="1"/>
  <c r="T2009" i="1" s="1"/>
  <c r="R2010" i="1"/>
  <c r="T2010" i="1" s="1"/>
  <c r="R2011" i="1"/>
  <c r="T2011" i="1" s="1"/>
  <c r="R2012" i="1"/>
  <c r="T2012" i="1" s="1"/>
  <c r="R2013" i="1"/>
  <c r="T2013" i="1" s="1"/>
  <c r="R2014" i="1"/>
  <c r="T2014" i="1" s="1"/>
  <c r="R2015" i="1"/>
  <c r="T2015" i="1" s="1"/>
  <c r="R2016" i="1"/>
  <c r="T2016" i="1" s="1"/>
  <c r="R2017" i="1"/>
  <c r="T2017" i="1" s="1"/>
  <c r="R2018" i="1"/>
  <c r="T2018" i="1" s="1"/>
  <c r="R2019" i="1"/>
  <c r="T2019" i="1" s="1"/>
  <c r="R2020" i="1"/>
  <c r="T2020" i="1" s="1"/>
  <c r="R2021" i="1"/>
  <c r="T2021" i="1" s="1"/>
  <c r="R2022" i="1"/>
  <c r="T2022" i="1" s="1"/>
  <c r="R2023" i="1"/>
  <c r="T2023" i="1" s="1"/>
  <c r="R2024" i="1"/>
  <c r="T2024" i="1" s="1"/>
  <c r="R2025" i="1"/>
  <c r="T2025" i="1" s="1"/>
  <c r="R2026" i="1"/>
  <c r="T2026" i="1" s="1"/>
  <c r="R2027" i="1"/>
  <c r="T2027" i="1" s="1"/>
  <c r="R2028" i="1"/>
  <c r="T2028" i="1" s="1"/>
  <c r="R2029" i="1"/>
  <c r="T2029" i="1" s="1"/>
  <c r="R2030" i="1"/>
  <c r="T2030" i="1" s="1"/>
  <c r="R2031" i="1"/>
  <c r="T2031" i="1" s="1"/>
  <c r="R2032" i="1"/>
  <c r="T2032" i="1" s="1"/>
  <c r="R2033" i="1"/>
  <c r="T2033" i="1" s="1"/>
  <c r="R2034" i="1"/>
  <c r="T2034" i="1" s="1"/>
  <c r="R2035" i="1"/>
  <c r="T2035" i="1" s="1"/>
  <c r="R2036" i="1"/>
  <c r="T2036" i="1" s="1"/>
  <c r="R2037" i="1"/>
  <c r="T2037" i="1" s="1"/>
  <c r="R2038" i="1"/>
  <c r="T2038" i="1" s="1"/>
  <c r="R2039" i="1"/>
  <c r="T2039" i="1" s="1"/>
  <c r="R2040" i="1"/>
  <c r="T2040" i="1" s="1"/>
  <c r="R2041" i="1"/>
  <c r="T2041" i="1" s="1"/>
  <c r="R2042" i="1"/>
  <c r="T2042" i="1" s="1"/>
  <c r="R2043" i="1"/>
  <c r="T2043" i="1" s="1"/>
  <c r="R2044" i="1"/>
  <c r="T2044" i="1" s="1"/>
  <c r="R2045" i="1"/>
  <c r="T2045" i="1" s="1"/>
  <c r="R2046" i="1"/>
  <c r="T2046" i="1" s="1"/>
  <c r="R2047" i="1"/>
  <c r="T2047" i="1" s="1"/>
  <c r="R2048" i="1"/>
  <c r="T2048" i="1" s="1"/>
  <c r="R2049" i="1"/>
  <c r="T2049" i="1" s="1"/>
  <c r="R2050" i="1"/>
  <c r="T2050" i="1" s="1"/>
  <c r="R2051" i="1"/>
  <c r="T2051" i="1" s="1"/>
  <c r="R2052" i="1"/>
  <c r="T2052" i="1" s="1"/>
  <c r="R2053" i="1"/>
  <c r="T2053" i="1" s="1"/>
  <c r="R2054" i="1"/>
  <c r="T2054" i="1" s="1"/>
  <c r="R2055" i="1"/>
  <c r="T2055" i="1" s="1"/>
  <c r="R2056" i="1"/>
  <c r="T2056" i="1" s="1"/>
  <c r="R2057" i="1"/>
  <c r="T2057" i="1" s="1"/>
  <c r="R2058" i="1"/>
  <c r="T2058" i="1" s="1"/>
  <c r="R2059" i="1"/>
  <c r="T2059" i="1" s="1"/>
  <c r="R2060" i="1"/>
  <c r="T2060" i="1" s="1"/>
  <c r="R2061" i="1"/>
  <c r="T2061" i="1" s="1"/>
  <c r="R2062" i="1"/>
  <c r="T2062" i="1" s="1"/>
  <c r="R2063" i="1"/>
  <c r="T2063" i="1" s="1"/>
  <c r="R2064" i="1"/>
  <c r="T2064" i="1" s="1"/>
  <c r="R2065" i="1"/>
  <c r="T2065" i="1" s="1"/>
  <c r="R2066" i="1"/>
  <c r="T2066" i="1" s="1"/>
  <c r="R2067" i="1"/>
  <c r="T2067" i="1" s="1"/>
  <c r="R2068" i="1"/>
  <c r="T2068" i="1" s="1"/>
  <c r="R2069" i="1"/>
  <c r="T2069" i="1" s="1"/>
  <c r="R2070" i="1"/>
  <c r="T2070" i="1" s="1"/>
  <c r="R2071" i="1"/>
  <c r="T2071" i="1" s="1"/>
  <c r="R2072" i="1"/>
  <c r="T2072" i="1" s="1"/>
  <c r="R2073" i="1"/>
  <c r="T2073" i="1" s="1"/>
  <c r="R2074" i="1"/>
  <c r="T2074" i="1" s="1"/>
  <c r="R2075" i="1"/>
  <c r="T2075" i="1" s="1"/>
  <c r="R2076" i="1"/>
  <c r="T2076" i="1" s="1"/>
  <c r="R2077" i="1"/>
  <c r="T2077" i="1" s="1"/>
  <c r="R2078" i="1"/>
  <c r="T2078" i="1" s="1"/>
  <c r="R2079" i="1"/>
  <c r="T2079" i="1" s="1"/>
  <c r="R2080" i="1"/>
  <c r="T2080" i="1" s="1"/>
  <c r="R2081" i="1"/>
  <c r="T2081" i="1" s="1"/>
  <c r="R2082" i="1"/>
  <c r="T2082" i="1" s="1"/>
  <c r="R2083" i="1"/>
  <c r="T2083" i="1" s="1"/>
  <c r="R2084" i="1"/>
  <c r="T2084" i="1" s="1"/>
  <c r="R2085" i="1"/>
  <c r="T2085" i="1" s="1"/>
  <c r="R2086" i="1"/>
  <c r="T2086" i="1" s="1"/>
  <c r="R2087" i="1"/>
  <c r="T2087" i="1" s="1"/>
  <c r="R2088" i="1"/>
  <c r="T2088" i="1" s="1"/>
  <c r="R2089" i="1"/>
  <c r="T2089" i="1" s="1"/>
  <c r="R2090" i="1"/>
  <c r="T2090" i="1" s="1"/>
  <c r="R2091" i="1"/>
  <c r="T2091" i="1" s="1"/>
  <c r="R2092" i="1"/>
  <c r="T2092" i="1" s="1"/>
  <c r="R2093" i="1"/>
  <c r="T2093" i="1" s="1"/>
  <c r="R2094" i="1"/>
  <c r="T2094" i="1" s="1"/>
  <c r="R2095" i="1"/>
  <c r="T2095" i="1" s="1"/>
  <c r="R2096" i="1"/>
  <c r="T2096" i="1" s="1"/>
  <c r="R2097" i="1"/>
  <c r="T2097" i="1" s="1"/>
  <c r="R2098" i="1"/>
  <c r="T2098" i="1" s="1"/>
  <c r="R2099" i="1"/>
  <c r="T2099" i="1" s="1"/>
  <c r="R2100" i="1"/>
  <c r="T2100" i="1" s="1"/>
  <c r="R2101" i="1"/>
  <c r="T2101" i="1" s="1"/>
  <c r="R2102" i="1"/>
  <c r="T2102" i="1" s="1"/>
  <c r="R2103" i="1"/>
  <c r="T2103" i="1" s="1"/>
  <c r="R2104" i="1"/>
  <c r="T2104" i="1" s="1"/>
  <c r="R2105" i="1"/>
  <c r="T2105" i="1" s="1"/>
  <c r="R2106" i="1"/>
  <c r="T2106" i="1" s="1"/>
  <c r="R2107" i="1"/>
  <c r="T2107" i="1" s="1"/>
  <c r="R2108" i="1"/>
  <c r="T2108" i="1" s="1"/>
  <c r="R2109" i="1"/>
  <c r="T2109" i="1" s="1"/>
  <c r="R2110" i="1"/>
  <c r="T2110" i="1" s="1"/>
  <c r="R2111" i="1"/>
  <c r="T2111" i="1" s="1"/>
  <c r="R2112" i="1"/>
  <c r="T2112" i="1" s="1"/>
  <c r="R2113" i="1"/>
  <c r="T2113" i="1" s="1"/>
  <c r="R2114" i="1"/>
  <c r="T2114" i="1" s="1"/>
  <c r="R2115" i="1"/>
  <c r="T2115" i="1" s="1"/>
  <c r="R2116" i="1"/>
  <c r="T2116" i="1" s="1"/>
  <c r="R2117" i="1"/>
  <c r="T2117" i="1" s="1"/>
  <c r="R2118" i="1"/>
  <c r="T2118" i="1" s="1"/>
  <c r="R2119" i="1"/>
  <c r="T2119" i="1" s="1"/>
  <c r="R2120" i="1"/>
  <c r="T2120" i="1" s="1"/>
  <c r="R2121" i="1"/>
  <c r="T2121" i="1" s="1"/>
  <c r="R2122" i="1"/>
  <c r="T2122" i="1" s="1"/>
  <c r="R2123" i="1"/>
  <c r="T2123" i="1" s="1"/>
  <c r="R2124" i="1"/>
  <c r="T2124" i="1" s="1"/>
  <c r="R2125" i="1"/>
  <c r="T2125" i="1" s="1"/>
  <c r="R2126" i="1"/>
  <c r="T2126" i="1" s="1"/>
  <c r="R2127" i="1"/>
  <c r="T2127" i="1" s="1"/>
  <c r="R2128" i="1"/>
  <c r="T2128" i="1" s="1"/>
  <c r="R2129" i="1"/>
  <c r="T2129" i="1" s="1"/>
  <c r="R2130" i="1"/>
  <c r="T2130" i="1" s="1"/>
  <c r="R2131" i="1"/>
  <c r="T2131" i="1" s="1"/>
  <c r="R2132" i="1"/>
  <c r="T2132" i="1" s="1"/>
  <c r="R2133" i="1"/>
  <c r="T2133" i="1" s="1"/>
  <c r="R2134" i="1"/>
  <c r="T2134" i="1" s="1"/>
  <c r="R2135" i="1"/>
  <c r="T2135" i="1" s="1"/>
  <c r="R2136" i="1"/>
  <c r="T2136" i="1" s="1"/>
  <c r="R2137" i="1"/>
  <c r="T2137" i="1" s="1"/>
  <c r="R2138" i="1"/>
  <c r="T2138" i="1" s="1"/>
  <c r="R2139" i="1"/>
  <c r="T2139" i="1" s="1"/>
  <c r="R2140" i="1"/>
  <c r="T2140" i="1" s="1"/>
  <c r="R2141" i="1"/>
  <c r="T2141" i="1" s="1"/>
  <c r="R2142" i="1"/>
  <c r="T2142" i="1" s="1"/>
  <c r="R2143" i="1"/>
  <c r="T2143" i="1" s="1"/>
  <c r="R2144" i="1"/>
  <c r="T2144" i="1" s="1"/>
  <c r="R2145" i="1"/>
  <c r="T2145" i="1" s="1"/>
  <c r="R2146" i="1"/>
  <c r="T2146" i="1" s="1"/>
  <c r="R2147" i="1"/>
  <c r="T2147" i="1" s="1"/>
  <c r="R2148" i="1"/>
  <c r="T2148" i="1" s="1"/>
  <c r="R2149" i="1"/>
  <c r="T2149" i="1" s="1"/>
  <c r="R2150" i="1"/>
  <c r="T2150" i="1" s="1"/>
  <c r="R2151" i="1"/>
  <c r="T2151" i="1" s="1"/>
  <c r="R2152" i="1"/>
  <c r="T2152" i="1" s="1"/>
  <c r="R2153" i="1"/>
  <c r="T2153" i="1" s="1"/>
  <c r="R2154" i="1"/>
  <c r="T2154" i="1" s="1"/>
  <c r="R2155" i="1"/>
  <c r="T2155" i="1" s="1"/>
  <c r="R2156" i="1"/>
  <c r="T2156" i="1" s="1"/>
  <c r="R2157" i="1"/>
  <c r="T2157" i="1" s="1"/>
  <c r="R2158" i="1"/>
  <c r="T2158" i="1" s="1"/>
  <c r="R2159" i="1"/>
  <c r="T2159" i="1" s="1"/>
  <c r="R2160" i="1"/>
  <c r="T2160" i="1" s="1"/>
  <c r="R2161" i="1"/>
  <c r="T2161" i="1" s="1"/>
  <c r="R2162" i="1"/>
  <c r="T2162" i="1" s="1"/>
  <c r="R2163" i="1"/>
  <c r="T2163" i="1" s="1"/>
  <c r="R2164" i="1"/>
  <c r="T2164" i="1" s="1"/>
  <c r="R2165" i="1"/>
  <c r="T2165" i="1" s="1"/>
  <c r="R2166" i="1"/>
  <c r="T2166" i="1" s="1"/>
  <c r="R2167" i="1"/>
  <c r="T2167" i="1" s="1"/>
  <c r="R2168" i="1"/>
  <c r="T2168" i="1" s="1"/>
  <c r="R2169" i="1"/>
  <c r="T2169" i="1" s="1"/>
  <c r="R2170" i="1"/>
  <c r="T2170" i="1" s="1"/>
  <c r="R2171" i="1"/>
  <c r="T2171" i="1" s="1"/>
  <c r="R2172" i="1"/>
  <c r="T2172" i="1" s="1"/>
  <c r="R2173" i="1"/>
  <c r="T2173" i="1" s="1"/>
  <c r="R2174" i="1"/>
  <c r="T2174" i="1" s="1"/>
  <c r="R2175" i="1"/>
  <c r="T2175" i="1" s="1"/>
  <c r="R2176" i="1"/>
  <c r="T2176" i="1" s="1"/>
  <c r="R2177" i="1"/>
  <c r="T2177" i="1" s="1"/>
  <c r="R2178" i="1"/>
  <c r="T2178" i="1" s="1"/>
  <c r="R2179" i="1"/>
  <c r="T2179" i="1" s="1"/>
  <c r="R2180" i="1"/>
  <c r="T2180" i="1" s="1"/>
  <c r="R2181" i="1"/>
  <c r="T2181" i="1" s="1"/>
  <c r="R2182" i="1"/>
  <c r="T2182" i="1" s="1"/>
  <c r="R2183" i="1"/>
  <c r="T2183" i="1" s="1"/>
  <c r="R2184" i="1"/>
  <c r="T2184" i="1" s="1"/>
  <c r="R2185" i="1"/>
  <c r="T2185" i="1" s="1"/>
  <c r="R2186" i="1"/>
  <c r="T2186" i="1" s="1"/>
  <c r="R2187" i="1"/>
  <c r="T2187" i="1" s="1"/>
  <c r="R2188" i="1"/>
  <c r="T2188" i="1" s="1"/>
  <c r="R2189" i="1"/>
  <c r="T2189" i="1" s="1"/>
  <c r="R2190" i="1"/>
  <c r="T2190" i="1" s="1"/>
  <c r="R2191" i="1"/>
  <c r="T2191" i="1" s="1"/>
  <c r="R2192" i="1"/>
  <c r="T2192" i="1" s="1"/>
  <c r="R2193" i="1"/>
  <c r="T2193" i="1" s="1"/>
  <c r="R2194" i="1"/>
  <c r="T2194" i="1" s="1"/>
  <c r="R2195" i="1"/>
  <c r="T2195" i="1" s="1"/>
  <c r="R2196" i="1"/>
  <c r="T2196" i="1" s="1"/>
  <c r="R2197" i="1"/>
  <c r="T2197" i="1" s="1"/>
  <c r="R2198" i="1"/>
  <c r="T2198" i="1" s="1"/>
  <c r="R2199" i="1"/>
  <c r="T2199" i="1" s="1"/>
  <c r="R2200" i="1"/>
  <c r="T2200" i="1" s="1"/>
  <c r="R2201" i="1"/>
  <c r="T2201" i="1" s="1"/>
</calcChain>
</file>

<file path=xl/sharedStrings.xml><?xml version="1.0" encoding="utf-8"?>
<sst xmlns="http://schemas.openxmlformats.org/spreadsheetml/2006/main" count="36122" uniqueCount="190">
  <si>
    <t>Target_NoTarget</t>
  </si>
  <si>
    <t>rute</t>
  </si>
  <si>
    <t>correct_ans</t>
  </si>
  <si>
    <t>time</t>
  </si>
  <si>
    <t>trials.thisRepN</t>
  </si>
  <si>
    <t>trials.thisTrialN</t>
  </si>
  <si>
    <t>trials.thisN</t>
  </si>
  <si>
    <t>trials.thisIndex</t>
  </si>
  <si>
    <t>date</t>
  </si>
  <si>
    <t>frameRate</t>
  </si>
  <si>
    <t>expName</t>
  </si>
  <si>
    <t>session</t>
  </si>
  <si>
    <t>participant</t>
  </si>
  <si>
    <t>f</t>
  </si>
  <si>
    <t>34M_NE_O.png</t>
  </si>
  <si>
    <t>None</t>
  </si>
  <si>
    <t>2019_Feb_22_1806</t>
  </si>
  <si>
    <t>C_Tristeza</t>
  </si>
  <si>
    <t>LMR11M4</t>
  </si>
  <si>
    <t>e</t>
  </si>
  <si>
    <t>01F_SA_C.png</t>
  </si>
  <si>
    <t>space</t>
  </si>
  <si>
    <t>26M_NE_C.png</t>
  </si>
  <si>
    <t>25M_NE_C.png</t>
  </si>
  <si>
    <t>02F_SA_C.png</t>
  </si>
  <si>
    <t>09F_NE_C.png</t>
  </si>
  <si>
    <t>25M_SA_C.png</t>
  </si>
  <si>
    <t>03F_SA_C.png</t>
  </si>
  <si>
    <t>07F_NE_C.png</t>
  </si>
  <si>
    <t>24M_NE_C.png</t>
  </si>
  <si>
    <t>01F_NE_C.png</t>
  </si>
  <si>
    <t>10F_NE_O.png</t>
  </si>
  <si>
    <t>10F_SA_C.png</t>
  </si>
  <si>
    <t>34M_SA_C.png</t>
  </si>
  <si>
    <t>05F_NE_O.png</t>
  </si>
  <si>
    <t>02F_NE_C.png</t>
  </si>
  <si>
    <t>03F_NE_C.png</t>
  </si>
  <si>
    <t>29M_SA_C.png</t>
  </si>
  <si>
    <t>05F_SA_C.png</t>
  </si>
  <si>
    <t>26M_SA_C.png</t>
  </si>
  <si>
    <t>27M_NE_C.png</t>
  </si>
  <si>
    <t>36M_NE_O.png</t>
  </si>
  <si>
    <t>29M_NE_O.png</t>
  </si>
  <si>
    <t>27M_SA_C.png</t>
  </si>
  <si>
    <t>30M_SA_C.png</t>
  </si>
  <si>
    <t>30M_NE_O.png</t>
  </si>
  <si>
    <t>06F_SA_C.png</t>
  </si>
  <si>
    <t>24M_SA_C.png</t>
  </si>
  <si>
    <t>06F_NE_O.png</t>
  </si>
  <si>
    <t>09F_SA_C.png</t>
  </si>
  <si>
    <t>36M_SA_C.png</t>
  </si>
  <si>
    <t>07F_SA_C.png</t>
  </si>
  <si>
    <t>frecuente/infrecuente</t>
  </si>
  <si>
    <t>b</t>
  </si>
  <si>
    <t>28M_NE_O.png</t>
  </si>
  <si>
    <t>2019_Feb_22_1746</t>
  </si>
  <si>
    <t>C_Alegria</t>
  </si>
  <si>
    <t>LMR11M2</t>
  </si>
  <si>
    <t>a</t>
  </si>
  <si>
    <t>08F_HA_C.png</t>
  </si>
  <si>
    <t>28M_HA_C.png</t>
  </si>
  <si>
    <t>23M_NE_C.png</t>
  </si>
  <si>
    <t>33M_HA_C.png</t>
  </si>
  <si>
    <t>08F_NE_C.png</t>
  </si>
  <si>
    <t>23M_HA_C.png</t>
  </si>
  <si>
    <t>02F_NE_O.png</t>
  </si>
  <si>
    <t>07F_HA_C.png</t>
  </si>
  <si>
    <t>34M_HA_C.png</t>
  </si>
  <si>
    <t>36M_NE_C.png</t>
  </si>
  <si>
    <t>22M_HA_C.png</t>
  </si>
  <si>
    <t>26M_HA_C.png</t>
  </si>
  <si>
    <t>02F_HA_C.png</t>
  </si>
  <si>
    <t>03F_HA_C.png</t>
  </si>
  <si>
    <t>22M_NE_C.png</t>
  </si>
  <si>
    <t>25M_HA_C.png</t>
  </si>
  <si>
    <t>33M_NE_C.png</t>
  </si>
  <si>
    <t>36M_HA_C.png</t>
  </si>
  <si>
    <t>09F_HA_C.png</t>
  </si>
  <si>
    <t>05F_HA_C.png</t>
  </si>
  <si>
    <t>06F_HA_C.png</t>
  </si>
  <si>
    <t>01F_HA_C.png</t>
  </si>
  <si>
    <t>h</t>
  </si>
  <si>
    <t>2019_Feb_22_1816</t>
  </si>
  <si>
    <t>C_identidad</t>
  </si>
  <si>
    <t>LMR11M5</t>
  </si>
  <si>
    <t>g</t>
  </si>
  <si>
    <t>targetid.png</t>
  </si>
  <si>
    <t>34M_NE_C.png</t>
  </si>
  <si>
    <t>06F_NE_C.png</t>
  </si>
  <si>
    <t>32M_NE_C.png</t>
  </si>
  <si>
    <t>05F_NE_C.png</t>
  </si>
  <si>
    <t>35M_NE_C.png</t>
  </si>
  <si>
    <t>28M_NE_C.png</t>
  </si>
  <si>
    <t>d</t>
  </si>
  <si>
    <t>2019_Feb_22_1738</t>
  </si>
  <si>
    <t>C_Enojo</t>
  </si>
  <si>
    <t>LMR11M1</t>
  </si>
  <si>
    <t>23M_NE_O.png</t>
  </si>
  <si>
    <t>c</t>
  </si>
  <si>
    <t>25M_AN_C.png</t>
  </si>
  <si>
    <t>07F_NE_O.png</t>
  </si>
  <si>
    <t>05F_AN_C.png</t>
  </si>
  <si>
    <t>23M_AN_C.png</t>
  </si>
  <si>
    <t>08F_NE_O.png</t>
  </si>
  <si>
    <t>22M_AN_C.png</t>
  </si>
  <si>
    <t>34M_AN_C.png</t>
  </si>
  <si>
    <t>21M_NE_O.png</t>
  </si>
  <si>
    <t>20M_NE_C.png</t>
  </si>
  <si>
    <t>08F_AN_C.png</t>
  </si>
  <si>
    <t>09F_NE_O.png</t>
  </si>
  <si>
    <t>06F_AN_O.png</t>
  </si>
  <si>
    <t>01f_an_c.png</t>
  </si>
  <si>
    <t>26M_AN_O.png</t>
  </si>
  <si>
    <t>02f_an_o.png</t>
  </si>
  <si>
    <t>21M_AN_O.png</t>
  </si>
  <si>
    <t>24M_AN_O.png</t>
  </si>
  <si>
    <t>09F_AN_O.png</t>
  </si>
  <si>
    <t>20M_AN_O.png</t>
  </si>
  <si>
    <t>07F_AN_C.png</t>
  </si>
  <si>
    <t>10F_AN_C.png</t>
  </si>
  <si>
    <t>i</t>
  </si>
  <si>
    <t>2019_Feb_22_1755</t>
  </si>
  <si>
    <t>C_sexo</t>
  </si>
  <si>
    <t>LMR11M3</t>
  </si>
  <si>
    <t>j</t>
  </si>
  <si>
    <t>37M_NE_C.png</t>
  </si>
  <si>
    <t>Frecuente</t>
  </si>
  <si>
    <t>Infrecuente</t>
  </si>
  <si>
    <t>Respuesta.keys</t>
  </si>
  <si>
    <t>Respuesta.corr</t>
  </si>
  <si>
    <t>Respuesta.rt</t>
  </si>
  <si>
    <t>RC</t>
  </si>
  <si>
    <t>TR</t>
  </si>
  <si>
    <t>Errores</t>
  </si>
  <si>
    <t>Total RC</t>
  </si>
  <si>
    <t>Tiempo respuesta</t>
  </si>
  <si>
    <t>Promedio de Tiempo respuesta</t>
  </si>
  <si>
    <t>Total TR</t>
  </si>
  <si>
    <t>Error</t>
  </si>
  <si>
    <t>Total Errores</t>
  </si>
  <si>
    <t>Grupo</t>
  </si>
  <si>
    <t>Grupo emoción</t>
  </si>
  <si>
    <t>pre/post</t>
  </si>
  <si>
    <t>Pre</t>
  </si>
  <si>
    <t>Resp correcta</t>
  </si>
  <si>
    <t>Actividad</t>
  </si>
  <si>
    <t>Enojo</t>
  </si>
  <si>
    <t>Tristeza</t>
  </si>
  <si>
    <t>Alegría</t>
  </si>
  <si>
    <t>Identidad</t>
  </si>
  <si>
    <t>Sexo</t>
  </si>
  <si>
    <t>Participante</t>
  </si>
  <si>
    <t>LMR11M</t>
  </si>
  <si>
    <t>2019_Feb_25_1814</t>
  </si>
  <si>
    <t xml:space="preserve">CLB8M1                                        </t>
  </si>
  <si>
    <t>2019_Feb_25_1825</t>
  </si>
  <si>
    <t xml:space="preserve">CLBM82  </t>
  </si>
  <si>
    <t>2019_Feb_25_1838</t>
  </si>
  <si>
    <t xml:space="preserve">CLB8M3   </t>
  </si>
  <si>
    <t>2019_Feb_25_1853</t>
  </si>
  <si>
    <t>CBL8M4</t>
  </si>
  <si>
    <t>2019_Feb_25_1907</t>
  </si>
  <si>
    <t>CBL8M5</t>
  </si>
  <si>
    <t>2019_Feb_21_1801</t>
  </si>
  <si>
    <t>ALJ10M</t>
  </si>
  <si>
    <t>2019_Feb_21_1810</t>
  </si>
  <si>
    <t>2019_Feb_21_1818</t>
  </si>
  <si>
    <t>2019_Feb_21_1825</t>
  </si>
  <si>
    <t>2019_Feb_21_1833</t>
  </si>
  <si>
    <t>2019_Mar_01_1758</t>
  </si>
  <si>
    <t>EGV1_PRE</t>
  </si>
  <si>
    <t>2019_Mar_01_1808</t>
  </si>
  <si>
    <t>EGV8M 2 PRE</t>
  </si>
  <si>
    <t>2019_Mar_01_1817</t>
  </si>
  <si>
    <t>EGV8M 3 PRE</t>
  </si>
  <si>
    <t>2019_Mar_01_1829</t>
  </si>
  <si>
    <t>EGV8M 4 PRE</t>
  </si>
  <si>
    <t>2019_Mar_01_1840</t>
  </si>
  <si>
    <t>EGV8M 5PRE</t>
  </si>
  <si>
    <t>CLB8M</t>
  </si>
  <si>
    <t>EGV8M</t>
  </si>
  <si>
    <t>Etiquetas de columna</t>
  </si>
  <si>
    <t>RC Pre</t>
  </si>
  <si>
    <t>TR Pre</t>
  </si>
  <si>
    <t>Errores Pre</t>
  </si>
  <si>
    <t>RC Alegría</t>
  </si>
  <si>
    <t>TR Alegría</t>
  </si>
  <si>
    <t>Errores Alegría</t>
  </si>
  <si>
    <t>Etiquetas de fila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</si>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</sst>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4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6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4" formatCode="0.00%"/>
    </dxf>
    <dxf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 oddball.xlsx]% RC!TablaDinámica2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 RC'!$B$1:$B$2</c:f>
              <c:strCache>
                <c:ptCount val="1"/>
                <c:pt idx="0">
                  <c:v>Alegría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'% RC'!$A$3:$A$5</c:f>
              <c:multiLvlStrCache>
                <c:ptCount val="1"/>
                <c:lvl>
                  <c:pt idx="0">
                    <c:v>Pre</c:v>
                  </c:pt>
                </c:lvl>
                <c:lvl>
                  <c:pt idx="0">
                    <c:v>Grupo emoción</c:v>
                  </c:pt>
                </c:lvl>
              </c:multiLvlStrCache>
            </c:multiLvlStrRef>
          </c:cat>
          <c:val>
            <c:numRef>
              <c:f>'% RC'!$B$3:$B$5</c:f>
              <c:numCache>
                <c:formatCode>_(* #,##0.00_);_(* \(#,##0.00\);_(* "-"??_);_(@_)</c:formatCode>
                <c:ptCount val="1"/>
                <c:pt idx="0">
                  <c:v>93.125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96-4998-8B7A-B206217CC9F1}"/>
            </c:ext>
          </c:extLst>
        </c:ser>
        <c:ser>
          <c:idx val="1"/>
          <c:order val="1"/>
          <c:tx>
            <c:strRef>
              <c:f>'% RC'!$C$1:$C$2</c:f>
              <c:strCache>
                <c:ptCount val="1"/>
                <c:pt idx="0">
                  <c:v>Tristeza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'% RC'!$A$3:$A$5</c:f>
              <c:multiLvlStrCache>
                <c:ptCount val="1"/>
                <c:lvl>
                  <c:pt idx="0">
                    <c:v>Pre</c:v>
                  </c:pt>
                </c:lvl>
                <c:lvl>
                  <c:pt idx="0">
                    <c:v>Grupo emoción</c:v>
                  </c:pt>
                </c:lvl>
              </c:multiLvlStrCache>
            </c:multiLvlStrRef>
          </c:cat>
          <c:val>
            <c:numRef>
              <c:f>'% RC'!$C$3:$C$5</c:f>
              <c:numCache>
                <c:formatCode>_(* #,##0.00_);_(* \(#,##0.00\);_(* "-"??_);_(@_)</c:formatCode>
                <c:ptCount val="1"/>
                <c:pt idx="0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C96-4998-8B7A-B206217CC9F1}"/>
            </c:ext>
          </c:extLst>
        </c:ser>
        <c:ser>
          <c:idx val="2"/>
          <c:order val="2"/>
          <c:tx>
            <c:strRef>
              <c:f>'% RC'!$D$1:$D$2</c:f>
              <c:strCache>
                <c:ptCount val="1"/>
                <c:pt idx="0">
                  <c:v>Enojo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'% RC'!$A$3:$A$5</c:f>
              <c:multiLvlStrCache>
                <c:ptCount val="1"/>
                <c:lvl>
                  <c:pt idx="0">
                    <c:v>Pre</c:v>
                  </c:pt>
                </c:lvl>
                <c:lvl>
                  <c:pt idx="0">
                    <c:v>Grupo emoción</c:v>
                  </c:pt>
                </c:lvl>
              </c:multiLvlStrCache>
            </c:multiLvlStrRef>
          </c:cat>
          <c:val>
            <c:numRef>
              <c:f>'% RC'!$D$3:$D$5</c:f>
              <c:numCache>
                <c:formatCode>_(* #,##0.00_);_(* \(#,##0.00\);_(* "-"??_);_(@_)</c:formatCode>
                <c:ptCount val="1"/>
                <c:pt idx="0">
                  <c:v>90.625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C96-4998-8B7A-B206217CC9F1}"/>
            </c:ext>
          </c:extLst>
        </c:ser>
        <c:ser>
          <c:idx val="3"/>
          <c:order val="3"/>
          <c:tx>
            <c:strRef>
              <c:f>'% RC'!$E$1:$E$2</c:f>
              <c:strCache>
                <c:ptCount val="1"/>
                <c:pt idx="0">
                  <c:v>Identidad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'% RC'!$A$3:$A$5</c:f>
              <c:multiLvlStrCache>
                <c:ptCount val="1"/>
                <c:lvl>
                  <c:pt idx="0">
                    <c:v>Pre</c:v>
                  </c:pt>
                </c:lvl>
                <c:lvl>
                  <c:pt idx="0">
                    <c:v>Grupo emoción</c:v>
                  </c:pt>
                </c:lvl>
              </c:multiLvlStrCache>
            </c:multiLvlStrRef>
          </c:cat>
          <c:val>
            <c:numRef>
              <c:f>'% RC'!$E$3:$E$5</c:f>
              <c:numCache>
                <c:formatCode>_(* #,##0.00_);_(* \(#,##0.00\);_(* "-"??_);_(@_)</c:formatCode>
                <c:ptCount val="1"/>
                <c:pt idx="0">
                  <c:v>95.5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C96-4998-8B7A-B206217CC9F1}"/>
            </c:ext>
          </c:extLst>
        </c:ser>
        <c:ser>
          <c:idx val="4"/>
          <c:order val="4"/>
          <c:tx>
            <c:strRef>
              <c:f>'% RC'!$F$1:$F$2</c:f>
              <c:strCache>
                <c:ptCount val="1"/>
                <c:pt idx="0">
                  <c:v>Sexo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'% RC'!$A$3:$A$5</c:f>
              <c:multiLvlStrCache>
                <c:ptCount val="1"/>
                <c:lvl>
                  <c:pt idx="0">
                    <c:v>Pre</c:v>
                  </c:pt>
                </c:lvl>
                <c:lvl>
                  <c:pt idx="0">
                    <c:v>Grupo emoción</c:v>
                  </c:pt>
                </c:lvl>
              </c:multiLvlStrCache>
            </c:multiLvlStrRef>
          </c:cat>
          <c:val>
            <c:numRef>
              <c:f>'% RC'!$F$3:$F$5</c:f>
              <c:numCache>
                <c:formatCode>_(* #,##0.00_);_(* \(#,##0.00\);_(* "-"??_);_(@_)</c:formatCode>
                <c:ptCount val="1"/>
                <c:pt idx="0">
                  <c:v>88.875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C96-4998-8B7A-B206217CC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9477935"/>
        <c:axId val="892034143"/>
      </c:barChart>
      <c:catAx>
        <c:axId val="190947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2034143"/>
        <c:crosses val="autoZero"/>
        <c:auto val="1"/>
        <c:lblAlgn val="ctr"/>
        <c:lblOffset val="100"/>
        <c:noMultiLvlLbl val="0"/>
      </c:catAx>
      <c:valAx>
        <c:axId val="89203414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% Respuestas correctas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0947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 oddball.xlsx]TR!TablaDinámica2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TR!$B$1:$B$2</c:f>
              <c:strCache>
                <c:ptCount val="1"/>
                <c:pt idx="0">
                  <c:v>Alegría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TR!$A$3:$A$5</c:f>
              <c:multiLvlStrCache>
                <c:ptCount val="1"/>
                <c:lvl>
                  <c:pt idx="0">
                    <c:v>Pre</c:v>
                  </c:pt>
                </c:lvl>
                <c:lvl>
                  <c:pt idx="0">
                    <c:v>Grupo emoción</c:v>
                  </c:pt>
                </c:lvl>
              </c:multiLvlStrCache>
            </c:multiLvlStrRef>
          </c:cat>
          <c:val>
            <c:numRef>
              <c:f>TR!$B$3:$B$5</c:f>
              <c:numCache>
                <c:formatCode>_(* #,##0.00_);_(* \(#,##0.00\);_(* "-"??_);_(@_)</c:formatCode>
                <c:ptCount val="1"/>
                <c:pt idx="0">
                  <c:v>0.65246806033826821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BB-47E2-BDBC-92F5BE87FD6B}"/>
            </c:ext>
          </c:extLst>
        </c:ser>
        <c:ser>
          <c:idx val="1"/>
          <c:order val="1"/>
          <c:tx>
            <c:strRef>
              <c:f>TR!$C$1:$C$2</c:f>
              <c:strCache>
                <c:ptCount val="1"/>
                <c:pt idx="0">
                  <c:v>Tristeza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TR!$A$3:$A$5</c:f>
              <c:multiLvlStrCache>
                <c:ptCount val="1"/>
                <c:lvl>
                  <c:pt idx="0">
                    <c:v>Pre</c:v>
                  </c:pt>
                </c:lvl>
                <c:lvl>
                  <c:pt idx="0">
                    <c:v>Grupo emoción</c:v>
                  </c:pt>
                </c:lvl>
              </c:multiLvlStrCache>
            </c:multiLvlStrRef>
          </c:cat>
          <c:val>
            <c:numRef>
              <c:f>TR!$C$3:$C$5</c:f>
              <c:numCache>
                <c:formatCode>_(* #,##0.00_);_(* \(#,##0.00\);_(* "-"??_);_(@_)</c:formatCode>
                <c:ptCount val="1"/>
                <c:pt idx="0">
                  <c:v>0.67631272734991355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B-47E2-BDBC-92F5BE87FD6B}"/>
            </c:ext>
          </c:extLst>
        </c:ser>
        <c:ser>
          <c:idx val="2"/>
          <c:order val="2"/>
          <c:tx>
            <c:strRef>
              <c:f>TR!$D$1:$D$2</c:f>
              <c:strCache>
                <c:ptCount val="1"/>
                <c:pt idx="0">
                  <c:v>Enojo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TR!$A$3:$A$5</c:f>
              <c:multiLvlStrCache>
                <c:ptCount val="1"/>
                <c:lvl>
                  <c:pt idx="0">
                    <c:v>Pre</c:v>
                  </c:pt>
                </c:lvl>
                <c:lvl>
                  <c:pt idx="0">
                    <c:v>Grupo emoción</c:v>
                  </c:pt>
                </c:lvl>
              </c:multiLvlStrCache>
            </c:multiLvlStrRef>
          </c:cat>
          <c:val>
            <c:numRef>
              <c:f>TR!$D$3:$D$5</c:f>
              <c:numCache>
                <c:formatCode>_(* #,##0.00_);_(* \(#,##0.00\);_(* "-"??_);_(@_)</c:formatCode>
                <c:ptCount val="1"/>
                <c:pt idx="0">
                  <c:v>0.67310233076509562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BB-47E2-BDBC-92F5BE87FD6B}"/>
            </c:ext>
          </c:extLst>
        </c:ser>
        <c:ser>
          <c:idx val="3"/>
          <c:order val="3"/>
          <c:tx>
            <c:strRef>
              <c:f>TR!$E$1:$E$2</c:f>
              <c:strCache>
                <c:ptCount val="1"/>
                <c:pt idx="0">
                  <c:v>Identidad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TR!$A$3:$A$5</c:f>
              <c:multiLvlStrCache>
                <c:ptCount val="1"/>
                <c:lvl>
                  <c:pt idx="0">
                    <c:v>Pre</c:v>
                  </c:pt>
                </c:lvl>
                <c:lvl>
                  <c:pt idx="0">
                    <c:v>Grupo emoción</c:v>
                  </c:pt>
                </c:lvl>
              </c:multiLvlStrCache>
            </c:multiLvlStrRef>
          </c:cat>
          <c:val>
            <c:numRef>
              <c:f>TR!$E$3:$E$5</c:f>
              <c:numCache>
                <c:formatCode>_(* #,##0.00_);_(* \(#,##0.00\);_(* "-"??_);_(@_)</c:formatCode>
                <c:ptCount val="1"/>
                <c:pt idx="0">
                  <c:v>0.59559580441567217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BB-47E2-BDBC-92F5BE87FD6B}"/>
            </c:ext>
          </c:extLst>
        </c:ser>
        <c:ser>
          <c:idx val="4"/>
          <c:order val="4"/>
          <c:tx>
            <c:strRef>
              <c:f>TR!$F$1:$F$2</c:f>
              <c:strCache>
                <c:ptCount val="1"/>
                <c:pt idx="0">
                  <c:v>Sexo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TR!$A$3:$A$5</c:f>
              <c:multiLvlStrCache>
                <c:ptCount val="1"/>
                <c:lvl>
                  <c:pt idx="0">
                    <c:v>Pre</c:v>
                  </c:pt>
                </c:lvl>
                <c:lvl>
                  <c:pt idx="0">
                    <c:v>Grupo emoción</c:v>
                  </c:pt>
                </c:lvl>
              </c:multiLvlStrCache>
            </c:multiLvlStrRef>
          </c:cat>
          <c:val>
            <c:numRef>
              <c:f>TR!$F$3:$F$5</c:f>
              <c:numCache>
                <c:formatCode>_(* #,##0.00_);_(* \(#,##0.00\);_(* "-"??_);_(@_)</c:formatCode>
                <c:ptCount val="1"/>
                <c:pt idx="0">
                  <c:v>0.70990125845316465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0BB-47E2-BDBC-92F5BE87F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9477935"/>
        <c:axId val="892034143"/>
      </c:barChart>
      <c:catAx>
        <c:axId val="190947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2034143"/>
        <c:crosses val="autoZero"/>
        <c:auto val="1"/>
        <c:lblAlgn val="ctr"/>
        <c:lblOffset val="100"/>
        <c:noMultiLvlLbl val="0"/>
      </c:catAx>
      <c:valAx>
        <c:axId val="89203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Tiempos de respuesta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0947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186690</xdr:colOff>
      <xdr:row>4</xdr:row>
      <xdr:rowOff>125730</xdr:rowOff>
    </xdr:from>
    <xdr:to>
      <xdr:col>12</xdr:col>
      <xdr:colOff>647700</xdr:colOff>
      <xdr:row>19</xdr:row>
      <xdr:rowOff>125730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862B74-8AC5-4191-B5E2-98D3AADD8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160020</xdr:colOff>
      <xdr:row>3</xdr:row>
      <xdr:rowOff>152400</xdr:rowOff>
    </xdr:from>
    <xdr:to>
      <xdr:col>12</xdr:col>
      <xdr:colOff>125730</xdr:colOff>
      <xdr:row>18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DCCB81-5D27-495A-B0E7-200282C34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Benavides Herrera" refreshedDate="43535.786595486112" createdVersion="6" refreshedVersion="6" minRefreshableVersion="3" recordCount="4000" xr:uid="{00000000-000A-0000-FFFF-FFFF5C000000}">
  <cacheSource type="worksheet">
    <worksheetSource name="Tabla1"/>
  </cacheSource>
  <cacheFields count="24">
    <cacheField name="Target_NoTarget" numFmtId="0">
      <sharedItems/>
    </cacheField>
    <cacheField name="rute" numFmtId="0">
      <sharedItems/>
    </cacheField>
    <cacheField name="correct_ans" numFmtId="0">
      <sharedItems/>
    </cacheField>
    <cacheField name="time" numFmtId="0">
      <sharedItems containsSemiMixedTypes="0" containsString="0" containsNumber="1" minValue="0.8" maxValue="1.3"/>
    </cacheField>
    <cacheField name="trials.thisRepN" numFmtId="0">
      <sharedItems containsSemiMixedTypes="0" containsString="0" containsNumber="1" containsInteger="1" minValue="0" maxValue="0"/>
    </cacheField>
    <cacheField name="trials.thisTrialN" numFmtId="0">
      <sharedItems containsSemiMixedTypes="0" containsString="0" containsNumber="1" containsInteger="1" minValue="0" maxValue="199"/>
    </cacheField>
    <cacheField name="trials.thisN" numFmtId="0">
      <sharedItems containsSemiMixedTypes="0" containsString="0" containsNumber="1" containsInteger="1" minValue="0" maxValue="199"/>
    </cacheField>
    <cacheField name="trials.thisIndex" numFmtId="0">
      <sharedItems containsSemiMixedTypes="0" containsString="0" containsNumber="1" containsInteger="1" minValue="0" maxValue="199"/>
    </cacheField>
    <cacheField name="Respuesta.keys" numFmtId="0">
      <sharedItems/>
    </cacheField>
    <cacheField name="Respuesta.corr" numFmtId="0">
      <sharedItems containsSemiMixedTypes="0" containsString="0" containsNumber="1" containsInteger="1" minValue="0" maxValue="1"/>
    </cacheField>
    <cacheField name="Respuesta.rt" numFmtId="0">
      <sharedItems containsString="0" containsBlank="1" containsNumber="1" minValue="6.9097802043E-4" maxValue="1.3686250022399999"/>
    </cacheField>
    <cacheField name="date" numFmtId="0">
      <sharedItems/>
    </cacheField>
    <cacheField name="frameRate" numFmtId="0">
      <sharedItems containsSemiMixedTypes="0" containsString="0" containsNumber="1" minValue="59.540644540816103" maxValue="60.147263693185501"/>
    </cacheField>
    <cacheField name="expName" numFmtId="0">
      <sharedItems/>
    </cacheField>
    <cacheField name="session" numFmtId="0">
      <sharedItems containsSemiMixedTypes="0" containsString="0" containsNumber="1" containsInteger="1" minValue="1" maxValue="1"/>
    </cacheField>
    <cacheField name="participant" numFmtId="0">
      <sharedItems/>
    </cacheField>
    <cacheField name="Actividad" numFmtId="0">
      <sharedItems containsBlank="1" count="7">
        <s v="Alegría"/>
        <s v="Identidad"/>
        <s v="Enojo"/>
        <s v="Sexo"/>
        <s v="Tristeza"/>
        <m u="1"/>
        <s v="Alegria" u="1"/>
      </sharedItems>
    </cacheField>
    <cacheField name="frecuente/infrecuente" numFmtId="0">
      <sharedItems count="2">
        <s v="Frecuente"/>
        <s v="Infrecuente"/>
      </sharedItems>
    </cacheField>
    <cacheField name="Resp correcta" numFmtId="0">
      <sharedItems containsSemiMixedTypes="0" containsString="0" containsNumber="1" containsInteger="1" minValue="0" maxValue="100"/>
    </cacheField>
    <cacheField name="Tiempo respuesta" numFmtId="0">
      <sharedItems containsMixedTypes="1" containsNumber="1" minValue="3.5851745866199998E-2" maxValue="1.3372647709500001"/>
    </cacheField>
    <cacheField name="Error" numFmtId="0">
      <sharedItems containsSemiMixedTypes="0" containsString="0" containsNumber="1" containsInteger="1" minValue="0" maxValue="1"/>
    </cacheField>
    <cacheField name="Grupo" numFmtId="0">
      <sharedItems containsBlank="1" count="2">
        <s v="Grupo emoción"/>
        <m u="1"/>
      </sharedItems>
    </cacheField>
    <cacheField name="pre/post" numFmtId="0">
      <sharedItems containsBlank="1" count="3">
        <s v="Pre"/>
        <m u="1"/>
        <s v="Post" u="1"/>
      </sharedItems>
    </cacheField>
    <cacheField name="Participante" numFmtId="0">
      <sharedItems count="14">
        <s v="ALJ10M"/>
        <s v="CLB8M"/>
        <s v="LMR11M"/>
        <s v="EGV8M"/>
        <s v="CBL8M" u="1"/>
        <s v="EGV8M 2 PR" u="1"/>
        <s v="EGV8M 3 PR" u="1"/>
        <s v="EGV8M 5PR" u="1"/>
        <s v="EGV1_PR" u="1"/>
        <s v="CLB8M1                                       " u="1"/>
        <s v="ALJ10" u="1"/>
        <s v="EGV8M 4 PR" u="1"/>
        <s v="CLB8M3  " u="1"/>
        <s v="CLBM82 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0">
  <r>
    <s v="b"/>
    <s v="28M_NE_O.png"/>
    <s v="None"/>
    <n v="0.8"/>
    <n v="0"/>
    <n v="0"/>
    <n v="0"/>
    <n v="0"/>
    <s v="space"/>
    <n v="0"/>
    <n v="0.76527626719300001"/>
    <s v="2019_Feb_21_1801"/>
    <n v="60.147263693185501"/>
    <s v="C_Alegria"/>
    <n v="1"/>
    <s v="ALJ10M"/>
    <x v="0"/>
    <x v="0"/>
    <n v="0"/>
    <s v=""/>
    <n v="1"/>
    <x v="0"/>
    <x v="0"/>
    <x v="0"/>
  </r>
  <r>
    <s v="a"/>
    <s v="08F_HA_C.png"/>
    <s v="space"/>
    <n v="1.3"/>
    <n v="0"/>
    <n v="1"/>
    <n v="1"/>
    <n v="1"/>
    <s v="space"/>
    <n v="1"/>
    <n v="0.59992583654800002"/>
    <s v="2019_Feb_21_1801"/>
    <n v="60.147263693185501"/>
    <s v="C_Alegria"/>
    <n v="1"/>
    <s v="ALJ10M"/>
    <x v="0"/>
    <x v="1"/>
    <n v="100"/>
    <n v="0.59992583654800002"/>
    <n v="0"/>
    <x v="0"/>
    <x v="0"/>
    <x v="0"/>
  </r>
  <r>
    <s v="b"/>
    <s v="09F_NE_C.png"/>
    <s v="None"/>
    <n v="0.8"/>
    <n v="0"/>
    <n v="2"/>
    <n v="2"/>
    <n v="2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28M_HA_C.png"/>
    <s v="space"/>
    <n v="0.8"/>
    <n v="0"/>
    <n v="3"/>
    <n v="3"/>
    <n v="3"/>
    <s v="space"/>
    <n v="1"/>
    <n v="0.58232724294100002"/>
    <s v="2019_Feb_21_1801"/>
    <n v="60.147263693185501"/>
    <s v="C_Alegria"/>
    <n v="1"/>
    <s v="ALJ10M"/>
    <x v="0"/>
    <x v="1"/>
    <n v="100"/>
    <n v="0.58232724294100002"/>
    <n v="0"/>
    <x v="0"/>
    <x v="0"/>
    <x v="0"/>
  </r>
  <r>
    <s v="b"/>
    <s v="06F_NE_O.png"/>
    <s v="None"/>
    <n v="0.8"/>
    <n v="0"/>
    <n v="4"/>
    <n v="4"/>
    <n v="4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34M_NE_O.png"/>
    <s v="None"/>
    <n v="0.8"/>
    <n v="0"/>
    <n v="5"/>
    <n v="5"/>
    <n v="5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8F_HA_C.png"/>
    <s v="space"/>
    <n v="0.8"/>
    <n v="0"/>
    <n v="6"/>
    <n v="6"/>
    <n v="6"/>
    <s v="space"/>
    <n v="1"/>
    <n v="0.71214575786099998"/>
    <s v="2019_Feb_21_1801"/>
    <n v="60.147263693185501"/>
    <s v="C_Alegria"/>
    <n v="1"/>
    <s v="ALJ10M"/>
    <x v="0"/>
    <x v="1"/>
    <n v="100"/>
    <n v="0.71214575786099998"/>
    <n v="0"/>
    <x v="0"/>
    <x v="0"/>
    <x v="0"/>
  </r>
  <r>
    <s v="b"/>
    <s v="23M_NE_C.png"/>
    <s v="None"/>
    <n v="1.3"/>
    <n v="0"/>
    <n v="7"/>
    <n v="7"/>
    <n v="7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3F_NE_C.png"/>
    <s v="None"/>
    <n v="1.3"/>
    <n v="0"/>
    <n v="8"/>
    <n v="8"/>
    <n v="8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33M_HA_C.png"/>
    <s v="space"/>
    <n v="1.3"/>
    <n v="0"/>
    <n v="9"/>
    <n v="9"/>
    <n v="9"/>
    <s v="space"/>
    <n v="1"/>
    <n v="0.432248196099"/>
    <s v="2019_Feb_21_1801"/>
    <n v="60.147263693185501"/>
    <s v="C_Alegria"/>
    <n v="1"/>
    <s v="ALJ10M"/>
    <x v="0"/>
    <x v="1"/>
    <n v="100"/>
    <n v="0.432248196099"/>
    <n v="0"/>
    <x v="0"/>
    <x v="0"/>
    <x v="0"/>
  </r>
  <r>
    <s v="b"/>
    <s v="08F_NE_C.png"/>
    <s v="None"/>
    <n v="0.8"/>
    <n v="0"/>
    <n v="10"/>
    <n v="10"/>
    <n v="10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5F_NE_O.png"/>
    <s v="None"/>
    <n v="1.3"/>
    <n v="0"/>
    <n v="11"/>
    <n v="11"/>
    <n v="11"/>
    <s v="space"/>
    <n v="0"/>
    <n v="0.63307194039199999"/>
    <s v="2019_Feb_21_1801"/>
    <n v="60.147263693185501"/>
    <s v="C_Alegria"/>
    <n v="1"/>
    <s v="ALJ10M"/>
    <x v="0"/>
    <x v="0"/>
    <n v="0"/>
    <s v=""/>
    <n v="1"/>
    <x v="0"/>
    <x v="0"/>
    <x v="0"/>
  </r>
  <r>
    <s v="a"/>
    <s v="23M_HA_C.png"/>
    <s v="space"/>
    <n v="0.8"/>
    <n v="0"/>
    <n v="12"/>
    <n v="12"/>
    <n v="12"/>
    <s v="space"/>
    <n v="1"/>
    <n v="0.75006944546499998"/>
    <s v="2019_Feb_21_1801"/>
    <n v="60.147263693185501"/>
    <s v="C_Alegria"/>
    <n v="1"/>
    <s v="ALJ10M"/>
    <x v="0"/>
    <x v="1"/>
    <n v="100"/>
    <n v="0.75006944546499998"/>
    <n v="0"/>
    <x v="0"/>
    <x v="0"/>
    <x v="0"/>
  </r>
  <r>
    <s v="b"/>
    <s v="02F_NE_O.png"/>
    <s v="None"/>
    <n v="0.8"/>
    <n v="0"/>
    <n v="13"/>
    <n v="13"/>
    <n v="13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2F_NE_O.png"/>
    <s v="None"/>
    <n v="0.8"/>
    <n v="0"/>
    <n v="14"/>
    <n v="14"/>
    <n v="14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23M_HA_C.png"/>
    <s v="space"/>
    <n v="1.3"/>
    <n v="0"/>
    <n v="15"/>
    <n v="15"/>
    <n v="15"/>
    <s v="space"/>
    <n v="1"/>
    <n v="0.57255587540599995"/>
    <s v="2019_Feb_21_1801"/>
    <n v="60.147263693185501"/>
    <s v="C_Alegria"/>
    <n v="1"/>
    <s v="ALJ10M"/>
    <x v="0"/>
    <x v="1"/>
    <n v="100"/>
    <n v="0.57255587540599995"/>
    <n v="0"/>
    <x v="0"/>
    <x v="0"/>
    <x v="0"/>
  </r>
  <r>
    <s v="b"/>
    <s v="09F_NE_C.png"/>
    <s v="None"/>
    <n v="0.8"/>
    <n v="0"/>
    <n v="16"/>
    <n v="16"/>
    <n v="16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7F_HA_C.png"/>
    <s v="space"/>
    <n v="1.3"/>
    <n v="0"/>
    <n v="17"/>
    <n v="17"/>
    <n v="17"/>
    <s v="space"/>
    <n v="1"/>
    <n v="0.58294372679700002"/>
    <s v="2019_Feb_21_1801"/>
    <n v="60.147263693185501"/>
    <s v="C_Alegria"/>
    <n v="1"/>
    <s v="ALJ10M"/>
    <x v="0"/>
    <x v="1"/>
    <n v="100"/>
    <n v="0.58294372679700002"/>
    <n v="0"/>
    <x v="0"/>
    <x v="0"/>
    <x v="0"/>
  </r>
  <r>
    <s v="b"/>
    <s v="25M_NE_C.png"/>
    <s v="None"/>
    <n v="0.8"/>
    <n v="0"/>
    <n v="18"/>
    <n v="18"/>
    <n v="18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7F_NE_C.png"/>
    <s v="None"/>
    <n v="1.3"/>
    <n v="0"/>
    <n v="19"/>
    <n v="19"/>
    <n v="19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34M_NE_O.png"/>
    <s v="None"/>
    <n v="0.8"/>
    <n v="0"/>
    <n v="20"/>
    <n v="20"/>
    <n v="20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34M_HA_C.png"/>
    <s v="space"/>
    <n v="0.8"/>
    <n v="0"/>
    <n v="21"/>
    <n v="21"/>
    <n v="21"/>
    <s v="space"/>
    <n v="1"/>
    <n v="0.61531376279899996"/>
    <s v="2019_Feb_21_1801"/>
    <n v="60.147263693185501"/>
    <s v="C_Alegria"/>
    <n v="1"/>
    <s v="ALJ10M"/>
    <x v="0"/>
    <x v="1"/>
    <n v="100"/>
    <n v="0.61531376279899996"/>
    <n v="0"/>
    <x v="0"/>
    <x v="0"/>
    <x v="0"/>
  </r>
  <r>
    <s v="b"/>
    <s v="36M_NE_C.png"/>
    <s v="None"/>
    <n v="1.3"/>
    <n v="0"/>
    <n v="22"/>
    <n v="22"/>
    <n v="22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6M_NE_C.png"/>
    <s v="None"/>
    <n v="1.3"/>
    <n v="0"/>
    <n v="23"/>
    <n v="23"/>
    <n v="23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6M_NE_C.png"/>
    <s v="None"/>
    <n v="0.8"/>
    <n v="0"/>
    <n v="24"/>
    <n v="24"/>
    <n v="24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22M_HA_C.png"/>
    <s v="space"/>
    <n v="1.3"/>
    <n v="0"/>
    <n v="25"/>
    <n v="25"/>
    <n v="25"/>
    <s v="space"/>
    <n v="1"/>
    <n v="0.63441416667799999"/>
    <s v="2019_Feb_21_1801"/>
    <n v="60.147263693185501"/>
    <s v="C_Alegria"/>
    <n v="1"/>
    <s v="ALJ10M"/>
    <x v="0"/>
    <x v="1"/>
    <n v="100"/>
    <n v="0.63441416667799999"/>
    <n v="0"/>
    <x v="0"/>
    <x v="0"/>
    <x v="0"/>
  </r>
  <r>
    <s v="b"/>
    <s v="06F_NE_O.png"/>
    <s v="None"/>
    <n v="1.3"/>
    <n v="0"/>
    <n v="26"/>
    <n v="26"/>
    <n v="26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8M_NE_O.png"/>
    <s v="None"/>
    <n v="1.3"/>
    <n v="0"/>
    <n v="27"/>
    <n v="27"/>
    <n v="27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5M_NE_C.png"/>
    <s v="None"/>
    <n v="0.8"/>
    <n v="0"/>
    <n v="28"/>
    <n v="28"/>
    <n v="28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3M_NE_C.png"/>
    <s v="None"/>
    <n v="0.8"/>
    <n v="0"/>
    <n v="29"/>
    <n v="29"/>
    <n v="29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26M_HA_C.png"/>
    <s v="space"/>
    <n v="0.8"/>
    <n v="0"/>
    <n v="30"/>
    <n v="30"/>
    <n v="30"/>
    <s v="space"/>
    <n v="1"/>
    <n v="0.43271039333200001"/>
    <s v="2019_Feb_21_1801"/>
    <n v="60.147263693185501"/>
    <s v="C_Alegria"/>
    <n v="1"/>
    <s v="ALJ10M"/>
    <x v="0"/>
    <x v="1"/>
    <n v="100"/>
    <n v="0.43271039333200001"/>
    <n v="0"/>
    <x v="0"/>
    <x v="0"/>
    <x v="0"/>
  </r>
  <r>
    <s v="b"/>
    <s v="08F_NE_C.png"/>
    <s v="None"/>
    <n v="1.3"/>
    <n v="0"/>
    <n v="31"/>
    <n v="31"/>
    <n v="31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9F_NE_C.png"/>
    <s v="None"/>
    <n v="0.8"/>
    <n v="0"/>
    <n v="32"/>
    <n v="32"/>
    <n v="32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1F_NE_C.png"/>
    <s v="None"/>
    <n v="0.8"/>
    <n v="0"/>
    <n v="33"/>
    <n v="33"/>
    <n v="33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2F_HA_C.png"/>
    <s v="space"/>
    <n v="0.8"/>
    <n v="0"/>
    <n v="34"/>
    <n v="34"/>
    <n v="34"/>
    <s v="space"/>
    <n v="1"/>
    <n v="0.78293809806900005"/>
    <s v="2019_Feb_21_1801"/>
    <n v="60.147263693185501"/>
    <s v="C_Alegria"/>
    <n v="1"/>
    <s v="ALJ10M"/>
    <x v="0"/>
    <x v="1"/>
    <n v="100"/>
    <n v="0.78293809806900005"/>
    <n v="0"/>
    <x v="0"/>
    <x v="0"/>
    <x v="0"/>
  </r>
  <r>
    <s v="b"/>
    <s v="23M_NE_C.png"/>
    <s v="None"/>
    <n v="1.3"/>
    <n v="0"/>
    <n v="35"/>
    <n v="35"/>
    <n v="35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3F_HA_C.png"/>
    <s v="space"/>
    <n v="1.3"/>
    <n v="0"/>
    <n v="36"/>
    <n v="36"/>
    <n v="36"/>
    <s v="None"/>
    <n v="0"/>
    <m/>
    <s v="2019_Feb_21_1801"/>
    <n v="60.147263693185501"/>
    <s v="C_Alegria"/>
    <n v="1"/>
    <s v="ALJ10M"/>
    <x v="0"/>
    <x v="1"/>
    <n v="0"/>
    <s v=""/>
    <n v="1"/>
    <x v="0"/>
    <x v="0"/>
    <x v="0"/>
  </r>
  <r>
    <s v="b"/>
    <s v="34M_NE_O.png"/>
    <s v="None"/>
    <n v="0.8"/>
    <n v="0"/>
    <n v="37"/>
    <n v="37"/>
    <n v="37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9F_NE_C.png"/>
    <s v="None"/>
    <n v="1.3"/>
    <n v="0"/>
    <n v="38"/>
    <n v="38"/>
    <n v="38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8M_NE_O.png"/>
    <s v="None"/>
    <n v="1.3"/>
    <n v="0"/>
    <n v="39"/>
    <n v="39"/>
    <n v="39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36M_NE_C.png"/>
    <s v="None"/>
    <n v="0.8"/>
    <n v="0"/>
    <n v="40"/>
    <n v="40"/>
    <n v="40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26M_HA_C.png"/>
    <s v="space"/>
    <n v="0.8"/>
    <n v="0"/>
    <n v="41"/>
    <n v="41"/>
    <n v="41"/>
    <s v="space"/>
    <n v="1"/>
    <n v="0.615212780889"/>
    <s v="2019_Feb_21_1801"/>
    <n v="60.147263693185501"/>
    <s v="C_Alegria"/>
    <n v="1"/>
    <s v="ALJ10M"/>
    <x v="0"/>
    <x v="1"/>
    <n v="100"/>
    <n v="0.615212780889"/>
    <n v="0"/>
    <x v="0"/>
    <x v="0"/>
    <x v="0"/>
  </r>
  <r>
    <s v="b"/>
    <s v="01F_NE_C.png"/>
    <s v="None"/>
    <n v="0.8"/>
    <n v="0"/>
    <n v="42"/>
    <n v="42"/>
    <n v="42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2M_NE_C.png"/>
    <s v="None"/>
    <n v="0.8"/>
    <n v="0"/>
    <n v="43"/>
    <n v="43"/>
    <n v="43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26M_HA_C.png"/>
    <s v="space"/>
    <n v="1.3"/>
    <n v="0"/>
    <n v="44"/>
    <n v="44"/>
    <n v="44"/>
    <s v="space"/>
    <n v="1"/>
    <n v="0.68439504643899995"/>
    <s v="2019_Feb_21_1801"/>
    <n v="60.147263693185501"/>
    <s v="C_Alegria"/>
    <n v="1"/>
    <s v="ALJ10M"/>
    <x v="0"/>
    <x v="1"/>
    <n v="100"/>
    <n v="0.68439504643899995"/>
    <n v="0"/>
    <x v="0"/>
    <x v="0"/>
    <x v="0"/>
  </r>
  <r>
    <s v="b"/>
    <s v="23M_NE_C.png"/>
    <s v="None"/>
    <n v="0.8"/>
    <n v="0"/>
    <n v="45"/>
    <n v="45"/>
    <n v="45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6F_NE_O.png"/>
    <s v="None"/>
    <n v="1.3"/>
    <n v="0"/>
    <n v="46"/>
    <n v="46"/>
    <n v="46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3F_HA_C.png"/>
    <s v="space"/>
    <n v="0.8"/>
    <n v="0"/>
    <n v="47"/>
    <n v="47"/>
    <n v="47"/>
    <s v="space"/>
    <n v="1"/>
    <n v="0.61329347081499996"/>
    <s v="2019_Feb_21_1801"/>
    <n v="60.147263693185501"/>
    <s v="C_Alegria"/>
    <n v="1"/>
    <s v="ALJ10M"/>
    <x v="0"/>
    <x v="1"/>
    <n v="100"/>
    <n v="0.61329347081499996"/>
    <n v="0"/>
    <x v="0"/>
    <x v="0"/>
    <x v="0"/>
  </r>
  <r>
    <s v="b"/>
    <s v="23M_NE_C.png"/>
    <s v="None"/>
    <n v="1.3"/>
    <n v="0"/>
    <n v="48"/>
    <n v="48"/>
    <n v="48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8M_NE_O.png"/>
    <s v="None"/>
    <n v="0.8"/>
    <n v="0"/>
    <n v="49"/>
    <n v="49"/>
    <n v="49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25M_HA_C.png"/>
    <s v="space"/>
    <n v="0.8"/>
    <n v="0"/>
    <n v="50"/>
    <n v="50"/>
    <n v="50"/>
    <s v="None"/>
    <n v="0"/>
    <m/>
    <s v="2019_Feb_21_1801"/>
    <n v="60.147263693185501"/>
    <s v="C_Alegria"/>
    <n v="1"/>
    <s v="ALJ10M"/>
    <x v="0"/>
    <x v="1"/>
    <n v="0"/>
    <s v=""/>
    <n v="1"/>
    <x v="0"/>
    <x v="0"/>
    <x v="0"/>
  </r>
  <r>
    <s v="b"/>
    <s v="03F_NE_C.png"/>
    <s v="None"/>
    <n v="1.3"/>
    <n v="0"/>
    <n v="51"/>
    <n v="51"/>
    <n v="51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5F_NE_O.png"/>
    <s v="None"/>
    <n v="1.3"/>
    <n v="0"/>
    <n v="52"/>
    <n v="52"/>
    <n v="52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5M_NE_C.png"/>
    <s v="None"/>
    <n v="1.3"/>
    <n v="0"/>
    <n v="53"/>
    <n v="53"/>
    <n v="53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33M_NE_C.png"/>
    <s v="None"/>
    <n v="0.8"/>
    <n v="0"/>
    <n v="54"/>
    <n v="54"/>
    <n v="54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34M_HA_C.png"/>
    <s v="space"/>
    <n v="0.8"/>
    <n v="0"/>
    <n v="55"/>
    <n v="55"/>
    <n v="55"/>
    <s v="space"/>
    <n v="1"/>
    <n v="0.64986168826000001"/>
    <s v="2019_Feb_21_1801"/>
    <n v="60.147263693185501"/>
    <s v="C_Alegria"/>
    <n v="1"/>
    <s v="ALJ10M"/>
    <x v="0"/>
    <x v="1"/>
    <n v="100"/>
    <n v="0.64986168826000001"/>
    <n v="0"/>
    <x v="0"/>
    <x v="0"/>
    <x v="0"/>
  </r>
  <r>
    <s v="b"/>
    <s v="33M_NE_C.png"/>
    <s v="None"/>
    <n v="1.3"/>
    <n v="0"/>
    <n v="56"/>
    <n v="56"/>
    <n v="56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36M_HA_C.png"/>
    <s v="space"/>
    <n v="0.8"/>
    <n v="0"/>
    <n v="57"/>
    <n v="57"/>
    <n v="57"/>
    <s v="None"/>
    <n v="0"/>
    <m/>
    <s v="2019_Feb_21_1801"/>
    <n v="60.147263693185501"/>
    <s v="C_Alegria"/>
    <n v="1"/>
    <s v="ALJ10M"/>
    <x v="0"/>
    <x v="1"/>
    <n v="0"/>
    <s v=""/>
    <n v="1"/>
    <x v="0"/>
    <x v="0"/>
    <x v="0"/>
  </r>
  <r>
    <s v="b"/>
    <s v="22M_NE_C.png"/>
    <s v="None"/>
    <n v="1.3"/>
    <n v="0"/>
    <n v="58"/>
    <n v="58"/>
    <n v="58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3F_NE_C.png"/>
    <s v="None"/>
    <n v="1.3"/>
    <n v="0"/>
    <n v="59"/>
    <n v="59"/>
    <n v="59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7F_NE_C.png"/>
    <s v="None"/>
    <n v="1.3"/>
    <n v="0"/>
    <n v="60"/>
    <n v="60"/>
    <n v="60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2F_HA_C.png"/>
    <s v="space"/>
    <n v="0.8"/>
    <n v="0"/>
    <n v="61"/>
    <n v="61"/>
    <n v="61"/>
    <s v="space"/>
    <n v="1"/>
    <n v="0.54950527334599997"/>
    <s v="2019_Feb_21_1801"/>
    <n v="60.147263693185501"/>
    <s v="C_Alegria"/>
    <n v="1"/>
    <s v="ALJ10M"/>
    <x v="0"/>
    <x v="1"/>
    <n v="100"/>
    <n v="0.54950527334599997"/>
    <n v="0"/>
    <x v="0"/>
    <x v="0"/>
    <x v="0"/>
  </r>
  <r>
    <s v="b"/>
    <s v="22M_NE_C.png"/>
    <s v="None"/>
    <n v="0.8"/>
    <n v="0"/>
    <n v="62"/>
    <n v="62"/>
    <n v="62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1F_NE_C.png"/>
    <s v="None"/>
    <n v="0.8"/>
    <n v="0"/>
    <n v="63"/>
    <n v="63"/>
    <n v="63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9F_HA_C.png"/>
    <s v="space"/>
    <n v="1.3"/>
    <n v="0"/>
    <n v="64"/>
    <n v="64"/>
    <n v="64"/>
    <s v="space"/>
    <n v="1"/>
    <n v="0.97595448186599998"/>
    <s v="2019_Feb_21_1801"/>
    <n v="60.147263693185501"/>
    <s v="C_Alegria"/>
    <n v="1"/>
    <s v="ALJ10M"/>
    <x v="0"/>
    <x v="1"/>
    <n v="100"/>
    <n v="0.97595448186599998"/>
    <n v="0"/>
    <x v="0"/>
    <x v="0"/>
    <x v="0"/>
  </r>
  <r>
    <s v="b"/>
    <s v="07F_NE_C.png"/>
    <s v="None"/>
    <n v="0.8"/>
    <n v="0"/>
    <n v="65"/>
    <n v="65"/>
    <n v="65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7F_HA_C.png"/>
    <s v="space"/>
    <n v="0.8"/>
    <n v="0"/>
    <n v="66"/>
    <n v="66"/>
    <n v="66"/>
    <s v="space"/>
    <n v="1"/>
    <n v="0.63286699727200002"/>
    <s v="2019_Feb_21_1801"/>
    <n v="60.147263693185501"/>
    <s v="C_Alegria"/>
    <n v="1"/>
    <s v="ALJ10M"/>
    <x v="0"/>
    <x v="1"/>
    <n v="100"/>
    <n v="0.63286699727200002"/>
    <n v="0"/>
    <x v="0"/>
    <x v="0"/>
    <x v="0"/>
  </r>
  <r>
    <s v="b"/>
    <s v="34M_NE_O.png"/>
    <s v="None"/>
    <n v="0.8"/>
    <n v="0"/>
    <n v="67"/>
    <n v="67"/>
    <n v="67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9F_NE_C.png"/>
    <s v="None"/>
    <n v="0.8"/>
    <n v="0"/>
    <n v="68"/>
    <n v="68"/>
    <n v="68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22M_HA_C.png"/>
    <s v="space"/>
    <n v="1.3"/>
    <n v="0"/>
    <n v="69"/>
    <n v="69"/>
    <n v="69"/>
    <s v="None"/>
    <n v="0"/>
    <m/>
    <s v="2019_Feb_21_1801"/>
    <n v="60.147263693185501"/>
    <s v="C_Alegria"/>
    <n v="1"/>
    <s v="ALJ10M"/>
    <x v="0"/>
    <x v="1"/>
    <n v="0"/>
    <s v=""/>
    <n v="1"/>
    <x v="0"/>
    <x v="0"/>
    <x v="0"/>
  </r>
  <r>
    <s v="b"/>
    <s v="03F_NE_C.png"/>
    <s v="None"/>
    <n v="1.3"/>
    <n v="0"/>
    <n v="70"/>
    <n v="70"/>
    <n v="70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5F_NE_O.png"/>
    <s v="None"/>
    <n v="1.3"/>
    <n v="0"/>
    <n v="71"/>
    <n v="71"/>
    <n v="71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9F_NE_C.png"/>
    <s v="None"/>
    <n v="0.8"/>
    <n v="0"/>
    <n v="72"/>
    <n v="72"/>
    <n v="72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6F_NE_O.png"/>
    <s v="None"/>
    <n v="1.3"/>
    <n v="0"/>
    <n v="73"/>
    <n v="73"/>
    <n v="73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22M_HA_C.png"/>
    <s v="space"/>
    <n v="1.3"/>
    <n v="0"/>
    <n v="74"/>
    <n v="74"/>
    <n v="74"/>
    <s v="space"/>
    <n v="1"/>
    <n v="0.88194301631299998"/>
    <s v="2019_Feb_21_1801"/>
    <n v="60.147263693185501"/>
    <s v="C_Alegria"/>
    <n v="1"/>
    <s v="ALJ10M"/>
    <x v="0"/>
    <x v="1"/>
    <n v="100"/>
    <n v="0.88194301631299998"/>
    <n v="0"/>
    <x v="0"/>
    <x v="0"/>
    <x v="0"/>
  </r>
  <r>
    <s v="b"/>
    <s v="06F_NE_O.png"/>
    <s v="None"/>
    <n v="0.8"/>
    <n v="0"/>
    <n v="75"/>
    <n v="75"/>
    <n v="75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1F_NE_C.png"/>
    <s v="None"/>
    <n v="1.3"/>
    <n v="0"/>
    <n v="76"/>
    <n v="76"/>
    <n v="76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34M_NE_O.png"/>
    <s v="None"/>
    <n v="0.8"/>
    <n v="0"/>
    <n v="77"/>
    <n v="77"/>
    <n v="77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5F_HA_C.png"/>
    <s v="space"/>
    <n v="0.8"/>
    <n v="0"/>
    <n v="78"/>
    <n v="78"/>
    <n v="78"/>
    <s v="space"/>
    <n v="1"/>
    <n v="0.56605796376200002"/>
    <s v="2019_Feb_21_1801"/>
    <n v="60.147263693185501"/>
    <s v="C_Alegria"/>
    <n v="1"/>
    <s v="ALJ10M"/>
    <x v="0"/>
    <x v="1"/>
    <n v="100"/>
    <n v="0.56605796376200002"/>
    <n v="0"/>
    <x v="0"/>
    <x v="0"/>
    <x v="0"/>
  </r>
  <r>
    <s v="b"/>
    <s v="02F_NE_O.png"/>
    <s v="None"/>
    <n v="0.8"/>
    <n v="0"/>
    <n v="79"/>
    <n v="79"/>
    <n v="79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5F_NE_O.png"/>
    <s v="None"/>
    <n v="0.8"/>
    <n v="0"/>
    <n v="80"/>
    <n v="80"/>
    <n v="80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8F_NE_C.png"/>
    <s v="None"/>
    <n v="1.3"/>
    <n v="0"/>
    <n v="81"/>
    <n v="81"/>
    <n v="81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6F_NE_O.png"/>
    <s v="None"/>
    <n v="1.3"/>
    <n v="0"/>
    <n v="82"/>
    <n v="82"/>
    <n v="82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34M_HA_C.png"/>
    <s v="space"/>
    <n v="0.8"/>
    <n v="0"/>
    <n v="83"/>
    <n v="83"/>
    <n v="83"/>
    <s v="space"/>
    <n v="1"/>
    <n v="0.73143057664900002"/>
    <s v="2019_Feb_21_1801"/>
    <n v="60.147263693185501"/>
    <s v="C_Alegria"/>
    <n v="1"/>
    <s v="ALJ10M"/>
    <x v="0"/>
    <x v="1"/>
    <n v="100"/>
    <n v="0.73143057664900002"/>
    <n v="0"/>
    <x v="0"/>
    <x v="0"/>
    <x v="0"/>
  </r>
  <r>
    <s v="b"/>
    <s v="03F_NE_C.png"/>
    <s v="None"/>
    <n v="1.3"/>
    <n v="0"/>
    <n v="84"/>
    <n v="84"/>
    <n v="84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6M_NE_C.png"/>
    <s v="None"/>
    <n v="0.8"/>
    <n v="0"/>
    <n v="85"/>
    <n v="85"/>
    <n v="85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36M_HA_C.png"/>
    <s v="space"/>
    <n v="1.3"/>
    <n v="0"/>
    <n v="86"/>
    <n v="86"/>
    <n v="86"/>
    <s v="None"/>
    <n v="0"/>
    <m/>
    <s v="2019_Feb_21_1801"/>
    <n v="60.147263693185501"/>
    <s v="C_Alegria"/>
    <n v="1"/>
    <s v="ALJ10M"/>
    <x v="0"/>
    <x v="1"/>
    <n v="0"/>
    <s v=""/>
    <n v="1"/>
    <x v="0"/>
    <x v="0"/>
    <x v="0"/>
  </r>
  <r>
    <s v="b"/>
    <s v="25M_NE_C.png"/>
    <s v="None"/>
    <n v="0.8"/>
    <n v="0"/>
    <n v="87"/>
    <n v="87"/>
    <n v="87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6F_NE_O.png"/>
    <s v="None"/>
    <n v="0.8"/>
    <n v="0"/>
    <n v="88"/>
    <n v="88"/>
    <n v="88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36M_NE_C.png"/>
    <s v="None"/>
    <n v="0.8"/>
    <n v="0"/>
    <n v="89"/>
    <n v="89"/>
    <n v="89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33M_NE_C.png"/>
    <s v="None"/>
    <n v="1.3"/>
    <n v="0"/>
    <n v="90"/>
    <n v="90"/>
    <n v="90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25M_HA_C.png"/>
    <s v="space"/>
    <n v="0.8"/>
    <n v="0"/>
    <n v="91"/>
    <n v="91"/>
    <n v="91"/>
    <s v="space"/>
    <n v="1"/>
    <n v="0.547347580083"/>
    <s v="2019_Feb_21_1801"/>
    <n v="60.147263693185501"/>
    <s v="C_Alegria"/>
    <n v="1"/>
    <s v="ALJ10M"/>
    <x v="0"/>
    <x v="1"/>
    <n v="100"/>
    <n v="0.547347580083"/>
    <n v="0"/>
    <x v="0"/>
    <x v="0"/>
    <x v="0"/>
  </r>
  <r>
    <s v="b"/>
    <s v="26M_NE_C.png"/>
    <s v="None"/>
    <n v="0.8"/>
    <n v="0"/>
    <n v="92"/>
    <n v="92"/>
    <n v="92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2M_NE_C.png"/>
    <s v="None"/>
    <n v="1.3"/>
    <n v="0"/>
    <n v="93"/>
    <n v="93"/>
    <n v="93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9F_HA_C.png"/>
    <s v="space"/>
    <n v="1.3"/>
    <n v="0"/>
    <n v="94"/>
    <n v="94"/>
    <n v="94"/>
    <s v="space"/>
    <n v="1"/>
    <n v="0.68332563526900003"/>
    <s v="2019_Feb_21_1801"/>
    <n v="60.147263693185501"/>
    <s v="C_Alegria"/>
    <n v="1"/>
    <s v="ALJ10M"/>
    <x v="0"/>
    <x v="1"/>
    <n v="100"/>
    <n v="0.68332563526900003"/>
    <n v="0"/>
    <x v="0"/>
    <x v="0"/>
    <x v="0"/>
  </r>
  <r>
    <s v="b"/>
    <s v="22M_NE_C.png"/>
    <s v="None"/>
    <n v="1.3"/>
    <n v="0"/>
    <n v="95"/>
    <n v="95"/>
    <n v="95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34M_NE_O.png"/>
    <s v="None"/>
    <n v="1.3"/>
    <n v="0"/>
    <n v="96"/>
    <n v="96"/>
    <n v="96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28M_HA_C.png"/>
    <s v="space"/>
    <n v="1.3"/>
    <n v="0"/>
    <n v="97"/>
    <n v="97"/>
    <n v="97"/>
    <s v="space"/>
    <n v="1"/>
    <n v="0.78388368245200002"/>
    <s v="2019_Feb_21_1801"/>
    <n v="60.147263693185501"/>
    <s v="C_Alegria"/>
    <n v="1"/>
    <s v="ALJ10M"/>
    <x v="0"/>
    <x v="1"/>
    <n v="100"/>
    <n v="0.78388368245200002"/>
    <n v="0"/>
    <x v="0"/>
    <x v="0"/>
    <x v="0"/>
  </r>
  <r>
    <s v="b"/>
    <s v="01F_NE_C.png"/>
    <s v="None"/>
    <n v="0.8"/>
    <n v="0"/>
    <n v="98"/>
    <n v="98"/>
    <n v="98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5F_NE_O.png"/>
    <s v="None"/>
    <n v="1.3"/>
    <n v="0"/>
    <n v="99"/>
    <n v="99"/>
    <n v="99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1F_NE_C.png"/>
    <s v="None"/>
    <n v="0.8"/>
    <n v="0"/>
    <n v="100"/>
    <n v="100"/>
    <n v="100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5F_HA_C.png"/>
    <s v="space"/>
    <n v="0.8"/>
    <n v="0"/>
    <n v="101"/>
    <n v="101"/>
    <n v="101"/>
    <s v="space"/>
    <n v="1"/>
    <n v="0.635078326799"/>
    <s v="2019_Feb_21_1801"/>
    <n v="60.147263693185501"/>
    <s v="C_Alegria"/>
    <n v="1"/>
    <s v="ALJ10M"/>
    <x v="0"/>
    <x v="1"/>
    <n v="100"/>
    <n v="0.635078326799"/>
    <n v="0"/>
    <x v="0"/>
    <x v="0"/>
    <x v="0"/>
  </r>
  <r>
    <s v="b"/>
    <s v="33M_NE_C.png"/>
    <s v="None"/>
    <n v="0.8"/>
    <n v="0"/>
    <n v="102"/>
    <n v="102"/>
    <n v="102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34M_NE_O.png"/>
    <s v="None"/>
    <n v="0.8"/>
    <n v="0"/>
    <n v="103"/>
    <n v="103"/>
    <n v="103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3M_NE_C.png"/>
    <s v="None"/>
    <n v="0.8"/>
    <n v="0"/>
    <n v="104"/>
    <n v="104"/>
    <n v="104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22M_HA_C.png"/>
    <s v="space"/>
    <n v="0.8"/>
    <n v="0"/>
    <n v="105"/>
    <n v="105"/>
    <n v="105"/>
    <s v="None"/>
    <n v="0"/>
    <m/>
    <s v="2019_Feb_21_1801"/>
    <n v="60.147263693185501"/>
    <s v="C_Alegria"/>
    <n v="1"/>
    <s v="ALJ10M"/>
    <x v="0"/>
    <x v="1"/>
    <n v="0"/>
    <s v=""/>
    <n v="1"/>
    <x v="0"/>
    <x v="0"/>
    <x v="0"/>
  </r>
  <r>
    <s v="b"/>
    <s v="33M_NE_C.png"/>
    <s v="None"/>
    <n v="1.3"/>
    <n v="0"/>
    <n v="106"/>
    <n v="106"/>
    <n v="106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33M_NE_C.png"/>
    <s v="None"/>
    <n v="0.8"/>
    <n v="0"/>
    <n v="107"/>
    <n v="107"/>
    <n v="107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6F_HA_C.png"/>
    <s v="space"/>
    <n v="1.3"/>
    <n v="0"/>
    <n v="108"/>
    <n v="108"/>
    <n v="108"/>
    <s v="space"/>
    <n v="1"/>
    <n v="1.1342530930400001"/>
    <s v="2019_Feb_21_1801"/>
    <n v="60.147263693185501"/>
    <s v="C_Alegria"/>
    <n v="1"/>
    <s v="ALJ10M"/>
    <x v="0"/>
    <x v="1"/>
    <n v="100"/>
    <n v="1.1342530930400001"/>
    <n v="0"/>
    <x v="0"/>
    <x v="0"/>
    <x v="0"/>
  </r>
  <r>
    <s v="b"/>
    <s v="34M_NE_O.png"/>
    <s v="None"/>
    <n v="1.3"/>
    <n v="0"/>
    <n v="109"/>
    <n v="109"/>
    <n v="109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6F_NE_O.png"/>
    <s v="None"/>
    <n v="0.8"/>
    <n v="0"/>
    <n v="110"/>
    <n v="110"/>
    <n v="110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8F_NE_C.png"/>
    <s v="None"/>
    <n v="0.8"/>
    <n v="0"/>
    <n v="111"/>
    <n v="111"/>
    <n v="111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25M_HA_C.png"/>
    <s v="space"/>
    <n v="0.8"/>
    <n v="0"/>
    <n v="112"/>
    <n v="112"/>
    <n v="112"/>
    <s v="space"/>
    <n v="1"/>
    <n v="0.63404070073700003"/>
    <s v="2019_Feb_21_1801"/>
    <n v="60.147263693185501"/>
    <s v="C_Alegria"/>
    <n v="1"/>
    <s v="ALJ10M"/>
    <x v="0"/>
    <x v="1"/>
    <n v="100"/>
    <n v="0.63404070073700003"/>
    <n v="0"/>
    <x v="0"/>
    <x v="0"/>
    <x v="0"/>
  </r>
  <r>
    <s v="b"/>
    <s v="33M_NE_C.png"/>
    <s v="None"/>
    <n v="1.3"/>
    <n v="0"/>
    <n v="113"/>
    <n v="113"/>
    <n v="113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1F_NE_C.png"/>
    <s v="None"/>
    <n v="0.8"/>
    <n v="0"/>
    <n v="114"/>
    <n v="114"/>
    <n v="114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3F_HA_C.png"/>
    <s v="space"/>
    <n v="1.3"/>
    <n v="0"/>
    <n v="115"/>
    <n v="115"/>
    <n v="115"/>
    <s v="space"/>
    <n v="1"/>
    <n v="0.68831809470399996"/>
    <s v="2019_Feb_21_1801"/>
    <n v="60.147263693185501"/>
    <s v="C_Alegria"/>
    <n v="1"/>
    <s v="ALJ10M"/>
    <x v="0"/>
    <x v="1"/>
    <n v="100"/>
    <n v="0.68831809470399996"/>
    <n v="0"/>
    <x v="0"/>
    <x v="0"/>
    <x v="0"/>
  </r>
  <r>
    <s v="b"/>
    <s v="34M_NE_O.png"/>
    <s v="None"/>
    <n v="1.3"/>
    <n v="0"/>
    <n v="116"/>
    <n v="116"/>
    <n v="116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3M_NE_C.png"/>
    <s v="None"/>
    <n v="1.3"/>
    <n v="0"/>
    <n v="117"/>
    <n v="117"/>
    <n v="117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5M_NE_C.png"/>
    <s v="None"/>
    <n v="1.3"/>
    <n v="0"/>
    <n v="118"/>
    <n v="118"/>
    <n v="118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2F_HA_C.png"/>
    <s v="space"/>
    <n v="1.3"/>
    <n v="0"/>
    <n v="119"/>
    <n v="119"/>
    <n v="119"/>
    <s v="space"/>
    <n v="1"/>
    <n v="0.67305829934799999"/>
    <s v="2019_Feb_21_1801"/>
    <n v="60.147263693185501"/>
    <s v="C_Alegria"/>
    <n v="1"/>
    <s v="ALJ10M"/>
    <x v="0"/>
    <x v="1"/>
    <n v="100"/>
    <n v="0.67305829934799999"/>
    <n v="0"/>
    <x v="0"/>
    <x v="0"/>
    <x v="0"/>
  </r>
  <r>
    <s v="b"/>
    <s v="36M_NE_C.png"/>
    <s v="None"/>
    <n v="0.8"/>
    <n v="0"/>
    <n v="120"/>
    <n v="120"/>
    <n v="120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6F_HA_C.png"/>
    <s v="space"/>
    <n v="0.8"/>
    <n v="0"/>
    <n v="121"/>
    <n v="121"/>
    <n v="121"/>
    <s v="None"/>
    <n v="0"/>
    <m/>
    <s v="2019_Feb_21_1801"/>
    <n v="60.147263693185501"/>
    <s v="C_Alegria"/>
    <n v="1"/>
    <s v="ALJ10M"/>
    <x v="0"/>
    <x v="1"/>
    <n v="0"/>
    <s v=""/>
    <n v="1"/>
    <x v="0"/>
    <x v="0"/>
    <x v="0"/>
  </r>
  <r>
    <s v="b"/>
    <s v="09F_NE_C.png"/>
    <s v="None"/>
    <n v="1.3"/>
    <n v="0"/>
    <n v="122"/>
    <n v="122"/>
    <n v="122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8F_NE_C.png"/>
    <s v="None"/>
    <n v="1.3"/>
    <n v="0"/>
    <n v="123"/>
    <n v="123"/>
    <n v="123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7F_NE_C.png"/>
    <s v="None"/>
    <n v="0.8"/>
    <n v="0"/>
    <n v="124"/>
    <n v="124"/>
    <n v="124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2M_NE_C.png"/>
    <s v="None"/>
    <n v="1.3"/>
    <n v="0"/>
    <n v="125"/>
    <n v="125"/>
    <n v="125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1F_HA_C.png"/>
    <s v="space"/>
    <n v="1.3"/>
    <n v="0"/>
    <n v="126"/>
    <n v="126"/>
    <n v="126"/>
    <s v="space"/>
    <n v="1"/>
    <n v="0.56345595140000004"/>
    <s v="2019_Feb_21_1801"/>
    <n v="60.147263693185501"/>
    <s v="C_Alegria"/>
    <n v="1"/>
    <s v="ALJ10M"/>
    <x v="0"/>
    <x v="1"/>
    <n v="100"/>
    <n v="0.56345595140000004"/>
    <n v="0"/>
    <x v="0"/>
    <x v="0"/>
    <x v="0"/>
  </r>
  <r>
    <s v="b"/>
    <s v="26M_NE_C.png"/>
    <s v="None"/>
    <n v="1.3"/>
    <n v="0"/>
    <n v="127"/>
    <n v="127"/>
    <n v="127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36M_NE_C.png"/>
    <s v="None"/>
    <n v="0.8"/>
    <n v="0"/>
    <n v="128"/>
    <n v="128"/>
    <n v="128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3F_NE_C.png"/>
    <s v="None"/>
    <n v="1.3"/>
    <n v="0"/>
    <n v="129"/>
    <n v="129"/>
    <n v="129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1F_HA_C.png"/>
    <s v="space"/>
    <n v="1.3"/>
    <n v="0"/>
    <n v="130"/>
    <n v="130"/>
    <n v="130"/>
    <s v="space"/>
    <n v="1"/>
    <n v="0.68868990568400001"/>
    <s v="2019_Feb_21_1801"/>
    <n v="60.147263693185501"/>
    <s v="C_Alegria"/>
    <n v="1"/>
    <s v="ALJ10M"/>
    <x v="0"/>
    <x v="1"/>
    <n v="100"/>
    <n v="0.68868990568400001"/>
    <n v="0"/>
    <x v="0"/>
    <x v="0"/>
    <x v="0"/>
  </r>
  <r>
    <s v="b"/>
    <s v="22M_NE_C.png"/>
    <s v="None"/>
    <n v="1.3"/>
    <n v="0"/>
    <n v="131"/>
    <n v="131"/>
    <n v="131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33M_HA_C.png"/>
    <s v="space"/>
    <n v="1.3"/>
    <n v="0"/>
    <n v="132"/>
    <n v="132"/>
    <n v="132"/>
    <s v="space"/>
    <n v="1"/>
    <n v="0.82364953775000005"/>
    <s v="2019_Feb_21_1801"/>
    <n v="60.147263693185501"/>
    <s v="C_Alegria"/>
    <n v="1"/>
    <s v="ALJ10M"/>
    <x v="0"/>
    <x v="1"/>
    <n v="100"/>
    <n v="0.82364953775000005"/>
    <n v="0"/>
    <x v="0"/>
    <x v="0"/>
    <x v="0"/>
  </r>
  <r>
    <s v="b"/>
    <s v="25M_NE_C.png"/>
    <s v="None"/>
    <n v="0.8"/>
    <n v="0"/>
    <n v="133"/>
    <n v="133"/>
    <n v="133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7F_NE_C.png"/>
    <s v="None"/>
    <n v="0.8"/>
    <n v="0"/>
    <n v="134"/>
    <n v="134"/>
    <n v="134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8M_NE_O.png"/>
    <s v="None"/>
    <n v="1.3"/>
    <n v="0"/>
    <n v="135"/>
    <n v="135"/>
    <n v="135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1F_HA_C.png"/>
    <s v="space"/>
    <n v="1.3"/>
    <n v="0"/>
    <n v="136"/>
    <n v="136"/>
    <n v="136"/>
    <s v="space"/>
    <n v="1"/>
    <n v="0.55286977859200004"/>
    <s v="2019_Feb_21_1801"/>
    <n v="60.147263693185501"/>
    <s v="C_Alegria"/>
    <n v="1"/>
    <s v="ALJ10M"/>
    <x v="0"/>
    <x v="1"/>
    <n v="100"/>
    <n v="0.55286977859200004"/>
    <n v="0"/>
    <x v="0"/>
    <x v="0"/>
    <x v="0"/>
  </r>
  <r>
    <s v="b"/>
    <s v="02F_NE_O.png"/>
    <s v="None"/>
    <n v="1.3"/>
    <n v="0"/>
    <n v="137"/>
    <n v="137"/>
    <n v="137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8F_NE_C.png"/>
    <s v="None"/>
    <n v="0.8"/>
    <n v="0"/>
    <n v="138"/>
    <n v="138"/>
    <n v="138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6F_HA_C.png"/>
    <s v="space"/>
    <n v="1.3"/>
    <n v="0"/>
    <n v="139"/>
    <n v="139"/>
    <n v="139"/>
    <s v="space"/>
    <n v="1"/>
    <n v="0.74081324879099997"/>
    <s v="2019_Feb_21_1801"/>
    <n v="60.147263693185501"/>
    <s v="C_Alegria"/>
    <n v="1"/>
    <s v="ALJ10M"/>
    <x v="0"/>
    <x v="1"/>
    <n v="100"/>
    <n v="0.74081324879099997"/>
    <n v="0"/>
    <x v="0"/>
    <x v="0"/>
    <x v="0"/>
  </r>
  <r>
    <s v="b"/>
    <s v="36M_NE_C.png"/>
    <s v="None"/>
    <n v="0.8"/>
    <n v="0"/>
    <n v="140"/>
    <n v="140"/>
    <n v="140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2F_NE_O.png"/>
    <s v="None"/>
    <n v="1.3"/>
    <n v="0"/>
    <n v="141"/>
    <n v="141"/>
    <n v="141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7F_NE_C.png"/>
    <s v="None"/>
    <n v="1.3"/>
    <n v="0"/>
    <n v="142"/>
    <n v="142"/>
    <n v="142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2M_NE_C.png"/>
    <s v="None"/>
    <n v="0.8"/>
    <n v="0"/>
    <n v="143"/>
    <n v="143"/>
    <n v="143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2F_HA_C.png"/>
    <s v="space"/>
    <n v="1.3"/>
    <n v="0"/>
    <n v="144"/>
    <n v="144"/>
    <n v="144"/>
    <s v="space"/>
    <n v="1"/>
    <n v="0.82460240600599999"/>
    <s v="2019_Feb_21_1801"/>
    <n v="60.147263693185501"/>
    <s v="C_Alegria"/>
    <n v="1"/>
    <s v="ALJ10M"/>
    <x v="0"/>
    <x v="1"/>
    <n v="100"/>
    <n v="0.82460240600599999"/>
    <n v="0"/>
    <x v="0"/>
    <x v="0"/>
    <x v="0"/>
  </r>
  <r>
    <s v="b"/>
    <s v="33M_NE_C.png"/>
    <s v="None"/>
    <n v="0.8"/>
    <n v="0"/>
    <n v="145"/>
    <n v="145"/>
    <n v="145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8F_NE_C.png"/>
    <s v="None"/>
    <n v="1.3"/>
    <n v="0"/>
    <n v="146"/>
    <n v="146"/>
    <n v="146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8F_HA_C.png"/>
    <s v="space"/>
    <n v="0.8"/>
    <n v="0"/>
    <n v="147"/>
    <n v="147"/>
    <n v="147"/>
    <s v="space"/>
    <n v="1"/>
    <n v="0.68897828273499995"/>
    <s v="2019_Feb_21_1801"/>
    <n v="60.147263693185501"/>
    <s v="C_Alegria"/>
    <n v="1"/>
    <s v="ALJ10M"/>
    <x v="0"/>
    <x v="1"/>
    <n v="100"/>
    <n v="0.68897828273499995"/>
    <n v="0"/>
    <x v="0"/>
    <x v="0"/>
    <x v="0"/>
  </r>
  <r>
    <s v="b"/>
    <s v="01F_NE_C.png"/>
    <s v="None"/>
    <n v="0.8"/>
    <n v="0"/>
    <n v="148"/>
    <n v="148"/>
    <n v="148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34M_HA_C.png"/>
    <s v="space"/>
    <n v="0.8"/>
    <n v="0"/>
    <n v="149"/>
    <n v="149"/>
    <n v="149"/>
    <s v="None"/>
    <n v="0"/>
    <m/>
    <s v="2019_Feb_21_1801"/>
    <n v="60.147263693185501"/>
    <s v="C_Alegria"/>
    <n v="1"/>
    <s v="ALJ10M"/>
    <x v="0"/>
    <x v="1"/>
    <n v="0"/>
    <s v=""/>
    <n v="1"/>
    <x v="0"/>
    <x v="0"/>
    <x v="0"/>
  </r>
  <r>
    <s v="b"/>
    <s v="26M_NE_C.png"/>
    <s v="None"/>
    <n v="0.8"/>
    <n v="0"/>
    <n v="150"/>
    <n v="150"/>
    <n v="150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6M_NE_C.png"/>
    <s v="None"/>
    <n v="1.3"/>
    <n v="0"/>
    <n v="151"/>
    <n v="151"/>
    <n v="151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7F_NE_C.png"/>
    <s v="None"/>
    <n v="1.3"/>
    <n v="0"/>
    <n v="152"/>
    <n v="152"/>
    <n v="152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9F_HA_C.png"/>
    <s v="space"/>
    <n v="1.3"/>
    <n v="0"/>
    <n v="153"/>
    <n v="153"/>
    <n v="153"/>
    <s v="space"/>
    <n v="1"/>
    <n v="0.63679931685299995"/>
    <s v="2019_Feb_21_1801"/>
    <n v="60.147263693185501"/>
    <s v="C_Alegria"/>
    <n v="1"/>
    <s v="ALJ10M"/>
    <x v="0"/>
    <x v="1"/>
    <n v="100"/>
    <n v="0.63679931685299995"/>
    <n v="0"/>
    <x v="0"/>
    <x v="0"/>
    <x v="0"/>
  </r>
  <r>
    <s v="b"/>
    <s v="33M_NE_C.png"/>
    <s v="None"/>
    <n v="1.3"/>
    <n v="0"/>
    <n v="154"/>
    <n v="154"/>
    <n v="154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7F_HA_C.png"/>
    <s v="space"/>
    <n v="1.3"/>
    <n v="0"/>
    <n v="155"/>
    <n v="155"/>
    <n v="155"/>
    <s v="space"/>
    <n v="1"/>
    <n v="0.53874494880400003"/>
    <s v="2019_Feb_21_1801"/>
    <n v="60.147263693185501"/>
    <s v="C_Alegria"/>
    <n v="1"/>
    <s v="ALJ10M"/>
    <x v="0"/>
    <x v="1"/>
    <n v="100"/>
    <n v="0.53874494880400003"/>
    <n v="0"/>
    <x v="0"/>
    <x v="0"/>
    <x v="0"/>
  </r>
  <r>
    <s v="b"/>
    <s v="07F_NE_C.png"/>
    <s v="None"/>
    <n v="1.3"/>
    <n v="0"/>
    <n v="156"/>
    <n v="156"/>
    <n v="156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3M_NE_C.png"/>
    <s v="None"/>
    <n v="1.3"/>
    <n v="0"/>
    <n v="157"/>
    <n v="157"/>
    <n v="157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7F_NE_C.png"/>
    <s v="None"/>
    <n v="1.3"/>
    <n v="0"/>
    <n v="158"/>
    <n v="158"/>
    <n v="158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8F_HA_C.png"/>
    <s v="space"/>
    <n v="1.3"/>
    <n v="0"/>
    <n v="159"/>
    <n v="159"/>
    <n v="159"/>
    <s v="space"/>
    <n v="1"/>
    <n v="0.77190528903199995"/>
    <s v="2019_Feb_21_1801"/>
    <n v="60.147263693185501"/>
    <s v="C_Alegria"/>
    <n v="1"/>
    <s v="ALJ10M"/>
    <x v="0"/>
    <x v="1"/>
    <n v="100"/>
    <n v="0.77190528903199995"/>
    <n v="0"/>
    <x v="0"/>
    <x v="0"/>
    <x v="0"/>
  </r>
  <r>
    <s v="b"/>
    <s v="05F_NE_O.png"/>
    <s v="None"/>
    <n v="0.8"/>
    <n v="0"/>
    <n v="160"/>
    <n v="160"/>
    <n v="160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5F_HA_C.png"/>
    <s v="space"/>
    <n v="1.3"/>
    <n v="0"/>
    <n v="161"/>
    <n v="161"/>
    <n v="161"/>
    <s v="space"/>
    <n v="1"/>
    <n v="1.04343264271"/>
    <s v="2019_Feb_21_1801"/>
    <n v="60.147263693185501"/>
    <s v="C_Alegria"/>
    <n v="1"/>
    <s v="ALJ10M"/>
    <x v="0"/>
    <x v="1"/>
    <n v="100"/>
    <n v="1.04343264271"/>
    <n v="0"/>
    <x v="0"/>
    <x v="0"/>
    <x v="0"/>
  </r>
  <r>
    <s v="b"/>
    <s v="25M_NE_C.png"/>
    <s v="None"/>
    <n v="1.3"/>
    <n v="0"/>
    <n v="162"/>
    <n v="162"/>
    <n v="162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2F_NE_O.png"/>
    <s v="None"/>
    <n v="1.3"/>
    <n v="0"/>
    <n v="163"/>
    <n v="163"/>
    <n v="163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9F_HA_C.png"/>
    <s v="space"/>
    <n v="1.3"/>
    <n v="0"/>
    <n v="164"/>
    <n v="164"/>
    <n v="164"/>
    <s v="space"/>
    <n v="1"/>
    <n v="0.72018421674099997"/>
    <s v="2019_Feb_21_1801"/>
    <n v="60.147263693185501"/>
    <s v="C_Alegria"/>
    <n v="1"/>
    <s v="ALJ10M"/>
    <x v="0"/>
    <x v="1"/>
    <n v="100"/>
    <n v="0.72018421674099997"/>
    <n v="0"/>
    <x v="0"/>
    <x v="0"/>
    <x v="0"/>
  </r>
  <r>
    <s v="b"/>
    <s v="09F_NE_C.png"/>
    <s v="None"/>
    <n v="1.3"/>
    <n v="0"/>
    <n v="165"/>
    <n v="165"/>
    <n v="165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8F_NE_C.png"/>
    <s v="None"/>
    <n v="0.8"/>
    <n v="0"/>
    <n v="166"/>
    <n v="166"/>
    <n v="166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3M_NE_C.png"/>
    <s v="None"/>
    <n v="1.3"/>
    <n v="0"/>
    <n v="167"/>
    <n v="167"/>
    <n v="167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1F_HA_C.png"/>
    <s v="space"/>
    <n v="0.8"/>
    <n v="0"/>
    <n v="168"/>
    <n v="168"/>
    <n v="168"/>
    <s v="space"/>
    <n v="1"/>
    <n v="0.65428500995000005"/>
    <s v="2019_Feb_21_1801"/>
    <n v="60.147263693185501"/>
    <s v="C_Alegria"/>
    <n v="1"/>
    <s v="ALJ10M"/>
    <x v="0"/>
    <x v="1"/>
    <n v="100"/>
    <n v="0.65428500995000005"/>
    <n v="0"/>
    <x v="0"/>
    <x v="0"/>
    <x v="0"/>
  </r>
  <r>
    <s v="b"/>
    <s v="36M_NE_C.png"/>
    <s v="None"/>
    <n v="1.3"/>
    <n v="0"/>
    <n v="169"/>
    <n v="169"/>
    <n v="169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26M_HA_C.png"/>
    <s v="space"/>
    <n v="0.8"/>
    <n v="0"/>
    <n v="170"/>
    <n v="170"/>
    <n v="170"/>
    <s v="space"/>
    <n v="1"/>
    <n v="0.72466316074100001"/>
    <s v="2019_Feb_21_1801"/>
    <n v="60.147263693185501"/>
    <s v="C_Alegria"/>
    <n v="1"/>
    <s v="ALJ10M"/>
    <x v="0"/>
    <x v="1"/>
    <n v="100"/>
    <n v="0.72466316074100001"/>
    <n v="0"/>
    <x v="0"/>
    <x v="0"/>
    <x v="0"/>
  </r>
  <r>
    <s v="b"/>
    <s v="26M_NE_C.png"/>
    <s v="None"/>
    <n v="0.8"/>
    <n v="0"/>
    <n v="171"/>
    <n v="171"/>
    <n v="171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36M_NE_C.png"/>
    <s v="None"/>
    <n v="1.3"/>
    <n v="0"/>
    <n v="172"/>
    <n v="172"/>
    <n v="172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2F_NE_O.png"/>
    <s v="None"/>
    <n v="0.8"/>
    <n v="0"/>
    <n v="173"/>
    <n v="173"/>
    <n v="173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23M_HA_C.png"/>
    <s v="space"/>
    <n v="0.8"/>
    <n v="0"/>
    <n v="174"/>
    <n v="174"/>
    <n v="174"/>
    <s v="space"/>
    <n v="1"/>
    <n v="0.67387674655800001"/>
    <s v="2019_Feb_21_1801"/>
    <n v="60.147263693185501"/>
    <s v="C_Alegria"/>
    <n v="1"/>
    <s v="ALJ10M"/>
    <x v="0"/>
    <x v="1"/>
    <n v="100"/>
    <n v="0.67387674655800001"/>
    <n v="0"/>
    <x v="0"/>
    <x v="0"/>
    <x v="0"/>
  </r>
  <r>
    <s v="b"/>
    <s v="01F_NE_C.png"/>
    <s v="None"/>
    <n v="0.8"/>
    <n v="0"/>
    <n v="175"/>
    <n v="175"/>
    <n v="175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6F_NE_O.png"/>
    <s v="None"/>
    <n v="1.3"/>
    <n v="0"/>
    <n v="176"/>
    <n v="176"/>
    <n v="176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28M_HA_C.png"/>
    <s v="space"/>
    <n v="1.3"/>
    <n v="0"/>
    <n v="177"/>
    <n v="177"/>
    <n v="177"/>
    <s v="space"/>
    <n v="1"/>
    <n v="1.1594435093"/>
    <s v="2019_Feb_21_1801"/>
    <n v="60.147263693185501"/>
    <s v="C_Alegria"/>
    <n v="1"/>
    <s v="ALJ10M"/>
    <x v="0"/>
    <x v="1"/>
    <n v="100"/>
    <n v="1.1594435093"/>
    <n v="0"/>
    <x v="0"/>
    <x v="0"/>
    <x v="0"/>
  </r>
  <r>
    <s v="b"/>
    <s v="02F_NE_O.png"/>
    <s v="None"/>
    <n v="0.8"/>
    <n v="0"/>
    <n v="178"/>
    <n v="178"/>
    <n v="178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5F_NE_O.png"/>
    <s v="None"/>
    <n v="1.3"/>
    <n v="0"/>
    <n v="179"/>
    <n v="179"/>
    <n v="179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23M_HA_C.png"/>
    <s v="space"/>
    <n v="0.8"/>
    <n v="0"/>
    <n v="180"/>
    <n v="180"/>
    <n v="180"/>
    <s v="space"/>
    <n v="1"/>
    <n v="0.52462541684499997"/>
    <s v="2019_Feb_21_1801"/>
    <n v="60.147263693185501"/>
    <s v="C_Alegria"/>
    <n v="1"/>
    <s v="ALJ10M"/>
    <x v="0"/>
    <x v="1"/>
    <n v="100"/>
    <n v="0.52462541684499997"/>
    <n v="0"/>
    <x v="0"/>
    <x v="0"/>
    <x v="0"/>
  </r>
  <r>
    <s v="b"/>
    <s v="03F_NE_C.png"/>
    <s v="None"/>
    <n v="0.8"/>
    <n v="0"/>
    <n v="181"/>
    <n v="181"/>
    <n v="181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5M_NE_C.png"/>
    <s v="None"/>
    <n v="0.8"/>
    <n v="0"/>
    <n v="182"/>
    <n v="182"/>
    <n v="182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5M_NE_C.png"/>
    <s v="None"/>
    <n v="1.3"/>
    <n v="0"/>
    <n v="183"/>
    <n v="183"/>
    <n v="183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07F_HA_C.png"/>
    <s v="space"/>
    <n v="1.3"/>
    <n v="0"/>
    <n v="184"/>
    <n v="184"/>
    <n v="184"/>
    <s v="space"/>
    <n v="1"/>
    <n v="0.839625474531"/>
    <s v="2019_Feb_21_1801"/>
    <n v="60.147263693185501"/>
    <s v="C_Alegria"/>
    <n v="1"/>
    <s v="ALJ10M"/>
    <x v="0"/>
    <x v="1"/>
    <n v="100"/>
    <n v="0.839625474531"/>
    <n v="0"/>
    <x v="0"/>
    <x v="0"/>
    <x v="0"/>
  </r>
  <r>
    <s v="b"/>
    <s v="02F_NE_O.png"/>
    <s v="None"/>
    <n v="0.8"/>
    <n v="0"/>
    <n v="185"/>
    <n v="185"/>
    <n v="185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8M_NE_O.png"/>
    <s v="None"/>
    <n v="0.8"/>
    <n v="0"/>
    <n v="186"/>
    <n v="186"/>
    <n v="186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28M_HA_C.png"/>
    <s v="space"/>
    <n v="0.8"/>
    <n v="0"/>
    <n v="187"/>
    <n v="187"/>
    <n v="187"/>
    <s v="None"/>
    <n v="0"/>
    <m/>
    <s v="2019_Feb_21_1801"/>
    <n v="60.147263693185501"/>
    <s v="C_Alegria"/>
    <n v="1"/>
    <s v="ALJ10M"/>
    <x v="0"/>
    <x v="1"/>
    <n v="0"/>
    <s v=""/>
    <n v="1"/>
    <x v="0"/>
    <x v="0"/>
    <x v="0"/>
  </r>
  <r>
    <s v="b"/>
    <s v="08F_NE_C.png"/>
    <s v="None"/>
    <n v="1.3"/>
    <n v="0"/>
    <n v="188"/>
    <n v="188"/>
    <n v="188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8M_NE_O.png"/>
    <s v="None"/>
    <n v="0.8"/>
    <n v="0"/>
    <n v="189"/>
    <n v="189"/>
    <n v="189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33M_HA_C.png"/>
    <s v="space"/>
    <n v="0.8"/>
    <n v="0"/>
    <n v="190"/>
    <n v="190"/>
    <n v="190"/>
    <s v="space"/>
    <n v="1"/>
    <n v="1.0607915297199999"/>
    <s v="2019_Feb_21_1801"/>
    <n v="60.147263693185501"/>
    <s v="C_Alegria"/>
    <n v="1"/>
    <s v="ALJ10M"/>
    <x v="0"/>
    <x v="1"/>
    <n v="100"/>
    <n v="1.0607915297199999"/>
    <n v="0"/>
    <x v="0"/>
    <x v="0"/>
    <x v="0"/>
  </r>
  <r>
    <s v="b"/>
    <s v="05F_NE_O.png"/>
    <s v="None"/>
    <n v="0.8"/>
    <n v="0"/>
    <n v="191"/>
    <n v="191"/>
    <n v="191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9F_NE_C.png"/>
    <s v="None"/>
    <n v="1.3"/>
    <n v="0"/>
    <n v="192"/>
    <n v="192"/>
    <n v="192"/>
    <s v="space"/>
    <n v="0"/>
    <n v="0.63776046177400003"/>
    <s v="2019_Feb_21_1801"/>
    <n v="60.147263693185501"/>
    <s v="C_Alegria"/>
    <n v="1"/>
    <s v="ALJ10M"/>
    <x v="0"/>
    <x v="0"/>
    <n v="0"/>
    <s v=""/>
    <n v="1"/>
    <x v="0"/>
    <x v="0"/>
    <x v="0"/>
  </r>
  <r>
    <s v="a"/>
    <s v="06F_HA_C.png"/>
    <s v="space"/>
    <n v="0.8"/>
    <n v="0"/>
    <n v="193"/>
    <n v="193"/>
    <n v="193"/>
    <s v="space"/>
    <n v="1"/>
    <n v="0.64044789457700002"/>
    <s v="2019_Feb_21_1801"/>
    <n v="60.147263693185501"/>
    <s v="C_Alegria"/>
    <n v="1"/>
    <s v="ALJ10M"/>
    <x v="0"/>
    <x v="1"/>
    <n v="100"/>
    <n v="0.64044789457700002"/>
    <n v="0"/>
    <x v="0"/>
    <x v="0"/>
    <x v="0"/>
  </r>
  <r>
    <s v="b"/>
    <s v="22M_NE_C.png"/>
    <s v="None"/>
    <n v="1.3"/>
    <n v="0"/>
    <n v="194"/>
    <n v="194"/>
    <n v="194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26M_NE_C.png"/>
    <s v="None"/>
    <n v="0.8"/>
    <n v="0"/>
    <n v="195"/>
    <n v="195"/>
    <n v="195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b"/>
    <s v="03F_NE_C.png"/>
    <s v="None"/>
    <n v="1.3"/>
    <n v="0"/>
    <n v="196"/>
    <n v="196"/>
    <n v="196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25M_HA_C.png"/>
    <s v="space"/>
    <n v="0.8"/>
    <n v="0"/>
    <n v="197"/>
    <n v="197"/>
    <n v="197"/>
    <s v="space"/>
    <n v="1"/>
    <n v="0.70788400713400002"/>
    <s v="2019_Feb_21_1801"/>
    <n v="60.147263693185501"/>
    <s v="C_Alegria"/>
    <n v="1"/>
    <s v="ALJ10M"/>
    <x v="0"/>
    <x v="1"/>
    <n v="100"/>
    <n v="0.70788400713400002"/>
    <n v="0"/>
    <x v="0"/>
    <x v="0"/>
    <x v="0"/>
  </r>
  <r>
    <s v="b"/>
    <s v="28M_NE_O.png"/>
    <s v="None"/>
    <n v="0.8"/>
    <n v="0"/>
    <n v="198"/>
    <n v="198"/>
    <n v="198"/>
    <s v="None"/>
    <n v="1"/>
    <m/>
    <s v="2019_Feb_21_1801"/>
    <n v="60.147263693185501"/>
    <s v="C_Alegria"/>
    <n v="1"/>
    <s v="ALJ10M"/>
    <x v="0"/>
    <x v="0"/>
    <n v="100"/>
    <s v=""/>
    <n v="0"/>
    <x v="0"/>
    <x v="0"/>
    <x v="0"/>
  </r>
  <r>
    <s v="a"/>
    <s v="36M_HA_C.png"/>
    <s v="space"/>
    <n v="0.8"/>
    <n v="0"/>
    <n v="199"/>
    <n v="199"/>
    <n v="199"/>
    <s v="space"/>
    <n v="1"/>
    <n v="0.80787655757700005"/>
    <s v="2019_Feb_21_1801"/>
    <n v="60.147263693185501"/>
    <s v="C_Alegria"/>
    <n v="1"/>
    <s v="ALJ10M"/>
    <x v="0"/>
    <x v="1"/>
    <n v="100"/>
    <n v="0.80787655757700005"/>
    <n v="0"/>
    <x v="0"/>
    <x v="0"/>
    <x v="0"/>
  </r>
  <r>
    <s v="h"/>
    <s v="02F_NE_C.png"/>
    <s v="None"/>
    <n v="1.3"/>
    <n v="0"/>
    <n v="0"/>
    <n v="0"/>
    <n v="0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1"/>
    <n v="1"/>
    <n v="1"/>
    <s v="space"/>
    <n v="1"/>
    <n v="0.71282680332699999"/>
    <s v="2019_Feb_21_1810"/>
    <n v="59.975992495657302"/>
    <s v="C_identidad"/>
    <n v="1"/>
    <s v="ALJ10M"/>
    <x v="1"/>
    <x v="1"/>
    <n v="100"/>
    <n v="0.71282680332699999"/>
    <n v="0"/>
    <x v="0"/>
    <x v="0"/>
    <x v="0"/>
  </r>
  <r>
    <s v="h"/>
    <s v="36M_NE_C.png"/>
    <s v="None"/>
    <n v="1.3"/>
    <n v="0"/>
    <n v="2"/>
    <n v="2"/>
    <n v="2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3"/>
    <n v="3"/>
    <n v="3"/>
    <s v="space"/>
    <n v="1"/>
    <n v="0.65601858077599995"/>
    <s v="2019_Feb_21_1810"/>
    <n v="59.975992495657302"/>
    <s v="C_identidad"/>
    <n v="1"/>
    <s v="ALJ10M"/>
    <x v="1"/>
    <x v="1"/>
    <n v="100"/>
    <n v="0.65601858077599995"/>
    <n v="0"/>
    <x v="0"/>
    <x v="0"/>
    <x v="0"/>
  </r>
  <r>
    <s v="h"/>
    <s v="09F_NE_C.png"/>
    <s v="None"/>
    <n v="1.3"/>
    <n v="0"/>
    <n v="4"/>
    <n v="4"/>
    <n v="4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34M_NE_C.png"/>
    <s v="None"/>
    <n v="0.8"/>
    <n v="0"/>
    <n v="5"/>
    <n v="5"/>
    <n v="5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36M_NE_C.png"/>
    <s v="None"/>
    <n v="0.8"/>
    <n v="0"/>
    <n v="6"/>
    <n v="6"/>
    <n v="6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6F_NE_C.png"/>
    <s v="None"/>
    <n v="0.8"/>
    <n v="0"/>
    <n v="7"/>
    <n v="7"/>
    <n v="7"/>
    <s v="space"/>
    <n v="0"/>
    <n v="0.60556259099400001"/>
    <s v="2019_Feb_21_1810"/>
    <n v="59.975992495657302"/>
    <s v="C_identidad"/>
    <n v="1"/>
    <s v="ALJ10M"/>
    <x v="1"/>
    <x v="0"/>
    <n v="0"/>
    <s v=""/>
    <n v="1"/>
    <x v="0"/>
    <x v="0"/>
    <x v="0"/>
  </r>
  <r>
    <s v="g"/>
    <s v="targetid.png"/>
    <s v="space"/>
    <n v="0.8"/>
    <n v="0"/>
    <n v="8"/>
    <n v="8"/>
    <n v="8"/>
    <s v="space"/>
    <n v="1"/>
    <n v="0.72174363583300005"/>
    <s v="2019_Feb_21_1810"/>
    <n v="59.975992495657302"/>
    <s v="C_identidad"/>
    <n v="1"/>
    <s v="ALJ10M"/>
    <x v="1"/>
    <x v="1"/>
    <n v="100"/>
    <n v="0.72174363583300005"/>
    <n v="0"/>
    <x v="0"/>
    <x v="0"/>
    <x v="0"/>
  </r>
  <r>
    <s v="h"/>
    <s v="32M_NE_C.png"/>
    <s v="None"/>
    <n v="1.3"/>
    <n v="0"/>
    <n v="9"/>
    <n v="9"/>
    <n v="9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1F_NE_C.png"/>
    <s v="None"/>
    <n v="1.3"/>
    <n v="0"/>
    <n v="10"/>
    <n v="10"/>
    <n v="10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33M_NE_C.png"/>
    <s v="None"/>
    <n v="0.8"/>
    <n v="0"/>
    <n v="11"/>
    <n v="11"/>
    <n v="11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12"/>
    <n v="12"/>
    <n v="12"/>
    <s v="space"/>
    <n v="1"/>
    <n v="0.52132050692999998"/>
    <s v="2019_Feb_21_1810"/>
    <n v="59.975992495657302"/>
    <s v="C_identidad"/>
    <n v="1"/>
    <s v="ALJ10M"/>
    <x v="1"/>
    <x v="1"/>
    <n v="100"/>
    <n v="0.52132050692999998"/>
    <n v="0"/>
    <x v="0"/>
    <x v="0"/>
    <x v="0"/>
  </r>
  <r>
    <s v="h"/>
    <s v="02F_NE_C.png"/>
    <s v="None"/>
    <n v="1.3"/>
    <n v="0"/>
    <n v="13"/>
    <n v="13"/>
    <n v="13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14"/>
    <n v="14"/>
    <n v="14"/>
    <s v="space"/>
    <n v="1"/>
    <n v="0.49786465475300001"/>
    <s v="2019_Feb_21_1810"/>
    <n v="59.975992495657302"/>
    <s v="C_identidad"/>
    <n v="1"/>
    <s v="ALJ10M"/>
    <x v="1"/>
    <x v="1"/>
    <n v="100"/>
    <n v="0.49786465475300001"/>
    <n v="0"/>
    <x v="0"/>
    <x v="0"/>
    <x v="0"/>
  </r>
  <r>
    <s v="h"/>
    <s v="08F_NE_C.png"/>
    <s v="None"/>
    <n v="0.8"/>
    <n v="0"/>
    <n v="15"/>
    <n v="15"/>
    <n v="15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6F_NE_C.png"/>
    <s v="None"/>
    <n v="1.3"/>
    <n v="0"/>
    <n v="16"/>
    <n v="16"/>
    <n v="16"/>
    <s v="space"/>
    <n v="0"/>
    <n v="0.63150358153499997"/>
    <s v="2019_Feb_21_1810"/>
    <n v="59.975992495657302"/>
    <s v="C_identidad"/>
    <n v="1"/>
    <s v="ALJ10M"/>
    <x v="1"/>
    <x v="0"/>
    <n v="0"/>
    <s v=""/>
    <n v="1"/>
    <x v="0"/>
    <x v="0"/>
    <x v="0"/>
  </r>
  <r>
    <s v="h"/>
    <s v="36M_NE_C.png"/>
    <s v="None"/>
    <n v="0.8"/>
    <n v="0"/>
    <n v="17"/>
    <n v="17"/>
    <n v="17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18"/>
    <n v="18"/>
    <n v="18"/>
    <s v="space"/>
    <n v="1"/>
    <n v="0.64783874759500004"/>
    <s v="2019_Feb_21_1810"/>
    <n v="59.975992495657302"/>
    <s v="C_identidad"/>
    <n v="1"/>
    <s v="ALJ10M"/>
    <x v="1"/>
    <x v="1"/>
    <n v="100"/>
    <n v="0.64783874759500004"/>
    <n v="0"/>
    <x v="0"/>
    <x v="0"/>
    <x v="0"/>
  </r>
  <r>
    <s v="h"/>
    <s v="33M_NE_C.png"/>
    <s v="None"/>
    <n v="1.3"/>
    <n v="0"/>
    <n v="19"/>
    <n v="19"/>
    <n v="19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20"/>
    <n v="20"/>
    <n v="20"/>
    <s v="space"/>
    <n v="1"/>
    <n v="0.65619107661800002"/>
    <s v="2019_Feb_21_1810"/>
    <n v="59.975992495657302"/>
    <s v="C_identidad"/>
    <n v="1"/>
    <s v="ALJ10M"/>
    <x v="1"/>
    <x v="1"/>
    <n v="100"/>
    <n v="0.65619107661800002"/>
    <n v="0"/>
    <x v="0"/>
    <x v="0"/>
    <x v="0"/>
  </r>
  <r>
    <s v="h"/>
    <s v="36M_NE_C.png"/>
    <s v="None"/>
    <n v="0.8"/>
    <n v="0"/>
    <n v="21"/>
    <n v="21"/>
    <n v="21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7F_NE_C.png"/>
    <s v="None"/>
    <n v="0.8"/>
    <n v="0"/>
    <n v="22"/>
    <n v="22"/>
    <n v="22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23"/>
    <n v="23"/>
    <n v="23"/>
    <s v="space"/>
    <n v="1"/>
    <n v="0.62250629486499998"/>
    <s v="2019_Feb_21_1810"/>
    <n v="59.975992495657302"/>
    <s v="C_identidad"/>
    <n v="1"/>
    <s v="ALJ10M"/>
    <x v="1"/>
    <x v="1"/>
    <n v="100"/>
    <n v="0.62250629486499998"/>
    <n v="0"/>
    <x v="0"/>
    <x v="0"/>
    <x v="0"/>
  </r>
  <r>
    <s v="h"/>
    <s v="07F_NE_C.png"/>
    <s v="None"/>
    <n v="0.8"/>
    <n v="0"/>
    <n v="24"/>
    <n v="24"/>
    <n v="24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25"/>
    <n v="25"/>
    <n v="25"/>
    <s v="space"/>
    <n v="1"/>
    <n v="0.68801912385999997"/>
    <s v="2019_Feb_21_1810"/>
    <n v="59.975992495657302"/>
    <s v="C_identidad"/>
    <n v="1"/>
    <s v="ALJ10M"/>
    <x v="1"/>
    <x v="1"/>
    <n v="100"/>
    <n v="0.68801912385999997"/>
    <n v="0"/>
    <x v="0"/>
    <x v="0"/>
    <x v="0"/>
  </r>
  <r>
    <s v="h"/>
    <s v="09F_NE_C.png"/>
    <s v="None"/>
    <n v="1.3"/>
    <n v="0"/>
    <n v="26"/>
    <n v="26"/>
    <n v="26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6F_NE_C.png"/>
    <s v="None"/>
    <n v="0.8"/>
    <n v="0"/>
    <n v="27"/>
    <n v="27"/>
    <n v="27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28"/>
    <n v="28"/>
    <n v="28"/>
    <s v="space"/>
    <n v="1"/>
    <n v="0.672777537722"/>
    <s v="2019_Feb_21_1810"/>
    <n v="59.975992495657302"/>
    <s v="C_identidad"/>
    <n v="1"/>
    <s v="ALJ10M"/>
    <x v="1"/>
    <x v="1"/>
    <n v="100"/>
    <n v="0.672777537722"/>
    <n v="0"/>
    <x v="0"/>
    <x v="0"/>
    <x v="0"/>
  </r>
  <r>
    <s v="h"/>
    <s v="01F_NE_C.png"/>
    <s v="None"/>
    <n v="1.3"/>
    <n v="0"/>
    <n v="29"/>
    <n v="29"/>
    <n v="29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7F_NE_C.png"/>
    <s v="None"/>
    <n v="0.8"/>
    <n v="0"/>
    <n v="30"/>
    <n v="30"/>
    <n v="30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1F_NE_C.png"/>
    <s v="None"/>
    <n v="1.3"/>
    <n v="0"/>
    <n v="31"/>
    <n v="31"/>
    <n v="31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32"/>
    <n v="32"/>
    <n v="32"/>
    <s v="space"/>
    <n v="1"/>
    <n v="0.85653110314199998"/>
    <s v="2019_Feb_21_1810"/>
    <n v="59.975992495657302"/>
    <s v="C_identidad"/>
    <n v="1"/>
    <s v="ALJ10M"/>
    <x v="1"/>
    <x v="1"/>
    <n v="100"/>
    <n v="0.85653110314199998"/>
    <n v="0"/>
    <x v="0"/>
    <x v="0"/>
    <x v="0"/>
  </r>
  <r>
    <s v="h"/>
    <s v="06F_NE_C.png"/>
    <s v="None"/>
    <n v="0.8"/>
    <n v="0"/>
    <n v="33"/>
    <n v="33"/>
    <n v="33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5F_NE_C.png"/>
    <s v="None"/>
    <n v="1.3"/>
    <n v="0"/>
    <n v="34"/>
    <n v="34"/>
    <n v="34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35"/>
    <n v="35"/>
    <n v="35"/>
    <s v="space"/>
    <n v="1"/>
    <n v="1.1407923903299999"/>
    <s v="2019_Feb_21_1810"/>
    <n v="59.975992495657302"/>
    <s v="C_identidad"/>
    <n v="1"/>
    <s v="ALJ10M"/>
    <x v="1"/>
    <x v="1"/>
    <n v="100"/>
    <n v="1.1407923903299999"/>
    <n v="0"/>
    <x v="0"/>
    <x v="0"/>
    <x v="0"/>
  </r>
  <r>
    <s v="h"/>
    <s v="35M_NE_C.png"/>
    <s v="None"/>
    <n v="1.3"/>
    <n v="0"/>
    <n v="36"/>
    <n v="36"/>
    <n v="36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9F_NE_C.png"/>
    <s v="None"/>
    <n v="0.8"/>
    <n v="0"/>
    <n v="37"/>
    <n v="37"/>
    <n v="37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9F_NE_C.png"/>
    <s v="None"/>
    <n v="1.3"/>
    <n v="0"/>
    <n v="38"/>
    <n v="38"/>
    <n v="38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3F_NE_C.png"/>
    <s v="None"/>
    <n v="0.8"/>
    <n v="0"/>
    <n v="39"/>
    <n v="39"/>
    <n v="39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40"/>
    <n v="40"/>
    <n v="40"/>
    <s v="space"/>
    <n v="1"/>
    <n v="0.62236756924500003"/>
    <s v="2019_Feb_21_1810"/>
    <n v="59.975992495657302"/>
    <s v="C_identidad"/>
    <n v="1"/>
    <s v="ALJ10M"/>
    <x v="1"/>
    <x v="1"/>
    <n v="100"/>
    <n v="0.62236756924500003"/>
    <n v="0"/>
    <x v="0"/>
    <x v="0"/>
    <x v="0"/>
  </r>
  <r>
    <s v="h"/>
    <s v="34M_NE_C.png"/>
    <s v="None"/>
    <n v="1.3"/>
    <n v="0"/>
    <n v="41"/>
    <n v="41"/>
    <n v="41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33M_NE_C.png"/>
    <s v="None"/>
    <n v="0.8"/>
    <n v="0"/>
    <n v="42"/>
    <n v="42"/>
    <n v="42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26M_NE_C.png"/>
    <s v="None"/>
    <n v="1.3"/>
    <n v="0"/>
    <n v="43"/>
    <n v="43"/>
    <n v="43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6F_NE_C.png"/>
    <s v="None"/>
    <n v="1.3"/>
    <n v="0"/>
    <n v="44"/>
    <n v="44"/>
    <n v="44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45"/>
    <n v="45"/>
    <n v="45"/>
    <s v="space"/>
    <n v="1"/>
    <n v="0.53882904490500005"/>
    <s v="2019_Feb_21_1810"/>
    <n v="59.975992495657302"/>
    <s v="C_identidad"/>
    <n v="1"/>
    <s v="ALJ10M"/>
    <x v="1"/>
    <x v="1"/>
    <n v="100"/>
    <n v="0.53882904490500005"/>
    <n v="0"/>
    <x v="0"/>
    <x v="0"/>
    <x v="0"/>
  </r>
  <r>
    <s v="h"/>
    <s v="26M_NE_C.png"/>
    <s v="None"/>
    <n v="0.8"/>
    <n v="0"/>
    <n v="46"/>
    <n v="46"/>
    <n v="46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9F_NE_C.png"/>
    <s v="None"/>
    <n v="0.8"/>
    <n v="0"/>
    <n v="47"/>
    <n v="47"/>
    <n v="47"/>
    <s v="space"/>
    <n v="0"/>
    <n v="6.9097802043E-4"/>
    <s v="2019_Feb_21_1810"/>
    <n v="59.975992495657302"/>
    <s v="C_identidad"/>
    <n v="1"/>
    <s v="ALJ10M"/>
    <x v="1"/>
    <x v="0"/>
    <n v="0"/>
    <s v=""/>
    <n v="1"/>
    <x v="0"/>
    <x v="0"/>
    <x v="0"/>
  </r>
  <r>
    <s v="h"/>
    <s v="34M_NE_C.png"/>
    <s v="None"/>
    <n v="0.8"/>
    <n v="0"/>
    <n v="48"/>
    <n v="48"/>
    <n v="48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49"/>
    <n v="49"/>
    <n v="49"/>
    <s v="space"/>
    <n v="1"/>
    <n v="0.55568302376199996"/>
    <s v="2019_Feb_21_1810"/>
    <n v="59.975992495657302"/>
    <s v="C_identidad"/>
    <n v="1"/>
    <s v="ALJ10M"/>
    <x v="1"/>
    <x v="1"/>
    <n v="100"/>
    <n v="0.55568302376199996"/>
    <n v="0"/>
    <x v="0"/>
    <x v="0"/>
    <x v="0"/>
  </r>
  <r>
    <s v="h"/>
    <s v="26M_NE_C.png"/>
    <s v="None"/>
    <n v="0.8"/>
    <n v="0"/>
    <n v="50"/>
    <n v="50"/>
    <n v="50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1F_NE_C.png"/>
    <s v="None"/>
    <n v="1.3"/>
    <n v="0"/>
    <n v="51"/>
    <n v="51"/>
    <n v="51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3F_NE_C.png"/>
    <s v="None"/>
    <n v="1.3"/>
    <n v="0"/>
    <n v="52"/>
    <n v="52"/>
    <n v="52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35M_NE_C.png"/>
    <s v="None"/>
    <n v="0.8"/>
    <n v="0"/>
    <n v="53"/>
    <n v="53"/>
    <n v="53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54"/>
    <n v="54"/>
    <n v="54"/>
    <s v="space"/>
    <n v="1"/>
    <n v="0.78946713218499998"/>
    <s v="2019_Feb_21_1810"/>
    <n v="59.975992495657302"/>
    <s v="C_identidad"/>
    <n v="1"/>
    <s v="ALJ10M"/>
    <x v="1"/>
    <x v="1"/>
    <n v="100"/>
    <n v="0.78946713218499998"/>
    <n v="0"/>
    <x v="0"/>
    <x v="0"/>
    <x v="0"/>
  </r>
  <r>
    <s v="h"/>
    <s v="34M_NE_C.png"/>
    <s v="None"/>
    <n v="0.8"/>
    <n v="0"/>
    <n v="55"/>
    <n v="55"/>
    <n v="55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35M_NE_C.png"/>
    <s v="None"/>
    <n v="1.3"/>
    <n v="0"/>
    <n v="56"/>
    <n v="56"/>
    <n v="56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57"/>
    <n v="57"/>
    <n v="57"/>
    <s v="space"/>
    <n v="1"/>
    <n v="0.77884089760499997"/>
    <s v="2019_Feb_21_1810"/>
    <n v="59.975992495657302"/>
    <s v="C_identidad"/>
    <n v="1"/>
    <s v="ALJ10M"/>
    <x v="1"/>
    <x v="1"/>
    <n v="100"/>
    <n v="0.77884089760499997"/>
    <n v="0"/>
    <x v="0"/>
    <x v="0"/>
    <x v="0"/>
  </r>
  <r>
    <s v="h"/>
    <s v="28M_NE_C.png"/>
    <s v="None"/>
    <n v="0.8"/>
    <n v="0"/>
    <n v="58"/>
    <n v="58"/>
    <n v="58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8F_NE_C.png"/>
    <s v="None"/>
    <n v="1.3"/>
    <n v="0"/>
    <n v="59"/>
    <n v="59"/>
    <n v="59"/>
    <s v="space"/>
    <n v="0"/>
    <n v="1.1252170689400001"/>
    <s v="2019_Feb_21_1810"/>
    <n v="59.975992495657302"/>
    <s v="C_identidad"/>
    <n v="1"/>
    <s v="ALJ10M"/>
    <x v="1"/>
    <x v="0"/>
    <n v="0"/>
    <s v=""/>
    <n v="1"/>
    <x v="0"/>
    <x v="0"/>
    <x v="0"/>
  </r>
  <r>
    <s v="g"/>
    <s v="targetid.png"/>
    <s v="space"/>
    <n v="1.3"/>
    <n v="0"/>
    <n v="60"/>
    <n v="60"/>
    <n v="60"/>
    <s v="space"/>
    <n v="1"/>
    <n v="0.67270072549600002"/>
    <s v="2019_Feb_21_1810"/>
    <n v="59.975992495657302"/>
    <s v="C_identidad"/>
    <n v="1"/>
    <s v="ALJ10M"/>
    <x v="1"/>
    <x v="1"/>
    <n v="100"/>
    <n v="0.67270072549600002"/>
    <n v="0"/>
    <x v="0"/>
    <x v="0"/>
    <x v="0"/>
  </r>
  <r>
    <s v="h"/>
    <s v="33M_NE_C.png"/>
    <s v="None"/>
    <n v="0.8"/>
    <n v="0"/>
    <n v="61"/>
    <n v="61"/>
    <n v="61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3F_NE_C.png"/>
    <s v="None"/>
    <n v="0.8"/>
    <n v="0"/>
    <n v="62"/>
    <n v="62"/>
    <n v="62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63"/>
    <n v="63"/>
    <n v="63"/>
    <s v="space"/>
    <n v="1"/>
    <n v="0.75627169664899996"/>
    <s v="2019_Feb_21_1810"/>
    <n v="59.975992495657302"/>
    <s v="C_identidad"/>
    <n v="1"/>
    <s v="ALJ10M"/>
    <x v="1"/>
    <x v="1"/>
    <n v="100"/>
    <n v="0.75627169664899996"/>
    <n v="0"/>
    <x v="0"/>
    <x v="0"/>
    <x v="0"/>
  </r>
  <r>
    <s v="h"/>
    <s v="05F_NE_C.png"/>
    <s v="None"/>
    <n v="0.8"/>
    <n v="0"/>
    <n v="64"/>
    <n v="64"/>
    <n v="64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65"/>
    <n v="65"/>
    <n v="65"/>
    <s v="space"/>
    <n v="1"/>
    <n v="0.80506364302699995"/>
    <s v="2019_Feb_21_1810"/>
    <n v="59.975992495657302"/>
    <s v="C_identidad"/>
    <n v="1"/>
    <s v="ALJ10M"/>
    <x v="1"/>
    <x v="1"/>
    <n v="100"/>
    <n v="0.80506364302699995"/>
    <n v="0"/>
    <x v="0"/>
    <x v="0"/>
    <x v="0"/>
  </r>
  <r>
    <s v="h"/>
    <s v="02F_NE_C.png"/>
    <s v="None"/>
    <n v="0.8"/>
    <n v="0"/>
    <n v="66"/>
    <n v="66"/>
    <n v="66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67"/>
    <n v="67"/>
    <n v="67"/>
    <s v="space"/>
    <n v="1"/>
    <n v="0.55503276968399995"/>
    <s v="2019_Feb_21_1810"/>
    <n v="59.975992495657302"/>
    <s v="C_identidad"/>
    <n v="1"/>
    <s v="ALJ10M"/>
    <x v="1"/>
    <x v="1"/>
    <n v="100"/>
    <n v="0.55503276968399995"/>
    <n v="0"/>
    <x v="0"/>
    <x v="0"/>
    <x v="0"/>
  </r>
  <r>
    <s v="h"/>
    <s v="08F_NE_C.png"/>
    <s v="None"/>
    <n v="0.8"/>
    <n v="0"/>
    <n v="68"/>
    <n v="68"/>
    <n v="68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32M_NE_C.png"/>
    <s v="None"/>
    <n v="0.8"/>
    <n v="0"/>
    <n v="69"/>
    <n v="69"/>
    <n v="69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2F_NE_C.png"/>
    <s v="None"/>
    <n v="0.8"/>
    <n v="0"/>
    <n v="70"/>
    <n v="70"/>
    <n v="70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34M_NE_C.png"/>
    <s v="None"/>
    <n v="1.3"/>
    <n v="0"/>
    <n v="71"/>
    <n v="71"/>
    <n v="71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72"/>
    <n v="72"/>
    <n v="72"/>
    <s v="space"/>
    <n v="1"/>
    <n v="0.63836800633000002"/>
    <s v="2019_Feb_21_1810"/>
    <n v="59.975992495657302"/>
    <s v="C_identidad"/>
    <n v="1"/>
    <s v="ALJ10M"/>
    <x v="1"/>
    <x v="1"/>
    <n v="100"/>
    <n v="0.63836800633000002"/>
    <n v="0"/>
    <x v="0"/>
    <x v="0"/>
    <x v="0"/>
  </r>
  <r>
    <s v="h"/>
    <s v="05F_NE_C.png"/>
    <s v="None"/>
    <n v="1.3"/>
    <n v="0"/>
    <n v="73"/>
    <n v="73"/>
    <n v="73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7F_NE_C.png"/>
    <s v="None"/>
    <n v="1.3"/>
    <n v="0"/>
    <n v="74"/>
    <n v="74"/>
    <n v="74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75"/>
    <n v="75"/>
    <n v="75"/>
    <s v="None"/>
    <n v="0"/>
    <m/>
    <s v="2019_Feb_21_1810"/>
    <n v="59.975992495657302"/>
    <s v="C_identidad"/>
    <n v="1"/>
    <s v="ALJ10M"/>
    <x v="1"/>
    <x v="1"/>
    <n v="0"/>
    <s v=""/>
    <n v="1"/>
    <x v="0"/>
    <x v="0"/>
    <x v="0"/>
  </r>
  <r>
    <s v="h"/>
    <s v="32M_NE_C.png"/>
    <s v="None"/>
    <n v="0.8"/>
    <n v="0"/>
    <n v="76"/>
    <n v="76"/>
    <n v="76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77"/>
    <n v="77"/>
    <n v="77"/>
    <s v="space"/>
    <n v="1"/>
    <n v="0.62273308914199998"/>
    <s v="2019_Feb_21_1810"/>
    <n v="59.975992495657302"/>
    <s v="C_identidad"/>
    <n v="1"/>
    <s v="ALJ10M"/>
    <x v="1"/>
    <x v="1"/>
    <n v="100"/>
    <n v="0.62273308914199998"/>
    <n v="0"/>
    <x v="0"/>
    <x v="0"/>
    <x v="0"/>
  </r>
  <r>
    <s v="h"/>
    <s v="01F_NE_C.png"/>
    <s v="None"/>
    <n v="0.8"/>
    <n v="0"/>
    <n v="78"/>
    <n v="78"/>
    <n v="78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32M_NE_C.png"/>
    <s v="None"/>
    <n v="0.8"/>
    <n v="0"/>
    <n v="79"/>
    <n v="79"/>
    <n v="79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28M_NE_C.png"/>
    <s v="None"/>
    <n v="1.3"/>
    <n v="0"/>
    <n v="80"/>
    <n v="80"/>
    <n v="80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32M_NE_C.png"/>
    <s v="None"/>
    <n v="0.8"/>
    <n v="0"/>
    <n v="81"/>
    <n v="81"/>
    <n v="81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82"/>
    <n v="82"/>
    <n v="82"/>
    <s v="space"/>
    <n v="1"/>
    <n v="0.52417480712800002"/>
    <s v="2019_Feb_21_1810"/>
    <n v="59.975992495657302"/>
    <s v="C_identidad"/>
    <n v="1"/>
    <s v="ALJ10M"/>
    <x v="1"/>
    <x v="1"/>
    <n v="100"/>
    <n v="0.52417480712800002"/>
    <n v="0"/>
    <x v="0"/>
    <x v="0"/>
    <x v="0"/>
  </r>
  <r>
    <s v="h"/>
    <s v="36M_NE_C.png"/>
    <s v="None"/>
    <n v="0.8"/>
    <n v="0"/>
    <n v="83"/>
    <n v="83"/>
    <n v="83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9F_NE_C.png"/>
    <s v="None"/>
    <n v="1.3"/>
    <n v="0"/>
    <n v="84"/>
    <n v="84"/>
    <n v="84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85"/>
    <n v="85"/>
    <n v="85"/>
    <s v="None"/>
    <n v="0"/>
    <m/>
    <s v="2019_Feb_21_1810"/>
    <n v="59.975992495657302"/>
    <s v="C_identidad"/>
    <n v="1"/>
    <s v="ALJ10M"/>
    <x v="1"/>
    <x v="1"/>
    <n v="0"/>
    <s v=""/>
    <n v="1"/>
    <x v="0"/>
    <x v="0"/>
    <x v="0"/>
  </r>
  <r>
    <s v="h"/>
    <s v="08F_NE_C.png"/>
    <s v="None"/>
    <n v="1.3"/>
    <n v="0"/>
    <n v="86"/>
    <n v="86"/>
    <n v="86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6F_NE_C.png"/>
    <s v="None"/>
    <n v="0.8"/>
    <n v="0"/>
    <n v="87"/>
    <n v="87"/>
    <n v="87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88"/>
    <n v="88"/>
    <n v="88"/>
    <s v="space"/>
    <n v="1"/>
    <n v="0.65578648867099998"/>
    <s v="2019_Feb_21_1810"/>
    <n v="59.975992495657302"/>
    <s v="C_identidad"/>
    <n v="1"/>
    <s v="ALJ10M"/>
    <x v="1"/>
    <x v="1"/>
    <n v="100"/>
    <n v="0.65578648867099998"/>
    <n v="0"/>
    <x v="0"/>
    <x v="0"/>
    <x v="0"/>
  </r>
  <r>
    <s v="h"/>
    <s v="34M_NE_C.png"/>
    <s v="None"/>
    <n v="0.8"/>
    <n v="0"/>
    <n v="89"/>
    <n v="89"/>
    <n v="89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3F_NE_C.png"/>
    <s v="None"/>
    <n v="0.8"/>
    <n v="0"/>
    <n v="90"/>
    <n v="90"/>
    <n v="90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3F_NE_C.png"/>
    <s v="None"/>
    <n v="0.8"/>
    <n v="0"/>
    <n v="91"/>
    <n v="91"/>
    <n v="91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92"/>
    <n v="92"/>
    <n v="92"/>
    <s v="space"/>
    <n v="1"/>
    <n v="0.99019353697099999"/>
    <s v="2019_Feb_21_1810"/>
    <n v="59.975992495657302"/>
    <s v="C_identidad"/>
    <n v="1"/>
    <s v="ALJ10M"/>
    <x v="1"/>
    <x v="1"/>
    <n v="100"/>
    <n v="0.99019353697099999"/>
    <n v="0"/>
    <x v="0"/>
    <x v="0"/>
    <x v="0"/>
  </r>
  <r>
    <s v="h"/>
    <s v="36M_NE_C.png"/>
    <s v="None"/>
    <n v="0.8"/>
    <n v="0"/>
    <n v="93"/>
    <n v="93"/>
    <n v="93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1F_NE_C.png"/>
    <s v="None"/>
    <n v="0.8"/>
    <n v="0"/>
    <n v="94"/>
    <n v="94"/>
    <n v="94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32M_NE_C.png"/>
    <s v="None"/>
    <n v="0.8"/>
    <n v="0"/>
    <n v="95"/>
    <n v="95"/>
    <n v="95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7F_NE_C.png"/>
    <s v="None"/>
    <n v="0.8"/>
    <n v="0"/>
    <n v="96"/>
    <n v="96"/>
    <n v="96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97"/>
    <n v="97"/>
    <n v="97"/>
    <s v="space"/>
    <n v="1"/>
    <n v="0.65621524583500002"/>
    <s v="2019_Feb_21_1810"/>
    <n v="59.975992495657302"/>
    <s v="C_identidad"/>
    <n v="1"/>
    <s v="ALJ10M"/>
    <x v="1"/>
    <x v="1"/>
    <n v="100"/>
    <n v="0.65621524583500002"/>
    <n v="0"/>
    <x v="0"/>
    <x v="0"/>
    <x v="0"/>
  </r>
  <r>
    <s v="h"/>
    <s v="35M_NE_C.png"/>
    <s v="None"/>
    <n v="1.3"/>
    <n v="0"/>
    <n v="98"/>
    <n v="98"/>
    <n v="98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5F_NE_C.png"/>
    <s v="None"/>
    <n v="0.8"/>
    <n v="0"/>
    <n v="99"/>
    <n v="99"/>
    <n v="99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7F_NE_C.png"/>
    <s v="None"/>
    <n v="0.8"/>
    <n v="0"/>
    <n v="100"/>
    <n v="100"/>
    <n v="100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101"/>
    <n v="101"/>
    <n v="101"/>
    <s v="None"/>
    <n v="0"/>
    <m/>
    <s v="2019_Feb_21_1810"/>
    <n v="59.975992495657302"/>
    <s v="C_identidad"/>
    <n v="1"/>
    <s v="ALJ10M"/>
    <x v="1"/>
    <x v="1"/>
    <n v="0"/>
    <s v=""/>
    <n v="1"/>
    <x v="0"/>
    <x v="0"/>
    <x v="0"/>
  </r>
  <r>
    <s v="h"/>
    <s v="09F_NE_C.png"/>
    <s v="None"/>
    <n v="0.8"/>
    <n v="0"/>
    <n v="102"/>
    <n v="102"/>
    <n v="102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103"/>
    <n v="103"/>
    <n v="103"/>
    <s v="None"/>
    <n v="0"/>
    <m/>
    <s v="2019_Feb_21_1810"/>
    <n v="59.975992495657302"/>
    <s v="C_identidad"/>
    <n v="1"/>
    <s v="ALJ10M"/>
    <x v="1"/>
    <x v="1"/>
    <n v="0"/>
    <s v=""/>
    <n v="1"/>
    <x v="0"/>
    <x v="0"/>
    <x v="0"/>
  </r>
  <r>
    <s v="h"/>
    <s v="03F_NE_C.png"/>
    <s v="None"/>
    <n v="0.8"/>
    <n v="0"/>
    <n v="104"/>
    <n v="104"/>
    <n v="104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2F_NE_C.png"/>
    <s v="None"/>
    <n v="0.8"/>
    <n v="0"/>
    <n v="105"/>
    <n v="105"/>
    <n v="105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3F_NE_C.png"/>
    <s v="None"/>
    <n v="1.3"/>
    <n v="0"/>
    <n v="106"/>
    <n v="106"/>
    <n v="106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107"/>
    <n v="107"/>
    <n v="107"/>
    <s v="space"/>
    <n v="1"/>
    <n v="0.54330434650199999"/>
    <s v="2019_Feb_21_1810"/>
    <n v="59.975992495657302"/>
    <s v="C_identidad"/>
    <n v="1"/>
    <s v="ALJ10M"/>
    <x v="1"/>
    <x v="1"/>
    <n v="100"/>
    <n v="0.54330434650199999"/>
    <n v="0"/>
    <x v="0"/>
    <x v="0"/>
    <x v="0"/>
  </r>
  <r>
    <s v="h"/>
    <s v="02F_NE_C.png"/>
    <s v="None"/>
    <n v="1.3"/>
    <n v="0"/>
    <n v="108"/>
    <n v="108"/>
    <n v="108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8F_NE_C.png"/>
    <s v="None"/>
    <n v="1.3"/>
    <n v="0"/>
    <n v="109"/>
    <n v="109"/>
    <n v="109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110"/>
    <n v="110"/>
    <n v="110"/>
    <s v="space"/>
    <n v="1"/>
    <n v="0.889735809062"/>
    <s v="2019_Feb_21_1810"/>
    <n v="59.975992495657302"/>
    <s v="C_identidad"/>
    <n v="1"/>
    <s v="ALJ10M"/>
    <x v="1"/>
    <x v="1"/>
    <n v="100"/>
    <n v="0.889735809062"/>
    <n v="0"/>
    <x v="0"/>
    <x v="0"/>
    <x v="0"/>
  </r>
  <r>
    <s v="h"/>
    <s v="09F_NE_C.png"/>
    <s v="None"/>
    <n v="0.8"/>
    <n v="0"/>
    <n v="111"/>
    <n v="111"/>
    <n v="111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35M_NE_C.png"/>
    <s v="None"/>
    <n v="1.3"/>
    <n v="0"/>
    <n v="112"/>
    <n v="112"/>
    <n v="112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113"/>
    <n v="113"/>
    <n v="113"/>
    <s v="None"/>
    <n v="0"/>
    <m/>
    <s v="2019_Feb_21_1810"/>
    <n v="59.975992495657302"/>
    <s v="C_identidad"/>
    <n v="1"/>
    <s v="ALJ10M"/>
    <x v="1"/>
    <x v="1"/>
    <n v="0"/>
    <s v=""/>
    <n v="1"/>
    <x v="0"/>
    <x v="0"/>
    <x v="0"/>
  </r>
  <r>
    <s v="h"/>
    <s v="34M_NE_C.png"/>
    <s v="None"/>
    <n v="1.3"/>
    <n v="0"/>
    <n v="114"/>
    <n v="114"/>
    <n v="114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3F_NE_C.png"/>
    <s v="None"/>
    <n v="0.8"/>
    <n v="0"/>
    <n v="115"/>
    <n v="115"/>
    <n v="115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5F_NE_C.png"/>
    <s v="None"/>
    <n v="1.3"/>
    <n v="0"/>
    <n v="116"/>
    <n v="116"/>
    <n v="116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117"/>
    <n v="117"/>
    <n v="117"/>
    <s v="space"/>
    <n v="1"/>
    <n v="0.54390692478000002"/>
    <s v="2019_Feb_21_1810"/>
    <n v="59.975992495657302"/>
    <s v="C_identidad"/>
    <n v="1"/>
    <s v="ALJ10M"/>
    <x v="1"/>
    <x v="1"/>
    <n v="100"/>
    <n v="0.54390692478000002"/>
    <n v="0"/>
    <x v="0"/>
    <x v="0"/>
    <x v="0"/>
  </r>
  <r>
    <s v="h"/>
    <s v="35M_NE_C.png"/>
    <s v="None"/>
    <n v="0.8"/>
    <n v="0"/>
    <n v="118"/>
    <n v="118"/>
    <n v="118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119"/>
    <n v="119"/>
    <n v="119"/>
    <s v="space"/>
    <n v="1"/>
    <n v="0.68163841636900002"/>
    <s v="2019_Feb_21_1810"/>
    <n v="59.975992495657302"/>
    <s v="C_identidad"/>
    <n v="1"/>
    <s v="ALJ10M"/>
    <x v="1"/>
    <x v="1"/>
    <n v="100"/>
    <n v="0.68163841636900002"/>
    <n v="0"/>
    <x v="0"/>
    <x v="0"/>
    <x v="0"/>
  </r>
  <r>
    <s v="h"/>
    <s v="26M_NE_C.png"/>
    <s v="None"/>
    <n v="0.8"/>
    <n v="0"/>
    <n v="120"/>
    <n v="120"/>
    <n v="120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26M_NE_C.png"/>
    <s v="None"/>
    <n v="1.3"/>
    <n v="0"/>
    <n v="121"/>
    <n v="121"/>
    <n v="121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122"/>
    <n v="122"/>
    <n v="122"/>
    <s v="space"/>
    <n v="1"/>
    <n v="0.60493749892299997"/>
    <s v="2019_Feb_21_1810"/>
    <n v="59.975992495657302"/>
    <s v="C_identidad"/>
    <n v="1"/>
    <s v="ALJ10M"/>
    <x v="1"/>
    <x v="1"/>
    <n v="100"/>
    <n v="0.60493749892299997"/>
    <n v="0"/>
    <x v="0"/>
    <x v="0"/>
    <x v="0"/>
  </r>
  <r>
    <s v="h"/>
    <s v="08F_NE_C.png"/>
    <s v="None"/>
    <n v="1.3"/>
    <n v="0"/>
    <n v="123"/>
    <n v="123"/>
    <n v="123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9F_NE_C.png"/>
    <s v="None"/>
    <n v="0.8"/>
    <n v="0"/>
    <n v="124"/>
    <n v="124"/>
    <n v="124"/>
    <s v="space"/>
    <n v="0"/>
    <n v="0.621906696353"/>
    <s v="2019_Feb_21_1810"/>
    <n v="59.975992495657302"/>
    <s v="C_identidad"/>
    <n v="1"/>
    <s v="ALJ10M"/>
    <x v="1"/>
    <x v="0"/>
    <n v="0"/>
    <s v=""/>
    <n v="1"/>
    <x v="0"/>
    <x v="0"/>
    <x v="0"/>
  </r>
  <r>
    <s v="h"/>
    <s v="28M_NE_C.png"/>
    <s v="None"/>
    <n v="1.3"/>
    <n v="0"/>
    <n v="125"/>
    <n v="125"/>
    <n v="125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28M_NE_C.png"/>
    <s v="None"/>
    <n v="1.3"/>
    <n v="0"/>
    <n v="126"/>
    <n v="126"/>
    <n v="126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127"/>
    <n v="127"/>
    <n v="127"/>
    <s v="space"/>
    <n v="1"/>
    <n v="0.49367309501399997"/>
    <s v="2019_Feb_21_1810"/>
    <n v="59.975992495657302"/>
    <s v="C_identidad"/>
    <n v="1"/>
    <s v="ALJ10M"/>
    <x v="1"/>
    <x v="1"/>
    <n v="100"/>
    <n v="0.49367309501399997"/>
    <n v="0"/>
    <x v="0"/>
    <x v="0"/>
    <x v="0"/>
  </r>
  <r>
    <s v="h"/>
    <s v="33M_NE_C.png"/>
    <s v="None"/>
    <n v="1.3"/>
    <n v="0"/>
    <n v="128"/>
    <n v="128"/>
    <n v="128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6F_NE_C.png"/>
    <s v="None"/>
    <n v="0.8"/>
    <n v="0"/>
    <n v="129"/>
    <n v="129"/>
    <n v="129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130"/>
    <n v="130"/>
    <n v="130"/>
    <s v="space"/>
    <n v="1"/>
    <n v="0.80726934410600004"/>
    <s v="2019_Feb_21_1810"/>
    <n v="59.975992495657302"/>
    <s v="C_identidad"/>
    <n v="1"/>
    <s v="ALJ10M"/>
    <x v="1"/>
    <x v="1"/>
    <n v="100"/>
    <n v="0.80726934410600004"/>
    <n v="0"/>
    <x v="0"/>
    <x v="0"/>
    <x v="0"/>
  </r>
  <r>
    <s v="h"/>
    <s v="02F_NE_C.png"/>
    <s v="None"/>
    <n v="0.8"/>
    <n v="0"/>
    <n v="131"/>
    <n v="131"/>
    <n v="131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7F_NE_C.png"/>
    <s v="None"/>
    <n v="1.3"/>
    <n v="0"/>
    <n v="132"/>
    <n v="132"/>
    <n v="132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6F_NE_C.png"/>
    <s v="None"/>
    <n v="1.3"/>
    <n v="0"/>
    <n v="133"/>
    <n v="133"/>
    <n v="133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134"/>
    <n v="134"/>
    <n v="134"/>
    <s v="None"/>
    <n v="0"/>
    <m/>
    <s v="2019_Feb_21_1810"/>
    <n v="59.975992495657302"/>
    <s v="C_identidad"/>
    <n v="1"/>
    <s v="ALJ10M"/>
    <x v="1"/>
    <x v="1"/>
    <n v="0"/>
    <s v=""/>
    <n v="1"/>
    <x v="0"/>
    <x v="0"/>
    <x v="0"/>
  </r>
  <r>
    <s v="h"/>
    <s v="05F_NE_C.png"/>
    <s v="None"/>
    <n v="1.3"/>
    <n v="0"/>
    <n v="135"/>
    <n v="135"/>
    <n v="135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136"/>
    <n v="136"/>
    <n v="136"/>
    <s v="space"/>
    <n v="1"/>
    <n v="0.67255868902399996"/>
    <s v="2019_Feb_21_1810"/>
    <n v="59.975992495657302"/>
    <s v="C_identidad"/>
    <n v="1"/>
    <s v="ALJ10M"/>
    <x v="1"/>
    <x v="1"/>
    <n v="100"/>
    <n v="0.67255868902399996"/>
    <n v="0"/>
    <x v="0"/>
    <x v="0"/>
    <x v="0"/>
  </r>
  <r>
    <s v="h"/>
    <s v="28M_NE_C.png"/>
    <s v="None"/>
    <n v="0.8"/>
    <n v="0"/>
    <n v="137"/>
    <n v="137"/>
    <n v="137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5F_NE_C.png"/>
    <s v="None"/>
    <n v="1.3"/>
    <n v="0"/>
    <n v="138"/>
    <n v="138"/>
    <n v="138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7F_NE_C.png"/>
    <s v="None"/>
    <n v="1.3"/>
    <n v="0"/>
    <n v="139"/>
    <n v="139"/>
    <n v="139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36M_NE_C.png"/>
    <s v="None"/>
    <n v="1.3"/>
    <n v="0"/>
    <n v="140"/>
    <n v="140"/>
    <n v="140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141"/>
    <n v="141"/>
    <n v="141"/>
    <s v="space"/>
    <n v="1"/>
    <n v="0.75615184334999996"/>
    <s v="2019_Feb_21_1810"/>
    <n v="59.975992495657302"/>
    <s v="C_identidad"/>
    <n v="1"/>
    <s v="ALJ10M"/>
    <x v="1"/>
    <x v="1"/>
    <n v="100"/>
    <n v="0.75615184334999996"/>
    <n v="0"/>
    <x v="0"/>
    <x v="0"/>
    <x v="0"/>
  </r>
  <r>
    <s v="h"/>
    <s v="35M_NE_C.png"/>
    <s v="None"/>
    <n v="1.3"/>
    <n v="0"/>
    <n v="142"/>
    <n v="142"/>
    <n v="142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34M_NE_C.png"/>
    <s v="None"/>
    <n v="0.8"/>
    <n v="0"/>
    <n v="143"/>
    <n v="143"/>
    <n v="143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8F_NE_C.png"/>
    <s v="None"/>
    <n v="1.3"/>
    <n v="0"/>
    <n v="144"/>
    <n v="144"/>
    <n v="144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145"/>
    <n v="145"/>
    <n v="145"/>
    <s v="space"/>
    <n v="1"/>
    <n v="0.78917908668500003"/>
    <s v="2019_Feb_21_1810"/>
    <n v="59.975992495657302"/>
    <s v="C_identidad"/>
    <n v="1"/>
    <s v="ALJ10M"/>
    <x v="1"/>
    <x v="1"/>
    <n v="100"/>
    <n v="0.78917908668500003"/>
    <n v="0"/>
    <x v="0"/>
    <x v="0"/>
    <x v="0"/>
  </r>
  <r>
    <s v="h"/>
    <s v="36M_NE_C.png"/>
    <s v="None"/>
    <n v="1.3"/>
    <n v="0"/>
    <n v="146"/>
    <n v="146"/>
    <n v="146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147"/>
    <n v="147"/>
    <n v="147"/>
    <s v="space"/>
    <n v="1"/>
    <n v="0.65723598701899999"/>
    <s v="2019_Feb_21_1810"/>
    <n v="59.975992495657302"/>
    <s v="C_identidad"/>
    <n v="1"/>
    <s v="ALJ10M"/>
    <x v="1"/>
    <x v="1"/>
    <n v="100"/>
    <n v="0.65723598701899999"/>
    <n v="0"/>
    <x v="0"/>
    <x v="0"/>
    <x v="0"/>
  </r>
  <r>
    <s v="h"/>
    <s v="28M_NE_C.png"/>
    <s v="None"/>
    <n v="0.8"/>
    <n v="0"/>
    <n v="148"/>
    <n v="148"/>
    <n v="148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35M_NE_C.png"/>
    <s v="None"/>
    <n v="1.3"/>
    <n v="0"/>
    <n v="149"/>
    <n v="149"/>
    <n v="149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150"/>
    <n v="150"/>
    <n v="150"/>
    <s v="space"/>
    <n v="1"/>
    <n v="0.53902206849300005"/>
    <s v="2019_Feb_21_1810"/>
    <n v="59.975992495657302"/>
    <s v="C_identidad"/>
    <n v="1"/>
    <s v="ALJ10M"/>
    <x v="1"/>
    <x v="1"/>
    <n v="100"/>
    <n v="0.53902206849300005"/>
    <n v="0"/>
    <x v="0"/>
    <x v="0"/>
    <x v="0"/>
  </r>
  <r>
    <s v="h"/>
    <s v="08F_NE_C.png"/>
    <s v="None"/>
    <n v="0.8"/>
    <n v="0"/>
    <n v="151"/>
    <n v="151"/>
    <n v="151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2F_NE_C.png"/>
    <s v="None"/>
    <n v="1.3"/>
    <n v="0"/>
    <n v="152"/>
    <n v="152"/>
    <n v="152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32M_NE_C.png"/>
    <s v="None"/>
    <n v="1.3"/>
    <n v="0"/>
    <n v="153"/>
    <n v="153"/>
    <n v="153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154"/>
    <n v="154"/>
    <n v="154"/>
    <s v="space"/>
    <n v="1"/>
    <n v="0.79159403452599997"/>
    <s v="2019_Feb_21_1810"/>
    <n v="59.975992495657302"/>
    <s v="C_identidad"/>
    <n v="1"/>
    <s v="ALJ10M"/>
    <x v="1"/>
    <x v="1"/>
    <n v="100"/>
    <n v="0.79159403452599997"/>
    <n v="0"/>
    <x v="0"/>
    <x v="0"/>
    <x v="0"/>
  </r>
  <r>
    <s v="h"/>
    <s v="33M_NE_C.png"/>
    <s v="None"/>
    <n v="0.8"/>
    <n v="0"/>
    <n v="155"/>
    <n v="155"/>
    <n v="155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3F_NE_C.png"/>
    <s v="None"/>
    <n v="0.8"/>
    <n v="0"/>
    <n v="156"/>
    <n v="156"/>
    <n v="156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5F_NE_C.png"/>
    <s v="None"/>
    <n v="0.8"/>
    <n v="0"/>
    <n v="157"/>
    <n v="157"/>
    <n v="157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1F_NE_C.png"/>
    <s v="None"/>
    <n v="1.3"/>
    <n v="0"/>
    <n v="158"/>
    <n v="158"/>
    <n v="158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159"/>
    <n v="159"/>
    <n v="159"/>
    <s v="space"/>
    <n v="1"/>
    <n v="0.64458979153999996"/>
    <s v="2019_Feb_21_1810"/>
    <n v="59.975992495657302"/>
    <s v="C_identidad"/>
    <n v="1"/>
    <s v="ALJ10M"/>
    <x v="1"/>
    <x v="1"/>
    <n v="100"/>
    <n v="0.64458979153999996"/>
    <n v="0"/>
    <x v="0"/>
    <x v="0"/>
    <x v="0"/>
  </r>
  <r>
    <s v="h"/>
    <s v="32M_NE_C.png"/>
    <s v="None"/>
    <n v="1.3"/>
    <n v="0"/>
    <n v="160"/>
    <n v="160"/>
    <n v="160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161"/>
    <n v="161"/>
    <n v="161"/>
    <s v="space"/>
    <n v="1"/>
    <n v="0.705798490439"/>
    <s v="2019_Feb_21_1810"/>
    <n v="59.975992495657302"/>
    <s v="C_identidad"/>
    <n v="1"/>
    <s v="ALJ10M"/>
    <x v="1"/>
    <x v="1"/>
    <n v="100"/>
    <n v="0.705798490439"/>
    <n v="0"/>
    <x v="0"/>
    <x v="0"/>
    <x v="0"/>
  </r>
  <r>
    <s v="h"/>
    <s v="08F_NE_C.png"/>
    <s v="None"/>
    <n v="1.3"/>
    <n v="0"/>
    <n v="162"/>
    <n v="162"/>
    <n v="162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26M_NE_C.png"/>
    <s v="None"/>
    <n v="1.3"/>
    <n v="0"/>
    <n v="163"/>
    <n v="163"/>
    <n v="163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33M_NE_C.png"/>
    <s v="None"/>
    <n v="1.3"/>
    <n v="0"/>
    <n v="164"/>
    <n v="164"/>
    <n v="164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165"/>
    <n v="165"/>
    <n v="165"/>
    <s v="space"/>
    <n v="1"/>
    <n v="0.82204012433100004"/>
    <s v="2019_Feb_21_1810"/>
    <n v="59.975992495657302"/>
    <s v="C_identidad"/>
    <n v="1"/>
    <s v="ALJ10M"/>
    <x v="1"/>
    <x v="1"/>
    <n v="100"/>
    <n v="0.82204012433100004"/>
    <n v="0"/>
    <x v="0"/>
    <x v="0"/>
    <x v="0"/>
  </r>
  <r>
    <s v="h"/>
    <s v="01F_NE_C.png"/>
    <s v="None"/>
    <n v="1.3"/>
    <n v="0"/>
    <n v="166"/>
    <n v="166"/>
    <n v="166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1F_NE_C.png"/>
    <s v="None"/>
    <n v="1.3"/>
    <n v="0"/>
    <n v="167"/>
    <n v="167"/>
    <n v="167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168"/>
    <n v="168"/>
    <n v="168"/>
    <s v="space"/>
    <n v="1"/>
    <n v="0.80565264681399995"/>
    <s v="2019_Feb_21_1810"/>
    <n v="59.975992495657302"/>
    <s v="C_identidad"/>
    <n v="1"/>
    <s v="ALJ10M"/>
    <x v="1"/>
    <x v="1"/>
    <n v="100"/>
    <n v="0.80565264681399995"/>
    <n v="0"/>
    <x v="0"/>
    <x v="0"/>
    <x v="0"/>
  </r>
  <r>
    <s v="h"/>
    <s v="28M_NE_C.png"/>
    <s v="None"/>
    <n v="0.8"/>
    <n v="0"/>
    <n v="169"/>
    <n v="169"/>
    <n v="169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170"/>
    <n v="170"/>
    <n v="170"/>
    <s v="space"/>
    <n v="1"/>
    <n v="0.79018923267700003"/>
    <s v="2019_Feb_21_1810"/>
    <n v="59.975992495657302"/>
    <s v="C_identidad"/>
    <n v="1"/>
    <s v="ALJ10M"/>
    <x v="1"/>
    <x v="1"/>
    <n v="100"/>
    <n v="0.79018923267700003"/>
    <n v="0"/>
    <x v="0"/>
    <x v="0"/>
    <x v="0"/>
  </r>
  <r>
    <s v="h"/>
    <s v="33M_NE_C.png"/>
    <s v="None"/>
    <n v="1.3"/>
    <n v="0"/>
    <n v="171"/>
    <n v="171"/>
    <n v="171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26M_NE_C.png"/>
    <s v="None"/>
    <n v="1.3"/>
    <n v="0"/>
    <n v="172"/>
    <n v="172"/>
    <n v="172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7F_NE_C.png"/>
    <s v="None"/>
    <n v="0.8"/>
    <n v="0"/>
    <n v="173"/>
    <n v="173"/>
    <n v="173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26M_NE_C.png"/>
    <s v="None"/>
    <n v="0.8"/>
    <n v="0"/>
    <n v="174"/>
    <n v="174"/>
    <n v="174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175"/>
    <n v="175"/>
    <n v="175"/>
    <s v="None"/>
    <n v="0"/>
    <m/>
    <s v="2019_Feb_21_1810"/>
    <n v="59.975992495657302"/>
    <s v="C_identidad"/>
    <n v="1"/>
    <s v="ALJ10M"/>
    <x v="1"/>
    <x v="1"/>
    <n v="0"/>
    <s v=""/>
    <n v="1"/>
    <x v="0"/>
    <x v="0"/>
    <x v="0"/>
  </r>
  <r>
    <s v="h"/>
    <s v="06F_NE_C.png"/>
    <s v="None"/>
    <n v="0.8"/>
    <n v="0"/>
    <n v="176"/>
    <n v="176"/>
    <n v="176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177"/>
    <n v="177"/>
    <n v="177"/>
    <s v="space"/>
    <n v="1"/>
    <n v="0.70841407729299999"/>
    <s v="2019_Feb_21_1810"/>
    <n v="59.975992495657302"/>
    <s v="C_identidad"/>
    <n v="1"/>
    <s v="ALJ10M"/>
    <x v="1"/>
    <x v="1"/>
    <n v="100"/>
    <n v="0.70841407729299999"/>
    <n v="0"/>
    <x v="0"/>
    <x v="0"/>
    <x v="0"/>
  </r>
  <r>
    <s v="h"/>
    <s v="35M_NE_C.png"/>
    <s v="None"/>
    <n v="1.3"/>
    <n v="0"/>
    <n v="178"/>
    <n v="178"/>
    <n v="178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179"/>
    <n v="179"/>
    <n v="179"/>
    <s v="space"/>
    <n v="1"/>
    <n v="0.61018522642600004"/>
    <s v="2019_Feb_21_1810"/>
    <n v="59.975992495657302"/>
    <s v="C_identidad"/>
    <n v="1"/>
    <s v="ALJ10M"/>
    <x v="1"/>
    <x v="1"/>
    <n v="100"/>
    <n v="0.61018522642600004"/>
    <n v="0"/>
    <x v="0"/>
    <x v="0"/>
    <x v="0"/>
  </r>
  <r>
    <s v="h"/>
    <s v="06F_NE_C.png"/>
    <s v="None"/>
    <n v="1.3"/>
    <n v="0"/>
    <n v="180"/>
    <n v="180"/>
    <n v="180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181"/>
    <n v="181"/>
    <n v="181"/>
    <s v="space"/>
    <n v="1"/>
    <n v="0.72228032816200005"/>
    <s v="2019_Feb_21_1810"/>
    <n v="59.975992495657302"/>
    <s v="C_identidad"/>
    <n v="1"/>
    <s v="ALJ10M"/>
    <x v="1"/>
    <x v="1"/>
    <n v="100"/>
    <n v="0.72228032816200005"/>
    <n v="0"/>
    <x v="0"/>
    <x v="0"/>
    <x v="0"/>
  </r>
  <r>
    <s v="h"/>
    <s v="28M_NE_C.png"/>
    <s v="None"/>
    <n v="0.8"/>
    <n v="0"/>
    <n v="182"/>
    <n v="182"/>
    <n v="182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28M_NE_C.png"/>
    <s v="None"/>
    <n v="1.3"/>
    <n v="0"/>
    <n v="183"/>
    <n v="183"/>
    <n v="183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2F_NE_C.png"/>
    <s v="None"/>
    <n v="1.3"/>
    <n v="0"/>
    <n v="184"/>
    <n v="184"/>
    <n v="184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185"/>
    <n v="185"/>
    <n v="185"/>
    <s v="space"/>
    <n v="1"/>
    <n v="0.52201843820500005"/>
    <s v="2019_Feb_21_1810"/>
    <n v="59.975992495657302"/>
    <s v="C_identidad"/>
    <n v="1"/>
    <s v="ALJ10M"/>
    <x v="1"/>
    <x v="1"/>
    <n v="100"/>
    <n v="0.52201843820500005"/>
    <n v="0"/>
    <x v="0"/>
    <x v="0"/>
    <x v="0"/>
  </r>
  <r>
    <s v="h"/>
    <s v="05F_NE_C.png"/>
    <s v="None"/>
    <n v="0.8"/>
    <n v="0"/>
    <n v="186"/>
    <n v="186"/>
    <n v="186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2F_NE_C.png"/>
    <s v="None"/>
    <n v="0.8"/>
    <n v="0"/>
    <n v="187"/>
    <n v="187"/>
    <n v="187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1.3"/>
    <n v="0"/>
    <n v="188"/>
    <n v="188"/>
    <n v="188"/>
    <s v="space"/>
    <n v="1"/>
    <n v="0.63933113822700005"/>
    <s v="2019_Feb_21_1810"/>
    <n v="59.975992495657302"/>
    <s v="C_identidad"/>
    <n v="1"/>
    <s v="ALJ10M"/>
    <x v="1"/>
    <x v="1"/>
    <n v="100"/>
    <n v="0.63933113822700005"/>
    <n v="0"/>
    <x v="0"/>
    <x v="0"/>
    <x v="0"/>
  </r>
  <r>
    <s v="h"/>
    <s v="26M_NE_C.png"/>
    <s v="None"/>
    <n v="1.3"/>
    <n v="0"/>
    <n v="189"/>
    <n v="189"/>
    <n v="189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33M_NE_C.png"/>
    <s v="None"/>
    <n v="0.8"/>
    <n v="0"/>
    <n v="190"/>
    <n v="190"/>
    <n v="190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191"/>
    <n v="191"/>
    <n v="191"/>
    <s v="space"/>
    <n v="1"/>
    <n v="0.55654583638499999"/>
    <s v="2019_Feb_21_1810"/>
    <n v="59.975992495657302"/>
    <s v="C_identidad"/>
    <n v="1"/>
    <s v="ALJ10M"/>
    <x v="1"/>
    <x v="1"/>
    <n v="100"/>
    <n v="0.55654583638499999"/>
    <n v="0"/>
    <x v="0"/>
    <x v="0"/>
    <x v="0"/>
  </r>
  <r>
    <s v="h"/>
    <s v="36M_NE_C.png"/>
    <s v="None"/>
    <n v="1.3"/>
    <n v="0"/>
    <n v="192"/>
    <n v="192"/>
    <n v="192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34M_NE_C.png"/>
    <s v="None"/>
    <n v="1.3"/>
    <n v="0"/>
    <n v="193"/>
    <n v="193"/>
    <n v="193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5F_NE_C.png"/>
    <s v="None"/>
    <n v="1.3"/>
    <n v="0"/>
    <n v="194"/>
    <n v="194"/>
    <n v="194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1F_NE_C.png"/>
    <s v="None"/>
    <n v="1.3"/>
    <n v="0"/>
    <n v="195"/>
    <n v="195"/>
    <n v="195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h"/>
    <s v="03F_NE_C.png"/>
    <s v="None"/>
    <n v="1.3"/>
    <n v="0"/>
    <n v="196"/>
    <n v="196"/>
    <n v="196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197"/>
    <n v="197"/>
    <n v="197"/>
    <s v="space"/>
    <n v="1"/>
    <n v="3.5851745866199998E-2"/>
    <s v="2019_Feb_21_1810"/>
    <n v="59.975992495657302"/>
    <s v="C_identidad"/>
    <n v="1"/>
    <s v="ALJ10M"/>
    <x v="1"/>
    <x v="1"/>
    <n v="100"/>
    <n v="3.5851745866199998E-2"/>
    <n v="0"/>
    <x v="0"/>
    <x v="0"/>
    <x v="0"/>
  </r>
  <r>
    <s v="h"/>
    <s v="32M_NE_C.png"/>
    <s v="None"/>
    <n v="1.3"/>
    <n v="0"/>
    <n v="198"/>
    <n v="198"/>
    <n v="198"/>
    <s v="None"/>
    <n v="1"/>
    <m/>
    <s v="2019_Feb_21_1810"/>
    <n v="59.975992495657302"/>
    <s v="C_identidad"/>
    <n v="1"/>
    <s v="ALJ10M"/>
    <x v="1"/>
    <x v="0"/>
    <n v="100"/>
    <s v=""/>
    <n v="0"/>
    <x v="0"/>
    <x v="0"/>
    <x v="0"/>
  </r>
  <r>
    <s v="g"/>
    <s v="targetid.png"/>
    <s v="space"/>
    <n v="0.8"/>
    <n v="0"/>
    <n v="199"/>
    <n v="199"/>
    <n v="199"/>
    <s v="space"/>
    <n v="1"/>
    <n v="0.73949982691600002"/>
    <s v="2019_Feb_21_1810"/>
    <n v="59.975992495657302"/>
    <s v="C_identidad"/>
    <n v="1"/>
    <s v="ALJ10M"/>
    <x v="1"/>
    <x v="1"/>
    <n v="100"/>
    <n v="0.73949982691600002"/>
    <n v="0"/>
    <x v="0"/>
    <x v="0"/>
    <x v="0"/>
  </r>
  <r>
    <s v="d"/>
    <s v="24M_NE_C.png"/>
    <s v="None"/>
    <n v="0.8"/>
    <n v="0"/>
    <n v="0"/>
    <n v="0"/>
    <n v="0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3M_NE_O.png"/>
    <s v="None"/>
    <n v="0.8"/>
    <n v="0"/>
    <n v="1"/>
    <n v="1"/>
    <n v="1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5M_AN_C.png"/>
    <s v="space"/>
    <n v="1.3"/>
    <n v="0"/>
    <n v="2"/>
    <n v="2"/>
    <n v="2"/>
    <s v="space"/>
    <n v="1"/>
    <n v="0.96679860446599997"/>
    <s v="2019_Feb_21_1818"/>
    <n v="59.918286682767103"/>
    <s v="C_Enojo"/>
    <n v="1"/>
    <s v="ALJ10M"/>
    <x v="2"/>
    <x v="1"/>
    <n v="100"/>
    <n v="0.96679860446599997"/>
    <n v="0"/>
    <x v="0"/>
    <x v="0"/>
    <x v="0"/>
  </r>
  <r>
    <s v="d"/>
    <s v="07F_NE_O.png"/>
    <s v="None"/>
    <n v="1.3"/>
    <n v="0"/>
    <n v="3"/>
    <n v="3"/>
    <n v="3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3M_NE_O.png"/>
    <s v="None"/>
    <n v="1.3"/>
    <n v="0"/>
    <n v="4"/>
    <n v="4"/>
    <n v="4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7F_NE_O.png"/>
    <s v="None"/>
    <n v="0.8"/>
    <n v="0"/>
    <n v="5"/>
    <n v="5"/>
    <n v="5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5F_AN_C.png"/>
    <s v="space"/>
    <n v="1.3"/>
    <n v="0"/>
    <n v="6"/>
    <n v="6"/>
    <n v="6"/>
    <s v="space"/>
    <n v="1"/>
    <n v="0.69468886917499995"/>
    <s v="2019_Feb_21_1818"/>
    <n v="59.918286682767103"/>
    <s v="C_Enojo"/>
    <n v="1"/>
    <s v="ALJ10M"/>
    <x v="2"/>
    <x v="1"/>
    <n v="100"/>
    <n v="0.69468886917499995"/>
    <n v="0"/>
    <x v="0"/>
    <x v="0"/>
    <x v="0"/>
  </r>
  <r>
    <s v="d"/>
    <s v="10F_NE_O.png"/>
    <s v="None"/>
    <n v="1.3"/>
    <n v="0"/>
    <n v="7"/>
    <n v="7"/>
    <n v="7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2M_NE_C.png"/>
    <s v="None"/>
    <n v="0.8"/>
    <n v="0"/>
    <n v="8"/>
    <n v="8"/>
    <n v="8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7F_NE_O.png"/>
    <s v="None"/>
    <n v="1.3"/>
    <n v="0"/>
    <n v="9"/>
    <n v="9"/>
    <n v="9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3M_AN_C.png"/>
    <s v="space"/>
    <n v="1.3"/>
    <n v="0"/>
    <n v="10"/>
    <n v="10"/>
    <n v="10"/>
    <s v="None"/>
    <n v="0"/>
    <m/>
    <s v="2019_Feb_21_1818"/>
    <n v="59.918286682767103"/>
    <s v="C_Enojo"/>
    <n v="1"/>
    <s v="ALJ10M"/>
    <x v="2"/>
    <x v="1"/>
    <n v="0"/>
    <s v=""/>
    <n v="1"/>
    <x v="0"/>
    <x v="0"/>
    <x v="0"/>
  </r>
  <r>
    <s v="d"/>
    <s v="08F_NE_O.png"/>
    <s v="None"/>
    <n v="0.8"/>
    <n v="0"/>
    <n v="11"/>
    <n v="11"/>
    <n v="11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4M_NE_C.png"/>
    <s v="None"/>
    <n v="1.3"/>
    <n v="0"/>
    <n v="12"/>
    <n v="12"/>
    <n v="12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2M_AN_C.png"/>
    <s v="space"/>
    <n v="1.3"/>
    <n v="0"/>
    <n v="13"/>
    <n v="13"/>
    <n v="13"/>
    <s v="space"/>
    <n v="1"/>
    <n v="0.71547914110099997"/>
    <s v="2019_Feb_21_1818"/>
    <n v="59.918286682767103"/>
    <s v="C_Enojo"/>
    <n v="1"/>
    <s v="ALJ10M"/>
    <x v="2"/>
    <x v="1"/>
    <n v="100"/>
    <n v="0.71547914110099997"/>
    <n v="0"/>
    <x v="0"/>
    <x v="0"/>
    <x v="0"/>
  </r>
  <r>
    <s v="d"/>
    <s v="02F_NE_C.png"/>
    <s v="None"/>
    <n v="1.3"/>
    <n v="0"/>
    <n v="14"/>
    <n v="14"/>
    <n v="14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7F_NE_O.png"/>
    <s v="None"/>
    <n v="1.3"/>
    <n v="0"/>
    <n v="15"/>
    <n v="15"/>
    <n v="15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3M_AN_C.png"/>
    <s v="space"/>
    <n v="0.8"/>
    <n v="0"/>
    <n v="16"/>
    <n v="16"/>
    <n v="16"/>
    <s v="space"/>
    <n v="1"/>
    <n v="0.84657234000000003"/>
    <s v="2019_Feb_21_1818"/>
    <n v="59.918286682767103"/>
    <s v="C_Enojo"/>
    <n v="1"/>
    <s v="ALJ10M"/>
    <x v="2"/>
    <x v="1"/>
    <n v="100"/>
    <n v="0.84657234000000003"/>
    <n v="0"/>
    <x v="0"/>
    <x v="0"/>
    <x v="0"/>
  </r>
  <r>
    <s v="d"/>
    <s v="26M_NE_C.png"/>
    <s v="None"/>
    <n v="1.3"/>
    <n v="0"/>
    <n v="17"/>
    <n v="17"/>
    <n v="17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10F_NE_O.png"/>
    <s v="None"/>
    <n v="0.8"/>
    <n v="0"/>
    <n v="18"/>
    <n v="18"/>
    <n v="18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2M_NE_C.png"/>
    <s v="None"/>
    <n v="1.3"/>
    <n v="0"/>
    <n v="19"/>
    <n v="19"/>
    <n v="19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34M_AN_C.png"/>
    <s v="space"/>
    <n v="0.8"/>
    <n v="0"/>
    <n v="20"/>
    <n v="20"/>
    <n v="20"/>
    <s v="space"/>
    <n v="1"/>
    <n v="1.09748556046"/>
    <s v="2019_Feb_21_1818"/>
    <n v="59.918286682767103"/>
    <s v="C_Enojo"/>
    <n v="1"/>
    <s v="ALJ10M"/>
    <x v="2"/>
    <x v="1"/>
    <n v="100"/>
    <n v="1.09748556046"/>
    <n v="0"/>
    <x v="0"/>
    <x v="0"/>
    <x v="0"/>
  </r>
  <r>
    <s v="d"/>
    <s v="01F_NE_C.png"/>
    <s v="None"/>
    <n v="0.8"/>
    <n v="0"/>
    <n v="21"/>
    <n v="21"/>
    <n v="21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1M_NE_O.png"/>
    <s v="None"/>
    <n v="1.3"/>
    <n v="0"/>
    <n v="22"/>
    <n v="22"/>
    <n v="22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0M_NE_C.png"/>
    <s v="None"/>
    <n v="1.3"/>
    <n v="0"/>
    <n v="23"/>
    <n v="23"/>
    <n v="23"/>
    <s v="space"/>
    <n v="0"/>
    <n v="0.79237374430499996"/>
    <s v="2019_Feb_21_1818"/>
    <n v="59.918286682767103"/>
    <s v="C_Enojo"/>
    <n v="1"/>
    <s v="ALJ10M"/>
    <x v="2"/>
    <x v="0"/>
    <n v="0"/>
    <s v=""/>
    <n v="1"/>
    <x v="0"/>
    <x v="0"/>
    <x v="0"/>
  </r>
  <r>
    <s v="d"/>
    <s v="07F_NE_O.png"/>
    <s v="None"/>
    <n v="1.3"/>
    <n v="0"/>
    <n v="24"/>
    <n v="24"/>
    <n v="24"/>
    <s v="space"/>
    <n v="0"/>
    <n v="1.1586085083"/>
    <s v="2019_Feb_21_1818"/>
    <n v="59.918286682767103"/>
    <s v="C_Enojo"/>
    <n v="1"/>
    <s v="ALJ10M"/>
    <x v="2"/>
    <x v="0"/>
    <n v="0"/>
    <s v=""/>
    <n v="1"/>
    <x v="0"/>
    <x v="0"/>
    <x v="0"/>
  </r>
  <r>
    <s v="d"/>
    <s v="24M_NE_C.png"/>
    <s v="None"/>
    <n v="0.8"/>
    <n v="0"/>
    <n v="25"/>
    <n v="25"/>
    <n v="25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8F_AN_C.png"/>
    <s v="space"/>
    <n v="0.8"/>
    <n v="0"/>
    <n v="26"/>
    <n v="26"/>
    <n v="26"/>
    <s v="None"/>
    <n v="0"/>
    <m/>
    <s v="2019_Feb_21_1818"/>
    <n v="59.918286682767103"/>
    <s v="C_Enojo"/>
    <n v="1"/>
    <s v="ALJ10M"/>
    <x v="2"/>
    <x v="1"/>
    <n v="0"/>
    <s v=""/>
    <n v="1"/>
    <x v="0"/>
    <x v="0"/>
    <x v="0"/>
  </r>
  <r>
    <s v="d"/>
    <s v="26M_NE_C.png"/>
    <s v="None"/>
    <n v="1.3"/>
    <n v="0"/>
    <n v="27"/>
    <n v="27"/>
    <n v="27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9F_NE_O.png"/>
    <s v="None"/>
    <n v="1.3"/>
    <n v="0"/>
    <n v="28"/>
    <n v="28"/>
    <n v="28"/>
    <s v="space"/>
    <n v="0"/>
    <n v="1.03258623555"/>
    <s v="2019_Feb_21_1818"/>
    <n v="59.918286682767103"/>
    <s v="C_Enojo"/>
    <n v="1"/>
    <s v="ALJ10M"/>
    <x v="2"/>
    <x v="0"/>
    <n v="0"/>
    <s v=""/>
    <n v="1"/>
    <x v="0"/>
    <x v="0"/>
    <x v="0"/>
  </r>
  <r>
    <s v="c"/>
    <s v="06F_AN_O.png"/>
    <s v="space"/>
    <n v="1.3"/>
    <n v="0"/>
    <n v="29"/>
    <n v="29"/>
    <n v="29"/>
    <s v="space"/>
    <n v="1"/>
    <n v="0.53019396727900003"/>
    <s v="2019_Feb_21_1818"/>
    <n v="59.918286682767103"/>
    <s v="C_Enojo"/>
    <n v="1"/>
    <s v="ALJ10M"/>
    <x v="2"/>
    <x v="1"/>
    <n v="100"/>
    <n v="0.53019396727900003"/>
    <n v="0"/>
    <x v="0"/>
    <x v="0"/>
    <x v="0"/>
  </r>
  <r>
    <s v="d"/>
    <s v="26M_NE_C.png"/>
    <s v="None"/>
    <n v="1.3"/>
    <n v="0"/>
    <n v="30"/>
    <n v="30"/>
    <n v="30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4M_NE_C.png"/>
    <s v="None"/>
    <n v="1.3"/>
    <n v="0"/>
    <n v="31"/>
    <n v="31"/>
    <n v="31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1f_an_c.png"/>
    <s v="space"/>
    <n v="0.8"/>
    <n v="0"/>
    <n v="32"/>
    <n v="32"/>
    <n v="32"/>
    <s v="None"/>
    <n v="0"/>
    <m/>
    <s v="2019_Feb_21_1818"/>
    <n v="59.918286682767103"/>
    <s v="C_Enojo"/>
    <n v="1"/>
    <s v="ALJ10M"/>
    <x v="2"/>
    <x v="1"/>
    <n v="0"/>
    <s v=""/>
    <n v="1"/>
    <x v="0"/>
    <x v="0"/>
    <x v="0"/>
  </r>
  <r>
    <s v="d"/>
    <s v="01F_NE_C.png"/>
    <s v="None"/>
    <n v="1.3"/>
    <n v="0"/>
    <n v="33"/>
    <n v="33"/>
    <n v="33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8F_NE_O.png"/>
    <s v="None"/>
    <n v="1.3"/>
    <n v="0"/>
    <n v="34"/>
    <n v="34"/>
    <n v="34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6M_AN_O.png"/>
    <s v="space"/>
    <n v="1.3"/>
    <n v="0"/>
    <n v="35"/>
    <n v="35"/>
    <n v="35"/>
    <s v="None"/>
    <n v="0"/>
    <m/>
    <s v="2019_Feb_21_1818"/>
    <n v="59.918286682767103"/>
    <s v="C_Enojo"/>
    <n v="1"/>
    <s v="ALJ10M"/>
    <x v="2"/>
    <x v="1"/>
    <n v="0"/>
    <s v=""/>
    <n v="1"/>
    <x v="0"/>
    <x v="0"/>
    <x v="0"/>
  </r>
  <r>
    <s v="d"/>
    <s v="07F_NE_O.png"/>
    <s v="None"/>
    <n v="0.8"/>
    <n v="0"/>
    <n v="36"/>
    <n v="36"/>
    <n v="36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2M_NE_C.png"/>
    <s v="None"/>
    <n v="1.3"/>
    <n v="0"/>
    <n v="37"/>
    <n v="37"/>
    <n v="37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10F_NE_O.png"/>
    <s v="None"/>
    <n v="1.3"/>
    <n v="0"/>
    <n v="38"/>
    <n v="38"/>
    <n v="38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2F_NE_C.png"/>
    <s v="None"/>
    <n v="0.8"/>
    <n v="0"/>
    <n v="39"/>
    <n v="39"/>
    <n v="39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2f_an_o.png"/>
    <s v="space"/>
    <n v="0.8"/>
    <n v="0"/>
    <n v="40"/>
    <n v="40"/>
    <n v="40"/>
    <s v="space"/>
    <n v="1"/>
    <n v="1.0991787388900001"/>
    <s v="2019_Feb_21_1818"/>
    <n v="59.918286682767103"/>
    <s v="C_Enojo"/>
    <n v="1"/>
    <s v="ALJ10M"/>
    <x v="2"/>
    <x v="1"/>
    <n v="100"/>
    <n v="1.0991787388900001"/>
    <n v="0"/>
    <x v="0"/>
    <x v="0"/>
    <x v="0"/>
  </r>
  <r>
    <s v="d"/>
    <s v="02F_NE_C.png"/>
    <s v="None"/>
    <n v="0.8"/>
    <n v="0"/>
    <n v="41"/>
    <n v="41"/>
    <n v="41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5M_NE_C.png"/>
    <s v="None"/>
    <n v="0.8"/>
    <n v="0"/>
    <n v="42"/>
    <n v="42"/>
    <n v="42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34M_AN_C.png"/>
    <s v="space"/>
    <n v="0.8"/>
    <n v="0"/>
    <n v="43"/>
    <n v="43"/>
    <n v="43"/>
    <s v="space"/>
    <n v="1"/>
    <n v="0.68206121446599999"/>
    <s v="2019_Feb_21_1818"/>
    <n v="59.918286682767103"/>
    <s v="C_Enojo"/>
    <n v="1"/>
    <s v="ALJ10M"/>
    <x v="2"/>
    <x v="1"/>
    <n v="100"/>
    <n v="0.68206121446599999"/>
    <n v="0"/>
    <x v="0"/>
    <x v="0"/>
    <x v="0"/>
  </r>
  <r>
    <s v="d"/>
    <s v="26M_NE_C.png"/>
    <s v="None"/>
    <n v="0.8"/>
    <n v="0"/>
    <n v="44"/>
    <n v="44"/>
    <n v="44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7F_NE_O.png"/>
    <s v="None"/>
    <n v="0.8"/>
    <n v="0"/>
    <n v="45"/>
    <n v="45"/>
    <n v="45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5M_AN_C.png"/>
    <s v="space"/>
    <n v="1.3"/>
    <n v="0"/>
    <n v="46"/>
    <n v="46"/>
    <n v="46"/>
    <s v="space"/>
    <n v="1"/>
    <n v="0.72548591159300002"/>
    <s v="2019_Feb_21_1818"/>
    <n v="59.918286682767103"/>
    <s v="C_Enojo"/>
    <n v="1"/>
    <s v="ALJ10M"/>
    <x v="2"/>
    <x v="1"/>
    <n v="100"/>
    <n v="0.72548591159300002"/>
    <n v="0"/>
    <x v="0"/>
    <x v="0"/>
    <x v="0"/>
  </r>
  <r>
    <s v="d"/>
    <s v="25M_NE_C.png"/>
    <s v="None"/>
    <n v="0.8"/>
    <n v="0"/>
    <n v="47"/>
    <n v="47"/>
    <n v="47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6M_NE_C.png"/>
    <s v="None"/>
    <n v="0.8"/>
    <n v="0"/>
    <n v="48"/>
    <n v="48"/>
    <n v="48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1M_AN_O.png"/>
    <s v="space"/>
    <n v="1.3"/>
    <n v="0"/>
    <n v="49"/>
    <n v="49"/>
    <n v="49"/>
    <s v="space"/>
    <n v="1"/>
    <n v="0.93459907825999999"/>
    <s v="2019_Feb_21_1818"/>
    <n v="59.918286682767103"/>
    <s v="C_Enojo"/>
    <n v="1"/>
    <s v="ALJ10M"/>
    <x v="2"/>
    <x v="1"/>
    <n v="100"/>
    <n v="0.93459907825999999"/>
    <n v="0"/>
    <x v="0"/>
    <x v="0"/>
    <x v="0"/>
  </r>
  <r>
    <s v="d"/>
    <s v="34M_NE_O.png"/>
    <s v="None"/>
    <n v="0.8"/>
    <n v="0"/>
    <n v="50"/>
    <n v="50"/>
    <n v="50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10F_NE_O.png"/>
    <s v="None"/>
    <n v="0.8"/>
    <n v="0"/>
    <n v="51"/>
    <n v="51"/>
    <n v="51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34M_NE_O.png"/>
    <s v="None"/>
    <n v="0.8"/>
    <n v="0"/>
    <n v="52"/>
    <n v="52"/>
    <n v="52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5F_AN_C.png"/>
    <s v="space"/>
    <n v="1.3"/>
    <n v="0"/>
    <n v="53"/>
    <n v="53"/>
    <n v="53"/>
    <s v="space"/>
    <n v="1"/>
    <n v="0.65755184413900003"/>
    <s v="2019_Feb_21_1818"/>
    <n v="59.918286682767103"/>
    <s v="C_Enojo"/>
    <n v="1"/>
    <s v="ALJ10M"/>
    <x v="2"/>
    <x v="1"/>
    <n v="100"/>
    <n v="0.65755184413900003"/>
    <n v="0"/>
    <x v="0"/>
    <x v="0"/>
    <x v="0"/>
  </r>
  <r>
    <s v="d"/>
    <s v="05F_NE_O.png"/>
    <s v="None"/>
    <n v="1.3"/>
    <n v="0"/>
    <n v="54"/>
    <n v="54"/>
    <n v="54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2M_AN_C.png"/>
    <s v="space"/>
    <n v="0.8"/>
    <n v="0"/>
    <n v="55"/>
    <n v="55"/>
    <n v="55"/>
    <s v="space"/>
    <n v="1"/>
    <n v="0.80904794298100002"/>
    <s v="2019_Feb_21_1818"/>
    <n v="59.918286682767103"/>
    <s v="C_Enojo"/>
    <n v="1"/>
    <s v="ALJ10M"/>
    <x v="2"/>
    <x v="1"/>
    <n v="100"/>
    <n v="0.80904794298100002"/>
    <n v="0"/>
    <x v="0"/>
    <x v="0"/>
    <x v="0"/>
  </r>
  <r>
    <s v="d"/>
    <s v="01F_NE_C.png"/>
    <s v="None"/>
    <n v="0.8"/>
    <n v="0"/>
    <n v="56"/>
    <n v="56"/>
    <n v="56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0M_NE_C.png"/>
    <s v="None"/>
    <n v="0.8"/>
    <n v="0"/>
    <n v="57"/>
    <n v="57"/>
    <n v="57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2F_NE_C.png"/>
    <s v="None"/>
    <n v="0.8"/>
    <n v="0"/>
    <n v="58"/>
    <n v="58"/>
    <n v="58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34M_NE_O.png"/>
    <s v="None"/>
    <n v="1.3"/>
    <n v="0"/>
    <n v="59"/>
    <n v="59"/>
    <n v="59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4M_AN_O.png"/>
    <s v="space"/>
    <n v="1.3"/>
    <n v="0"/>
    <n v="60"/>
    <n v="60"/>
    <n v="60"/>
    <s v="space"/>
    <n v="1"/>
    <n v="0.61412218073400004"/>
    <s v="2019_Feb_21_1818"/>
    <n v="59.918286682767103"/>
    <s v="C_Enojo"/>
    <n v="1"/>
    <s v="ALJ10M"/>
    <x v="2"/>
    <x v="1"/>
    <n v="100"/>
    <n v="0.61412218073400004"/>
    <n v="0"/>
    <x v="0"/>
    <x v="0"/>
    <x v="0"/>
  </r>
  <r>
    <s v="d"/>
    <s v="05F_NE_O.png"/>
    <s v="None"/>
    <n v="1.3"/>
    <n v="0"/>
    <n v="61"/>
    <n v="61"/>
    <n v="61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5F_AN_C.png"/>
    <s v="space"/>
    <n v="1.3"/>
    <n v="0"/>
    <n v="62"/>
    <n v="62"/>
    <n v="62"/>
    <s v="space"/>
    <n v="1"/>
    <n v="0.89176073670400002"/>
    <s v="2019_Feb_21_1818"/>
    <n v="59.918286682767103"/>
    <s v="C_Enojo"/>
    <n v="1"/>
    <s v="ALJ10M"/>
    <x v="2"/>
    <x v="1"/>
    <n v="100"/>
    <n v="0.89176073670400002"/>
    <n v="0"/>
    <x v="0"/>
    <x v="0"/>
    <x v="0"/>
  </r>
  <r>
    <s v="d"/>
    <s v="09F_NE_O.png"/>
    <s v="None"/>
    <n v="0.8"/>
    <n v="0"/>
    <n v="63"/>
    <n v="63"/>
    <n v="63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1M_NE_O.png"/>
    <s v="None"/>
    <n v="0.8"/>
    <n v="0"/>
    <n v="64"/>
    <n v="64"/>
    <n v="64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2F_NE_C.png"/>
    <s v="None"/>
    <n v="1.3"/>
    <n v="0"/>
    <n v="65"/>
    <n v="65"/>
    <n v="65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0M_NE_C.png"/>
    <s v="None"/>
    <n v="0.8"/>
    <n v="0"/>
    <n v="66"/>
    <n v="66"/>
    <n v="66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8F_AN_C.png"/>
    <s v="space"/>
    <n v="0.8"/>
    <n v="0"/>
    <n v="67"/>
    <n v="67"/>
    <n v="67"/>
    <s v="None"/>
    <n v="0"/>
    <m/>
    <s v="2019_Feb_21_1818"/>
    <n v="59.918286682767103"/>
    <s v="C_Enojo"/>
    <n v="1"/>
    <s v="ALJ10M"/>
    <x v="2"/>
    <x v="1"/>
    <n v="0"/>
    <s v=""/>
    <n v="1"/>
    <x v="0"/>
    <x v="0"/>
    <x v="0"/>
  </r>
  <r>
    <s v="d"/>
    <s v="07F_NE_O.png"/>
    <s v="None"/>
    <n v="1.3"/>
    <n v="0"/>
    <n v="68"/>
    <n v="68"/>
    <n v="68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4M_NE_C.png"/>
    <s v="None"/>
    <n v="0.8"/>
    <n v="0"/>
    <n v="69"/>
    <n v="69"/>
    <n v="69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1M_AN_O.png"/>
    <s v="space"/>
    <n v="1.3"/>
    <n v="0"/>
    <n v="70"/>
    <n v="70"/>
    <n v="70"/>
    <s v="space"/>
    <n v="1"/>
    <n v="0.81551009742500002"/>
    <s v="2019_Feb_21_1818"/>
    <n v="59.918286682767103"/>
    <s v="C_Enojo"/>
    <n v="1"/>
    <s v="ALJ10M"/>
    <x v="2"/>
    <x v="1"/>
    <n v="100"/>
    <n v="0.81551009742500002"/>
    <n v="0"/>
    <x v="0"/>
    <x v="0"/>
    <x v="0"/>
  </r>
  <r>
    <s v="d"/>
    <s v="25M_NE_C.png"/>
    <s v="None"/>
    <n v="0.8"/>
    <n v="0"/>
    <n v="71"/>
    <n v="71"/>
    <n v="71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4M_AN_O.png"/>
    <s v="space"/>
    <n v="1.3"/>
    <n v="0"/>
    <n v="72"/>
    <n v="72"/>
    <n v="72"/>
    <s v="space"/>
    <n v="1"/>
    <n v="0.90775289665900005"/>
    <s v="2019_Feb_21_1818"/>
    <n v="59.918286682767103"/>
    <s v="C_Enojo"/>
    <n v="1"/>
    <s v="ALJ10M"/>
    <x v="2"/>
    <x v="1"/>
    <n v="100"/>
    <n v="0.90775289665900005"/>
    <n v="0"/>
    <x v="0"/>
    <x v="0"/>
    <x v="0"/>
  </r>
  <r>
    <s v="d"/>
    <s v="21M_NE_O.png"/>
    <s v="None"/>
    <n v="0.8"/>
    <n v="0"/>
    <n v="73"/>
    <n v="73"/>
    <n v="73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5M_AN_C.png"/>
    <s v="space"/>
    <n v="0.8"/>
    <n v="0"/>
    <n v="74"/>
    <n v="74"/>
    <n v="74"/>
    <s v="space"/>
    <n v="1"/>
    <n v="0.77529263962100003"/>
    <s v="2019_Feb_21_1818"/>
    <n v="59.918286682767103"/>
    <s v="C_Enojo"/>
    <n v="1"/>
    <s v="ALJ10M"/>
    <x v="2"/>
    <x v="1"/>
    <n v="100"/>
    <n v="0.77529263962100003"/>
    <n v="0"/>
    <x v="0"/>
    <x v="0"/>
    <x v="0"/>
  </r>
  <r>
    <s v="d"/>
    <s v="34M_NE_O.png"/>
    <s v="None"/>
    <n v="1.3"/>
    <n v="0"/>
    <n v="75"/>
    <n v="75"/>
    <n v="75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5F_NE_O.png"/>
    <s v="None"/>
    <n v="0.8"/>
    <n v="0"/>
    <n v="76"/>
    <n v="76"/>
    <n v="76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6M_AN_O.png"/>
    <s v="space"/>
    <n v="0.8"/>
    <n v="0"/>
    <n v="77"/>
    <n v="77"/>
    <n v="77"/>
    <s v="space"/>
    <n v="1"/>
    <n v="0.79182215360899999"/>
    <s v="2019_Feb_21_1818"/>
    <n v="59.918286682767103"/>
    <s v="C_Enojo"/>
    <n v="1"/>
    <s v="ALJ10M"/>
    <x v="2"/>
    <x v="1"/>
    <n v="100"/>
    <n v="0.79182215360899999"/>
    <n v="0"/>
    <x v="0"/>
    <x v="0"/>
    <x v="0"/>
  </r>
  <r>
    <s v="d"/>
    <s v="08F_NE_O.png"/>
    <s v="None"/>
    <n v="1.3"/>
    <n v="0"/>
    <n v="78"/>
    <n v="78"/>
    <n v="78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10F_NE_O.png"/>
    <s v="None"/>
    <n v="0.8"/>
    <n v="0"/>
    <n v="79"/>
    <n v="79"/>
    <n v="79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2M_NE_C.png"/>
    <s v="None"/>
    <n v="0.8"/>
    <n v="0"/>
    <n v="80"/>
    <n v="80"/>
    <n v="80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9F_AN_O.png"/>
    <s v="space"/>
    <n v="1.3"/>
    <n v="0"/>
    <n v="81"/>
    <n v="81"/>
    <n v="81"/>
    <s v="None"/>
    <n v="0"/>
    <m/>
    <s v="2019_Feb_21_1818"/>
    <n v="59.918286682767103"/>
    <s v="C_Enojo"/>
    <n v="1"/>
    <s v="ALJ10M"/>
    <x v="2"/>
    <x v="1"/>
    <n v="0"/>
    <s v=""/>
    <n v="1"/>
    <x v="0"/>
    <x v="0"/>
    <x v="0"/>
  </r>
  <r>
    <s v="d"/>
    <s v="05F_NE_O.png"/>
    <s v="None"/>
    <n v="1.3"/>
    <n v="0"/>
    <n v="82"/>
    <n v="82"/>
    <n v="82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3M_NE_O.png"/>
    <s v="None"/>
    <n v="0.8"/>
    <n v="0"/>
    <n v="83"/>
    <n v="83"/>
    <n v="83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5F_NE_O.png"/>
    <s v="None"/>
    <n v="1.3"/>
    <n v="0"/>
    <n v="84"/>
    <n v="84"/>
    <n v="84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3M_NE_O.png"/>
    <s v="None"/>
    <n v="1.3"/>
    <n v="0"/>
    <n v="85"/>
    <n v="85"/>
    <n v="85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0M_AN_O.png"/>
    <s v="space"/>
    <n v="1.3"/>
    <n v="0"/>
    <n v="86"/>
    <n v="86"/>
    <n v="86"/>
    <s v="space"/>
    <n v="1"/>
    <n v="0.61348715610799998"/>
    <s v="2019_Feb_21_1818"/>
    <n v="59.918286682767103"/>
    <s v="C_Enojo"/>
    <n v="1"/>
    <s v="ALJ10M"/>
    <x v="2"/>
    <x v="1"/>
    <n v="100"/>
    <n v="0.61348715610799998"/>
    <n v="0"/>
    <x v="0"/>
    <x v="0"/>
    <x v="0"/>
  </r>
  <r>
    <s v="d"/>
    <s v="34M_NE_O.png"/>
    <s v="None"/>
    <n v="1.3"/>
    <n v="0"/>
    <n v="87"/>
    <n v="87"/>
    <n v="87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6M_AN_O.png"/>
    <s v="space"/>
    <n v="1.3"/>
    <n v="0"/>
    <n v="88"/>
    <n v="88"/>
    <n v="88"/>
    <s v="None"/>
    <n v="0"/>
    <m/>
    <s v="2019_Feb_21_1818"/>
    <n v="59.918286682767103"/>
    <s v="C_Enojo"/>
    <n v="1"/>
    <s v="ALJ10M"/>
    <x v="2"/>
    <x v="1"/>
    <n v="0"/>
    <s v=""/>
    <n v="1"/>
    <x v="0"/>
    <x v="0"/>
    <x v="0"/>
  </r>
  <r>
    <s v="d"/>
    <s v="08F_NE_O.png"/>
    <s v="None"/>
    <n v="0.8"/>
    <n v="0"/>
    <n v="89"/>
    <n v="89"/>
    <n v="89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5F_NE_O.png"/>
    <s v="None"/>
    <n v="0.8"/>
    <n v="0"/>
    <n v="90"/>
    <n v="90"/>
    <n v="90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0M_NE_C.png"/>
    <s v="None"/>
    <n v="0.8"/>
    <n v="0"/>
    <n v="91"/>
    <n v="91"/>
    <n v="91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7F_AN_C.png"/>
    <s v="space"/>
    <n v="0.8"/>
    <n v="0"/>
    <n v="92"/>
    <n v="92"/>
    <n v="92"/>
    <s v="space"/>
    <n v="1"/>
    <n v="0.78343174886"/>
    <s v="2019_Feb_21_1818"/>
    <n v="59.918286682767103"/>
    <s v="C_Enojo"/>
    <n v="1"/>
    <s v="ALJ10M"/>
    <x v="2"/>
    <x v="1"/>
    <n v="100"/>
    <n v="0.78343174886"/>
    <n v="0"/>
    <x v="0"/>
    <x v="0"/>
    <x v="0"/>
  </r>
  <r>
    <s v="d"/>
    <s v="25M_NE_C.png"/>
    <s v="None"/>
    <n v="0.8"/>
    <n v="0"/>
    <n v="93"/>
    <n v="93"/>
    <n v="93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10F_NE_O.png"/>
    <s v="None"/>
    <n v="0.8"/>
    <n v="0"/>
    <n v="94"/>
    <n v="94"/>
    <n v="94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0M_NE_C.png"/>
    <s v="None"/>
    <n v="0.8"/>
    <n v="0"/>
    <n v="95"/>
    <n v="95"/>
    <n v="95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3M_NE_O.png"/>
    <s v="None"/>
    <n v="1.3"/>
    <n v="0"/>
    <n v="96"/>
    <n v="96"/>
    <n v="96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34M_NE_O.png"/>
    <s v="None"/>
    <n v="1.3"/>
    <n v="0"/>
    <n v="97"/>
    <n v="97"/>
    <n v="97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1f_an_c.png"/>
    <s v="space"/>
    <n v="1.3"/>
    <n v="0"/>
    <n v="98"/>
    <n v="98"/>
    <n v="98"/>
    <s v="None"/>
    <n v="0"/>
    <m/>
    <s v="2019_Feb_21_1818"/>
    <n v="59.918286682767103"/>
    <s v="C_Enojo"/>
    <n v="1"/>
    <s v="ALJ10M"/>
    <x v="2"/>
    <x v="1"/>
    <n v="0"/>
    <s v=""/>
    <n v="1"/>
    <x v="0"/>
    <x v="0"/>
    <x v="0"/>
  </r>
  <r>
    <s v="d"/>
    <s v="21M_NE_O.png"/>
    <s v="None"/>
    <n v="0.8"/>
    <n v="0"/>
    <n v="99"/>
    <n v="99"/>
    <n v="99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7F_NE_O.png"/>
    <s v="None"/>
    <n v="0.8"/>
    <n v="0"/>
    <n v="100"/>
    <n v="100"/>
    <n v="100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10F_AN_C.png"/>
    <s v="space"/>
    <n v="0.8"/>
    <n v="0"/>
    <n v="101"/>
    <n v="101"/>
    <n v="101"/>
    <s v="space"/>
    <n v="1"/>
    <n v="0.66125107835999997"/>
    <s v="2019_Feb_21_1818"/>
    <n v="59.918286682767103"/>
    <s v="C_Enojo"/>
    <n v="1"/>
    <s v="ALJ10M"/>
    <x v="2"/>
    <x v="1"/>
    <n v="100"/>
    <n v="0.66125107835999997"/>
    <n v="0"/>
    <x v="0"/>
    <x v="0"/>
    <x v="0"/>
  </r>
  <r>
    <s v="d"/>
    <s v="07F_NE_O.png"/>
    <s v="None"/>
    <n v="1.3"/>
    <n v="0"/>
    <n v="102"/>
    <n v="102"/>
    <n v="102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2M_NE_C.png"/>
    <s v="None"/>
    <n v="1.3"/>
    <n v="0"/>
    <n v="103"/>
    <n v="103"/>
    <n v="103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10F_AN_C.png"/>
    <s v="space"/>
    <n v="0.8"/>
    <n v="0"/>
    <n v="104"/>
    <n v="104"/>
    <n v="104"/>
    <s v="space"/>
    <n v="1"/>
    <n v="1.0076408237200001"/>
    <s v="2019_Feb_21_1818"/>
    <n v="59.918286682767103"/>
    <s v="C_Enojo"/>
    <n v="1"/>
    <s v="ALJ10M"/>
    <x v="2"/>
    <x v="1"/>
    <n v="100"/>
    <n v="1.0076408237200001"/>
    <n v="0"/>
    <x v="0"/>
    <x v="0"/>
    <x v="0"/>
  </r>
  <r>
    <s v="d"/>
    <s v="08F_NE_O.png"/>
    <s v="None"/>
    <n v="0.8"/>
    <n v="0"/>
    <n v="105"/>
    <n v="105"/>
    <n v="105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7F_NE_O.png"/>
    <s v="None"/>
    <n v="0.8"/>
    <n v="0"/>
    <n v="106"/>
    <n v="106"/>
    <n v="106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5M_AN_C.png"/>
    <s v="space"/>
    <n v="0.8"/>
    <n v="0"/>
    <n v="107"/>
    <n v="107"/>
    <n v="107"/>
    <s v="space"/>
    <n v="1"/>
    <n v="0.74199721589699996"/>
    <s v="2019_Feb_21_1818"/>
    <n v="59.918286682767103"/>
    <s v="C_Enojo"/>
    <n v="1"/>
    <s v="ALJ10M"/>
    <x v="2"/>
    <x v="1"/>
    <n v="100"/>
    <n v="0.74199721589699996"/>
    <n v="0"/>
    <x v="0"/>
    <x v="0"/>
    <x v="0"/>
  </r>
  <r>
    <s v="d"/>
    <s v="21M_NE_O.png"/>
    <s v="None"/>
    <n v="0.8"/>
    <n v="0"/>
    <n v="108"/>
    <n v="108"/>
    <n v="108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0M_NE_C.png"/>
    <s v="None"/>
    <n v="1.3"/>
    <n v="0"/>
    <n v="109"/>
    <n v="109"/>
    <n v="109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2f_an_o.png"/>
    <s v="space"/>
    <n v="0.8"/>
    <n v="0"/>
    <n v="110"/>
    <n v="110"/>
    <n v="110"/>
    <s v="space"/>
    <n v="1"/>
    <n v="0.74263124726700003"/>
    <s v="2019_Feb_21_1818"/>
    <n v="59.918286682767103"/>
    <s v="C_Enojo"/>
    <n v="1"/>
    <s v="ALJ10M"/>
    <x v="2"/>
    <x v="1"/>
    <n v="100"/>
    <n v="0.74263124726700003"/>
    <n v="0"/>
    <x v="0"/>
    <x v="0"/>
    <x v="0"/>
  </r>
  <r>
    <s v="d"/>
    <s v="08F_NE_O.png"/>
    <s v="None"/>
    <n v="1.3"/>
    <n v="0"/>
    <n v="111"/>
    <n v="111"/>
    <n v="111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34M_NE_O.png"/>
    <s v="None"/>
    <n v="0.8"/>
    <n v="0"/>
    <n v="112"/>
    <n v="112"/>
    <n v="112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5F_AN_C.png"/>
    <s v="space"/>
    <n v="1.3"/>
    <n v="0"/>
    <n v="113"/>
    <n v="113"/>
    <n v="113"/>
    <s v="None"/>
    <n v="0"/>
    <m/>
    <s v="2019_Feb_21_1818"/>
    <n v="59.918286682767103"/>
    <s v="C_Enojo"/>
    <n v="1"/>
    <s v="ALJ10M"/>
    <x v="2"/>
    <x v="1"/>
    <n v="0"/>
    <s v=""/>
    <n v="1"/>
    <x v="0"/>
    <x v="0"/>
    <x v="0"/>
  </r>
  <r>
    <s v="d"/>
    <s v="01F_NE_C.png"/>
    <s v="None"/>
    <n v="0.8"/>
    <n v="0"/>
    <n v="114"/>
    <n v="114"/>
    <n v="114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2M_NE_C.png"/>
    <s v="None"/>
    <n v="0.8"/>
    <n v="0"/>
    <n v="115"/>
    <n v="115"/>
    <n v="115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1M_NE_O.png"/>
    <s v="None"/>
    <n v="0.8"/>
    <n v="0"/>
    <n v="116"/>
    <n v="116"/>
    <n v="116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2f_an_o.png"/>
    <s v="space"/>
    <n v="0.8"/>
    <n v="0"/>
    <n v="117"/>
    <n v="117"/>
    <n v="117"/>
    <s v="None"/>
    <n v="0"/>
    <m/>
    <s v="2019_Feb_21_1818"/>
    <n v="59.918286682767103"/>
    <s v="C_Enojo"/>
    <n v="1"/>
    <s v="ALJ10M"/>
    <x v="2"/>
    <x v="1"/>
    <n v="0"/>
    <s v=""/>
    <n v="1"/>
    <x v="0"/>
    <x v="0"/>
    <x v="0"/>
  </r>
  <r>
    <s v="d"/>
    <s v="02F_NE_C.png"/>
    <s v="None"/>
    <n v="0.8"/>
    <n v="0"/>
    <n v="118"/>
    <n v="118"/>
    <n v="118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7F_NE_O.png"/>
    <s v="None"/>
    <n v="1.3"/>
    <n v="0"/>
    <n v="119"/>
    <n v="119"/>
    <n v="119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0M_AN_O.png"/>
    <s v="space"/>
    <n v="0.8"/>
    <n v="0"/>
    <n v="120"/>
    <n v="120"/>
    <n v="120"/>
    <s v="space"/>
    <n v="1"/>
    <n v="0.77427752688499996"/>
    <s v="2019_Feb_21_1818"/>
    <n v="59.918286682767103"/>
    <s v="C_Enojo"/>
    <n v="1"/>
    <s v="ALJ10M"/>
    <x v="2"/>
    <x v="1"/>
    <n v="100"/>
    <n v="0.77427752688499996"/>
    <n v="0"/>
    <x v="0"/>
    <x v="0"/>
    <x v="0"/>
  </r>
  <r>
    <s v="d"/>
    <s v="09F_NE_O.png"/>
    <s v="None"/>
    <n v="0.8"/>
    <n v="0"/>
    <n v="121"/>
    <n v="121"/>
    <n v="121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1F_NE_C.png"/>
    <s v="None"/>
    <n v="1.3"/>
    <n v="0"/>
    <n v="122"/>
    <n v="122"/>
    <n v="122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9F_AN_O.png"/>
    <s v="space"/>
    <n v="1.3"/>
    <n v="0"/>
    <n v="123"/>
    <n v="123"/>
    <n v="123"/>
    <s v="space"/>
    <n v="1"/>
    <n v="0.77518404275200004"/>
    <s v="2019_Feb_21_1818"/>
    <n v="59.918286682767103"/>
    <s v="C_Enojo"/>
    <n v="1"/>
    <s v="ALJ10M"/>
    <x v="2"/>
    <x v="1"/>
    <n v="100"/>
    <n v="0.77518404275200004"/>
    <n v="0"/>
    <x v="0"/>
    <x v="0"/>
    <x v="0"/>
  </r>
  <r>
    <s v="d"/>
    <s v="10F_NE_O.png"/>
    <s v="None"/>
    <n v="1.3"/>
    <n v="0"/>
    <n v="124"/>
    <n v="124"/>
    <n v="124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1M_NE_O.png"/>
    <s v="None"/>
    <n v="0.8"/>
    <n v="0"/>
    <n v="125"/>
    <n v="125"/>
    <n v="125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0M_NE_C.png"/>
    <s v="None"/>
    <n v="1.3"/>
    <n v="0"/>
    <n v="126"/>
    <n v="126"/>
    <n v="126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0M_NE_C.png"/>
    <s v="None"/>
    <n v="0.8"/>
    <n v="0"/>
    <n v="127"/>
    <n v="127"/>
    <n v="127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1M_AN_O.png"/>
    <s v="space"/>
    <n v="1.3"/>
    <n v="0"/>
    <n v="128"/>
    <n v="128"/>
    <n v="128"/>
    <s v="space"/>
    <n v="1"/>
    <n v="0.808694342151"/>
    <s v="2019_Feb_21_1818"/>
    <n v="59.918286682767103"/>
    <s v="C_Enojo"/>
    <n v="1"/>
    <s v="ALJ10M"/>
    <x v="2"/>
    <x v="1"/>
    <n v="100"/>
    <n v="0.808694342151"/>
    <n v="0"/>
    <x v="0"/>
    <x v="0"/>
    <x v="0"/>
  </r>
  <r>
    <s v="d"/>
    <s v="22M_NE_C.png"/>
    <s v="None"/>
    <n v="0.8"/>
    <n v="0"/>
    <n v="129"/>
    <n v="129"/>
    <n v="129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10F_NE_O.png"/>
    <s v="None"/>
    <n v="1.3"/>
    <n v="0"/>
    <n v="130"/>
    <n v="130"/>
    <n v="130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4M_AN_O.png"/>
    <s v="space"/>
    <n v="0.8"/>
    <n v="0"/>
    <n v="131"/>
    <n v="131"/>
    <n v="131"/>
    <s v="space"/>
    <n v="1"/>
    <n v="0.74088410101799995"/>
    <s v="2019_Feb_21_1818"/>
    <n v="59.918286682767103"/>
    <s v="C_Enojo"/>
    <n v="1"/>
    <s v="ALJ10M"/>
    <x v="2"/>
    <x v="1"/>
    <n v="100"/>
    <n v="0.74088410101799995"/>
    <n v="0"/>
    <x v="0"/>
    <x v="0"/>
    <x v="0"/>
  </r>
  <r>
    <s v="d"/>
    <s v="25M_NE_C.png"/>
    <s v="None"/>
    <n v="1.3"/>
    <n v="0"/>
    <n v="132"/>
    <n v="132"/>
    <n v="132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7F_NE_O.png"/>
    <s v="None"/>
    <n v="0.8"/>
    <n v="0"/>
    <n v="133"/>
    <n v="133"/>
    <n v="133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5F_NE_O.png"/>
    <s v="None"/>
    <n v="0.8"/>
    <n v="0"/>
    <n v="134"/>
    <n v="134"/>
    <n v="134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1F_NE_C.png"/>
    <s v="None"/>
    <n v="0.8"/>
    <n v="0"/>
    <n v="135"/>
    <n v="135"/>
    <n v="135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7F_AN_C.png"/>
    <s v="space"/>
    <n v="0.8"/>
    <n v="0"/>
    <n v="136"/>
    <n v="136"/>
    <n v="136"/>
    <s v="None"/>
    <n v="0"/>
    <m/>
    <s v="2019_Feb_21_1818"/>
    <n v="59.918286682767103"/>
    <s v="C_Enojo"/>
    <n v="1"/>
    <s v="ALJ10M"/>
    <x v="2"/>
    <x v="1"/>
    <n v="0"/>
    <s v=""/>
    <n v="1"/>
    <x v="0"/>
    <x v="0"/>
    <x v="0"/>
  </r>
  <r>
    <s v="d"/>
    <s v="22M_NE_C.png"/>
    <s v="None"/>
    <n v="0.8"/>
    <n v="0"/>
    <n v="137"/>
    <n v="137"/>
    <n v="137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7F_NE_O.png"/>
    <s v="None"/>
    <n v="0.8"/>
    <n v="0"/>
    <n v="138"/>
    <n v="138"/>
    <n v="138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9F_NE_O.png"/>
    <s v="None"/>
    <n v="1.3"/>
    <n v="0"/>
    <n v="139"/>
    <n v="139"/>
    <n v="139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6F_AN_O.png"/>
    <s v="space"/>
    <n v="0.8"/>
    <n v="0"/>
    <n v="140"/>
    <n v="140"/>
    <n v="140"/>
    <s v="space"/>
    <n v="1"/>
    <n v="0.54775812756300002"/>
    <s v="2019_Feb_21_1818"/>
    <n v="59.918286682767103"/>
    <s v="C_Enojo"/>
    <n v="1"/>
    <s v="ALJ10M"/>
    <x v="2"/>
    <x v="1"/>
    <n v="100"/>
    <n v="0.54775812756300002"/>
    <n v="0"/>
    <x v="0"/>
    <x v="0"/>
    <x v="0"/>
  </r>
  <r>
    <s v="d"/>
    <s v="25M_NE_C.png"/>
    <s v="None"/>
    <n v="0.8"/>
    <n v="0"/>
    <n v="141"/>
    <n v="141"/>
    <n v="141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34M_NE_O.png"/>
    <s v="None"/>
    <n v="0.8"/>
    <n v="0"/>
    <n v="142"/>
    <n v="142"/>
    <n v="142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2F_NE_C.png"/>
    <s v="None"/>
    <n v="0.8"/>
    <n v="0"/>
    <n v="143"/>
    <n v="143"/>
    <n v="143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4M_NE_C.png"/>
    <s v="None"/>
    <n v="0.8"/>
    <n v="0"/>
    <n v="144"/>
    <n v="144"/>
    <n v="144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7F_AN_C.png"/>
    <s v="space"/>
    <n v="0.8"/>
    <n v="0"/>
    <n v="145"/>
    <n v="145"/>
    <n v="145"/>
    <s v="None"/>
    <n v="0"/>
    <m/>
    <s v="2019_Feb_21_1818"/>
    <n v="59.918286682767103"/>
    <s v="C_Enojo"/>
    <n v="1"/>
    <s v="ALJ10M"/>
    <x v="2"/>
    <x v="1"/>
    <n v="0"/>
    <s v=""/>
    <n v="1"/>
    <x v="0"/>
    <x v="0"/>
    <x v="0"/>
  </r>
  <r>
    <s v="d"/>
    <s v="25M_NE_C.png"/>
    <s v="None"/>
    <n v="1.3"/>
    <n v="0"/>
    <n v="146"/>
    <n v="146"/>
    <n v="146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9F_AN_O.png"/>
    <s v="space"/>
    <n v="1.3"/>
    <n v="0"/>
    <n v="147"/>
    <n v="147"/>
    <n v="147"/>
    <s v="space"/>
    <n v="1"/>
    <n v="0.63857990177299995"/>
    <s v="2019_Feb_21_1818"/>
    <n v="59.918286682767103"/>
    <s v="C_Enojo"/>
    <n v="1"/>
    <s v="ALJ10M"/>
    <x v="2"/>
    <x v="1"/>
    <n v="100"/>
    <n v="0.63857990177299995"/>
    <n v="0"/>
    <x v="0"/>
    <x v="0"/>
    <x v="0"/>
  </r>
  <r>
    <s v="d"/>
    <s v="20M_NE_C.png"/>
    <s v="None"/>
    <n v="0.8"/>
    <n v="0"/>
    <n v="148"/>
    <n v="148"/>
    <n v="148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8F_NE_O.png"/>
    <s v="None"/>
    <n v="1.3"/>
    <n v="0"/>
    <n v="149"/>
    <n v="149"/>
    <n v="149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2f_an_o.png"/>
    <s v="space"/>
    <n v="0.8"/>
    <n v="0"/>
    <n v="150"/>
    <n v="150"/>
    <n v="150"/>
    <s v="space"/>
    <n v="1"/>
    <n v="1.02697894769"/>
    <s v="2019_Feb_21_1818"/>
    <n v="59.918286682767103"/>
    <s v="C_Enojo"/>
    <n v="1"/>
    <s v="ALJ10M"/>
    <x v="2"/>
    <x v="1"/>
    <n v="100"/>
    <n v="1.02697894769"/>
    <n v="0"/>
    <x v="0"/>
    <x v="0"/>
    <x v="0"/>
  </r>
  <r>
    <s v="d"/>
    <s v="25M_NE_C.png"/>
    <s v="None"/>
    <n v="0.8"/>
    <n v="0"/>
    <n v="151"/>
    <n v="151"/>
    <n v="151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5M_NE_C.png"/>
    <s v="None"/>
    <n v="1.3"/>
    <n v="0"/>
    <n v="152"/>
    <n v="152"/>
    <n v="152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9F_NE_O.png"/>
    <s v="None"/>
    <n v="0.8"/>
    <n v="0"/>
    <n v="153"/>
    <n v="153"/>
    <n v="153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0M_AN_O.png"/>
    <s v="space"/>
    <n v="0.8"/>
    <n v="0"/>
    <n v="154"/>
    <n v="154"/>
    <n v="154"/>
    <s v="None"/>
    <n v="0"/>
    <m/>
    <s v="2019_Feb_21_1818"/>
    <n v="59.918286682767103"/>
    <s v="C_Enojo"/>
    <n v="1"/>
    <s v="ALJ10M"/>
    <x v="2"/>
    <x v="1"/>
    <n v="0"/>
    <s v=""/>
    <n v="1"/>
    <x v="0"/>
    <x v="0"/>
    <x v="0"/>
  </r>
  <r>
    <s v="d"/>
    <s v="09F_NE_O.png"/>
    <s v="None"/>
    <n v="0.8"/>
    <n v="0"/>
    <n v="155"/>
    <n v="155"/>
    <n v="155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5F_NE_O.png"/>
    <s v="None"/>
    <n v="1.3"/>
    <n v="0"/>
    <n v="156"/>
    <n v="156"/>
    <n v="156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1F_NE_C.png"/>
    <s v="None"/>
    <n v="1.3"/>
    <n v="0"/>
    <n v="157"/>
    <n v="157"/>
    <n v="157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1f_an_c.png"/>
    <s v="space"/>
    <n v="0.8"/>
    <n v="0"/>
    <n v="158"/>
    <n v="158"/>
    <n v="158"/>
    <s v="space"/>
    <n v="1"/>
    <n v="0.82757457345700003"/>
    <s v="2019_Feb_21_1818"/>
    <n v="59.918286682767103"/>
    <s v="C_Enojo"/>
    <n v="1"/>
    <s v="ALJ10M"/>
    <x v="2"/>
    <x v="1"/>
    <n v="100"/>
    <n v="0.82757457345700003"/>
    <n v="0"/>
    <x v="0"/>
    <x v="0"/>
    <x v="0"/>
  </r>
  <r>
    <s v="d"/>
    <s v="09F_NE_O.png"/>
    <s v="None"/>
    <n v="1.3"/>
    <n v="0"/>
    <n v="159"/>
    <n v="159"/>
    <n v="159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4M_AN_O.png"/>
    <s v="space"/>
    <n v="1.3"/>
    <n v="0"/>
    <n v="160"/>
    <n v="160"/>
    <n v="160"/>
    <s v="space"/>
    <n v="1"/>
    <n v="0.53981733927499997"/>
    <s v="2019_Feb_21_1818"/>
    <n v="59.918286682767103"/>
    <s v="C_Enojo"/>
    <n v="1"/>
    <s v="ALJ10M"/>
    <x v="2"/>
    <x v="1"/>
    <n v="100"/>
    <n v="0.53981733927499997"/>
    <n v="0"/>
    <x v="0"/>
    <x v="0"/>
    <x v="0"/>
  </r>
  <r>
    <s v="d"/>
    <s v="21M_NE_O.png"/>
    <s v="None"/>
    <n v="0.8"/>
    <n v="0"/>
    <n v="161"/>
    <n v="161"/>
    <n v="161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6M_NE_C.png"/>
    <s v="None"/>
    <n v="0.8"/>
    <n v="0"/>
    <n v="162"/>
    <n v="162"/>
    <n v="162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8F_AN_C.png"/>
    <s v="space"/>
    <n v="1.3"/>
    <n v="0"/>
    <n v="163"/>
    <n v="163"/>
    <n v="163"/>
    <s v="space"/>
    <n v="1"/>
    <n v="0.65449193865099997"/>
    <s v="2019_Feb_21_1818"/>
    <n v="59.918286682767103"/>
    <s v="C_Enojo"/>
    <n v="1"/>
    <s v="ALJ10M"/>
    <x v="2"/>
    <x v="1"/>
    <n v="100"/>
    <n v="0.65449193865099997"/>
    <n v="0"/>
    <x v="0"/>
    <x v="0"/>
    <x v="0"/>
  </r>
  <r>
    <s v="d"/>
    <s v="09F_NE_O.png"/>
    <s v="None"/>
    <n v="1.3"/>
    <n v="0"/>
    <n v="164"/>
    <n v="164"/>
    <n v="164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2M_AN_C.png"/>
    <s v="space"/>
    <n v="0.8"/>
    <n v="0"/>
    <n v="165"/>
    <n v="165"/>
    <n v="165"/>
    <s v="None"/>
    <n v="0"/>
    <m/>
    <s v="2019_Feb_21_1818"/>
    <n v="59.918286682767103"/>
    <s v="C_Enojo"/>
    <n v="1"/>
    <s v="ALJ10M"/>
    <x v="2"/>
    <x v="1"/>
    <n v="0"/>
    <s v=""/>
    <n v="1"/>
    <x v="0"/>
    <x v="0"/>
    <x v="0"/>
  </r>
  <r>
    <s v="d"/>
    <s v="07F_NE_O.png"/>
    <s v="None"/>
    <n v="1.3"/>
    <n v="0"/>
    <n v="166"/>
    <n v="166"/>
    <n v="166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0M_AN_O.png"/>
    <s v="space"/>
    <n v="0.8"/>
    <n v="0"/>
    <n v="167"/>
    <n v="167"/>
    <n v="167"/>
    <s v="space"/>
    <n v="1"/>
    <n v="0.55751128587900001"/>
    <s v="2019_Feb_21_1818"/>
    <n v="59.918286682767103"/>
    <s v="C_Enojo"/>
    <n v="1"/>
    <s v="ALJ10M"/>
    <x v="2"/>
    <x v="1"/>
    <n v="100"/>
    <n v="0.55751128587900001"/>
    <n v="0"/>
    <x v="0"/>
    <x v="0"/>
    <x v="0"/>
  </r>
  <r>
    <s v="d"/>
    <s v="09F_NE_O.png"/>
    <s v="None"/>
    <n v="1.3"/>
    <n v="0"/>
    <n v="168"/>
    <n v="168"/>
    <n v="168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1M_NE_O.png"/>
    <s v="None"/>
    <n v="1.3"/>
    <n v="0"/>
    <n v="169"/>
    <n v="169"/>
    <n v="169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6F_AN_O.png"/>
    <s v="space"/>
    <n v="0.8"/>
    <n v="0"/>
    <n v="170"/>
    <n v="170"/>
    <n v="170"/>
    <s v="None"/>
    <n v="0"/>
    <m/>
    <s v="2019_Feb_21_1818"/>
    <n v="59.918286682767103"/>
    <s v="C_Enojo"/>
    <n v="1"/>
    <s v="ALJ10M"/>
    <x v="2"/>
    <x v="1"/>
    <n v="0"/>
    <s v=""/>
    <n v="1"/>
    <x v="0"/>
    <x v="0"/>
    <x v="0"/>
  </r>
  <r>
    <s v="d"/>
    <s v="23M_NE_O.png"/>
    <s v="None"/>
    <n v="1.3"/>
    <n v="0"/>
    <n v="171"/>
    <n v="171"/>
    <n v="171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10F_NE_O.png"/>
    <s v="None"/>
    <n v="0.8"/>
    <n v="0"/>
    <n v="172"/>
    <n v="172"/>
    <n v="172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6F_AN_O.png"/>
    <s v="space"/>
    <n v="0.8"/>
    <n v="0"/>
    <n v="173"/>
    <n v="173"/>
    <n v="173"/>
    <s v="space"/>
    <n v="1"/>
    <n v="0.67566858883900005"/>
    <s v="2019_Feb_21_1818"/>
    <n v="59.918286682767103"/>
    <s v="C_Enojo"/>
    <n v="1"/>
    <s v="ALJ10M"/>
    <x v="2"/>
    <x v="1"/>
    <n v="100"/>
    <n v="0.67566858883900005"/>
    <n v="0"/>
    <x v="0"/>
    <x v="0"/>
    <x v="0"/>
  </r>
  <r>
    <s v="d"/>
    <s v="08F_NE_O.png"/>
    <s v="None"/>
    <n v="1.3"/>
    <n v="0"/>
    <n v="174"/>
    <n v="174"/>
    <n v="174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10F_AN_C.png"/>
    <s v="space"/>
    <n v="0.8"/>
    <n v="0"/>
    <n v="175"/>
    <n v="175"/>
    <n v="175"/>
    <s v="space"/>
    <n v="1"/>
    <n v="0.78973564365899995"/>
    <s v="2019_Feb_21_1818"/>
    <n v="59.918286682767103"/>
    <s v="C_Enojo"/>
    <n v="1"/>
    <s v="ALJ10M"/>
    <x v="2"/>
    <x v="1"/>
    <n v="100"/>
    <n v="0.78973564365899995"/>
    <n v="0"/>
    <x v="0"/>
    <x v="0"/>
    <x v="0"/>
  </r>
  <r>
    <s v="d"/>
    <s v="26M_NE_C.png"/>
    <s v="None"/>
    <n v="0.8"/>
    <n v="0"/>
    <n v="176"/>
    <n v="176"/>
    <n v="176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2F_NE_C.png"/>
    <s v="None"/>
    <n v="1.3"/>
    <n v="0"/>
    <n v="177"/>
    <n v="177"/>
    <n v="177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7F_NE_O.png"/>
    <s v="None"/>
    <n v="0.8"/>
    <n v="0"/>
    <n v="178"/>
    <n v="178"/>
    <n v="178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3M_AN_C.png"/>
    <s v="space"/>
    <n v="0.8"/>
    <n v="0"/>
    <n v="179"/>
    <n v="179"/>
    <n v="179"/>
    <s v="space"/>
    <n v="1"/>
    <n v="0.65853782091299995"/>
    <s v="2019_Feb_21_1818"/>
    <n v="59.918286682767103"/>
    <s v="C_Enojo"/>
    <n v="1"/>
    <s v="ALJ10M"/>
    <x v="2"/>
    <x v="1"/>
    <n v="100"/>
    <n v="0.65853782091299995"/>
    <n v="0"/>
    <x v="0"/>
    <x v="0"/>
    <x v="0"/>
  </r>
  <r>
    <s v="d"/>
    <s v="05F_NE_O.png"/>
    <s v="None"/>
    <n v="1.3"/>
    <n v="0"/>
    <n v="180"/>
    <n v="180"/>
    <n v="180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3M_AN_C.png"/>
    <s v="space"/>
    <n v="1.3"/>
    <n v="0"/>
    <n v="181"/>
    <n v="181"/>
    <n v="181"/>
    <s v="None"/>
    <n v="0"/>
    <m/>
    <s v="2019_Feb_21_1818"/>
    <n v="59.918286682767103"/>
    <s v="C_Enojo"/>
    <n v="1"/>
    <s v="ALJ10M"/>
    <x v="2"/>
    <x v="1"/>
    <n v="0"/>
    <s v=""/>
    <n v="1"/>
    <x v="0"/>
    <x v="0"/>
    <x v="0"/>
  </r>
  <r>
    <s v="d"/>
    <s v="24M_NE_C.png"/>
    <s v="None"/>
    <n v="1.3"/>
    <n v="0"/>
    <n v="182"/>
    <n v="182"/>
    <n v="182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7F_NE_O.png"/>
    <s v="None"/>
    <n v="1.3"/>
    <n v="0"/>
    <n v="183"/>
    <n v="183"/>
    <n v="183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2M_NE_C.png"/>
    <s v="None"/>
    <n v="0.8"/>
    <n v="0"/>
    <n v="184"/>
    <n v="184"/>
    <n v="184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1M_AN_O.png"/>
    <s v="space"/>
    <n v="0.8"/>
    <n v="0"/>
    <n v="185"/>
    <n v="185"/>
    <n v="185"/>
    <s v="space"/>
    <n v="1"/>
    <n v="0.893506558146"/>
    <s v="2019_Feb_21_1818"/>
    <n v="59.918286682767103"/>
    <s v="C_Enojo"/>
    <n v="1"/>
    <s v="ALJ10M"/>
    <x v="2"/>
    <x v="1"/>
    <n v="100"/>
    <n v="0.893506558146"/>
    <n v="0"/>
    <x v="0"/>
    <x v="0"/>
    <x v="0"/>
  </r>
  <r>
    <s v="d"/>
    <s v="24M_NE_C.png"/>
    <s v="None"/>
    <n v="0.8"/>
    <n v="0"/>
    <n v="186"/>
    <n v="186"/>
    <n v="186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3M_NE_O.png"/>
    <s v="None"/>
    <n v="0.8"/>
    <n v="0"/>
    <n v="187"/>
    <n v="187"/>
    <n v="187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08F_NE_O.png"/>
    <s v="None"/>
    <n v="0.8"/>
    <n v="0"/>
    <n v="188"/>
    <n v="188"/>
    <n v="188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10F_AN_C.png"/>
    <s v="space"/>
    <n v="1.3"/>
    <n v="0"/>
    <n v="189"/>
    <n v="189"/>
    <n v="189"/>
    <s v="space"/>
    <n v="1"/>
    <n v="0.79987882217399997"/>
    <s v="2019_Feb_21_1818"/>
    <n v="59.918286682767103"/>
    <s v="C_Enojo"/>
    <n v="1"/>
    <s v="ALJ10M"/>
    <x v="2"/>
    <x v="1"/>
    <n v="100"/>
    <n v="0.79987882217399997"/>
    <n v="0"/>
    <x v="0"/>
    <x v="0"/>
    <x v="0"/>
  </r>
  <r>
    <s v="d"/>
    <s v="23M_NE_O.png"/>
    <s v="None"/>
    <n v="1.3"/>
    <n v="0"/>
    <n v="190"/>
    <n v="190"/>
    <n v="190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7F_AN_C.png"/>
    <s v="space"/>
    <n v="0.8"/>
    <n v="0"/>
    <n v="191"/>
    <n v="191"/>
    <n v="191"/>
    <s v="space"/>
    <n v="1"/>
    <n v="0.65734160412099996"/>
    <s v="2019_Feb_21_1818"/>
    <n v="59.918286682767103"/>
    <s v="C_Enojo"/>
    <n v="1"/>
    <s v="ALJ10M"/>
    <x v="2"/>
    <x v="1"/>
    <n v="100"/>
    <n v="0.65734160412099996"/>
    <n v="0"/>
    <x v="0"/>
    <x v="0"/>
    <x v="0"/>
  </r>
  <r>
    <s v="d"/>
    <s v="07F_NE_O.png"/>
    <s v="None"/>
    <n v="0.8"/>
    <n v="0"/>
    <n v="192"/>
    <n v="192"/>
    <n v="192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34M_NE_O.png"/>
    <s v="None"/>
    <n v="0.8"/>
    <n v="0"/>
    <n v="193"/>
    <n v="193"/>
    <n v="193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01f_an_c.png"/>
    <s v="space"/>
    <n v="0.8"/>
    <n v="0"/>
    <n v="194"/>
    <n v="194"/>
    <n v="194"/>
    <s v="space"/>
    <n v="1"/>
    <n v="0.71056978404500004"/>
    <s v="2019_Feb_21_1818"/>
    <n v="59.918286682767103"/>
    <s v="C_Enojo"/>
    <n v="1"/>
    <s v="ALJ10M"/>
    <x v="2"/>
    <x v="1"/>
    <n v="100"/>
    <n v="0.71056978404500004"/>
    <n v="0"/>
    <x v="0"/>
    <x v="0"/>
    <x v="0"/>
  </r>
  <r>
    <s v="d"/>
    <s v="01F_NE_C.png"/>
    <s v="None"/>
    <n v="1.3"/>
    <n v="0"/>
    <n v="195"/>
    <n v="195"/>
    <n v="195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d"/>
    <s v="26M_NE_C.png"/>
    <s v="None"/>
    <n v="0.8"/>
    <n v="0"/>
    <n v="196"/>
    <n v="196"/>
    <n v="196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22M_AN_C.png"/>
    <s v="space"/>
    <n v="1.3"/>
    <n v="0"/>
    <n v="197"/>
    <n v="197"/>
    <n v="197"/>
    <s v="None"/>
    <n v="0"/>
    <m/>
    <s v="2019_Feb_21_1818"/>
    <n v="59.918286682767103"/>
    <s v="C_Enojo"/>
    <n v="1"/>
    <s v="ALJ10M"/>
    <x v="2"/>
    <x v="1"/>
    <n v="0"/>
    <s v=""/>
    <n v="1"/>
    <x v="0"/>
    <x v="0"/>
    <x v="0"/>
  </r>
  <r>
    <s v="d"/>
    <s v="26M_NE_C.png"/>
    <s v="None"/>
    <n v="1.3"/>
    <n v="0"/>
    <n v="198"/>
    <n v="198"/>
    <n v="198"/>
    <s v="None"/>
    <n v="1"/>
    <m/>
    <s v="2019_Feb_21_1818"/>
    <n v="59.918286682767103"/>
    <s v="C_Enojo"/>
    <n v="1"/>
    <s v="ALJ10M"/>
    <x v="2"/>
    <x v="0"/>
    <n v="100"/>
    <s v=""/>
    <n v="0"/>
    <x v="0"/>
    <x v="0"/>
    <x v="0"/>
  </r>
  <r>
    <s v="c"/>
    <s v="34M_AN_C.png"/>
    <s v="space"/>
    <n v="1.3"/>
    <n v="0"/>
    <n v="199"/>
    <n v="199"/>
    <n v="199"/>
    <s v="space"/>
    <n v="1"/>
    <n v="0.79327098978699995"/>
    <s v="2019_Feb_21_1818"/>
    <n v="59.918286682767103"/>
    <s v="C_Enojo"/>
    <n v="1"/>
    <s v="ALJ10M"/>
    <x v="2"/>
    <x v="1"/>
    <n v="100"/>
    <n v="0.79327098978699995"/>
    <n v="0"/>
    <x v="0"/>
    <x v="0"/>
    <x v="0"/>
  </r>
  <r>
    <s v="i"/>
    <s v="03F_NE_C.png"/>
    <s v="space"/>
    <n v="0.8"/>
    <n v="0"/>
    <n v="0"/>
    <n v="0"/>
    <n v="0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34M_NE_C.png"/>
    <s v="None"/>
    <n v="0.8"/>
    <n v="0"/>
    <n v="1"/>
    <n v="1"/>
    <n v="1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6M_NE_C.png"/>
    <s v="None"/>
    <n v="1.3"/>
    <n v="0"/>
    <n v="2"/>
    <n v="2"/>
    <n v="2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7F_NE_C.png"/>
    <s v="space"/>
    <n v="0.8"/>
    <n v="0"/>
    <n v="3"/>
    <n v="3"/>
    <n v="3"/>
    <s v="space"/>
    <n v="1"/>
    <n v="0.58986741630399997"/>
    <s v="2019_Feb_21_1825"/>
    <n v="59.818249243085802"/>
    <s v="C_sexo"/>
    <n v="1"/>
    <s v="ALJ10M"/>
    <x v="3"/>
    <x v="1"/>
    <n v="100"/>
    <n v="0.58986741630399997"/>
    <n v="0"/>
    <x v="0"/>
    <x v="0"/>
    <x v="0"/>
  </r>
  <r>
    <s v="j"/>
    <s v="35M_NE_C.png"/>
    <s v="None"/>
    <n v="0.8"/>
    <n v="0"/>
    <n v="4"/>
    <n v="4"/>
    <n v="4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5F_NE_C.png"/>
    <s v="space"/>
    <n v="0.8"/>
    <n v="0"/>
    <n v="5"/>
    <n v="5"/>
    <n v="5"/>
    <s v="space"/>
    <n v="1"/>
    <n v="0.61061663273699995"/>
    <s v="2019_Feb_21_1825"/>
    <n v="59.818249243085802"/>
    <s v="C_sexo"/>
    <n v="1"/>
    <s v="ALJ10M"/>
    <x v="3"/>
    <x v="1"/>
    <n v="100"/>
    <n v="0.61061663273699995"/>
    <n v="0"/>
    <x v="0"/>
    <x v="0"/>
    <x v="0"/>
  </r>
  <r>
    <s v="j"/>
    <s v="28M_NE_C.png"/>
    <s v="None"/>
    <n v="0.8"/>
    <n v="0"/>
    <n v="6"/>
    <n v="6"/>
    <n v="6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3M_NE_C.png"/>
    <s v="None"/>
    <n v="1.3"/>
    <n v="0"/>
    <n v="7"/>
    <n v="7"/>
    <n v="7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9F_NE_C.png"/>
    <s v="space"/>
    <n v="1.3"/>
    <n v="0"/>
    <n v="8"/>
    <n v="8"/>
    <n v="8"/>
    <s v="space"/>
    <n v="1"/>
    <n v="0.704678754322"/>
    <s v="2019_Feb_21_1825"/>
    <n v="59.818249243085802"/>
    <s v="C_sexo"/>
    <n v="1"/>
    <s v="ALJ10M"/>
    <x v="3"/>
    <x v="1"/>
    <n v="100"/>
    <n v="0.704678754322"/>
    <n v="0"/>
    <x v="0"/>
    <x v="0"/>
    <x v="0"/>
  </r>
  <r>
    <s v="j"/>
    <s v="32M_NE_C.png"/>
    <s v="None"/>
    <n v="0.8"/>
    <n v="0"/>
    <n v="9"/>
    <n v="9"/>
    <n v="9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7M_NE_C.png"/>
    <s v="None"/>
    <n v="0.8"/>
    <n v="0"/>
    <n v="10"/>
    <n v="10"/>
    <n v="10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7F_NE_C.png"/>
    <s v="space"/>
    <n v="1.3"/>
    <n v="0"/>
    <n v="11"/>
    <n v="11"/>
    <n v="11"/>
    <s v="space"/>
    <n v="1"/>
    <n v="0.51766431424799997"/>
    <s v="2019_Feb_21_1825"/>
    <n v="59.818249243085802"/>
    <s v="C_sexo"/>
    <n v="1"/>
    <s v="ALJ10M"/>
    <x v="3"/>
    <x v="1"/>
    <n v="100"/>
    <n v="0.51766431424799997"/>
    <n v="0"/>
    <x v="0"/>
    <x v="0"/>
    <x v="0"/>
  </r>
  <r>
    <s v="j"/>
    <s v="26M_NE_C.png"/>
    <s v="None"/>
    <n v="0.8"/>
    <n v="0"/>
    <n v="12"/>
    <n v="12"/>
    <n v="12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4M_NE_C.png"/>
    <s v="None"/>
    <n v="1.3"/>
    <n v="0"/>
    <n v="13"/>
    <n v="13"/>
    <n v="13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6M_NE_C.png"/>
    <s v="None"/>
    <n v="0.8"/>
    <n v="0"/>
    <n v="14"/>
    <n v="14"/>
    <n v="14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3F_NE_C.png"/>
    <s v="space"/>
    <n v="0.8"/>
    <n v="0"/>
    <n v="15"/>
    <n v="15"/>
    <n v="15"/>
    <s v="space"/>
    <n v="1"/>
    <n v="0.67224117694399999"/>
    <s v="2019_Feb_21_1825"/>
    <n v="59.818249243085802"/>
    <s v="C_sexo"/>
    <n v="1"/>
    <s v="ALJ10M"/>
    <x v="3"/>
    <x v="1"/>
    <n v="100"/>
    <n v="0.67224117694399999"/>
    <n v="0"/>
    <x v="0"/>
    <x v="0"/>
    <x v="0"/>
  </r>
  <r>
    <s v="j"/>
    <s v="34M_NE_C.png"/>
    <s v="None"/>
    <n v="1.3"/>
    <n v="0"/>
    <n v="16"/>
    <n v="16"/>
    <n v="16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28M_NE_C.png"/>
    <s v="None"/>
    <n v="1.3"/>
    <n v="0"/>
    <n v="17"/>
    <n v="17"/>
    <n v="17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7F_NE_C.png"/>
    <s v="space"/>
    <n v="0.8"/>
    <n v="0"/>
    <n v="18"/>
    <n v="18"/>
    <n v="18"/>
    <s v="space"/>
    <n v="1"/>
    <n v="0.63885933905799996"/>
    <s v="2019_Feb_21_1825"/>
    <n v="59.818249243085802"/>
    <s v="C_sexo"/>
    <n v="1"/>
    <s v="ALJ10M"/>
    <x v="3"/>
    <x v="1"/>
    <n v="100"/>
    <n v="0.63885933905799996"/>
    <n v="0"/>
    <x v="0"/>
    <x v="0"/>
    <x v="0"/>
  </r>
  <r>
    <s v="j"/>
    <s v="35M_NE_C.png"/>
    <s v="None"/>
    <n v="1.3"/>
    <n v="0"/>
    <n v="19"/>
    <n v="19"/>
    <n v="19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2M_NE_C.png"/>
    <s v="None"/>
    <n v="0.8"/>
    <n v="0"/>
    <n v="20"/>
    <n v="20"/>
    <n v="20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3M_NE_C.png"/>
    <s v="None"/>
    <n v="0.8"/>
    <n v="0"/>
    <n v="21"/>
    <n v="21"/>
    <n v="21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8F_NE_C.png"/>
    <s v="space"/>
    <n v="0.8"/>
    <n v="0"/>
    <n v="22"/>
    <n v="22"/>
    <n v="22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33M_NE_C.png"/>
    <s v="None"/>
    <n v="0.8"/>
    <n v="0"/>
    <n v="23"/>
    <n v="23"/>
    <n v="23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6M_NE_C.png"/>
    <s v="None"/>
    <n v="0.8"/>
    <n v="0"/>
    <n v="24"/>
    <n v="24"/>
    <n v="24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1F_NE_C.png"/>
    <s v="space"/>
    <n v="1.3"/>
    <n v="0"/>
    <n v="25"/>
    <n v="25"/>
    <n v="25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28M_NE_C.png"/>
    <s v="None"/>
    <n v="0.8"/>
    <n v="0"/>
    <n v="26"/>
    <n v="26"/>
    <n v="26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26M_NE_C.png"/>
    <s v="None"/>
    <n v="1.3"/>
    <n v="0"/>
    <n v="27"/>
    <n v="27"/>
    <n v="27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8F_NE_C.png"/>
    <s v="space"/>
    <n v="0.8"/>
    <n v="0"/>
    <n v="28"/>
    <n v="28"/>
    <n v="28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34M_NE_C.png"/>
    <s v="None"/>
    <n v="1.3"/>
    <n v="0"/>
    <n v="29"/>
    <n v="29"/>
    <n v="29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3M_NE_C.png"/>
    <s v="None"/>
    <n v="0.8"/>
    <n v="0"/>
    <n v="30"/>
    <n v="30"/>
    <n v="30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6F_NE_C.png"/>
    <s v="space"/>
    <n v="1.3"/>
    <n v="0"/>
    <n v="31"/>
    <n v="31"/>
    <n v="31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37M_NE_C.png"/>
    <s v="None"/>
    <n v="1.3"/>
    <n v="0"/>
    <n v="32"/>
    <n v="32"/>
    <n v="32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6M_NE_C.png"/>
    <s v="None"/>
    <n v="1.3"/>
    <n v="0"/>
    <n v="33"/>
    <n v="33"/>
    <n v="33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7F_NE_C.png"/>
    <s v="space"/>
    <n v="1.3"/>
    <n v="0"/>
    <n v="34"/>
    <n v="34"/>
    <n v="34"/>
    <s v="space"/>
    <n v="1"/>
    <n v="0.83521374128799997"/>
    <s v="2019_Feb_21_1825"/>
    <n v="59.818249243085802"/>
    <s v="C_sexo"/>
    <n v="1"/>
    <s v="ALJ10M"/>
    <x v="3"/>
    <x v="1"/>
    <n v="100"/>
    <n v="0.83521374128799997"/>
    <n v="0"/>
    <x v="0"/>
    <x v="0"/>
    <x v="0"/>
  </r>
  <r>
    <s v="j"/>
    <s v="35M_NE_C.png"/>
    <s v="None"/>
    <n v="0.8"/>
    <n v="0"/>
    <n v="35"/>
    <n v="35"/>
    <n v="35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4M_NE_C.png"/>
    <s v="None"/>
    <n v="1.3"/>
    <n v="0"/>
    <n v="36"/>
    <n v="36"/>
    <n v="36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8F_NE_C.png"/>
    <s v="space"/>
    <n v="0.8"/>
    <n v="0"/>
    <n v="37"/>
    <n v="37"/>
    <n v="37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35M_NE_C.png"/>
    <s v="None"/>
    <n v="0.8"/>
    <n v="0"/>
    <n v="38"/>
    <n v="38"/>
    <n v="38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7M_NE_C.png"/>
    <s v="None"/>
    <n v="0.8"/>
    <n v="0"/>
    <n v="39"/>
    <n v="39"/>
    <n v="39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2F_NE_C.png"/>
    <s v="space"/>
    <n v="1.3"/>
    <n v="0"/>
    <n v="40"/>
    <n v="40"/>
    <n v="40"/>
    <s v="space"/>
    <n v="1"/>
    <n v="0.63721185084400001"/>
    <s v="2019_Feb_21_1825"/>
    <n v="59.818249243085802"/>
    <s v="C_sexo"/>
    <n v="1"/>
    <s v="ALJ10M"/>
    <x v="3"/>
    <x v="1"/>
    <n v="100"/>
    <n v="0.63721185084400001"/>
    <n v="0"/>
    <x v="0"/>
    <x v="0"/>
    <x v="0"/>
  </r>
  <r>
    <s v="j"/>
    <s v="32M_NE_C.png"/>
    <s v="None"/>
    <n v="1.3"/>
    <n v="0"/>
    <n v="41"/>
    <n v="41"/>
    <n v="41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6M_NE_C.png"/>
    <s v="None"/>
    <n v="0.8"/>
    <n v="0"/>
    <n v="42"/>
    <n v="42"/>
    <n v="42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6F_NE_C.png"/>
    <s v="space"/>
    <n v="0.8"/>
    <n v="0"/>
    <n v="43"/>
    <n v="43"/>
    <n v="43"/>
    <s v="space"/>
    <n v="1"/>
    <n v="0.65877521038099995"/>
    <s v="2019_Feb_21_1825"/>
    <n v="59.818249243085802"/>
    <s v="C_sexo"/>
    <n v="1"/>
    <s v="ALJ10M"/>
    <x v="3"/>
    <x v="1"/>
    <n v="100"/>
    <n v="0.65877521038099995"/>
    <n v="0"/>
    <x v="0"/>
    <x v="0"/>
    <x v="0"/>
  </r>
  <r>
    <s v="j"/>
    <s v="26M_NE_C.png"/>
    <s v="None"/>
    <n v="1.3"/>
    <n v="0"/>
    <n v="44"/>
    <n v="44"/>
    <n v="44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3M_NE_C.png"/>
    <s v="None"/>
    <n v="0.8"/>
    <n v="0"/>
    <n v="45"/>
    <n v="45"/>
    <n v="45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7F_NE_C.png"/>
    <s v="space"/>
    <n v="1.3"/>
    <n v="0"/>
    <n v="46"/>
    <n v="46"/>
    <n v="46"/>
    <s v="space"/>
    <n v="1"/>
    <n v="0.75717688817499995"/>
    <s v="2019_Feb_21_1825"/>
    <n v="59.818249243085802"/>
    <s v="C_sexo"/>
    <n v="1"/>
    <s v="ALJ10M"/>
    <x v="3"/>
    <x v="1"/>
    <n v="100"/>
    <n v="0.75717688817499995"/>
    <n v="0"/>
    <x v="0"/>
    <x v="0"/>
    <x v="0"/>
  </r>
  <r>
    <s v="j"/>
    <s v="28M_NE_C.png"/>
    <s v="None"/>
    <n v="0.8"/>
    <n v="0"/>
    <n v="47"/>
    <n v="47"/>
    <n v="47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7M_NE_C.png"/>
    <s v="None"/>
    <n v="0.8"/>
    <n v="0"/>
    <n v="48"/>
    <n v="48"/>
    <n v="48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2F_NE_C.png"/>
    <s v="space"/>
    <n v="0.8"/>
    <n v="0"/>
    <n v="49"/>
    <n v="49"/>
    <n v="49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32M_NE_C.png"/>
    <s v="None"/>
    <n v="1.3"/>
    <n v="0"/>
    <n v="50"/>
    <n v="50"/>
    <n v="50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26M_NE_C.png"/>
    <s v="None"/>
    <n v="1.3"/>
    <n v="0"/>
    <n v="51"/>
    <n v="51"/>
    <n v="51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6F_NE_C.png"/>
    <s v="space"/>
    <n v="0.8"/>
    <n v="0"/>
    <n v="52"/>
    <n v="52"/>
    <n v="52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28M_NE_C.png"/>
    <s v="None"/>
    <n v="0.8"/>
    <n v="0"/>
    <n v="53"/>
    <n v="53"/>
    <n v="53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4M_NE_C.png"/>
    <s v="None"/>
    <n v="0.8"/>
    <n v="0"/>
    <n v="54"/>
    <n v="54"/>
    <n v="54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2M_NE_C.png"/>
    <s v="None"/>
    <n v="1.3"/>
    <n v="0"/>
    <n v="55"/>
    <n v="55"/>
    <n v="55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5F_NE_C.png"/>
    <s v="space"/>
    <n v="1.3"/>
    <n v="0"/>
    <n v="56"/>
    <n v="56"/>
    <n v="56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32M_NE_C.png"/>
    <s v="None"/>
    <n v="1.3"/>
    <n v="0"/>
    <n v="57"/>
    <n v="57"/>
    <n v="57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5M_NE_C.png"/>
    <s v="None"/>
    <n v="0.8"/>
    <n v="0"/>
    <n v="58"/>
    <n v="58"/>
    <n v="58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9F_NE_C.png"/>
    <s v="space"/>
    <n v="1.3"/>
    <n v="0"/>
    <n v="59"/>
    <n v="59"/>
    <n v="59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34M_NE_C.png"/>
    <s v="None"/>
    <n v="0.8"/>
    <n v="0"/>
    <n v="60"/>
    <n v="60"/>
    <n v="60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7M_NE_C.png"/>
    <s v="None"/>
    <n v="1.3"/>
    <n v="0"/>
    <n v="61"/>
    <n v="61"/>
    <n v="61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3F_NE_C.png"/>
    <s v="space"/>
    <n v="1.3"/>
    <n v="0"/>
    <n v="62"/>
    <n v="62"/>
    <n v="62"/>
    <s v="space"/>
    <n v="1"/>
    <n v="0.68868493894100002"/>
    <s v="2019_Feb_21_1825"/>
    <n v="59.818249243085802"/>
    <s v="C_sexo"/>
    <n v="1"/>
    <s v="ALJ10M"/>
    <x v="3"/>
    <x v="1"/>
    <n v="100"/>
    <n v="0.68868493894100002"/>
    <n v="0"/>
    <x v="0"/>
    <x v="0"/>
    <x v="0"/>
  </r>
  <r>
    <s v="j"/>
    <s v="33M_NE_C.png"/>
    <s v="None"/>
    <n v="0.8"/>
    <n v="0"/>
    <n v="63"/>
    <n v="63"/>
    <n v="63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28M_NE_C.png"/>
    <s v="None"/>
    <n v="0.8"/>
    <n v="0"/>
    <n v="64"/>
    <n v="64"/>
    <n v="64"/>
    <s v="space"/>
    <n v="0"/>
    <n v="0.70529656298499999"/>
    <s v="2019_Feb_21_1825"/>
    <n v="59.818249243085802"/>
    <s v="C_sexo"/>
    <n v="1"/>
    <s v="ALJ10M"/>
    <x v="3"/>
    <x v="0"/>
    <n v="0"/>
    <s v=""/>
    <n v="1"/>
    <x v="0"/>
    <x v="0"/>
    <x v="0"/>
  </r>
  <r>
    <s v="i"/>
    <s v="06F_NE_C.png"/>
    <s v="space"/>
    <n v="0.8"/>
    <n v="0"/>
    <n v="65"/>
    <n v="65"/>
    <n v="65"/>
    <s v="space"/>
    <n v="1"/>
    <n v="0.739975268021"/>
    <s v="2019_Feb_21_1825"/>
    <n v="59.818249243085802"/>
    <s v="C_sexo"/>
    <n v="1"/>
    <s v="ALJ10M"/>
    <x v="3"/>
    <x v="1"/>
    <n v="100"/>
    <n v="0.739975268021"/>
    <n v="0"/>
    <x v="0"/>
    <x v="0"/>
    <x v="0"/>
  </r>
  <r>
    <s v="j"/>
    <s v="33M_NE_C.png"/>
    <s v="None"/>
    <n v="1.3"/>
    <n v="0"/>
    <n v="66"/>
    <n v="66"/>
    <n v="66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5M_NE_C.png"/>
    <s v="None"/>
    <n v="1.3"/>
    <n v="0"/>
    <n v="67"/>
    <n v="67"/>
    <n v="67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5F_NE_C.png"/>
    <s v="space"/>
    <n v="1.3"/>
    <n v="0"/>
    <n v="68"/>
    <n v="68"/>
    <n v="68"/>
    <s v="space"/>
    <n v="1"/>
    <n v="0.60893504274999999"/>
    <s v="2019_Feb_21_1825"/>
    <n v="59.818249243085802"/>
    <s v="C_sexo"/>
    <n v="1"/>
    <s v="ALJ10M"/>
    <x v="3"/>
    <x v="1"/>
    <n v="100"/>
    <n v="0.60893504274999999"/>
    <n v="0"/>
    <x v="0"/>
    <x v="0"/>
    <x v="0"/>
  </r>
  <r>
    <s v="j"/>
    <s v="34M_NE_C.png"/>
    <s v="None"/>
    <n v="1.3"/>
    <n v="0"/>
    <n v="69"/>
    <n v="69"/>
    <n v="69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28M_NE_C.png"/>
    <s v="None"/>
    <n v="0.8"/>
    <n v="0"/>
    <n v="70"/>
    <n v="70"/>
    <n v="70"/>
    <s v="space"/>
    <n v="0"/>
    <n v="0.74012193922000002"/>
    <s v="2019_Feb_21_1825"/>
    <n v="59.818249243085802"/>
    <s v="C_sexo"/>
    <n v="1"/>
    <s v="ALJ10M"/>
    <x v="3"/>
    <x v="0"/>
    <n v="0"/>
    <s v=""/>
    <n v="1"/>
    <x v="0"/>
    <x v="0"/>
    <x v="0"/>
  </r>
  <r>
    <s v="i"/>
    <s v="09F_NE_C.png"/>
    <s v="space"/>
    <n v="0.8"/>
    <n v="0"/>
    <n v="71"/>
    <n v="71"/>
    <n v="71"/>
    <s v="space"/>
    <n v="1"/>
    <n v="0.67211304651600001"/>
    <s v="2019_Feb_21_1825"/>
    <n v="59.818249243085802"/>
    <s v="C_sexo"/>
    <n v="1"/>
    <s v="ALJ10M"/>
    <x v="3"/>
    <x v="1"/>
    <n v="100"/>
    <n v="0.67211304651600001"/>
    <n v="0"/>
    <x v="0"/>
    <x v="0"/>
    <x v="0"/>
  </r>
  <r>
    <s v="j"/>
    <s v="26M_NE_C.png"/>
    <s v="None"/>
    <n v="1.3"/>
    <n v="0"/>
    <n v="72"/>
    <n v="72"/>
    <n v="72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3M_NE_C.png"/>
    <s v="None"/>
    <n v="1.3"/>
    <n v="0"/>
    <n v="73"/>
    <n v="73"/>
    <n v="73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9F_NE_C.png"/>
    <s v="space"/>
    <n v="0.8"/>
    <n v="0"/>
    <n v="74"/>
    <n v="74"/>
    <n v="74"/>
    <s v="space"/>
    <n v="1"/>
    <n v="0.58726474223699998"/>
    <s v="2019_Feb_21_1825"/>
    <n v="59.818249243085802"/>
    <s v="C_sexo"/>
    <n v="1"/>
    <s v="ALJ10M"/>
    <x v="3"/>
    <x v="1"/>
    <n v="100"/>
    <n v="0.58726474223699998"/>
    <n v="0"/>
    <x v="0"/>
    <x v="0"/>
    <x v="0"/>
  </r>
  <r>
    <s v="j"/>
    <s v="34M_NE_C.png"/>
    <s v="None"/>
    <n v="1.3"/>
    <n v="0"/>
    <n v="75"/>
    <n v="75"/>
    <n v="75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3M_NE_C.png"/>
    <s v="None"/>
    <n v="0.8"/>
    <n v="0"/>
    <n v="76"/>
    <n v="76"/>
    <n v="76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6F_NE_C.png"/>
    <s v="space"/>
    <n v="1.3"/>
    <n v="0"/>
    <n v="77"/>
    <n v="77"/>
    <n v="77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35M_NE_C.png"/>
    <s v="None"/>
    <n v="1.3"/>
    <n v="0"/>
    <n v="78"/>
    <n v="78"/>
    <n v="78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26M_NE_C.png"/>
    <s v="None"/>
    <n v="0.8"/>
    <n v="0"/>
    <n v="79"/>
    <n v="79"/>
    <n v="79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7F_NE_C.png"/>
    <s v="space"/>
    <n v="1.3"/>
    <n v="0"/>
    <n v="80"/>
    <n v="80"/>
    <n v="80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34M_NE_C.png"/>
    <s v="None"/>
    <n v="1.3"/>
    <n v="0"/>
    <n v="81"/>
    <n v="81"/>
    <n v="81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3M_NE_C.png"/>
    <s v="None"/>
    <n v="0.8"/>
    <n v="0"/>
    <n v="82"/>
    <n v="82"/>
    <n v="82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6M_NE_C.png"/>
    <s v="None"/>
    <n v="0.8"/>
    <n v="0"/>
    <n v="83"/>
    <n v="83"/>
    <n v="83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9F_NE_C.png"/>
    <s v="space"/>
    <n v="0.8"/>
    <n v="0"/>
    <n v="84"/>
    <n v="84"/>
    <n v="84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35M_NE_C.png"/>
    <s v="None"/>
    <n v="1.3"/>
    <n v="0"/>
    <n v="85"/>
    <n v="85"/>
    <n v="85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26M_NE_C.png"/>
    <s v="None"/>
    <n v="0.8"/>
    <n v="0"/>
    <n v="86"/>
    <n v="86"/>
    <n v="86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2F_NE_C.png"/>
    <s v="space"/>
    <n v="1.3"/>
    <n v="0"/>
    <n v="87"/>
    <n v="87"/>
    <n v="87"/>
    <s v="space"/>
    <n v="1"/>
    <n v="0.72105199564199995"/>
    <s v="2019_Feb_21_1825"/>
    <n v="59.818249243085802"/>
    <s v="C_sexo"/>
    <n v="1"/>
    <s v="ALJ10M"/>
    <x v="3"/>
    <x v="1"/>
    <n v="100"/>
    <n v="0.72105199564199995"/>
    <n v="0"/>
    <x v="0"/>
    <x v="0"/>
    <x v="0"/>
  </r>
  <r>
    <s v="j"/>
    <s v="37M_NE_C.png"/>
    <s v="None"/>
    <n v="0.8"/>
    <n v="0"/>
    <n v="88"/>
    <n v="88"/>
    <n v="88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6M_NE_C.png"/>
    <s v="None"/>
    <n v="1.3"/>
    <n v="0"/>
    <n v="89"/>
    <n v="89"/>
    <n v="89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4M_NE_C.png"/>
    <s v="None"/>
    <n v="1.3"/>
    <n v="0"/>
    <n v="90"/>
    <n v="90"/>
    <n v="90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1F_NE_C.png"/>
    <s v="space"/>
    <n v="1.3"/>
    <n v="0"/>
    <n v="91"/>
    <n v="91"/>
    <n v="91"/>
    <s v="space"/>
    <n v="1"/>
    <n v="0.53765269322300002"/>
    <s v="2019_Feb_21_1825"/>
    <n v="59.818249243085802"/>
    <s v="C_sexo"/>
    <n v="1"/>
    <s v="ALJ10M"/>
    <x v="3"/>
    <x v="1"/>
    <n v="100"/>
    <n v="0.53765269322300002"/>
    <n v="0"/>
    <x v="0"/>
    <x v="0"/>
    <x v="0"/>
  </r>
  <r>
    <s v="j"/>
    <s v="36M_NE_C.png"/>
    <s v="None"/>
    <n v="1.3"/>
    <n v="0"/>
    <n v="92"/>
    <n v="92"/>
    <n v="92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5M_NE_C.png"/>
    <s v="None"/>
    <n v="0.8"/>
    <n v="0"/>
    <n v="93"/>
    <n v="93"/>
    <n v="93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8F_NE_C.png"/>
    <s v="space"/>
    <n v="0.8"/>
    <n v="0"/>
    <n v="94"/>
    <n v="94"/>
    <n v="94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32M_NE_C.png"/>
    <s v="None"/>
    <n v="1.3"/>
    <n v="0"/>
    <n v="95"/>
    <n v="95"/>
    <n v="95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6M_NE_C.png"/>
    <s v="None"/>
    <n v="0.8"/>
    <n v="0"/>
    <n v="96"/>
    <n v="96"/>
    <n v="96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7M_NE_C.png"/>
    <s v="None"/>
    <n v="0.8"/>
    <n v="0"/>
    <n v="97"/>
    <n v="97"/>
    <n v="97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5F_NE_C.png"/>
    <s v="space"/>
    <n v="0.8"/>
    <n v="0"/>
    <n v="98"/>
    <n v="98"/>
    <n v="98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34M_NE_C.png"/>
    <s v="None"/>
    <n v="0.8"/>
    <n v="0"/>
    <n v="99"/>
    <n v="99"/>
    <n v="99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3M_NE_C.png"/>
    <s v="None"/>
    <n v="1.3"/>
    <n v="0"/>
    <n v="100"/>
    <n v="100"/>
    <n v="100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2M_NE_C.png"/>
    <s v="None"/>
    <n v="0.8"/>
    <n v="0"/>
    <n v="101"/>
    <n v="101"/>
    <n v="101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1F_NE_C.png"/>
    <s v="space"/>
    <n v="0.8"/>
    <n v="0"/>
    <n v="102"/>
    <n v="102"/>
    <n v="102"/>
    <s v="space"/>
    <n v="1"/>
    <n v="0.74043282959599999"/>
    <s v="2019_Feb_21_1825"/>
    <n v="59.818249243085802"/>
    <s v="C_sexo"/>
    <n v="1"/>
    <s v="ALJ10M"/>
    <x v="3"/>
    <x v="1"/>
    <n v="100"/>
    <n v="0.74043282959599999"/>
    <n v="0"/>
    <x v="0"/>
    <x v="0"/>
    <x v="0"/>
  </r>
  <r>
    <s v="j"/>
    <s v="28M_NE_C.png"/>
    <s v="None"/>
    <n v="0.8"/>
    <n v="0"/>
    <n v="103"/>
    <n v="103"/>
    <n v="103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3M_NE_C.png"/>
    <s v="None"/>
    <n v="1.3"/>
    <n v="0"/>
    <n v="104"/>
    <n v="104"/>
    <n v="104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26M_NE_C.png"/>
    <s v="None"/>
    <n v="0.8"/>
    <n v="0"/>
    <n v="105"/>
    <n v="105"/>
    <n v="105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2F_NE_C.png"/>
    <s v="space"/>
    <n v="1.3"/>
    <n v="0"/>
    <n v="106"/>
    <n v="106"/>
    <n v="106"/>
    <s v="space"/>
    <n v="1"/>
    <n v="0.75386966112999998"/>
    <s v="2019_Feb_21_1825"/>
    <n v="59.818249243085802"/>
    <s v="C_sexo"/>
    <n v="1"/>
    <s v="ALJ10M"/>
    <x v="3"/>
    <x v="1"/>
    <n v="100"/>
    <n v="0.75386966112999998"/>
    <n v="0"/>
    <x v="0"/>
    <x v="0"/>
    <x v="0"/>
  </r>
  <r>
    <s v="j"/>
    <s v="32M_NE_C.png"/>
    <s v="None"/>
    <n v="0.8"/>
    <n v="0"/>
    <n v="107"/>
    <n v="107"/>
    <n v="107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7M_NE_C.png"/>
    <s v="None"/>
    <n v="0.8"/>
    <n v="0"/>
    <n v="108"/>
    <n v="108"/>
    <n v="108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5F_NE_C.png"/>
    <s v="space"/>
    <n v="1.3"/>
    <n v="0"/>
    <n v="109"/>
    <n v="109"/>
    <n v="109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26M_NE_C.png"/>
    <s v="None"/>
    <n v="1.3"/>
    <n v="0"/>
    <n v="110"/>
    <n v="110"/>
    <n v="110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28M_NE_C.png"/>
    <s v="None"/>
    <n v="0.8"/>
    <n v="0"/>
    <n v="111"/>
    <n v="111"/>
    <n v="111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3F_NE_C.png"/>
    <s v="space"/>
    <n v="1.3"/>
    <n v="0"/>
    <n v="112"/>
    <n v="112"/>
    <n v="112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32M_NE_C.png"/>
    <s v="None"/>
    <n v="1.3"/>
    <n v="0"/>
    <n v="113"/>
    <n v="113"/>
    <n v="113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26M_NE_C.png"/>
    <s v="None"/>
    <n v="1.3"/>
    <n v="0"/>
    <n v="114"/>
    <n v="114"/>
    <n v="114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5M_NE_C.png"/>
    <s v="None"/>
    <n v="1.3"/>
    <n v="0"/>
    <n v="115"/>
    <n v="115"/>
    <n v="115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2F_NE_C.png"/>
    <s v="space"/>
    <n v="1.3"/>
    <n v="0"/>
    <n v="116"/>
    <n v="116"/>
    <n v="116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26M_NE_C.png"/>
    <s v="None"/>
    <n v="0.8"/>
    <n v="0"/>
    <n v="117"/>
    <n v="117"/>
    <n v="117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4M_NE_C.png"/>
    <s v="None"/>
    <n v="1.3"/>
    <n v="0"/>
    <n v="118"/>
    <n v="118"/>
    <n v="118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7M_NE_C.png"/>
    <s v="None"/>
    <n v="0.8"/>
    <n v="0"/>
    <n v="119"/>
    <n v="119"/>
    <n v="119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2M_NE_C.png"/>
    <s v="None"/>
    <n v="1.3"/>
    <n v="0"/>
    <n v="120"/>
    <n v="120"/>
    <n v="120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8F_NE_C.png"/>
    <s v="space"/>
    <n v="1.3"/>
    <n v="0"/>
    <n v="121"/>
    <n v="121"/>
    <n v="121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33M_NE_C.png"/>
    <s v="None"/>
    <n v="0.8"/>
    <n v="0"/>
    <n v="122"/>
    <n v="122"/>
    <n v="122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4M_NE_C.png"/>
    <s v="None"/>
    <n v="1.3"/>
    <n v="0"/>
    <n v="123"/>
    <n v="123"/>
    <n v="123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26M_NE_C.png"/>
    <s v="None"/>
    <n v="1.3"/>
    <n v="0"/>
    <n v="124"/>
    <n v="124"/>
    <n v="124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5F_NE_C.png"/>
    <s v="space"/>
    <n v="1.3"/>
    <n v="0"/>
    <n v="125"/>
    <n v="125"/>
    <n v="125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28M_NE_C.png"/>
    <s v="None"/>
    <n v="1.3"/>
    <n v="0"/>
    <n v="126"/>
    <n v="126"/>
    <n v="126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2M_NE_C.png"/>
    <s v="None"/>
    <n v="1.3"/>
    <n v="0"/>
    <n v="127"/>
    <n v="127"/>
    <n v="127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8F_NE_C.png"/>
    <s v="space"/>
    <n v="0.8"/>
    <n v="0"/>
    <n v="128"/>
    <n v="128"/>
    <n v="128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33M_NE_C.png"/>
    <s v="None"/>
    <n v="0.8"/>
    <n v="0"/>
    <n v="129"/>
    <n v="129"/>
    <n v="129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26M_NE_C.png"/>
    <s v="None"/>
    <n v="0.8"/>
    <n v="0"/>
    <n v="130"/>
    <n v="130"/>
    <n v="130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5M_NE_C.png"/>
    <s v="None"/>
    <n v="1.3"/>
    <n v="0"/>
    <n v="131"/>
    <n v="131"/>
    <n v="131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7F_NE_C.png"/>
    <s v="space"/>
    <n v="1.3"/>
    <n v="0"/>
    <n v="132"/>
    <n v="132"/>
    <n v="132"/>
    <s v="space"/>
    <n v="1"/>
    <n v="0.87451243307399995"/>
    <s v="2019_Feb_21_1825"/>
    <n v="59.818249243085802"/>
    <s v="C_sexo"/>
    <n v="1"/>
    <s v="ALJ10M"/>
    <x v="3"/>
    <x v="1"/>
    <n v="100"/>
    <n v="0.87451243307399995"/>
    <n v="0"/>
    <x v="0"/>
    <x v="0"/>
    <x v="0"/>
  </r>
  <r>
    <s v="j"/>
    <s v="37M_NE_C.png"/>
    <s v="None"/>
    <n v="0.8"/>
    <n v="0"/>
    <n v="133"/>
    <n v="133"/>
    <n v="133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3M_NE_C.png"/>
    <s v="None"/>
    <n v="1.3"/>
    <n v="0"/>
    <n v="134"/>
    <n v="134"/>
    <n v="134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2F_NE_C.png"/>
    <s v="space"/>
    <n v="0.8"/>
    <n v="0"/>
    <n v="135"/>
    <n v="135"/>
    <n v="135"/>
    <s v="space"/>
    <n v="1"/>
    <n v="0.55649385554700004"/>
    <s v="2019_Feb_21_1825"/>
    <n v="59.818249243085802"/>
    <s v="C_sexo"/>
    <n v="1"/>
    <s v="ALJ10M"/>
    <x v="3"/>
    <x v="1"/>
    <n v="100"/>
    <n v="0.55649385554700004"/>
    <n v="0"/>
    <x v="0"/>
    <x v="0"/>
    <x v="0"/>
  </r>
  <r>
    <s v="j"/>
    <s v="35M_NE_C.png"/>
    <s v="None"/>
    <n v="0.8"/>
    <n v="0"/>
    <n v="136"/>
    <n v="136"/>
    <n v="136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2M_NE_C.png"/>
    <s v="None"/>
    <n v="0.8"/>
    <n v="0"/>
    <n v="137"/>
    <n v="137"/>
    <n v="137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7M_NE_C.png"/>
    <s v="None"/>
    <n v="1.3"/>
    <n v="0"/>
    <n v="138"/>
    <n v="138"/>
    <n v="138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9F_NE_C.png"/>
    <s v="space"/>
    <n v="1.3"/>
    <n v="0"/>
    <n v="139"/>
    <n v="139"/>
    <n v="139"/>
    <s v="space"/>
    <n v="1"/>
    <n v="0.68792244605700004"/>
    <s v="2019_Feb_21_1825"/>
    <n v="59.818249243085802"/>
    <s v="C_sexo"/>
    <n v="1"/>
    <s v="ALJ10M"/>
    <x v="3"/>
    <x v="1"/>
    <n v="100"/>
    <n v="0.68792244605700004"/>
    <n v="0"/>
    <x v="0"/>
    <x v="0"/>
    <x v="0"/>
  </r>
  <r>
    <s v="j"/>
    <s v="36M_NE_C.png"/>
    <s v="None"/>
    <n v="0.8"/>
    <n v="0"/>
    <n v="140"/>
    <n v="140"/>
    <n v="140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3M_NE_C.png"/>
    <s v="None"/>
    <n v="0.8"/>
    <n v="0"/>
    <n v="141"/>
    <n v="141"/>
    <n v="141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7M_NE_C.png"/>
    <s v="None"/>
    <n v="1.3"/>
    <n v="0"/>
    <n v="142"/>
    <n v="142"/>
    <n v="142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5F_NE_C.png"/>
    <s v="space"/>
    <n v="0.8"/>
    <n v="0"/>
    <n v="143"/>
    <n v="143"/>
    <n v="143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34M_NE_C.png"/>
    <s v="None"/>
    <n v="0.8"/>
    <n v="0"/>
    <n v="144"/>
    <n v="144"/>
    <n v="144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6M_NE_C.png"/>
    <s v="None"/>
    <n v="1.3"/>
    <n v="0"/>
    <n v="145"/>
    <n v="145"/>
    <n v="145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3F_NE_C.png"/>
    <s v="space"/>
    <n v="0.8"/>
    <n v="0"/>
    <n v="146"/>
    <n v="146"/>
    <n v="146"/>
    <s v="space"/>
    <n v="1"/>
    <n v="0.84002344077500002"/>
    <s v="2019_Feb_21_1825"/>
    <n v="59.818249243085802"/>
    <s v="C_sexo"/>
    <n v="1"/>
    <s v="ALJ10M"/>
    <x v="3"/>
    <x v="1"/>
    <n v="100"/>
    <n v="0.84002344077500002"/>
    <n v="0"/>
    <x v="0"/>
    <x v="0"/>
    <x v="0"/>
  </r>
  <r>
    <s v="j"/>
    <s v="35M_NE_C.png"/>
    <s v="None"/>
    <n v="0.8"/>
    <n v="0"/>
    <n v="147"/>
    <n v="147"/>
    <n v="147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2M_NE_C.png"/>
    <s v="None"/>
    <n v="0.8"/>
    <n v="0"/>
    <n v="148"/>
    <n v="148"/>
    <n v="148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3F_NE_C.png"/>
    <s v="space"/>
    <n v="1.3"/>
    <n v="0"/>
    <n v="149"/>
    <n v="149"/>
    <n v="149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32M_NE_C.png"/>
    <s v="None"/>
    <n v="0.8"/>
    <n v="0"/>
    <n v="150"/>
    <n v="150"/>
    <n v="150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5M_NE_C.png"/>
    <s v="None"/>
    <n v="1.3"/>
    <n v="0"/>
    <n v="151"/>
    <n v="151"/>
    <n v="151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6M_NE_C.png"/>
    <s v="None"/>
    <n v="1.3"/>
    <n v="0"/>
    <n v="152"/>
    <n v="152"/>
    <n v="152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8F_NE_C.png"/>
    <s v="space"/>
    <n v="0.8"/>
    <n v="0"/>
    <n v="153"/>
    <n v="153"/>
    <n v="153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32M_NE_C.png"/>
    <s v="None"/>
    <n v="1.3"/>
    <n v="0"/>
    <n v="154"/>
    <n v="154"/>
    <n v="154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4M_NE_C.png"/>
    <s v="None"/>
    <n v="1.3"/>
    <n v="0"/>
    <n v="155"/>
    <n v="155"/>
    <n v="155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6M_NE_C.png"/>
    <s v="None"/>
    <n v="1.3"/>
    <n v="0"/>
    <n v="156"/>
    <n v="156"/>
    <n v="156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1F_NE_C.png"/>
    <s v="space"/>
    <n v="1.3"/>
    <n v="0"/>
    <n v="157"/>
    <n v="157"/>
    <n v="157"/>
    <s v="space"/>
    <n v="1"/>
    <n v="1.1561405859"/>
    <s v="2019_Feb_21_1825"/>
    <n v="59.818249243085802"/>
    <s v="C_sexo"/>
    <n v="1"/>
    <s v="ALJ10M"/>
    <x v="3"/>
    <x v="1"/>
    <n v="100"/>
    <n v="1.1561405859"/>
    <n v="0"/>
    <x v="0"/>
    <x v="0"/>
    <x v="0"/>
  </r>
  <r>
    <s v="j"/>
    <s v="28M_NE_C.png"/>
    <s v="None"/>
    <n v="0.8"/>
    <n v="0"/>
    <n v="158"/>
    <n v="158"/>
    <n v="158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6M_NE_C.png"/>
    <s v="None"/>
    <n v="0.8"/>
    <n v="0"/>
    <n v="159"/>
    <n v="159"/>
    <n v="159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3M_NE_C.png"/>
    <s v="None"/>
    <n v="1.3"/>
    <n v="0"/>
    <n v="160"/>
    <n v="160"/>
    <n v="160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1F_NE_C.png"/>
    <s v="space"/>
    <n v="1.3"/>
    <n v="0"/>
    <n v="161"/>
    <n v="161"/>
    <n v="161"/>
    <s v="space"/>
    <n v="1"/>
    <n v="0.92046232987200005"/>
    <s v="2019_Feb_21_1825"/>
    <n v="59.818249243085802"/>
    <s v="C_sexo"/>
    <n v="1"/>
    <s v="ALJ10M"/>
    <x v="3"/>
    <x v="1"/>
    <n v="100"/>
    <n v="0.92046232987200005"/>
    <n v="0"/>
    <x v="0"/>
    <x v="0"/>
    <x v="0"/>
  </r>
  <r>
    <s v="j"/>
    <s v="26M_NE_C.png"/>
    <s v="None"/>
    <n v="0.8"/>
    <n v="0"/>
    <n v="162"/>
    <n v="162"/>
    <n v="162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5M_NE_C.png"/>
    <s v="None"/>
    <n v="1.3"/>
    <n v="0"/>
    <n v="163"/>
    <n v="163"/>
    <n v="163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8F_NE_C.png"/>
    <s v="space"/>
    <n v="0.8"/>
    <n v="0"/>
    <n v="164"/>
    <n v="164"/>
    <n v="164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37M_NE_C.png"/>
    <s v="None"/>
    <n v="1.3"/>
    <n v="0"/>
    <n v="165"/>
    <n v="165"/>
    <n v="165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26M_NE_C.png"/>
    <s v="None"/>
    <n v="1.3"/>
    <n v="0"/>
    <n v="166"/>
    <n v="166"/>
    <n v="166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6F_NE_C.png"/>
    <s v="space"/>
    <n v="1.3"/>
    <n v="0"/>
    <n v="167"/>
    <n v="167"/>
    <n v="167"/>
    <s v="space"/>
    <n v="1"/>
    <n v="0.69076681369899995"/>
    <s v="2019_Feb_21_1825"/>
    <n v="59.818249243085802"/>
    <s v="C_sexo"/>
    <n v="1"/>
    <s v="ALJ10M"/>
    <x v="3"/>
    <x v="1"/>
    <n v="100"/>
    <n v="0.69076681369899995"/>
    <n v="0"/>
    <x v="0"/>
    <x v="0"/>
    <x v="0"/>
  </r>
  <r>
    <s v="j"/>
    <s v="34M_NE_C.png"/>
    <s v="None"/>
    <n v="0.8"/>
    <n v="0"/>
    <n v="168"/>
    <n v="168"/>
    <n v="168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26M_NE_C.png"/>
    <s v="None"/>
    <n v="0.8"/>
    <n v="0"/>
    <n v="169"/>
    <n v="169"/>
    <n v="169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28M_NE_C.png"/>
    <s v="None"/>
    <n v="0.8"/>
    <n v="0"/>
    <n v="170"/>
    <n v="170"/>
    <n v="170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6F_NE_C.png"/>
    <s v="space"/>
    <n v="0.8"/>
    <n v="0"/>
    <n v="171"/>
    <n v="171"/>
    <n v="171"/>
    <s v="space"/>
    <n v="1"/>
    <n v="1.10928715346"/>
    <s v="2019_Feb_21_1825"/>
    <n v="59.818249243085802"/>
    <s v="C_sexo"/>
    <n v="1"/>
    <s v="ALJ10M"/>
    <x v="3"/>
    <x v="1"/>
    <n v="100"/>
    <n v="1.10928715346"/>
    <n v="0"/>
    <x v="0"/>
    <x v="0"/>
    <x v="0"/>
  </r>
  <r>
    <s v="j"/>
    <s v="37M_NE_C.png"/>
    <s v="None"/>
    <n v="0.8"/>
    <n v="0"/>
    <n v="172"/>
    <n v="172"/>
    <n v="172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28M_NE_C.png"/>
    <s v="None"/>
    <n v="1.3"/>
    <n v="0"/>
    <n v="173"/>
    <n v="173"/>
    <n v="173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7F_NE_C.png"/>
    <s v="space"/>
    <n v="0.8"/>
    <n v="0"/>
    <n v="174"/>
    <n v="174"/>
    <n v="174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35M_NE_C.png"/>
    <s v="None"/>
    <n v="1.3"/>
    <n v="0"/>
    <n v="175"/>
    <n v="175"/>
    <n v="175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6M_NE_C.png"/>
    <s v="None"/>
    <n v="1.3"/>
    <n v="0"/>
    <n v="176"/>
    <n v="176"/>
    <n v="176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3F_NE_C.png"/>
    <s v="space"/>
    <n v="0.8"/>
    <n v="0"/>
    <n v="177"/>
    <n v="177"/>
    <n v="177"/>
    <s v="space"/>
    <n v="1"/>
    <n v="0.85603414150000001"/>
    <s v="2019_Feb_21_1825"/>
    <n v="59.818249243085802"/>
    <s v="C_sexo"/>
    <n v="1"/>
    <s v="ALJ10M"/>
    <x v="3"/>
    <x v="1"/>
    <n v="100"/>
    <n v="0.85603414150000001"/>
    <n v="0"/>
    <x v="0"/>
    <x v="0"/>
    <x v="0"/>
  </r>
  <r>
    <s v="j"/>
    <s v="37M_NE_C.png"/>
    <s v="None"/>
    <n v="1.3"/>
    <n v="0"/>
    <n v="178"/>
    <n v="178"/>
    <n v="178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26M_NE_C.png"/>
    <s v="None"/>
    <n v="0.8"/>
    <n v="0"/>
    <n v="179"/>
    <n v="179"/>
    <n v="179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28M_NE_C.png"/>
    <s v="None"/>
    <n v="1.3"/>
    <n v="0"/>
    <n v="180"/>
    <n v="180"/>
    <n v="180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1F_NE_C.png"/>
    <s v="space"/>
    <n v="1.3"/>
    <n v="0"/>
    <n v="181"/>
    <n v="181"/>
    <n v="181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33M_NE_C.png"/>
    <s v="None"/>
    <n v="0.8"/>
    <n v="0"/>
    <n v="182"/>
    <n v="182"/>
    <n v="182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6M_NE_C.png"/>
    <s v="None"/>
    <n v="1.3"/>
    <n v="0"/>
    <n v="183"/>
    <n v="183"/>
    <n v="183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5M_NE_C.png"/>
    <s v="None"/>
    <n v="1.3"/>
    <n v="0"/>
    <n v="184"/>
    <n v="184"/>
    <n v="184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6F_NE_C.png"/>
    <s v="space"/>
    <n v="0.8"/>
    <n v="0"/>
    <n v="185"/>
    <n v="185"/>
    <n v="185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28M_NE_C.png"/>
    <s v="None"/>
    <n v="1.3"/>
    <n v="0"/>
    <n v="186"/>
    <n v="186"/>
    <n v="186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6M_NE_C.png"/>
    <s v="None"/>
    <n v="1.3"/>
    <n v="0"/>
    <n v="187"/>
    <n v="187"/>
    <n v="187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9F_NE_C.png"/>
    <s v="space"/>
    <n v="0.8"/>
    <n v="0"/>
    <n v="188"/>
    <n v="188"/>
    <n v="188"/>
    <s v="space"/>
    <n v="1"/>
    <n v="1.0049176337200001"/>
    <s v="2019_Feb_21_1825"/>
    <n v="59.818249243085802"/>
    <s v="C_sexo"/>
    <n v="1"/>
    <s v="ALJ10M"/>
    <x v="3"/>
    <x v="1"/>
    <n v="100"/>
    <n v="1.0049176337200001"/>
    <n v="0"/>
    <x v="0"/>
    <x v="0"/>
    <x v="0"/>
  </r>
  <r>
    <s v="j"/>
    <s v="37M_NE_C.png"/>
    <s v="None"/>
    <n v="0.8"/>
    <n v="0"/>
    <n v="189"/>
    <n v="189"/>
    <n v="189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6M_NE_C.png"/>
    <s v="None"/>
    <n v="1.3"/>
    <n v="0"/>
    <n v="190"/>
    <n v="190"/>
    <n v="190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2F_NE_C.png"/>
    <s v="space"/>
    <n v="0.8"/>
    <n v="0"/>
    <n v="191"/>
    <n v="191"/>
    <n v="191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34M_NE_C.png"/>
    <s v="None"/>
    <n v="1.3"/>
    <n v="0"/>
    <n v="192"/>
    <n v="192"/>
    <n v="192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5M_NE_C.png"/>
    <s v="None"/>
    <n v="0.8"/>
    <n v="0"/>
    <n v="193"/>
    <n v="193"/>
    <n v="193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28M_NE_C.png"/>
    <s v="None"/>
    <n v="0.8"/>
    <n v="0"/>
    <n v="194"/>
    <n v="194"/>
    <n v="194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9F_NE_C.png"/>
    <s v="space"/>
    <n v="1.3"/>
    <n v="0"/>
    <n v="195"/>
    <n v="195"/>
    <n v="195"/>
    <s v="space"/>
    <n v="1"/>
    <n v="0.87214681739"/>
    <s v="2019_Feb_21_1825"/>
    <n v="59.818249243085802"/>
    <s v="C_sexo"/>
    <n v="1"/>
    <s v="ALJ10M"/>
    <x v="3"/>
    <x v="1"/>
    <n v="100"/>
    <n v="0.87214681739"/>
    <n v="0"/>
    <x v="0"/>
    <x v="0"/>
    <x v="0"/>
  </r>
  <r>
    <s v="j"/>
    <s v="32M_NE_C.png"/>
    <s v="None"/>
    <n v="1.3"/>
    <n v="0"/>
    <n v="196"/>
    <n v="196"/>
    <n v="196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j"/>
    <s v="37M_NE_C.png"/>
    <s v="None"/>
    <n v="0.8"/>
    <n v="0"/>
    <n v="197"/>
    <n v="197"/>
    <n v="197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i"/>
    <s v="01F_NE_C.png"/>
    <s v="space"/>
    <n v="1.3"/>
    <n v="0"/>
    <n v="198"/>
    <n v="198"/>
    <n v="198"/>
    <s v="None"/>
    <n v="0"/>
    <m/>
    <s v="2019_Feb_21_1825"/>
    <n v="59.818249243085802"/>
    <s v="C_sexo"/>
    <n v="1"/>
    <s v="ALJ10M"/>
    <x v="3"/>
    <x v="1"/>
    <n v="0"/>
    <s v=""/>
    <n v="1"/>
    <x v="0"/>
    <x v="0"/>
    <x v="0"/>
  </r>
  <r>
    <s v="j"/>
    <s v="28M_NE_C.png"/>
    <s v="None"/>
    <n v="0.8"/>
    <n v="0"/>
    <n v="199"/>
    <n v="199"/>
    <n v="199"/>
    <s v="None"/>
    <n v="1"/>
    <m/>
    <s v="2019_Feb_21_1825"/>
    <n v="59.818249243085802"/>
    <s v="C_sexo"/>
    <n v="1"/>
    <s v="ALJ10M"/>
    <x v="3"/>
    <x v="0"/>
    <n v="100"/>
    <s v=""/>
    <n v="0"/>
    <x v="0"/>
    <x v="0"/>
    <x v="0"/>
  </r>
  <r>
    <s v="f"/>
    <s v="34M_NE_O.png"/>
    <s v="None"/>
    <n v="1.3"/>
    <n v="0"/>
    <n v="0"/>
    <n v="0"/>
    <n v="0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1F_SA_C.png"/>
    <s v="space"/>
    <n v="1.3"/>
    <n v="0"/>
    <n v="1"/>
    <n v="1"/>
    <n v="1"/>
    <s v="space"/>
    <n v="1"/>
    <n v="0.66794631723300002"/>
    <s v="2019_Feb_21_1833"/>
    <n v="59.831757833904099"/>
    <s v="C_Tristeza"/>
    <n v="1"/>
    <s v="ALJ10M"/>
    <x v="4"/>
    <x v="1"/>
    <n v="100"/>
    <n v="0.66794631723300002"/>
    <n v="0"/>
    <x v="0"/>
    <x v="0"/>
    <x v="0"/>
  </r>
  <r>
    <s v="f"/>
    <s v="26M_NE_C.png"/>
    <s v="None"/>
    <n v="1.3"/>
    <n v="0"/>
    <n v="2"/>
    <n v="2"/>
    <n v="2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6M_NE_C.png"/>
    <s v="None"/>
    <n v="0.8"/>
    <n v="0"/>
    <n v="3"/>
    <n v="3"/>
    <n v="3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5M_NE_C.png"/>
    <s v="None"/>
    <n v="1.3"/>
    <n v="0"/>
    <n v="4"/>
    <n v="4"/>
    <n v="4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2F_SA_C.png"/>
    <s v="space"/>
    <n v="0.8"/>
    <n v="0"/>
    <n v="5"/>
    <n v="5"/>
    <n v="5"/>
    <s v="space"/>
    <n v="1"/>
    <n v="0.90367390587899998"/>
    <s v="2019_Feb_21_1833"/>
    <n v="59.831757833904099"/>
    <s v="C_Tristeza"/>
    <n v="1"/>
    <s v="ALJ10M"/>
    <x v="4"/>
    <x v="1"/>
    <n v="100"/>
    <n v="0.90367390587899998"/>
    <n v="0"/>
    <x v="0"/>
    <x v="0"/>
    <x v="0"/>
  </r>
  <r>
    <s v="f"/>
    <s v="09F_NE_C.png"/>
    <s v="None"/>
    <n v="1.3"/>
    <n v="0"/>
    <n v="6"/>
    <n v="6"/>
    <n v="6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25M_SA_C.png"/>
    <s v="space"/>
    <n v="0.8"/>
    <n v="0"/>
    <n v="7"/>
    <n v="7"/>
    <n v="7"/>
    <s v="space"/>
    <n v="1"/>
    <n v="0.58979623252500002"/>
    <s v="2019_Feb_21_1833"/>
    <n v="59.831757833904099"/>
    <s v="C_Tristeza"/>
    <n v="1"/>
    <s v="ALJ10M"/>
    <x v="4"/>
    <x v="1"/>
    <n v="100"/>
    <n v="0.58979623252500002"/>
    <n v="0"/>
    <x v="0"/>
    <x v="0"/>
    <x v="0"/>
  </r>
  <r>
    <s v="f"/>
    <s v="09F_NE_C.png"/>
    <s v="None"/>
    <n v="1.3"/>
    <n v="0"/>
    <n v="8"/>
    <n v="8"/>
    <n v="8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3F_SA_C.png"/>
    <s v="space"/>
    <n v="1.3"/>
    <n v="0"/>
    <n v="9"/>
    <n v="9"/>
    <n v="9"/>
    <s v="None"/>
    <n v="0"/>
    <m/>
    <s v="2019_Feb_21_1833"/>
    <n v="59.831757833904099"/>
    <s v="C_Tristeza"/>
    <n v="1"/>
    <s v="ALJ10M"/>
    <x v="4"/>
    <x v="1"/>
    <n v="0"/>
    <s v=""/>
    <n v="1"/>
    <x v="0"/>
    <x v="0"/>
    <x v="0"/>
  </r>
  <r>
    <s v="f"/>
    <s v="07F_NE_C.png"/>
    <s v="None"/>
    <n v="0.8"/>
    <n v="0"/>
    <n v="10"/>
    <n v="10"/>
    <n v="10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4M_NE_C.png"/>
    <s v="None"/>
    <n v="0.8"/>
    <n v="0"/>
    <n v="11"/>
    <n v="11"/>
    <n v="11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1F_NE_C.png"/>
    <s v="None"/>
    <n v="1.3"/>
    <n v="0"/>
    <n v="12"/>
    <n v="12"/>
    <n v="12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10F_NE_O.png"/>
    <s v="None"/>
    <n v="1.3"/>
    <n v="0"/>
    <n v="13"/>
    <n v="13"/>
    <n v="13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10F_SA_C.png"/>
    <s v="space"/>
    <n v="0.8"/>
    <n v="0"/>
    <n v="14"/>
    <n v="14"/>
    <n v="14"/>
    <s v="space"/>
    <n v="1"/>
    <n v="0.78741803532499999"/>
    <s v="2019_Feb_21_1833"/>
    <n v="59.831757833904099"/>
    <s v="C_Tristeza"/>
    <n v="1"/>
    <s v="ALJ10M"/>
    <x v="4"/>
    <x v="1"/>
    <n v="100"/>
    <n v="0.78741803532499999"/>
    <n v="0"/>
    <x v="0"/>
    <x v="0"/>
    <x v="0"/>
  </r>
  <r>
    <s v="f"/>
    <s v="25M_NE_C.png"/>
    <s v="None"/>
    <n v="0.8"/>
    <n v="0"/>
    <n v="15"/>
    <n v="15"/>
    <n v="15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34M_SA_C.png"/>
    <s v="space"/>
    <n v="0.8"/>
    <n v="0"/>
    <n v="16"/>
    <n v="16"/>
    <n v="16"/>
    <s v="space"/>
    <n v="1"/>
    <n v="0.78777726460200004"/>
    <s v="2019_Feb_21_1833"/>
    <n v="59.831757833904099"/>
    <s v="C_Tristeza"/>
    <n v="1"/>
    <s v="ALJ10M"/>
    <x v="4"/>
    <x v="1"/>
    <n v="100"/>
    <n v="0.78777726460200004"/>
    <n v="0"/>
    <x v="0"/>
    <x v="0"/>
    <x v="0"/>
  </r>
  <r>
    <s v="f"/>
    <s v="05F_NE_O.png"/>
    <s v="None"/>
    <n v="1.3"/>
    <n v="0"/>
    <n v="17"/>
    <n v="17"/>
    <n v="17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2F_NE_C.png"/>
    <s v="None"/>
    <n v="1.3"/>
    <n v="0"/>
    <n v="18"/>
    <n v="18"/>
    <n v="18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3F_NE_C.png"/>
    <s v="None"/>
    <n v="0.8"/>
    <n v="0"/>
    <n v="19"/>
    <n v="19"/>
    <n v="19"/>
    <s v="space"/>
    <n v="0"/>
    <n v="1.0738734351500001"/>
    <s v="2019_Feb_21_1833"/>
    <n v="59.831757833904099"/>
    <s v="C_Tristeza"/>
    <n v="1"/>
    <s v="ALJ10M"/>
    <x v="4"/>
    <x v="0"/>
    <n v="0"/>
    <s v=""/>
    <n v="1"/>
    <x v="0"/>
    <x v="0"/>
    <x v="0"/>
  </r>
  <r>
    <s v="e"/>
    <s v="34M_SA_C.png"/>
    <s v="space"/>
    <n v="1.3"/>
    <n v="0"/>
    <n v="20"/>
    <n v="20"/>
    <n v="20"/>
    <s v="None"/>
    <n v="0"/>
    <m/>
    <s v="2019_Feb_21_1833"/>
    <n v="59.831757833904099"/>
    <s v="C_Tristeza"/>
    <n v="1"/>
    <s v="ALJ10M"/>
    <x v="4"/>
    <x v="1"/>
    <n v="0"/>
    <s v=""/>
    <n v="1"/>
    <x v="0"/>
    <x v="0"/>
    <x v="0"/>
  </r>
  <r>
    <s v="f"/>
    <s v="05F_NE_O.png"/>
    <s v="None"/>
    <n v="0.8"/>
    <n v="0"/>
    <n v="21"/>
    <n v="21"/>
    <n v="21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29M_SA_C.png"/>
    <s v="space"/>
    <n v="0.8"/>
    <n v="0"/>
    <n v="22"/>
    <n v="22"/>
    <n v="22"/>
    <s v="None"/>
    <n v="0"/>
    <m/>
    <s v="2019_Feb_21_1833"/>
    <n v="59.831757833904099"/>
    <s v="C_Tristeza"/>
    <n v="1"/>
    <s v="ALJ10M"/>
    <x v="4"/>
    <x v="1"/>
    <n v="0"/>
    <s v=""/>
    <n v="1"/>
    <x v="0"/>
    <x v="0"/>
    <x v="0"/>
  </r>
  <r>
    <s v="f"/>
    <s v="03F_NE_C.png"/>
    <s v="None"/>
    <n v="0.8"/>
    <n v="0"/>
    <n v="23"/>
    <n v="23"/>
    <n v="23"/>
    <s v="space"/>
    <n v="0"/>
    <n v="0.87252226984100001"/>
    <s v="2019_Feb_21_1833"/>
    <n v="59.831757833904099"/>
    <s v="C_Tristeza"/>
    <n v="1"/>
    <s v="ALJ10M"/>
    <x v="4"/>
    <x v="0"/>
    <n v="0"/>
    <s v=""/>
    <n v="1"/>
    <x v="0"/>
    <x v="0"/>
    <x v="0"/>
  </r>
  <r>
    <s v="f"/>
    <s v="10F_NE_O.png"/>
    <s v="None"/>
    <n v="0.8"/>
    <n v="0"/>
    <n v="24"/>
    <n v="24"/>
    <n v="24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5F_NE_O.png"/>
    <s v="None"/>
    <n v="1.3"/>
    <n v="0"/>
    <n v="25"/>
    <n v="25"/>
    <n v="25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3F_SA_C.png"/>
    <s v="space"/>
    <n v="1.3"/>
    <n v="0"/>
    <n v="26"/>
    <n v="26"/>
    <n v="26"/>
    <s v="None"/>
    <n v="0"/>
    <m/>
    <s v="2019_Feb_21_1833"/>
    <n v="59.831757833904099"/>
    <s v="C_Tristeza"/>
    <n v="1"/>
    <s v="ALJ10M"/>
    <x v="4"/>
    <x v="1"/>
    <n v="0"/>
    <s v=""/>
    <n v="1"/>
    <x v="0"/>
    <x v="0"/>
    <x v="0"/>
  </r>
  <r>
    <s v="f"/>
    <s v="25M_NE_C.png"/>
    <s v="None"/>
    <n v="0.8"/>
    <n v="0"/>
    <n v="27"/>
    <n v="27"/>
    <n v="27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6M_NE_C.png"/>
    <s v="None"/>
    <n v="1.3"/>
    <n v="0"/>
    <n v="28"/>
    <n v="28"/>
    <n v="28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7F_NE_C.png"/>
    <s v="None"/>
    <n v="0.8"/>
    <n v="0"/>
    <n v="29"/>
    <n v="29"/>
    <n v="29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5F_SA_C.png"/>
    <s v="space"/>
    <n v="0.8"/>
    <n v="0"/>
    <n v="30"/>
    <n v="30"/>
    <n v="30"/>
    <s v="None"/>
    <n v="0"/>
    <m/>
    <s v="2019_Feb_21_1833"/>
    <n v="59.831757833904099"/>
    <s v="C_Tristeza"/>
    <n v="1"/>
    <s v="ALJ10M"/>
    <x v="4"/>
    <x v="1"/>
    <n v="0"/>
    <s v=""/>
    <n v="1"/>
    <x v="0"/>
    <x v="0"/>
    <x v="0"/>
  </r>
  <r>
    <s v="f"/>
    <s v="07F_NE_C.png"/>
    <s v="None"/>
    <n v="0.8"/>
    <n v="0"/>
    <n v="31"/>
    <n v="31"/>
    <n v="31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2F_SA_C.png"/>
    <s v="space"/>
    <n v="1.3"/>
    <n v="0"/>
    <n v="32"/>
    <n v="32"/>
    <n v="32"/>
    <s v="space"/>
    <n v="1"/>
    <n v="0.65477005159500001"/>
    <s v="2019_Feb_21_1833"/>
    <n v="59.831757833904099"/>
    <s v="C_Tristeza"/>
    <n v="1"/>
    <s v="ALJ10M"/>
    <x v="4"/>
    <x v="1"/>
    <n v="100"/>
    <n v="0.65477005159500001"/>
    <n v="0"/>
    <x v="0"/>
    <x v="0"/>
    <x v="0"/>
  </r>
  <r>
    <s v="f"/>
    <s v="07F_NE_C.png"/>
    <s v="None"/>
    <n v="0.8"/>
    <n v="0"/>
    <n v="33"/>
    <n v="33"/>
    <n v="33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2F_SA_C.png"/>
    <s v="space"/>
    <n v="1.3"/>
    <n v="0"/>
    <n v="34"/>
    <n v="34"/>
    <n v="34"/>
    <s v="None"/>
    <n v="0"/>
    <m/>
    <s v="2019_Feb_21_1833"/>
    <n v="59.831757833904099"/>
    <s v="C_Tristeza"/>
    <n v="1"/>
    <s v="ALJ10M"/>
    <x v="4"/>
    <x v="1"/>
    <n v="0"/>
    <s v=""/>
    <n v="1"/>
    <x v="0"/>
    <x v="0"/>
    <x v="0"/>
  </r>
  <r>
    <s v="f"/>
    <s v="10F_NE_O.png"/>
    <s v="None"/>
    <n v="0.8"/>
    <n v="0"/>
    <n v="35"/>
    <n v="35"/>
    <n v="35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5F_NE_O.png"/>
    <s v="None"/>
    <n v="0.8"/>
    <n v="0"/>
    <n v="36"/>
    <n v="36"/>
    <n v="36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3F_NE_C.png"/>
    <s v="None"/>
    <n v="1.3"/>
    <n v="0"/>
    <n v="37"/>
    <n v="37"/>
    <n v="37"/>
    <s v="space"/>
    <n v="0"/>
    <n v="0.65542858373400004"/>
    <s v="2019_Feb_21_1833"/>
    <n v="59.831757833904099"/>
    <s v="C_Tristeza"/>
    <n v="1"/>
    <s v="ALJ10M"/>
    <x v="4"/>
    <x v="0"/>
    <n v="0"/>
    <s v=""/>
    <n v="1"/>
    <x v="0"/>
    <x v="0"/>
    <x v="0"/>
  </r>
  <r>
    <s v="e"/>
    <s v="26M_SA_C.png"/>
    <s v="space"/>
    <n v="0.8"/>
    <n v="0"/>
    <n v="38"/>
    <n v="38"/>
    <n v="38"/>
    <s v="space"/>
    <n v="1"/>
    <n v="0.62077768985199999"/>
    <s v="2019_Feb_21_1833"/>
    <n v="59.831757833904099"/>
    <s v="C_Tristeza"/>
    <n v="1"/>
    <s v="ALJ10M"/>
    <x v="4"/>
    <x v="1"/>
    <n v="100"/>
    <n v="0.62077768985199999"/>
    <n v="0"/>
    <x v="0"/>
    <x v="0"/>
    <x v="0"/>
  </r>
  <r>
    <s v="f"/>
    <s v="27M_NE_C.png"/>
    <s v="None"/>
    <n v="0.8"/>
    <n v="0"/>
    <n v="39"/>
    <n v="39"/>
    <n v="39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36M_NE_O.png"/>
    <s v="None"/>
    <n v="0.8"/>
    <n v="0"/>
    <n v="40"/>
    <n v="40"/>
    <n v="40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9M_NE_O.png"/>
    <s v="None"/>
    <n v="0.8"/>
    <n v="0"/>
    <n v="41"/>
    <n v="41"/>
    <n v="41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1F_NE_C.png"/>
    <s v="None"/>
    <n v="1.3"/>
    <n v="0"/>
    <n v="42"/>
    <n v="42"/>
    <n v="42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25M_SA_C.png"/>
    <s v="space"/>
    <n v="0.8"/>
    <n v="0"/>
    <n v="43"/>
    <n v="43"/>
    <n v="43"/>
    <s v="None"/>
    <n v="0"/>
    <m/>
    <s v="2019_Feb_21_1833"/>
    <n v="59.831757833904099"/>
    <s v="C_Tristeza"/>
    <n v="1"/>
    <s v="ALJ10M"/>
    <x v="4"/>
    <x v="1"/>
    <n v="0"/>
    <s v=""/>
    <n v="1"/>
    <x v="0"/>
    <x v="0"/>
    <x v="0"/>
  </r>
  <r>
    <s v="f"/>
    <s v="03F_NE_C.png"/>
    <s v="None"/>
    <n v="0.8"/>
    <n v="0"/>
    <n v="44"/>
    <n v="44"/>
    <n v="44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10F_NE_O.png"/>
    <s v="None"/>
    <n v="0.8"/>
    <n v="0"/>
    <n v="45"/>
    <n v="45"/>
    <n v="45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6M_NE_C.png"/>
    <s v="None"/>
    <n v="1.3"/>
    <n v="0"/>
    <n v="46"/>
    <n v="46"/>
    <n v="46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27M_SA_C.png"/>
    <s v="space"/>
    <n v="1.3"/>
    <n v="0"/>
    <n v="47"/>
    <n v="47"/>
    <n v="47"/>
    <s v="None"/>
    <n v="0"/>
    <m/>
    <s v="2019_Feb_21_1833"/>
    <n v="59.831757833904099"/>
    <s v="C_Tristeza"/>
    <n v="1"/>
    <s v="ALJ10M"/>
    <x v="4"/>
    <x v="1"/>
    <n v="0"/>
    <s v=""/>
    <n v="1"/>
    <x v="0"/>
    <x v="0"/>
    <x v="0"/>
  </r>
  <r>
    <s v="f"/>
    <s v="27M_NE_C.png"/>
    <s v="None"/>
    <n v="0.8"/>
    <n v="0"/>
    <n v="48"/>
    <n v="48"/>
    <n v="48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5M_NE_C.png"/>
    <s v="None"/>
    <n v="1.3"/>
    <n v="0"/>
    <n v="49"/>
    <n v="49"/>
    <n v="49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6M_NE_C.png"/>
    <s v="None"/>
    <n v="0.8"/>
    <n v="0"/>
    <n v="50"/>
    <n v="50"/>
    <n v="50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1F_NE_C.png"/>
    <s v="None"/>
    <n v="1.3"/>
    <n v="0"/>
    <n v="51"/>
    <n v="51"/>
    <n v="51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5F_NE_O.png"/>
    <s v="None"/>
    <n v="1.3"/>
    <n v="0"/>
    <n v="52"/>
    <n v="52"/>
    <n v="52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7M_NE_C.png"/>
    <s v="None"/>
    <n v="0.8"/>
    <n v="0"/>
    <n v="53"/>
    <n v="53"/>
    <n v="53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30M_SA_C.png"/>
    <s v="space"/>
    <n v="0.8"/>
    <n v="0"/>
    <n v="54"/>
    <n v="54"/>
    <n v="54"/>
    <s v="space"/>
    <n v="1"/>
    <n v="0.73937964253099997"/>
    <s v="2019_Feb_21_1833"/>
    <n v="59.831757833904099"/>
    <s v="C_Tristeza"/>
    <n v="1"/>
    <s v="ALJ10M"/>
    <x v="4"/>
    <x v="1"/>
    <n v="100"/>
    <n v="0.73937964253099997"/>
    <n v="0"/>
    <x v="0"/>
    <x v="0"/>
    <x v="0"/>
  </r>
  <r>
    <s v="f"/>
    <s v="02F_NE_C.png"/>
    <s v="None"/>
    <n v="0.8"/>
    <n v="0"/>
    <n v="55"/>
    <n v="55"/>
    <n v="55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3F_NE_C.png"/>
    <s v="None"/>
    <n v="1.3"/>
    <n v="0"/>
    <n v="56"/>
    <n v="56"/>
    <n v="56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1F_NE_C.png"/>
    <s v="None"/>
    <n v="0.8"/>
    <n v="0"/>
    <n v="57"/>
    <n v="57"/>
    <n v="57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1F_SA_C.png"/>
    <s v="space"/>
    <n v="1.3"/>
    <n v="0"/>
    <n v="58"/>
    <n v="58"/>
    <n v="58"/>
    <s v="space"/>
    <n v="1"/>
    <n v="0.87614700943199997"/>
    <s v="2019_Feb_21_1833"/>
    <n v="59.831757833904099"/>
    <s v="C_Tristeza"/>
    <n v="1"/>
    <s v="ALJ10M"/>
    <x v="4"/>
    <x v="1"/>
    <n v="100"/>
    <n v="0.87614700943199997"/>
    <n v="0"/>
    <x v="0"/>
    <x v="0"/>
    <x v="0"/>
  </r>
  <r>
    <s v="f"/>
    <s v="29M_NE_O.png"/>
    <s v="None"/>
    <n v="1.3"/>
    <n v="0"/>
    <n v="59"/>
    <n v="59"/>
    <n v="59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30M_SA_C.png"/>
    <s v="space"/>
    <n v="1.3"/>
    <n v="0"/>
    <n v="60"/>
    <n v="60"/>
    <n v="60"/>
    <s v="space"/>
    <n v="1"/>
    <n v="0.65859046392099996"/>
    <s v="2019_Feb_21_1833"/>
    <n v="59.831757833904099"/>
    <s v="C_Tristeza"/>
    <n v="1"/>
    <s v="ALJ10M"/>
    <x v="4"/>
    <x v="1"/>
    <n v="100"/>
    <n v="0.65859046392099996"/>
    <n v="0"/>
    <x v="0"/>
    <x v="0"/>
    <x v="0"/>
  </r>
  <r>
    <s v="f"/>
    <s v="30M_NE_O.png"/>
    <s v="None"/>
    <n v="1.3"/>
    <n v="0"/>
    <n v="61"/>
    <n v="61"/>
    <n v="61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10F_NE_O.png"/>
    <s v="None"/>
    <n v="0.8"/>
    <n v="0"/>
    <n v="62"/>
    <n v="62"/>
    <n v="62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6F_SA_C.png"/>
    <s v="space"/>
    <n v="0.8"/>
    <n v="0"/>
    <n v="63"/>
    <n v="63"/>
    <n v="63"/>
    <s v="space"/>
    <n v="1"/>
    <n v="0.79902594210599998"/>
    <s v="2019_Feb_21_1833"/>
    <n v="59.831757833904099"/>
    <s v="C_Tristeza"/>
    <n v="1"/>
    <s v="ALJ10M"/>
    <x v="4"/>
    <x v="1"/>
    <n v="100"/>
    <n v="0.79902594210599998"/>
    <n v="0"/>
    <x v="0"/>
    <x v="0"/>
    <x v="0"/>
  </r>
  <r>
    <s v="f"/>
    <s v="02F_NE_C.png"/>
    <s v="None"/>
    <n v="0.8"/>
    <n v="0"/>
    <n v="64"/>
    <n v="64"/>
    <n v="64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36M_NE_O.png"/>
    <s v="None"/>
    <n v="1.3"/>
    <n v="0"/>
    <n v="65"/>
    <n v="65"/>
    <n v="65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9M_NE_O.png"/>
    <s v="None"/>
    <n v="1.3"/>
    <n v="0"/>
    <n v="66"/>
    <n v="66"/>
    <n v="66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9M_NE_O.png"/>
    <s v="None"/>
    <n v="0.8"/>
    <n v="0"/>
    <n v="67"/>
    <n v="67"/>
    <n v="67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3F_NE_C.png"/>
    <s v="None"/>
    <n v="1.3"/>
    <n v="0"/>
    <n v="68"/>
    <n v="68"/>
    <n v="68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25M_SA_C.png"/>
    <s v="space"/>
    <n v="1.3"/>
    <n v="0"/>
    <n v="69"/>
    <n v="69"/>
    <n v="69"/>
    <s v="space"/>
    <n v="1"/>
    <n v="0.74192669428900004"/>
    <s v="2019_Feb_21_1833"/>
    <n v="59.831757833904099"/>
    <s v="C_Tristeza"/>
    <n v="1"/>
    <s v="ALJ10M"/>
    <x v="4"/>
    <x v="1"/>
    <n v="100"/>
    <n v="0.74192669428900004"/>
    <n v="0"/>
    <x v="0"/>
    <x v="0"/>
    <x v="0"/>
  </r>
  <r>
    <s v="f"/>
    <s v="05F_NE_O.png"/>
    <s v="None"/>
    <n v="0.8"/>
    <n v="0"/>
    <n v="70"/>
    <n v="70"/>
    <n v="70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1F_NE_C.png"/>
    <s v="None"/>
    <n v="0.8"/>
    <n v="0"/>
    <n v="71"/>
    <n v="71"/>
    <n v="71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5F_NE_O.png"/>
    <s v="None"/>
    <n v="0.8"/>
    <n v="0"/>
    <n v="72"/>
    <n v="72"/>
    <n v="72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29M_SA_C.png"/>
    <s v="space"/>
    <n v="1.3"/>
    <n v="0"/>
    <n v="73"/>
    <n v="73"/>
    <n v="73"/>
    <s v="None"/>
    <n v="0"/>
    <m/>
    <s v="2019_Feb_21_1833"/>
    <n v="59.831757833904099"/>
    <s v="C_Tristeza"/>
    <n v="1"/>
    <s v="ALJ10M"/>
    <x v="4"/>
    <x v="1"/>
    <n v="0"/>
    <s v=""/>
    <n v="1"/>
    <x v="0"/>
    <x v="0"/>
    <x v="0"/>
  </r>
  <r>
    <s v="f"/>
    <s v="34M_NE_O.png"/>
    <s v="None"/>
    <n v="1.3"/>
    <n v="0"/>
    <n v="74"/>
    <n v="74"/>
    <n v="74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5M_NE_C.png"/>
    <s v="None"/>
    <n v="1.3"/>
    <n v="0"/>
    <n v="75"/>
    <n v="75"/>
    <n v="75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9F_NE_C.png"/>
    <s v="None"/>
    <n v="0.8"/>
    <n v="0"/>
    <n v="76"/>
    <n v="76"/>
    <n v="76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6M_NE_C.png"/>
    <s v="None"/>
    <n v="1.3"/>
    <n v="0"/>
    <n v="77"/>
    <n v="77"/>
    <n v="77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1F_NE_C.png"/>
    <s v="None"/>
    <n v="0.8"/>
    <n v="0"/>
    <n v="78"/>
    <n v="78"/>
    <n v="78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24M_SA_C.png"/>
    <s v="space"/>
    <n v="1.3"/>
    <n v="0"/>
    <n v="79"/>
    <n v="79"/>
    <n v="79"/>
    <s v="space"/>
    <n v="1"/>
    <n v="0.730499560479"/>
    <s v="2019_Feb_21_1833"/>
    <n v="59.831757833904099"/>
    <s v="C_Tristeza"/>
    <n v="1"/>
    <s v="ALJ10M"/>
    <x v="4"/>
    <x v="1"/>
    <n v="100"/>
    <n v="0.730499560479"/>
    <n v="0"/>
    <x v="0"/>
    <x v="0"/>
    <x v="0"/>
  </r>
  <r>
    <s v="f"/>
    <s v="29M_NE_O.png"/>
    <s v="None"/>
    <n v="1.3"/>
    <n v="0"/>
    <n v="80"/>
    <n v="80"/>
    <n v="80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9F_NE_C.png"/>
    <s v="None"/>
    <n v="0.8"/>
    <n v="0"/>
    <n v="81"/>
    <n v="81"/>
    <n v="81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36M_NE_O.png"/>
    <s v="None"/>
    <n v="1.3"/>
    <n v="0"/>
    <n v="82"/>
    <n v="82"/>
    <n v="82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6F_SA_C.png"/>
    <s v="space"/>
    <n v="0.8"/>
    <n v="0"/>
    <n v="83"/>
    <n v="83"/>
    <n v="83"/>
    <s v="None"/>
    <n v="0"/>
    <m/>
    <s v="2019_Feb_21_1833"/>
    <n v="59.831757833904099"/>
    <s v="C_Tristeza"/>
    <n v="1"/>
    <s v="ALJ10M"/>
    <x v="4"/>
    <x v="1"/>
    <n v="0"/>
    <s v=""/>
    <n v="1"/>
    <x v="0"/>
    <x v="0"/>
    <x v="0"/>
  </r>
  <r>
    <s v="f"/>
    <s v="06F_NE_O.png"/>
    <s v="None"/>
    <n v="1.3"/>
    <n v="0"/>
    <n v="84"/>
    <n v="84"/>
    <n v="84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6M_NE_C.png"/>
    <s v="None"/>
    <n v="0.8"/>
    <n v="0"/>
    <n v="85"/>
    <n v="85"/>
    <n v="85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25M_SA_C.png"/>
    <s v="space"/>
    <n v="0.8"/>
    <n v="0"/>
    <n v="86"/>
    <n v="86"/>
    <n v="86"/>
    <s v="None"/>
    <n v="0"/>
    <m/>
    <s v="2019_Feb_21_1833"/>
    <n v="59.831757833904099"/>
    <s v="C_Tristeza"/>
    <n v="1"/>
    <s v="ALJ10M"/>
    <x v="4"/>
    <x v="1"/>
    <n v="0"/>
    <s v=""/>
    <n v="1"/>
    <x v="0"/>
    <x v="0"/>
    <x v="0"/>
  </r>
  <r>
    <s v="f"/>
    <s v="24M_NE_C.png"/>
    <s v="None"/>
    <n v="1.3"/>
    <n v="0"/>
    <n v="87"/>
    <n v="87"/>
    <n v="87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7M_NE_C.png"/>
    <s v="None"/>
    <n v="1.3"/>
    <n v="0"/>
    <n v="88"/>
    <n v="88"/>
    <n v="88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6F_NE_O.png"/>
    <s v="None"/>
    <n v="0.8"/>
    <n v="0"/>
    <n v="89"/>
    <n v="89"/>
    <n v="89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6F_SA_C.png"/>
    <s v="space"/>
    <n v="0.8"/>
    <n v="0"/>
    <n v="90"/>
    <n v="90"/>
    <n v="90"/>
    <s v="None"/>
    <n v="0"/>
    <m/>
    <s v="2019_Feb_21_1833"/>
    <n v="59.831757833904099"/>
    <s v="C_Tristeza"/>
    <n v="1"/>
    <s v="ALJ10M"/>
    <x v="4"/>
    <x v="1"/>
    <n v="0"/>
    <s v=""/>
    <n v="1"/>
    <x v="0"/>
    <x v="0"/>
    <x v="0"/>
  </r>
  <r>
    <s v="f"/>
    <s v="09F_NE_C.png"/>
    <s v="None"/>
    <n v="0.8"/>
    <n v="0"/>
    <n v="91"/>
    <n v="91"/>
    <n v="91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4M_NE_C.png"/>
    <s v="None"/>
    <n v="1.3"/>
    <n v="0"/>
    <n v="92"/>
    <n v="92"/>
    <n v="92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9M_NE_O.png"/>
    <s v="None"/>
    <n v="0.8"/>
    <n v="0"/>
    <n v="93"/>
    <n v="93"/>
    <n v="93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1F_SA_C.png"/>
    <s v="space"/>
    <n v="0.8"/>
    <n v="0"/>
    <n v="94"/>
    <n v="94"/>
    <n v="94"/>
    <s v="None"/>
    <n v="0"/>
    <m/>
    <s v="2019_Feb_21_1833"/>
    <n v="59.831757833904099"/>
    <s v="C_Tristeza"/>
    <n v="1"/>
    <s v="ALJ10M"/>
    <x v="4"/>
    <x v="1"/>
    <n v="0"/>
    <s v=""/>
    <n v="1"/>
    <x v="0"/>
    <x v="0"/>
    <x v="0"/>
  </r>
  <r>
    <s v="f"/>
    <s v="30M_NE_O.png"/>
    <s v="None"/>
    <n v="0.8"/>
    <n v="0"/>
    <n v="95"/>
    <n v="95"/>
    <n v="95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7M_NE_C.png"/>
    <s v="None"/>
    <n v="1.3"/>
    <n v="0"/>
    <n v="96"/>
    <n v="96"/>
    <n v="96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34M_SA_C.png"/>
    <s v="space"/>
    <n v="1.3"/>
    <n v="0"/>
    <n v="97"/>
    <n v="97"/>
    <n v="97"/>
    <s v="None"/>
    <n v="0"/>
    <m/>
    <s v="2019_Feb_21_1833"/>
    <n v="59.831757833904099"/>
    <s v="C_Tristeza"/>
    <n v="1"/>
    <s v="ALJ10M"/>
    <x v="4"/>
    <x v="1"/>
    <n v="0"/>
    <s v=""/>
    <n v="1"/>
    <x v="0"/>
    <x v="0"/>
    <x v="0"/>
  </r>
  <r>
    <s v="f"/>
    <s v="02F_NE_C.png"/>
    <s v="None"/>
    <n v="1.3"/>
    <n v="0"/>
    <n v="98"/>
    <n v="98"/>
    <n v="98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30M_NE_O.png"/>
    <s v="None"/>
    <n v="1.3"/>
    <n v="0"/>
    <n v="99"/>
    <n v="99"/>
    <n v="99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24M_SA_C.png"/>
    <s v="space"/>
    <n v="1.3"/>
    <n v="0"/>
    <n v="100"/>
    <n v="100"/>
    <n v="100"/>
    <s v="space"/>
    <n v="1"/>
    <n v="1.1760120913400001"/>
    <s v="2019_Feb_21_1833"/>
    <n v="59.831757833904099"/>
    <s v="C_Tristeza"/>
    <n v="1"/>
    <s v="ALJ10M"/>
    <x v="4"/>
    <x v="1"/>
    <n v="100"/>
    <n v="1.1760120913400001"/>
    <n v="0"/>
    <x v="0"/>
    <x v="0"/>
    <x v="0"/>
  </r>
  <r>
    <s v="f"/>
    <s v="36M_NE_O.png"/>
    <s v="None"/>
    <n v="1.3"/>
    <n v="0"/>
    <n v="101"/>
    <n v="101"/>
    <n v="101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2F_NE_C.png"/>
    <s v="None"/>
    <n v="1.3"/>
    <n v="0"/>
    <n v="102"/>
    <n v="102"/>
    <n v="102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10F_SA_C.png"/>
    <s v="space"/>
    <n v="1.3"/>
    <n v="0"/>
    <n v="103"/>
    <n v="103"/>
    <n v="103"/>
    <s v="space"/>
    <n v="1"/>
    <n v="0.67237063217899995"/>
    <s v="2019_Feb_21_1833"/>
    <n v="59.831757833904099"/>
    <s v="C_Tristeza"/>
    <n v="1"/>
    <s v="ALJ10M"/>
    <x v="4"/>
    <x v="1"/>
    <n v="100"/>
    <n v="0.67237063217899995"/>
    <n v="0"/>
    <x v="0"/>
    <x v="0"/>
    <x v="0"/>
  </r>
  <r>
    <s v="f"/>
    <s v="24M_NE_C.png"/>
    <s v="None"/>
    <n v="1.3"/>
    <n v="0"/>
    <n v="104"/>
    <n v="104"/>
    <n v="104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36M_NE_O.png"/>
    <s v="None"/>
    <n v="1.3"/>
    <n v="0"/>
    <n v="105"/>
    <n v="105"/>
    <n v="105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3F_NE_C.png"/>
    <s v="None"/>
    <n v="1.3"/>
    <n v="0"/>
    <n v="106"/>
    <n v="106"/>
    <n v="106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30M_SA_C.png"/>
    <s v="space"/>
    <n v="0.8"/>
    <n v="0"/>
    <n v="107"/>
    <n v="107"/>
    <n v="107"/>
    <s v="space"/>
    <n v="1"/>
    <n v="0.90838990779600004"/>
    <s v="2019_Feb_21_1833"/>
    <n v="59.831757833904099"/>
    <s v="C_Tristeza"/>
    <n v="1"/>
    <s v="ALJ10M"/>
    <x v="4"/>
    <x v="1"/>
    <n v="100"/>
    <n v="0.90838990779600004"/>
    <n v="0"/>
    <x v="0"/>
    <x v="0"/>
    <x v="0"/>
  </r>
  <r>
    <s v="f"/>
    <s v="36M_NE_O.png"/>
    <s v="None"/>
    <n v="0.8"/>
    <n v="0"/>
    <n v="108"/>
    <n v="108"/>
    <n v="108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9F_SA_C.png"/>
    <s v="space"/>
    <n v="1.3"/>
    <n v="0"/>
    <n v="109"/>
    <n v="109"/>
    <n v="109"/>
    <s v="space"/>
    <n v="1"/>
    <n v="0.63061097124599996"/>
    <s v="2019_Feb_21_1833"/>
    <n v="59.831757833904099"/>
    <s v="C_Tristeza"/>
    <n v="1"/>
    <s v="ALJ10M"/>
    <x v="4"/>
    <x v="1"/>
    <n v="100"/>
    <n v="0.63061097124599996"/>
    <n v="0"/>
    <x v="0"/>
    <x v="0"/>
    <x v="0"/>
  </r>
  <r>
    <s v="f"/>
    <s v="10F_NE_O.png"/>
    <s v="None"/>
    <n v="1.3"/>
    <n v="0"/>
    <n v="110"/>
    <n v="110"/>
    <n v="110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1F_NE_C.png"/>
    <s v="None"/>
    <n v="1.3"/>
    <n v="0"/>
    <n v="111"/>
    <n v="111"/>
    <n v="111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30M_NE_O.png"/>
    <s v="None"/>
    <n v="1.3"/>
    <n v="0"/>
    <n v="112"/>
    <n v="112"/>
    <n v="112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5F_SA_C.png"/>
    <s v="space"/>
    <n v="1.3"/>
    <n v="0"/>
    <n v="113"/>
    <n v="113"/>
    <n v="113"/>
    <s v="None"/>
    <n v="0"/>
    <m/>
    <s v="2019_Feb_21_1833"/>
    <n v="59.831757833904099"/>
    <s v="C_Tristeza"/>
    <n v="1"/>
    <s v="ALJ10M"/>
    <x v="4"/>
    <x v="1"/>
    <n v="0"/>
    <s v=""/>
    <n v="1"/>
    <x v="0"/>
    <x v="0"/>
    <x v="0"/>
  </r>
  <r>
    <s v="f"/>
    <s v="09F_NE_C.png"/>
    <s v="None"/>
    <n v="0.8"/>
    <n v="0"/>
    <n v="114"/>
    <n v="114"/>
    <n v="114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6M_NE_C.png"/>
    <s v="None"/>
    <n v="0.8"/>
    <n v="0"/>
    <n v="115"/>
    <n v="115"/>
    <n v="115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1F_NE_C.png"/>
    <s v="None"/>
    <n v="0.8"/>
    <n v="0"/>
    <n v="116"/>
    <n v="116"/>
    <n v="116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10F_NE_O.png"/>
    <s v="None"/>
    <n v="0.8"/>
    <n v="0"/>
    <n v="117"/>
    <n v="117"/>
    <n v="117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27M_SA_C.png"/>
    <s v="space"/>
    <n v="0.8"/>
    <n v="0"/>
    <n v="118"/>
    <n v="118"/>
    <n v="118"/>
    <s v="None"/>
    <n v="0"/>
    <m/>
    <s v="2019_Feb_21_1833"/>
    <n v="59.831757833904099"/>
    <s v="C_Tristeza"/>
    <n v="1"/>
    <s v="ALJ10M"/>
    <x v="4"/>
    <x v="1"/>
    <n v="0"/>
    <s v=""/>
    <n v="1"/>
    <x v="0"/>
    <x v="0"/>
    <x v="0"/>
  </r>
  <r>
    <s v="f"/>
    <s v="01F_NE_C.png"/>
    <s v="None"/>
    <n v="1.3"/>
    <n v="0"/>
    <n v="119"/>
    <n v="119"/>
    <n v="119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5M_NE_C.png"/>
    <s v="None"/>
    <n v="0.8"/>
    <n v="0"/>
    <n v="120"/>
    <n v="120"/>
    <n v="120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3F_NE_C.png"/>
    <s v="None"/>
    <n v="0.8"/>
    <n v="0"/>
    <n v="121"/>
    <n v="121"/>
    <n v="121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5F_SA_C.png"/>
    <s v="space"/>
    <n v="1.3"/>
    <n v="0"/>
    <n v="122"/>
    <n v="122"/>
    <n v="122"/>
    <s v="space"/>
    <n v="1"/>
    <n v="0.79064977448399998"/>
    <s v="2019_Feb_21_1833"/>
    <n v="59.831757833904099"/>
    <s v="C_Tristeza"/>
    <n v="1"/>
    <s v="ALJ10M"/>
    <x v="4"/>
    <x v="1"/>
    <n v="100"/>
    <n v="0.79064977448399998"/>
    <n v="0"/>
    <x v="0"/>
    <x v="0"/>
    <x v="0"/>
  </r>
  <r>
    <s v="f"/>
    <s v="34M_NE_O.png"/>
    <s v="None"/>
    <n v="1.3"/>
    <n v="0"/>
    <n v="123"/>
    <n v="123"/>
    <n v="123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6M_NE_C.png"/>
    <s v="None"/>
    <n v="1.3"/>
    <n v="0"/>
    <n v="124"/>
    <n v="124"/>
    <n v="124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24M_SA_C.png"/>
    <s v="space"/>
    <n v="1.3"/>
    <n v="0"/>
    <n v="125"/>
    <n v="125"/>
    <n v="125"/>
    <s v="space"/>
    <n v="1"/>
    <n v="0.92575707193500001"/>
    <s v="2019_Feb_21_1833"/>
    <n v="59.831757833904099"/>
    <s v="C_Tristeza"/>
    <n v="1"/>
    <s v="ALJ10M"/>
    <x v="4"/>
    <x v="1"/>
    <n v="100"/>
    <n v="0.92575707193500001"/>
    <n v="0"/>
    <x v="0"/>
    <x v="0"/>
    <x v="0"/>
  </r>
  <r>
    <s v="f"/>
    <s v="34M_NE_O.png"/>
    <s v="None"/>
    <n v="1.3"/>
    <n v="0"/>
    <n v="126"/>
    <n v="126"/>
    <n v="126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7F_NE_C.png"/>
    <s v="None"/>
    <n v="0.8"/>
    <n v="0"/>
    <n v="127"/>
    <n v="127"/>
    <n v="127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36M_SA_C.png"/>
    <s v="space"/>
    <n v="0.8"/>
    <n v="0"/>
    <n v="128"/>
    <n v="128"/>
    <n v="128"/>
    <s v="space"/>
    <n v="1"/>
    <n v="0.55748513015000001"/>
    <s v="2019_Feb_21_1833"/>
    <n v="59.831757833904099"/>
    <s v="C_Tristeza"/>
    <n v="1"/>
    <s v="ALJ10M"/>
    <x v="4"/>
    <x v="1"/>
    <n v="100"/>
    <n v="0.55748513015000001"/>
    <n v="0"/>
    <x v="0"/>
    <x v="0"/>
    <x v="0"/>
  </r>
  <r>
    <s v="f"/>
    <s v="06F_NE_O.png"/>
    <s v="None"/>
    <n v="1.3"/>
    <n v="0"/>
    <n v="129"/>
    <n v="129"/>
    <n v="129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2F_NE_C.png"/>
    <s v="None"/>
    <n v="1.3"/>
    <n v="0"/>
    <n v="130"/>
    <n v="130"/>
    <n v="130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6F_NE_O.png"/>
    <s v="None"/>
    <n v="1.3"/>
    <n v="0"/>
    <n v="131"/>
    <n v="131"/>
    <n v="131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29M_SA_C.png"/>
    <s v="space"/>
    <n v="1.3"/>
    <n v="0"/>
    <n v="132"/>
    <n v="132"/>
    <n v="132"/>
    <s v="space"/>
    <n v="1"/>
    <n v="0.29909100057600002"/>
    <s v="2019_Feb_21_1833"/>
    <n v="59.831757833904099"/>
    <s v="C_Tristeza"/>
    <n v="1"/>
    <s v="ALJ10M"/>
    <x v="4"/>
    <x v="1"/>
    <n v="100"/>
    <n v="0.29909100057600002"/>
    <n v="0"/>
    <x v="0"/>
    <x v="0"/>
    <x v="0"/>
  </r>
  <r>
    <s v="f"/>
    <s v="07F_NE_C.png"/>
    <s v="None"/>
    <n v="0.8"/>
    <n v="0"/>
    <n v="133"/>
    <n v="133"/>
    <n v="133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27M_SA_C.png"/>
    <s v="space"/>
    <n v="0.8"/>
    <n v="0"/>
    <n v="134"/>
    <n v="134"/>
    <n v="134"/>
    <s v="None"/>
    <n v="0"/>
    <m/>
    <s v="2019_Feb_21_1833"/>
    <n v="59.831757833904099"/>
    <s v="C_Tristeza"/>
    <n v="1"/>
    <s v="ALJ10M"/>
    <x v="4"/>
    <x v="1"/>
    <n v="0"/>
    <s v=""/>
    <n v="1"/>
    <x v="0"/>
    <x v="0"/>
    <x v="0"/>
  </r>
  <r>
    <s v="f"/>
    <s v="27M_NE_C.png"/>
    <s v="None"/>
    <n v="1.3"/>
    <n v="0"/>
    <n v="135"/>
    <n v="135"/>
    <n v="135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6F_NE_O.png"/>
    <s v="None"/>
    <n v="0.8"/>
    <n v="0"/>
    <n v="136"/>
    <n v="136"/>
    <n v="136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4M_NE_C.png"/>
    <s v="None"/>
    <n v="1.3"/>
    <n v="0"/>
    <n v="137"/>
    <n v="137"/>
    <n v="137"/>
    <s v="space"/>
    <n v="0"/>
    <n v="0.30714932503199999"/>
    <s v="2019_Feb_21_1833"/>
    <n v="59.831757833904099"/>
    <s v="C_Tristeza"/>
    <n v="1"/>
    <s v="ALJ10M"/>
    <x v="4"/>
    <x v="0"/>
    <n v="0"/>
    <s v=""/>
    <n v="1"/>
    <x v="0"/>
    <x v="0"/>
    <x v="0"/>
  </r>
  <r>
    <s v="f"/>
    <s v="34M_NE_O.png"/>
    <s v="None"/>
    <n v="1.3"/>
    <n v="0"/>
    <n v="138"/>
    <n v="138"/>
    <n v="138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3F_SA_C.png"/>
    <s v="space"/>
    <n v="1.3"/>
    <n v="0"/>
    <n v="139"/>
    <n v="139"/>
    <n v="139"/>
    <s v="None"/>
    <n v="0"/>
    <m/>
    <s v="2019_Feb_21_1833"/>
    <n v="59.831757833904099"/>
    <s v="C_Tristeza"/>
    <n v="1"/>
    <s v="ALJ10M"/>
    <x v="4"/>
    <x v="1"/>
    <n v="0"/>
    <s v=""/>
    <n v="1"/>
    <x v="0"/>
    <x v="0"/>
    <x v="0"/>
  </r>
  <r>
    <s v="f"/>
    <s v="27M_NE_C.png"/>
    <s v="None"/>
    <n v="1.3"/>
    <n v="0"/>
    <n v="140"/>
    <n v="140"/>
    <n v="140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36M_SA_C.png"/>
    <s v="space"/>
    <n v="1.3"/>
    <n v="0"/>
    <n v="141"/>
    <n v="141"/>
    <n v="141"/>
    <s v="space"/>
    <n v="1"/>
    <n v="0.29155943589299999"/>
    <s v="2019_Feb_21_1833"/>
    <n v="59.831757833904099"/>
    <s v="C_Tristeza"/>
    <n v="1"/>
    <s v="ALJ10M"/>
    <x v="4"/>
    <x v="1"/>
    <n v="100"/>
    <n v="0.29155943589299999"/>
    <n v="0"/>
    <x v="0"/>
    <x v="0"/>
    <x v="0"/>
  </r>
  <r>
    <s v="f"/>
    <s v="03F_NE_C.png"/>
    <s v="None"/>
    <n v="1.3"/>
    <n v="0"/>
    <n v="142"/>
    <n v="142"/>
    <n v="142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34M_NE_O.png"/>
    <s v="None"/>
    <n v="0.8"/>
    <n v="0"/>
    <n v="143"/>
    <n v="143"/>
    <n v="143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6F_NE_O.png"/>
    <s v="None"/>
    <n v="0.8"/>
    <n v="0"/>
    <n v="144"/>
    <n v="144"/>
    <n v="144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1F_SA_C.png"/>
    <s v="space"/>
    <n v="0.8"/>
    <n v="0"/>
    <n v="145"/>
    <n v="145"/>
    <n v="145"/>
    <s v="space"/>
    <n v="1"/>
    <n v="0.27448925701900001"/>
    <s v="2019_Feb_21_1833"/>
    <n v="59.831757833904099"/>
    <s v="C_Tristeza"/>
    <n v="1"/>
    <s v="ALJ10M"/>
    <x v="4"/>
    <x v="1"/>
    <n v="100"/>
    <n v="0.27448925701900001"/>
    <n v="0"/>
    <x v="0"/>
    <x v="0"/>
    <x v="0"/>
  </r>
  <r>
    <s v="f"/>
    <s v="30M_NE_O.png"/>
    <s v="None"/>
    <n v="1.3"/>
    <n v="0"/>
    <n v="146"/>
    <n v="146"/>
    <n v="146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30M_NE_O.png"/>
    <s v="None"/>
    <n v="0.8"/>
    <n v="0"/>
    <n v="147"/>
    <n v="147"/>
    <n v="147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34M_NE_O.png"/>
    <s v="None"/>
    <n v="0.8"/>
    <n v="0"/>
    <n v="148"/>
    <n v="148"/>
    <n v="148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10F_SA_C.png"/>
    <s v="space"/>
    <n v="0.8"/>
    <n v="0"/>
    <n v="149"/>
    <n v="149"/>
    <n v="149"/>
    <s v="space"/>
    <n v="1"/>
    <n v="0.27063672989600002"/>
    <s v="2019_Feb_21_1833"/>
    <n v="59.831757833904099"/>
    <s v="C_Tristeza"/>
    <n v="1"/>
    <s v="ALJ10M"/>
    <x v="4"/>
    <x v="1"/>
    <n v="100"/>
    <n v="0.27063672989600002"/>
    <n v="0"/>
    <x v="0"/>
    <x v="0"/>
    <x v="0"/>
  </r>
  <r>
    <s v="f"/>
    <s v="05F_NE_O.png"/>
    <s v="None"/>
    <n v="1.3"/>
    <n v="0"/>
    <n v="150"/>
    <n v="150"/>
    <n v="150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2F_SA_C.png"/>
    <s v="space"/>
    <n v="1.3"/>
    <n v="0"/>
    <n v="151"/>
    <n v="151"/>
    <n v="151"/>
    <s v="space"/>
    <n v="1"/>
    <n v="0.872009747196"/>
    <s v="2019_Feb_21_1833"/>
    <n v="59.831757833904099"/>
    <s v="C_Tristeza"/>
    <n v="1"/>
    <s v="ALJ10M"/>
    <x v="4"/>
    <x v="1"/>
    <n v="100"/>
    <n v="0.872009747196"/>
    <n v="0"/>
    <x v="0"/>
    <x v="0"/>
    <x v="0"/>
  </r>
  <r>
    <s v="f"/>
    <s v="29M_NE_O.png"/>
    <s v="None"/>
    <n v="1.3"/>
    <n v="0"/>
    <n v="152"/>
    <n v="152"/>
    <n v="152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26M_SA_C.png"/>
    <s v="space"/>
    <n v="0.8"/>
    <n v="0"/>
    <n v="153"/>
    <n v="153"/>
    <n v="153"/>
    <s v="space"/>
    <n v="1"/>
    <n v="0.62474543554700002"/>
    <s v="2019_Feb_21_1833"/>
    <n v="59.831757833904099"/>
    <s v="C_Tristeza"/>
    <n v="1"/>
    <s v="ALJ10M"/>
    <x v="4"/>
    <x v="1"/>
    <n v="100"/>
    <n v="0.62474543554700002"/>
    <n v="0"/>
    <x v="0"/>
    <x v="0"/>
    <x v="0"/>
  </r>
  <r>
    <s v="f"/>
    <s v="07F_NE_C.png"/>
    <s v="None"/>
    <n v="0.8"/>
    <n v="0"/>
    <n v="154"/>
    <n v="154"/>
    <n v="154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34M_NE_O.png"/>
    <s v="None"/>
    <n v="1.3"/>
    <n v="0"/>
    <n v="155"/>
    <n v="155"/>
    <n v="155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2F_NE_C.png"/>
    <s v="None"/>
    <n v="0.8"/>
    <n v="0"/>
    <n v="156"/>
    <n v="156"/>
    <n v="156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36M_SA_C.png"/>
    <s v="space"/>
    <n v="1.3"/>
    <n v="0"/>
    <n v="157"/>
    <n v="157"/>
    <n v="157"/>
    <s v="space"/>
    <n v="1"/>
    <n v="0.30895606614600002"/>
    <s v="2019_Feb_21_1833"/>
    <n v="59.831757833904099"/>
    <s v="C_Tristeza"/>
    <n v="1"/>
    <s v="ALJ10M"/>
    <x v="4"/>
    <x v="1"/>
    <n v="100"/>
    <n v="0.30895606614600002"/>
    <n v="0"/>
    <x v="0"/>
    <x v="0"/>
    <x v="0"/>
  </r>
  <r>
    <s v="f"/>
    <s v="24M_NE_C.png"/>
    <s v="None"/>
    <n v="1.3"/>
    <n v="0"/>
    <n v="158"/>
    <n v="158"/>
    <n v="158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30M_NE_O.png"/>
    <s v="None"/>
    <n v="0.8"/>
    <n v="0"/>
    <n v="159"/>
    <n v="159"/>
    <n v="159"/>
    <s v="space"/>
    <n v="0"/>
    <n v="0.33895121561399999"/>
    <s v="2019_Feb_21_1833"/>
    <n v="59.831757833904099"/>
    <s v="C_Tristeza"/>
    <n v="1"/>
    <s v="ALJ10M"/>
    <x v="4"/>
    <x v="0"/>
    <n v="0"/>
    <s v=""/>
    <n v="1"/>
    <x v="0"/>
    <x v="0"/>
    <x v="0"/>
  </r>
  <r>
    <s v="e"/>
    <s v="03F_SA_C.png"/>
    <s v="space"/>
    <n v="0.8"/>
    <n v="0"/>
    <n v="160"/>
    <n v="160"/>
    <n v="160"/>
    <s v="space"/>
    <n v="1"/>
    <n v="0.319878623355"/>
    <s v="2019_Feb_21_1833"/>
    <n v="59.831757833904099"/>
    <s v="C_Tristeza"/>
    <n v="1"/>
    <s v="ALJ10M"/>
    <x v="4"/>
    <x v="1"/>
    <n v="100"/>
    <n v="0.319878623355"/>
    <n v="0"/>
    <x v="0"/>
    <x v="0"/>
    <x v="0"/>
  </r>
  <r>
    <s v="f"/>
    <s v="24M_NE_C.png"/>
    <s v="None"/>
    <n v="1.3"/>
    <n v="0"/>
    <n v="161"/>
    <n v="161"/>
    <n v="161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6F_SA_C.png"/>
    <s v="space"/>
    <n v="1.3"/>
    <n v="0"/>
    <n v="162"/>
    <n v="162"/>
    <n v="162"/>
    <s v="space"/>
    <n v="1"/>
    <n v="0.74104103678800004"/>
    <s v="2019_Feb_21_1833"/>
    <n v="59.831757833904099"/>
    <s v="C_Tristeza"/>
    <n v="1"/>
    <s v="ALJ10M"/>
    <x v="4"/>
    <x v="1"/>
    <n v="100"/>
    <n v="0.74104103678800004"/>
    <n v="0"/>
    <x v="0"/>
    <x v="0"/>
    <x v="0"/>
  </r>
  <r>
    <s v="f"/>
    <s v="07F_NE_C.png"/>
    <s v="None"/>
    <n v="1.3"/>
    <n v="0"/>
    <n v="163"/>
    <n v="163"/>
    <n v="163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6F_NE_O.png"/>
    <s v="None"/>
    <n v="0.8"/>
    <n v="0"/>
    <n v="164"/>
    <n v="164"/>
    <n v="164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7F_SA_C.png"/>
    <s v="space"/>
    <n v="0.8"/>
    <n v="0"/>
    <n v="165"/>
    <n v="165"/>
    <n v="165"/>
    <s v="None"/>
    <n v="0"/>
    <m/>
    <s v="2019_Feb_21_1833"/>
    <n v="59.831757833904099"/>
    <s v="C_Tristeza"/>
    <n v="1"/>
    <s v="ALJ10M"/>
    <x v="4"/>
    <x v="1"/>
    <n v="0"/>
    <s v=""/>
    <n v="1"/>
    <x v="0"/>
    <x v="0"/>
    <x v="0"/>
  </r>
  <r>
    <s v="f"/>
    <s v="24M_NE_C.png"/>
    <s v="None"/>
    <n v="0.8"/>
    <n v="0"/>
    <n v="166"/>
    <n v="166"/>
    <n v="166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9F_SA_C.png"/>
    <s v="space"/>
    <n v="1.3"/>
    <n v="0"/>
    <n v="167"/>
    <n v="167"/>
    <n v="167"/>
    <s v="space"/>
    <n v="1"/>
    <n v="0.85852788807799996"/>
    <s v="2019_Feb_21_1833"/>
    <n v="59.831757833904099"/>
    <s v="C_Tristeza"/>
    <n v="1"/>
    <s v="ALJ10M"/>
    <x v="4"/>
    <x v="1"/>
    <n v="100"/>
    <n v="0.85852788807799996"/>
    <n v="0"/>
    <x v="0"/>
    <x v="0"/>
    <x v="0"/>
  </r>
  <r>
    <s v="f"/>
    <s v="27M_NE_C.png"/>
    <s v="None"/>
    <n v="0.8"/>
    <n v="0"/>
    <n v="168"/>
    <n v="168"/>
    <n v="168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9M_NE_O.png"/>
    <s v="None"/>
    <n v="1.3"/>
    <n v="0"/>
    <n v="169"/>
    <n v="169"/>
    <n v="169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36M_NE_O.png"/>
    <s v="None"/>
    <n v="0.8"/>
    <n v="0"/>
    <n v="170"/>
    <n v="170"/>
    <n v="170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7F_SA_C.png"/>
    <s v="space"/>
    <n v="0.8"/>
    <n v="0"/>
    <n v="171"/>
    <n v="171"/>
    <n v="171"/>
    <s v="None"/>
    <n v="0"/>
    <m/>
    <s v="2019_Feb_21_1833"/>
    <n v="59.831757833904099"/>
    <s v="C_Tristeza"/>
    <n v="1"/>
    <s v="ALJ10M"/>
    <x v="4"/>
    <x v="1"/>
    <n v="0"/>
    <s v=""/>
    <n v="1"/>
    <x v="0"/>
    <x v="0"/>
    <x v="0"/>
  </r>
  <r>
    <s v="f"/>
    <s v="30M_NE_O.png"/>
    <s v="None"/>
    <n v="0.8"/>
    <n v="0"/>
    <n v="172"/>
    <n v="172"/>
    <n v="172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7F_NE_C.png"/>
    <s v="None"/>
    <n v="1.3"/>
    <n v="0"/>
    <n v="173"/>
    <n v="173"/>
    <n v="173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9F_SA_C.png"/>
    <s v="space"/>
    <n v="0.8"/>
    <n v="0"/>
    <n v="174"/>
    <n v="174"/>
    <n v="174"/>
    <s v="None"/>
    <n v="0"/>
    <m/>
    <s v="2019_Feb_21_1833"/>
    <n v="59.831757833904099"/>
    <s v="C_Tristeza"/>
    <n v="1"/>
    <s v="ALJ10M"/>
    <x v="4"/>
    <x v="1"/>
    <n v="0"/>
    <s v=""/>
    <n v="1"/>
    <x v="0"/>
    <x v="0"/>
    <x v="0"/>
  </r>
  <r>
    <s v="f"/>
    <s v="06F_NE_O.png"/>
    <s v="None"/>
    <n v="1.3"/>
    <n v="0"/>
    <n v="175"/>
    <n v="175"/>
    <n v="175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7F_SA_C.png"/>
    <s v="space"/>
    <n v="0.8"/>
    <n v="0"/>
    <n v="176"/>
    <n v="176"/>
    <n v="176"/>
    <s v="space"/>
    <n v="1"/>
    <n v="0.52359474310700005"/>
    <s v="2019_Feb_21_1833"/>
    <n v="59.831757833904099"/>
    <s v="C_Tristeza"/>
    <n v="1"/>
    <s v="ALJ10M"/>
    <x v="4"/>
    <x v="1"/>
    <n v="100"/>
    <n v="0.52359474310700005"/>
    <n v="0"/>
    <x v="0"/>
    <x v="0"/>
    <x v="0"/>
  </r>
  <r>
    <s v="f"/>
    <s v="25M_NE_C.png"/>
    <s v="None"/>
    <n v="0.8"/>
    <n v="0"/>
    <n v="177"/>
    <n v="177"/>
    <n v="177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26M_SA_C.png"/>
    <s v="space"/>
    <n v="1.3"/>
    <n v="0"/>
    <n v="178"/>
    <n v="178"/>
    <n v="178"/>
    <s v="space"/>
    <n v="1"/>
    <n v="0.79156655399099995"/>
    <s v="2019_Feb_21_1833"/>
    <n v="59.831757833904099"/>
    <s v="C_Tristeza"/>
    <n v="1"/>
    <s v="ALJ10M"/>
    <x v="4"/>
    <x v="1"/>
    <n v="100"/>
    <n v="0.79156655399099995"/>
    <n v="0"/>
    <x v="0"/>
    <x v="0"/>
    <x v="0"/>
  </r>
  <r>
    <s v="f"/>
    <s v="05F_NE_O.png"/>
    <s v="None"/>
    <n v="1.3"/>
    <n v="0"/>
    <n v="179"/>
    <n v="179"/>
    <n v="179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2F_NE_C.png"/>
    <s v="None"/>
    <n v="0.8"/>
    <n v="0"/>
    <n v="180"/>
    <n v="180"/>
    <n v="180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7F_SA_C.png"/>
    <s v="space"/>
    <n v="0.8"/>
    <n v="0"/>
    <n v="181"/>
    <n v="181"/>
    <n v="181"/>
    <s v="space"/>
    <n v="1"/>
    <n v="0.69067245395900001"/>
    <s v="2019_Feb_21_1833"/>
    <n v="59.831757833904099"/>
    <s v="C_Tristeza"/>
    <n v="1"/>
    <s v="ALJ10M"/>
    <x v="4"/>
    <x v="1"/>
    <n v="100"/>
    <n v="0.69067245395900001"/>
    <n v="0"/>
    <x v="0"/>
    <x v="0"/>
    <x v="0"/>
  </r>
  <r>
    <s v="f"/>
    <s v="29M_NE_O.png"/>
    <s v="None"/>
    <n v="1.3"/>
    <n v="0"/>
    <n v="182"/>
    <n v="182"/>
    <n v="182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26M_SA_C.png"/>
    <s v="space"/>
    <n v="1.3"/>
    <n v="0"/>
    <n v="183"/>
    <n v="183"/>
    <n v="183"/>
    <s v="space"/>
    <n v="1"/>
    <n v="0.65810310374900005"/>
    <s v="2019_Feb_21_1833"/>
    <n v="59.831757833904099"/>
    <s v="C_Tristeza"/>
    <n v="1"/>
    <s v="ALJ10M"/>
    <x v="4"/>
    <x v="1"/>
    <n v="100"/>
    <n v="0.65810310374900005"/>
    <n v="0"/>
    <x v="0"/>
    <x v="0"/>
    <x v="0"/>
  </r>
  <r>
    <s v="f"/>
    <s v="27M_NE_C.png"/>
    <s v="None"/>
    <n v="1.3"/>
    <n v="0"/>
    <n v="184"/>
    <n v="184"/>
    <n v="184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2F_NE_C.png"/>
    <s v="None"/>
    <n v="0.8"/>
    <n v="0"/>
    <n v="185"/>
    <n v="185"/>
    <n v="185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05F_SA_C.png"/>
    <s v="space"/>
    <n v="0.8"/>
    <n v="0"/>
    <n v="186"/>
    <n v="186"/>
    <n v="186"/>
    <s v="None"/>
    <n v="0"/>
    <m/>
    <s v="2019_Feb_21_1833"/>
    <n v="59.831757833904099"/>
    <s v="C_Tristeza"/>
    <n v="1"/>
    <s v="ALJ10M"/>
    <x v="4"/>
    <x v="1"/>
    <n v="0"/>
    <s v=""/>
    <n v="1"/>
    <x v="0"/>
    <x v="0"/>
    <x v="0"/>
  </r>
  <r>
    <s v="f"/>
    <s v="30M_NE_O.png"/>
    <s v="None"/>
    <n v="1.3"/>
    <n v="0"/>
    <n v="187"/>
    <n v="187"/>
    <n v="187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06F_NE_O.png"/>
    <s v="None"/>
    <n v="1.3"/>
    <n v="0"/>
    <n v="188"/>
    <n v="188"/>
    <n v="188"/>
    <s v="space"/>
    <n v="0"/>
    <n v="0.54081987030800005"/>
    <s v="2019_Feb_21_1833"/>
    <n v="59.831757833904099"/>
    <s v="C_Tristeza"/>
    <n v="1"/>
    <s v="ALJ10M"/>
    <x v="4"/>
    <x v="0"/>
    <n v="0"/>
    <s v=""/>
    <n v="1"/>
    <x v="0"/>
    <x v="0"/>
    <x v="0"/>
  </r>
  <r>
    <s v="e"/>
    <s v="29M_SA_C.png"/>
    <s v="space"/>
    <n v="1.3"/>
    <n v="0"/>
    <n v="189"/>
    <n v="189"/>
    <n v="189"/>
    <s v="None"/>
    <n v="0"/>
    <m/>
    <s v="2019_Feb_21_1833"/>
    <n v="59.831757833904099"/>
    <s v="C_Tristeza"/>
    <n v="1"/>
    <s v="ALJ10M"/>
    <x v="4"/>
    <x v="1"/>
    <n v="0"/>
    <s v=""/>
    <n v="1"/>
    <x v="0"/>
    <x v="0"/>
    <x v="0"/>
  </r>
  <r>
    <s v="f"/>
    <s v="09F_NE_C.png"/>
    <s v="None"/>
    <n v="0.8"/>
    <n v="0"/>
    <n v="190"/>
    <n v="190"/>
    <n v="190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5M_NE_C.png"/>
    <s v="None"/>
    <n v="1.3"/>
    <n v="0"/>
    <n v="191"/>
    <n v="191"/>
    <n v="191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30M_SA_C.png"/>
    <s v="space"/>
    <n v="0.8"/>
    <n v="0"/>
    <n v="192"/>
    <n v="192"/>
    <n v="192"/>
    <s v="space"/>
    <n v="1"/>
    <n v="1.1601176019799999"/>
    <s v="2019_Feb_21_1833"/>
    <n v="59.831757833904099"/>
    <s v="C_Tristeza"/>
    <n v="1"/>
    <s v="ALJ10M"/>
    <x v="4"/>
    <x v="1"/>
    <n v="100"/>
    <n v="1.1601176019799999"/>
    <n v="0"/>
    <x v="0"/>
    <x v="0"/>
    <x v="0"/>
  </r>
  <r>
    <s v="f"/>
    <s v="09F_NE_C.png"/>
    <s v="None"/>
    <n v="0.8"/>
    <n v="0"/>
    <n v="193"/>
    <n v="193"/>
    <n v="193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5M_NE_C.png"/>
    <s v="None"/>
    <n v="0.8"/>
    <n v="0"/>
    <n v="194"/>
    <n v="194"/>
    <n v="194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24M_SA_C.png"/>
    <s v="space"/>
    <n v="0.8"/>
    <n v="0"/>
    <n v="195"/>
    <n v="195"/>
    <n v="195"/>
    <s v="space"/>
    <n v="1"/>
    <n v="0.69103300757700004"/>
    <s v="2019_Feb_21_1833"/>
    <n v="59.831757833904099"/>
    <s v="C_Tristeza"/>
    <n v="1"/>
    <s v="ALJ10M"/>
    <x v="4"/>
    <x v="1"/>
    <n v="100"/>
    <n v="0.69103300757700004"/>
    <n v="0"/>
    <x v="0"/>
    <x v="0"/>
    <x v="0"/>
  </r>
  <r>
    <s v="f"/>
    <s v="10F_NE_O.png"/>
    <s v="None"/>
    <n v="0.8"/>
    <n v="0"/>
    <n v="196"/>
    <n v="196"/>
    <n v="196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24M_NE_C.png"/>
    <s v="None"/>
    <n v="0.8"/>
    <n v="0"/>
    <n v="197"/>
    <n v="197"/>
    <n v="197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f"/>
    <s v="36M_NE_O.png"/>
    <s v="None"/>
    <n v="1.3"/>
    <n v="0"/>
    <n v="198"/>
    <n v="198"/>
    <n v="198"/>
    <s v="None"/>
    <n v="1"/>
    <m/>
    <s v="2019_Feb_21_1833"/>
    <n v="59.831757833904099"/>
    <s v="C_Tristeza"/>
    <n v="1"/>
    <s v="ALJ10M"/>
    <x v="4"/>
    <x v="0"/>
    <n v="100"/>
    <s v=""/>
    <n v="0"/>
    <x v="0"/>
    <x v="0"/>
    <x v="0"/>
  </r>
  <r>
    <s v="e"/>
    <s v="27M_SA_C.png"/>
    <s v="space"/>
    <n v="1.3"/>
    <n v="0"/>
    <n v="199"/>
    <n v="199"/>
    <n v="199"/>
    <s v="space"/>
    <n v="1"/>
    <n v="0.82402896368900003"/>
    <s v="2019_Feb_21_1833"/>
    <n v="59.831757833904099"/>
    <s v="C_Tristeza"/>
    <n v="1"/>
    <s v="ALJ10M"/>
    <x v="4"/>
    <x v="1"/>
    <n v="100"/>
    <n v="0.82402896368900003"/>
    <n v="0"/>
    <x v="0"/>
    <x v="0"/>
    <x v="0"/>
  </r>
  <r>
    <s v="f"/>
    <s v="34M_NE_O.png"/>
    <s v="None"/>
    <n v="1.3"/>
    <n v="0"/>
    <n v="0"/>
    <n v="0"/>
    <n v="0"/>
    <s v="space"/>
    <n v="0"/>
    <n v="0.64760951861899996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e"/>
    <s v="01F_SA_C.png"/>
    <s v="space"/>
    <n v="1.3"/>
    <n v="0"/>
    <n v="1"/>
    <n v="1"/>
    <n v="1"/>
    <s v="space"/>
    <n v="1"/>
    <n v="0.59095721892300002"/>
    <s v="2019_Feb_25_1814"/>
    <n v="59.7737176874856"/>
    <s v="C_Tristeza"/>
    <n v="1"/>
    <s v="CLB8M1                                        "/>
    <x v="4"/>
    <x v="1"/>
    <n v="100"/>
    <n v="0.59095721892300002"/>
    <n v="0"/>
    <x v="0"/>
    <x v="0"/>
    <x v="1"/>
  </r>
  <r>
    <s v="f"/>
    <s v="26M_NE_C.png"/>
    <s v="None"/>
    <n v="1.3"/>
    <n v="0"/>
    <n v="2"/>
    <n v="2"/>
    <n v="2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26M_NE_C.png"/>
    <s v="None"/>
    <n v="0.8"/>
    <n v="0"/>
    <n v="3"/>
    <n v="3"/>
    <n v="3"/>
    <s v="space"/>
    <n v="0"/>
    <n v="0.30714644706999999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f"/>
    <s v="25M_NE_C.png"/>
    <s v="None"/>
    <n v="1.3"/>
    <n v="0"/>
    <n v="4"/>
    <n v="4"/>
    <n v="4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02F_SA_C.png"/>
    <s v="space"/>
    <n v="0.8"/>
    <n v="0"/>
    <n v="5"/>
    <n v="5"/>
    <n v="5"/>
    <s v="space"/>
    <n v="1"/>
    <n v="0.49269257842000003"/>
    <s v="2019_Feb_25_1814"/>
    <n v="59.7737176874856"/>
    <s v="C_Tristeza"/>
    <n v="1"/>
    <s v="CLB8M1                                        "/>
    <x v="4"/>
    <x v="1"/>
    <n v="100"/>
    <n v="0.49269257842000003"/>
    <n v="0"/>
    <x v="0"/>
    <x v="0"/>
    <x v="1"/>
  </r>
  <r>
    <s v="f"/>
    <s v="09F_NE_C.png"/>
    <s v="None"/>
    <n v="1.3"/>
    <n v="0"/>
    <n v="6"/>
    <n v="6"/>
    <n v="6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25M_SA_C.png"/>
    <s v="space"/>
    <n v="0.8"/>
    <n v="0"/>
    <n v="7"/>
    <n v="7"/>
    <n v="7"/>
    <s v="space"/>
    <n v="1"/>
    <n v="0.46348673036499999"/>
    <s v="2019_Feb_25_1814"/>
    <n v="59.7737176874856"/>
    <s v="C_Tristeza"/>
    <n v="1"/>
    <s v="CLB8M1                                        "/>
    <x v="4"/>
    <x v="1"/>
    <n v="100"/>
    <n v="0.46348673036499999"/>
    <n v="0"/>
    <x v="0"/>
    <x v="0"/>
    <x v="1"/>
  </r>
  <r>
    <s v="f"/>
    <s v="09F_NE_C.png"/>
    <s v="None"/>
    <n v="1.3"/>
    <n v="0"/>
    <n v="8"/>
    <n v="8"/>
    <n v="8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03F_SA_C.png"/>
    <s v="space"/>
    <n v="1.3"/>
    <n v="0"/>
    <n v="9"/>
    <n v="9"/>
    <n v="9"/>
    <s v="space"/>
    <n v="1"/>
    <n v="0.45896375060700001"/>
    <s v="2019_Feb_25_1814"/>
    <n v="59.7737176874856"/>
    <s v="C_Tristeza"/>
    <n v="1"/>
    <s v="CLB8M1                                        "/>
    <x v="4"/>
    <x v="1"/>
    <n v="100"/>
    <n v="0.45896375060700001"/>
    <n v="0"/>
    <x v="0"/>
    <x v="0"/>
    <x v="1"/>
  </r>
  <r>
    <s v="f"/>
    <s v="07F_NE_C.png"/>
    <s v="None"/>
    <n v="0.8"/>
    <n v="0"/>
    <n v="10"/>
    <n v="10"/>
    <n v="10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24M_NE_C.png"/>
    <s v="None"/>
    <n v="0.8"/>
    <n v="0"/>
    <n v="11"/>
    <n v="11"/>
    <n v="11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1F_NE_C.png"/>
    <s v="None"/>
    <n v="1.3"/>
    <n v="0"/>
    <n v="12"/>
    <n v="12"/>
    <n v="12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10F_NE_O.png"/>
    <s v="None"/>
    <n v="1.3"/>
    <n v="0"/>
    <n v="13"/>
    <n v="13"/>
    <n v="13"/>
    <s v="space"/>
    <n v="0"/>
    <n v="0.366174958301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e"/>
    <s v="10F_SA_C.png"/>
    <s v="space"/>
    <n v="0.8"/>
    <n v="0"/>
    <n v="14"/>
    <n v="14"/>
    <n v="14"/>
    <s v="space"/>
    <n v="1"/>
    <n v="0.74457331822899997"/>
    <s v="2019_Feb_25_1814"/>
    <n v="59.7737176874856"/>
    <s v="C_Tristeza"/>
    <n v="1"/>
    <s v="CLB8M1                                        "/>
    <x v="4"/>
    <x v="1"/>
    <n v="100"/>
    <n v="0.74457331822899997"/>
    <n v="0"/>
    <x v="0"/>
    <x v="0"/>
    <x v="1"/>
  </r>
  <r>
    <s v="f"/>
    <s v="25M_NE_C.png"/>
    <s v="None"/>
    <n v="0.8"/>
    <n v="0"/>
    <n v="15"/>
    <n v="15"/>
    <n v="15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34M_SA_C.png"/>
    <s v="space"/>
    <n v="0.8"/>
    <n v="0"/>
    <n v="16"/>
    <n v="16"/>
    <n v="16"/>
    <s v="space"/>
    <n v="1"/>
    <n v="0.60416163138500001"/>
    <s v="2019_Feb_25_1814"/>
    <n v="59.7737176874856"/>
    <s v="C_Tristeza"/>
    <n v="1"/>
    <s v="CLB8M1                                        "/>
    <x v="4"/>
    <x v="1"/>
    <n v="100"/>
    <n v="0.60416163138500001"/>
    <n v="0"/>
    <x v="0"/>
    <x v="0"/>
    <x v="1"/>
  </r>
  <r>
    <s v="f"/>
    <s v="05F_NE_O.png"/>
    <s v="None"/>
    <n v="1.3"/>
    <n v="0"/>
    <n v="17"/>
    <n v="17"/>
    <n v="17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2F_NE_C.png"/>
    <s v="None"/>
    <n v="1.3"/>
    <n v="0"/>
    <n v="18"/>
    <n v="18"/>
    <n v="18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3F_NE_C.png"/>
    <s v="None"/>
    <n v="0.8"/>
    <n v="0"/>
    <n v="19"/>
    <n v="19"/>
    <n v="19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34M_SA_C.png"/>
    <s v="space"/>
    <n v="1.3"/>
    <n v="0"/>
    <n v="20"/>
    <n v="20"/>
    <n v="20"/>
    <s v="space"/>
    <n v="1"/>
    <n v="0.57007920263599998"/>
    <s v="2019_Feb_25_1814"/>
    <n v="59.7737176874856"/>
    <s v="C_Tristeza"/>
    <n v="1"/>
    <s v="CLB8M1                                        "/>
    <x v="4"/>
    <x v="1"/>
    <n v="100"/>
    <n v="0.57007920263599998"/>
    <n v="0"/>
    <x v="0"/>
    <x v="0"/>
    <x v="1"/>
  </r>
  <r>
    <s v="f"/>
    <s v="05F_NE_O.png"/>
    <s v="None"/>
    <n v="0.8"/>
    <n v="0"/>
    <n v="21"/>
    <n v="21"/>
    <n v="21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29M_SA_C.png"/>
    <s v="space"/>
    <n v="0.8"/>
    <n v="0"/>
    <n v="22"/>
    <n v="22"/>
    <n v="22"/>
    <s v="None"/>
    <n v="0"/>
    <m/>
    <s v="2019_Feb_25_1814"/>
    <n v="59.7737176874856"/>
    <s v="C_Tristeza"/>
    <n v="1"/>
    <s v="CLB8M1                                        "/>
    <x v="4"/>
    <x v="1"/>
    <n v="0"/>
    <s v=""/>
    <n v="1"/>
    <x v="0"/>
    <x v="0"/>
    <x v="1"/>
  </r>
  <r>
    <s v="f"/>
    <s v="03F_NE_C.png"/>
    <s v="None"/>
    <n v="0.8"/>
    <n v="0"/>
    <n v="23"/>
    <n v="23"/>
    <n v="23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10F_NE_O.png"/>
    <s v="None"/>
    <n v="0.8"/>
    <n v="0"/>
    <n v="24"/>
    <n v="24"/>
    <n v="24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5F_NE_O.png"/>
    <s v="None"/>
    <n v="1.3"/>
    <n v="0"/>
    <n v="25"/>
    <n v="25"/>
    <n v="25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03F_SA_C.png"/>
    <s v="space"/>
    <n v="1.3"/>
    <n v="0"/>
    <n v="26"/>
    <n v="26"/>
    <n v="26"/>
    <s v="space"/>
    <n v="1"/>
    <n v="0.35329302459299999"/>
    <s v="2019_Feb_25_1814"/>
    <n v="59.7737176874856"/>
    <s v="C_Tristeza"/>
    <n v="1"/>
    <s v="CLB8M1                                        "/>
    <x v="4"/>
    <x v="1"/>
    <n v="100"/>
    <n v="0.35329302459299999"/>
    <n v="0"/>
    <x v="0"/>
    <x v="0"/>
    <x v="1"/>
  </r>
  <r>
    <s v="f"/>
    <s v="25M_NE_C.png"/>
    <s v="None"/>
    <n v="0.8"/>
    <n v="0"/>
    <n v="27"/>
    <n v="27"/>
    <n v="27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26M_NE_C.png"/>
    <s v="None"/>
    <n v="1.3"/>
    <n v="0"/>
    <n v="28"/>
    <n v="28"/>
    <n v="28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7F_NE_C.png"/>
    <s v="None"/>
    <n v="0.8"/>
    <n v="0"/>
    <n v="29"/>
    <n v="29"/>
    <n v="29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05F_SA_C.png"/>
    <s v="space"/>
    <n v="0.8"/>
    <n v="0"/>
    <n v="30"/>
    <n v="30"/>
    <n v="30"/>
    <s v="space"/>
    <n v="1"/>
    <n v="0.74478124087499997"/>
    <s v="2019_Feb_25_1814"/>
    <n v="59.7737176874856"/>
    <s v="C_Tristeza"/>
    <n v="1"/>
    <s v="CLB8M1                                        "/>
    <x v="4"/>
    <x v="1"/>
    <n v="100"/>
    <n v="0.74478124087499997"/>
    <n v="0"/>
    <x v="0"/>
    <x v="0"/>
    <x v="1"/>
  </r>
  <r>
    <s v="f"/>
    <s v="07F_NE_C.png"/>
    <s v="None"/>
    <n v="0.8"/>
    <n v="0"/>
    <n v="31"/>
    <n v="31"/>
    <n v="31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02F_SA_C.png"/>
    <s v="space"/>
    <n v="1.3"/>
    <n v="0"/>
    <n v="32"/>
    <n v="32"/>
    <n v="32"/>
    <s v="None"/>
    <n v="0"/>
    <m/>
    <s v="2019_Feb_25_1814"/>
    <n v="59.7737176874856"/>
    <s v="C_Tristeza"/>
    <n v="1"/>
    <s v="CLB8M1                                        "/>
    <x v="4"/>
    <x v="1"/>
    <n v="0"/>
    <s v=""/>
    <n v="1"/>
    <x v="0"/>
    <x v="0"/>
    <x v="1"/>
  </r>
  <r>
    <s v="f"/>
    <s v="07F_NE_C.png"/>
    <s v="None"/>
    <n v="0.8"/>
    <n v="0"/>
    <n v="33"/>
    <n v="33"/>
    <n v="33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02F_SA_C.png"/>
    <s v="space"/>
    <n v="1.3"/>
    <n v="0"/>
    <n v="34"/>
    <n v="34"/>
    <n v="34"/>
    <s v="space"/>
    <n v="1"/>
    <n v="0.53677085533500002"/>
    <s v="2019_Feb_25_1814"/>
    <n v="59.7737176874856"/>
    <s v="C_Tristeza"/>
    <n v="1"/>
    <s v="CLB8M1                                        "/>
    <x v="4"/>
    <x v="1"/>
    <n v="100"/>
    <n v="0.53677085533500002"/>
    <n v="0"/>
    <x v="0"/>
    <x v="0"/>
    <x v="1"/>
  </r>
  <r>
    <s v="f"/>
    <s v="10F_NE_O.png"/>
    <s v="None"/>
    <n v="0.8"/>
    <n v="0"/>
    <n v="35"/>
    <n v="35"/>
    <n v="35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5F_NE_O.png"/>
    <s v="None"/>
    <n v="0.8"/>
    <n v="0"/>
    <n v="36"/>
    <n v="36"/>
    <n v="36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3F_NE_C.png"/>
    <s v="None"/>
    <n v="1.3"/>
    <n v="0"/>
    <n v="37"/>
    <n v="37"/>
    <n v="37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26M_SA_C.png"/>
    <s v="space"/>
    <n v="0.8"/>
    <n v="0"/>
    <n v="38"/>
    <n v="38"/>
    <n v="38"/>
    <s v="space"/>
    <n v="1"/>
    <n v="0.54722261032999997"/>
    <s v="2019_Feb_25_1814"/>
    <n v="59.7737176874856"/>
    <s v="C_Tristeza"/>
    <n v="1"/>
    <s v="CLB8M1                                        "/>
    <x v="4"/>
    <x v="1"/>
    <n v="100"/>
    <n v="0.54722261032999997"/>
    <n v="0"/>
    <x v="0"/>
    <x v="0"/>
    <x v="1"/>
  </r>
  <r>
    <s v="f"/>
    <s v="27M_NE_C.png"/>
    <s v="None"/>
    <n v="0.8"/>
    <n v="0"/>
    <n v="39"/>
    <n v="39"/>
    <n v="39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36M_NE_O.png"/>
    <s v="None"/>
    <n v="0.8"/>
    <n v="0"/>
    <n v="40"/>
    <n v="40"/>
    <n v="40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29M_NE_O.png"/>
    <s v="None"/>
    <n v="0.8"/>
    <n v="0"/>
    <n v="41"/>
    <n v="41"/>
    <n v="41"/>
    <s v="space"/>
    <n v="0"/>
    <n v="0.53188831507900003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f"/>
    <s v="01F_NE_C.png"/>
    <s v="None"/>
    <n v="1.3"/>
    <n v="0"/>
    <n v="42"/>
    <n v="42"/>
    <n v="42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25M_SA_C.png"/>
    <s v="space"/>
    <n v="0.8"/>
    <n v="0"/>
    <n v="43"/>
    <n v="43"/>
    <n v="43"/>
    <s v="space"/>
    <n v="1"/>
    <n v="0.75796181507399996"/>
    <s v="2019_Feb_25_1814"/>
    <n v="59.7737176874856"/>
    <s v="C_Tristeza"/>
    <n v="1"/>
    <s v="CLB8M1                                        "/>
    <x v="4"/>
    <x v="1"/>
    <n v="100"/>
    <n v="0.75796181507399996"/>
    <n v="0"/>
    <x v="0"/>
    <x v="0"/>
    <x v="1"/>
  </r>
  <r>
    <s v="f"/>
    <s v="03F_NE_C.png"/>
    <s v="None"/>
    <n v="0.8"/>
    <n v="0"/>
    <n v="44"/>
    <n v="44"/>
    <n v="44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10F_NE_O.png"/>
    <s v="None"/>
    <n v="0.8"/>
    <n v="0"/>
    <n v="45"/>
    <n v="45"/>
    <n v="45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26M_NE_C.png"/>
    <s v="None"/>
    <n v="1.3"/>
    <n v="0"/>
    <n v="46"/>
    <n v="46"/>
    <n v="46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27M_SA_C.png"/>
    <s v="space"/>
    <n v="1.3"/>
    <n v="0"/>
    <n v="47"/>
    <n v="47"/>
    <n v="47"/>
    <s v="space"/>
    <n v="1"/>
    <n v="0.57798357411199996"/>
    <s v="2019_Feb_25_1814"/>
    <n v="59.7737176874856"/>
    <s v="C_Tristeza"/>
    <n v="1"/>
    <s v="CLB8M1                                        "/>
    <x v="4"/>
    <x v="1"/>
    <n v="100"/>
    <n v="0.57798357411199996"/>
    <n v="0"/>
    <x v="0"/>
    <x v="0"/>
    <x v="1"/>
  </r>
  <r>
    <s v="f"/>
    <s v="27M_NE_C.png"/>
    <s v="None"/>
    <n v="0.8"/>
    <n v="0"/>
    <n v="48"/>
    <n v="48"/>
    <n v="48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25M_NE_C.png"/>
    <s v="None"/>
    <n v="1.3"/>
    <n v="0"/>
    <n v="49"/>
    <n v="49"/>
    <n v="49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26M_NE_C.png"/>
    <s v="None"/>
    <n v="0.8"/>
    <n v="0"/>
    <n v="50"/>
    <n v="50"/>
    <n v="50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1F_NE_C.png"/>
    <s v="None"/>
    <n v="1.3"/>
    <n v="0"/>
    <n v="51"/>
    <n v="51"/>
    <n v="51"/>
    <s v="space"/>
    <n v="0"/>
    <n v="0.72360292866099996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f"/>
    <s v="05F_NE_O.png"/>
    <s v="None"/>
    <n v="1.3"/>
    <n v="0"/>
    <n v="52"/>
    <n v="52"/>
    <n v="52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27M_NE_C.png"/>
    <s v="None"/>
    <n v="0.8"/>
    <n v="0"/>
    <n v="53"/>
    <n v="53"/>
    <n v="53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30M_SA_C.png"/>
    <s v="space"/>
    <n v="0.8"/>
    <n v="0"/>
    <n v="54"/>
    <n v="54"/>
    <n v="54"/>
    <s v="None"/>
    <n v="0"/>
    <m/>
    <s v="2019_Feb_25_1814"/>
    <n v="59.7737176874856"/>
    <s v="C_Tristeza"/>
    <n v="1"/>
    <s v="CLB8M1                                        "/>
    <x v="4"/>
    <x v="1"/>
    <n v="0"/>
    <s v=""/>
    <n v="1"/>
    <x v="0"/>
    <x v="0"/>
    <x v="1"/>
  </r>
  <r>
    <s v="f"/>
    <s v="02F_NE_C.png"/>
    <s v="None"/>
    <n v="0.8"/>
    <n v="0"/>
    <n v="55"/>
    <n v="55"/>
    <n v="55"/>
    <s v="space"/>
    <n v="0"/>
    <n v="5.0738092290000002E-2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f"/>
    <s v="03F_NE_C.png"/>
    <s v="None"/>
    <n v="1.3"/>
    <n v="0"/>
    <n v="56"/>
    <n v="56"/>
    <n v="56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1F_NE_C.png"/>
    <s v="None"/>
    <n v="0.8"/>
    <n v="0"/>
    <n v="57"/>
    <n v="57"/>
    <n v="57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01F_SA_C.png"/>
    <s v="space"/>
    <n v="1.3"/>
    <n v="0"/>
    <n v="58"/>
    <n v="58"/>
    <n v="58"/>
    <s v="space"/>
    <n v="1"/>
    <n v="1.0860683880099999"/>
    <s v="2019_Feb_25_1814"/>
    <n v="59.7737176874856"/>
    <s v="C_Tristeza"/>
    <n v="1"/>
    <s v="CLB8M1                                        "/>
    <x v="4"/>
    <x v="1"/>
    <n v="100"/>
    <n v="1.0860683880099999"/>
    <n v="0"/>
    <x v="0"/>
    <x v="0"/>
    <x v="1"/>
  </r>
  <r>
    <s v="f"/>
    <s v="29M_NE_O.png"/>
    <s v="None"/>
    <n v="1.3"/>
    <n v="0"/>
    <n v="59"/>
    <n v="59"/>
    <n v="59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30M_SA_C.png"/>
    <s v="space"/>
    <n v="1.3"/>
    <n v="0"/>
    <n v="60"/>
    <n v="60"/>
    <n v="60"/>
    <s v="space"/>
    <n v="1"/>
    <n v="1.1675247338600001"/>
    <s v="2019_Feb_25_1814"/>
    <n v="59.7737176874856"/>
    <s v="C_Tristeza"/>
    <n v="1"/>
    <s v="CLB8M1                                        "/>
    <x v="4"/>
    <x v="1"/>
    <n v="100"/>
    <n v="1.1675247338600001"/>
    <n v="0"/>
    <x v="0"/>
    <x v="0"/>
    <x v="1"/>
  </r>
  <r>
    <s v="f"/>
    <s v="30M_NE_O.png"/>
    <s v="None"/>
    <n v="1.3"/>
    <n v="0"/>
    <n v="61"/>
    <n v="61"/>
    <n v="61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10F_NE_O.png"/>
    <s v="None"/>
    <n v="0.8"/>
    <n v="0"/>
    <n v="62"/>
    <n v="62"/>
    <n v="62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06F_SA_C.png"/>
    <s v="space"/>
    <n v="0.8"/>
    <n v="0"/>
    <n v="63"/>
    <n v="63"/>
    <n v="63"/>
    <s v="space"/>
    <n v="1"/>
    <n v="0.59775873953900005"/>
    <s v="2019_Feb_25_1814"/>
    <n v="59.7737176874856"/>
    <s v="C_Tristeza"/>
    <n v="1"/>
    <s v="CLB8M1                                        "/>
    <x v="4"/>
    <x v="1"/>
    <n v="100"/>
    <n v="0.59775873953900005"/>
    <n v="0"/>
    <x v="0"/>
    <x v="0"/>
    <x v="1"/>
  </r>
  <r>
    <s v="f"/>
    <s v="02F_NE_C.png"/>
    <s v="None"/>
    <n v="0.8"/>
    <n v="0"/>
    <n v="64"/>
    <n v="64"/>
    <n v="64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36M_NE_O.png"/>
    <s v="None"/>
    <n v="1.3"/>
    <n v="0"/>
    <n v="65"/>
    <n v="65"/>
    <n v="65"/>
    <s v="space"/>
    <n v="0"/>
    <n v="0.35610428446699999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f"/>
    <s v="29M_NE_O.png"/>
    <s v="None"/>
    <n v="1.3"/>
    <n v="0"/>
    <n v="66"/>
    <n v="66"/>
    <n v="66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29M_NE_O.png"/>
    <s v="None"/>
    <n v="0.8"/>
    <n v="0"/>
    <n v="67"/>
    <n v="67"/>
    <n v="67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3F_NE_C.png"/>
    <s v="None"/>
    <n v="1.3"/>
    <n v="0"/>
    <n v="68"/>
    <n v="68"/>
    <n v="68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25M_SA_C.png"/>
    <s v="space"/>
    <n v="1.3"/>
    <n v="0"/>
    <n v="69"/>
    <n v="69"/>
    <n v="69"/>
    <s v="None"/>
    <n v="0"/>
    <m/>
    <s v="2019_Feb_25_1814"/>
    <n v="59.7737176874856"/>
    <s v="C_Tristeza"/>
    <n v="1"/>
    <s v="CLB8M1                                        "/>
    <x v="4"/>
    <x v="1"/>
    <n v="0"/>
    <s v=""/>
    <n v="1"/>
    <x v="0"/>
    <x v="0"/>
    <x v="1"/>
  </r>
  <r>
    <s v="f"/>
    <s v="05F_NE_O.png"/>
    <s v="None"/>
    <n v="0.8"/>
    <n v="0"/>
    <n v="70"/>
    <n v="70"/>
    <n v="70"/>
    <s v="space"/>
    <n v="0"/>
    <n v="0.46322517161799998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f"/>
    <s v="01F_NE_C.png"/>
    <s v="None"/>
    <n v="0.8"/>
    <n v="0"/>
    <n v="71"/>
    <n v="71"/>
    <n v="71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5F_NE_O.png"/>
    <s v="None"/>
    <n v="0.8"/>
    <n v="0"/>
    <n v="72"/>
    <n v="72"/>
    <n v="72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29M_SA_C.png"/>
    <s v="space"/>
    <n v="1.3"/>
    <n v="0"/>
    <n v="73"/>
    <n v="73"/>
    <n v="73"/>
    <s v="None"/>
    <n v="0"/>
    <m/>
    <s v="2019_Feb_25_1814"/>
    <n v="59.7737176874856"/>
    <s v="C_Tristeza"/>
    <n v="1"/>
    <s v="CLB8M1                                        "/>
    <x v="4"/>
    <x v="1"/>
    <n v="0"/>
    <s v=""/>
    <n v="1"/>
    <x v="0"/>
    <x v="0"/>
    <x v="1"/>
  </r>
  <r>
    <s v="f"/>
    <s v="34M_NE_O.png"/>
    <s v="None"/>
    <n v="1.3"/>
    <n v="0"/>
    <n v="74"/>
    <n v="74"/>
    <n v="74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25M_NE_C.png"/>
    <s v="None"/>
    <n v="1.3"/>
    <n v="0"/>
    <n v="75"/>
    <n v="75"/>
    <n v="75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9F_NE_C.png"/>
    <s v="None"/>
    <n v="0.8"/>
    <n v="0"/>
    <n v="76"/>
    <n v="76"/>
    <n v="76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26M_NE_C.png"/>
    <s v="None"/>
    <n v="1.3"/>
    <n v="0"/>
    <n v="77"/>
    <n v="77"/>
    <n v="77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1F_NE_C.png"/>
    <s v="None"/>
    <n v="0.8"/>
    <n v="0"/>
    <n v="78"/>
    <n v="78"/>
    <n v="78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24M_SA_C.png"/>
    <s v="space"/>
    <n v="1.3"/>
    <n v="0"/>
    <n v="79"/>
    <n v="79"/>
    <n v="79"/>
    <s v="space"/>
    <n v="1"/>
    <n v="0.46781105791200001"/>
    <s v="2019_Feb_25_1814"/>
    <n v="59.7737176874856"/>
    <s v="C_Tristeza"/>
    <n v="1"/>
    <s v="CLB8M1                                        "/>
    <x v="4"/>
    <x v="1"/>
    <n v="100"/>
    <n v="0.46781105791200001"/>
    <n v="0"/>
    <x v="0"/>
    <x v="0"/>
    <x v="1"/>
  </r>
  <r>
    <s v="f"/>
    <s v="29M_NE_O.png"/>
    <s v="None"/>
    <n v="1.3"/>
    <n v="0"/>
    <n v="80"/>
    <n v="80"/>
    <n v="80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9F_NE_C.png"/>
    <s v="None"/>
    <n v="0.8"/>
    <n v="0"/>
    <n v="81"/>
    <n v="81"/>
    <n v="81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36M_NE_O.png"/>
    <s v="None"/>
    <n v="1.3"/>
    <n v="0"/>
    <n v="82"/>
    <n v="82"/>
    <n v="82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06F_SA_C.png"/>
    <s v="space"/>
    <n v="0.8"/>
    <n v="0"/>
    <n v="83"/>
    <n v="83"/>
    <n v="83"/>
    <s v="space"/>
    <n v="1"/>
    <n v="0.67382598198700006"/>
    <s v="2019_Feb_25_1814"/>
    <n v="59.7737176874856"/>
    <s v="C_Tristeza"/>
    <n v="1"/>
    <s v="CLB8M1                                        "/>
    <x v="4"/>
    <x v="1"/>
    <n v="100"/>
    <n v="0.67382598198700006"/>
    <n v="0"/>
    <x v="0"/>
    <x v="0"/>
    <x v="1"/>
  </r>
  <r>
    <s v="f"/>
    <s v="06F_NE_O.png"/>
    <s v="None"/>
    <n v="1.3"/>
    <n v="0"/>
    <n v="84"/>
    <n v="84"/>
    <n v="84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26M_NE_C.png"/>
    <s v="None"/>
    <n v="0.8"/>
    <n v="0"/>
    <n v="85"/>
    <n v="85"/>
    <n v="85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25M_SA_C.png"/>
    <s v="space"/>
    <n v="0.8"/>
    <n v="0"/>
    <n v="86"/>
    <n v="86"/>
    <n v="86"/>
    <s v="None"/>
    <n v="0"/>
    <m/>
    <s v="2019_Feb_25_1814"/>
    <n v="59.7737176874856"/>
    <s v="C_Tristeza"/>
    <n v="1"/>
    <s v="CLB8M1                                        "/>
    <x v="4"/>
    <x v="1"/>
    <n v="0"/>
    <s v=""/>
    <n v="1"/>
    <x v="0"/>
    <x v="0"/>
    <x v="1"/>
  </r>
  <r>
    <s v="f"/>
    <s v="24M_NE_C.png"/>
    <s v="None"/>
    <n v="1.3"/>
    <n v="0"/>
    <n v="87"/>
    <n v="87"/>
    <n v="87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27M_NE_C.png"/>
    <s v="None"/>
    <n v="1.3"/>
    <n v="0"/>
    <n v="88"/>
    <n v="88"/>
    <n v="88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6F_NE_O.png"/>
    <s v="None"/>
    <n v="0.8"/>
    <n v="0"/>
    <n v="89"/>
    <n v="89"/>
    <n v="89"/>
    <s v="space"/>
    <n v="0"/>
    <n v="0.86559654927600005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e"/>
    <s v="06F_SA_C.png"/>
    <s v="space"/>
    <n v="0.8"/>
    <n v="0"/>
    <n v="90"/>
    <n v="90"/>
    <n v="90"/>
    <s v="space"/>
    <n v="1"/>
    <n v="0.71460265915800003"/>
    <s v="2019_Feb_25_1814"/>
    <n v="59.7737176874856"/>
    <s v="C_Tristeza"/>
    <n v="1"/>
    <s v="CLB8M1                                        "/>
    <x v="4"/>
    <x v="1"/>
    <n v="100"/>
    <n v="0.71460265915800003"/>
    <n v="0"/>
    <x v="0"/>
    <x v="0"/>
    <x v="1"/>
  </r>
  <r>
    <s v="f"/>
    <s v="09F_NE_C.png"/>
    <s v="None"/>
    <n v="0.8"/>
    <n v="0"/>
    <n v="91"/>
    <n v="91"/>
    <n v="91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24M_NE_C.png"/>
    <s v="None"/>
    <n v="1.3"/>
    <n v="0"/>
    <n v="92"/>
    <n v="92"/>
    <n v="92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29M_NE_O.png"/>
    <s v="None"/>
    <n v="0.8"/>
    <n v="0"/>
    <n v="93"/>
    <n v="93"/>
    <n v="93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01F_SA_C.png"/>
    <s v="space"/>
    <n v="0.8"/>
    <n v="0"/>
    <n v="94"/>
    <n v="94"/>
    <n v="94"/>
    <s v="None"/>
    <n v="0"/>
    <m/>
    <s v="2019_Feb_25_1814"/>
    <n v="59.7737176874856"/>
    <s v="C_Tristeza"/>
    <n v="1"/>
    <s v="CLB8M1                                        "/>
    <x v="4"/>
    <x v="1"/>
    <n v="0"/>
    <s v=""/>
    <n v="1"/>
    <x v="0"/>
    <x v="0"/>
    <x v="1"/>
  </r>
  <r>
    <s v="f"/>
    <s v="30M_NE_O.png"/>
    <s v="None"/>
    <n v="0.8"/>
    <n v="0"/>
    <n v="95"/>
    <n v="95"/>
    <n v="95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27M_NE_C.png"/>
    <s v="None"/>
    <n v="1.3"/>
    <n v="0"/>
    <n v="96"/>
    <n v="96"/>
    <n v="96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34M_SA_C.png"/>
    <s v="space"/>
    <n v="1.3"/>
    <n v="0"/>
    <n v="97"/>
    <n v="97"/>
    <n v="97"/>
    <s v="space"/>
    <n v="1"/>
    <n v="0.82079286070400004"/>
    <s v="2019_Feb_25_1814"/>
    <n v="59.7737176874856"/>
    <s v="C_Tristeza"/>
    <n v="1"/>
    <s v="CLB8M1                                        "/>
    <x v="4"/>
    <x v="1"/>
    <n v="100"/>
    <n v="0.82079286070400004"/>
    <n v="0"/>
    <x v="0"/>
    <x v="0"/>
    <x v="1"/>
  </r>
  <r>
    <s v="f"/>
    <s v="02F_NE_C.png"/>
    <s v="None"/>
    <n v="1.3"/>
    <n v="0"/>
    <n v="98"/>
    <n v="98"/>
    <n v="98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30M_NE_O.png"/>
    <s v="None"/>
    <n v="1.3"/>
    <n v="0"/>
    <n v="99"/>
    <n v="99"/>
    <n v="99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24M_SA_C.png"/>
    <s v="space"/>
    <n v="1.3"/>
    <n v="0"/>
    <n v="100"/>
    <n v="100"/>
    <n v="100"/>
    <s v="space"/>
    <n v="1"/>
    <n v="0.78151004815699998"/>
    <s v="2019_Feb_25_1814"/>
    <n v="59.7737176874856"/>
    <s v="C_Tristeza"/>
    <n v="1"/>
    <s v="CLB8M1                                        "/>
    <x v="4"/>
    <x v="1"/>
    <n v="100"/>
    <n v="0.78151004815699998"/>
    <n v="0"/>
    <x v="0"/>
    <x v="0"/>
    <x v="1"/>
  </r>
  <r>
    <s v="f"/>
    <s v="36M_NE_O.png"/>
    <s v="None"/>
    <n v="1.3"/>
    <n v="0"/>
    <n v="101"/>
    <n v="101"/>
    <n v="101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2F_NE_C.png"/>
    <s v="None"/>
    <n v="1.3"/>
    <n v="0"/>
    <n v="102"/>
    <n v="102"/>
    <n v="102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10F_SA_C.png"/>
    <s v="space"/>
    <n v="1.3"/>
    <n v="0"/>
    <n v="103"/>
    <n v="103"/>
    <n v="103"/>
    <s v="space"/>
    <n v="1"/>
    <n v="0.53366360366999999"/>
    <s v="2019_Feb_25_1814"/>
    <n v="59.7737176874856"/>
    <s v="C_Tristeza"/>
    <n v="1"/>
    <s v="CLB8M1                                        "/>
    <x v="4"/>
    <x v="1"/>
    <n v="100"/>
    <n v="0.53366360366999999"/>
    <n v="0"/>
    <x v="0"/>
    <x v="0"/>
    <x v="1"/>
  </r>
  <r>
    <s v="f"/>
    <s v="24M_NE_C.png"/>
    <s v="None"/>
    <n v="1.3"/>
    <n v="0"/>
    <n v="104"/>
    <n v="104"/>
    <n v="104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36M_NE_O.png"/>
    <s v="None"/>
    <n v="1.3"/>
    <n v="0"/>
    <n v="105"/>
    <n v="105"/>
    <n v="105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3F_NE_C.png"/>
    <s v="None"/>
    <n v="1.3"/>
    <n v="0"/>
    <n v="106"/>
    <n v="106"/>
    <n v="106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30M_SA_C.png"/>
    <s v="space"/>
    <n v="0.8"/>
    <n v="0"/>
    <n v="107"/>
    <n v="107"/>
    <n v="107"/>
    <s v="space"/>
    <n v="1"/>
    <n v="0.43955079437700001"/>
    <s v="2019_Feb_25_1814"/>
    <n v="59.7737176874856"/>
    <s v="C_Tristeza"/>
    <n v="1"/>
    <s v="CLB8M1                                        "/>
    <x v="4"/>
    <x v="1"/>
    <n v="100"/>
    <n v="0.43955079437700001"/>
    <n v="0"/>
    <x v="0"/>
    <x v="0"/>
    <x v="1"/>
  </r>
  <r>
    <s v="f"/>
    <s v="36M_NE_O.png"/>
    <s v="None"/>
    <n v="0.8"/>
    <n v="0"/>
    <n v="108"/>
    <n v="108"/>
    <n v="108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09F_SA_C.png"/>
    <s v="space"/>
    <n v="1.3"/>
    <n v="0"/>
    <n v="109"/>
    <n v="109"/>
    <n v="109"/>
    <s v="None"/>
    <n v="0"/>
    <m/>
    <s v="2019_Feb_25_1814"/>
    <n v="59.7737176874856"/>
    <s v="C_Tristeza"/>
    <n v="1"/>
    <s v="CLB8M1                                        "/>
    <x v="4"/>
    <x v="1"/>
    <n v="0"/>
    <s v=""/>
    <n v="1"/>
    <x v="0"/>
    <x v="0"/>
    <x v="1"/>
  </r>
  <r>
    <s v="f"/>
    <s v="10F_NE_O.png"/>
    <s v="None"/>
    <n v="1.3"/>
    <n v="0"/>
    <n v="110"/>
    <n v="110"/>
    <n v="110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1F_NE_C.png"/>
    <s v="None"/>
    <n v="1.3"/>
    <n v="0"/>
    <n v="111"/>
    <n v="111"/>
    <n v="111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30M_NE_O.png"/>
    <s v="None"/>
    <n v="1.3"/>
    <n v="0"/>
    <n v="112"/>
    <n v="112"/>
    <n v="112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05F_SA_C.png"/>
    <s v="space"/>
    <n v="1.3"/>
    <n v="0"/>
    <n v="113"/>
    <n v="113"/>
    <n v="113"/>
    <s v="None"/>
    <n v="0"/>
    <m/>
    <s v="2019_Feb_25_1814"/>
    <n v="59.7737176874856"/>
    <s v="C_Tristeza"/>
    <n v="1"/>
    <s v="CLB8M1                                        "/>
    <x v="4"/>
    <x v="1"/>
    <n v="0"/>
    <s v=""/>
    <n v="1"/>
    <x v="0"/>
    <x v="0"/>
    <x v="1"/>
  </r>
  <r>
    <s v="f"/>
    <s v="09F_NE_C.png"/>
    <s v="None"/>
    <n v="0.8"/>
    <n v="0"/>
    <n v="114"/>
    <n v="114"/>
    <n v="114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26M_NE_C.png"/>
    <s v="None"/>
    <n v="0.8"/>
    <n v="0"/>
    <n v="115"/>
    <n v="115"/>
    <n v="115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1F_NE_C.png"/>
    <s v="None"/>
    <n v="0.8"/>
    <n v="0"/>
    <n v="116"/>
    <n v="116"/>
    <n v="116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10F_NE_O.png"/>
    <s v="None"/>
    <n v="0.8"/>
    <n v="0"/>
    <n v="117"/>
    <n v="117"/>
    <n v="117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27M_SA_C.png"/>
    <s v="space"/>
    <n v="0.8"/>
    <n v="0"/>
    <n v="118"/>
    <n v="118"/>
    <n v="118"/>
    <s v="None"/>
    <n v="0"/>
    <m/>
    <s v="2019_Feb_25_1814"/>
    <n v="59.7737176874856"/>
    <s v="C_Tristeza"/>
    <n v="1"/>
    <s v="CLB8M1                                        "/>
    <x v="4"/>
    <x v="1"/>
    <n v="0"/>
    <s v=""/>
    <n v="1"/>
    <x v="0"/>
    <x v="0"/>
    <x v="1"/>
  </r>
  <r>
    <s v="f"/>
    <s v="01F_NE_C.png"/>
    <s v="None"/>
    <n v="1.3"/>
    <n v="0"/>
    <n v="119"/>
    <n v="119"/>
    <n v="119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25M_NE_C.png"/>
    <s v="None"/>
    <n v="0.8"/>
    <n v="0"/>
    <n v="120"/>
    <n v="120"/>
    <n v="120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3F_NE_C.png"/>
    <s v="None"/>
    <n v="0.8"/>
    <n v="0"/>
    <n v="121"/>
    <n v="121"/>
    <n v="121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05F_SA_C.png"/>
    <s v="space"/>
    <n v="1.3"/>
    <n v="0"/>
    <n v="122"/>
    <n v="122"/>
    <n v="122"/>
    <s v="None"/>
    <n v="0"/>
    <m/>
    <s v="2019_Feb_25_1814"/>
    <n v="59.7737176874856"/>
    <s v="C_Tristeza"/>
    <n v="1"/>
    <s v="CLB8M1                                        "/>
    <x v="4"/>
    <x v="1"/>
    <n v="0"/>
    <s v=""/>
    <n v="1"/>
    <x v="0"/>
    <x v="0"/>
    <x v="1"/>
  </r>
  <r>
    <s v="f"/>
    <s v="34M_NE_O.png"/>
    <s v="None"/>
    <n v="1.3"/>
    <n v="0"/>
    <n v="123"/>
    <n v="123"/>
    <n v="123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26M_NE_C.png"/>
    <s v="None"/>
    <n v="1.3"/>
    <n v="0"/>
    <n v="124"/>
    <n v="124"/>
    <n v="124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24M_SA_C.png"/>
    <s v="space"/>
    <n v="1.3"/>
    <n v="0"/>
    <n v="125"/>
    <n v="125"/>
    <n v="125"/>
    <s v="space"/>
    <n v="1"/>
    <n v="0.47968946686500002"/>
    <s v="2019_Feb_25_1814"/>
    <n v="59.7737176874856"/>
    <s v="C_Tristeza"/>
    <n v="1"/>
    <s v="CLB8M1                                        "/>
    <x v="4"/>
    <x v="1"/>
    <n v="100"/>
    <n v="0.47968946686500002"/>
    <n v="0"/>
    <x v="0"/>
    <x v="0"/>
    <x v="1"/>
  </r>
  <r>
    <s v="f"/>
    <s v="34M_NE_O.png"/>
    <s v="None"/>
    <n v="1.3"/>
    <n v="0"/>
    <n v="126"/>
    <n v="126"/>
    <n v="126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7F_NE_C.png"/>
    <s v="None"/>
    <n v="0.8"/>
    <n v="0"/>
    <n v="127"/>
    <n v="127"/>
    <n v="127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36M_SA_C.png"/>
    <s v="space"/>
    <n v="0.8"/>
    <n v="0"/>
    <n v="128"/>
    <n v="128"/>
    <n v="128"/>
    <s v="None"/>
    <n v="0"/>
    <m/>
    <s v="2019_Feb_25_1814"/>
    <n v="59.7737176874856"/>
    <s v="C_Tristeza"/>
    <n v="1"/>
    <s v="CLB8M1                                        "/>
    <x v="4"/>
    <x v="1"/>
    <n v="0"/>
    <s v=""/>
    <n v="1"/>
    <x v="0"/>
    <x v="0"/>
    <x v="1"/>
  </r>
  <r>
    <s v="f"/>
    <s v="06F_NE_O.png"/>
    <s v="None"/>
    <n v="1.3"/>
    <n v="0"/>
    <n v="129"/>
    <n v="129"/>
    <n v="129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2F_NE_C.png"/>
    <s v="None"/>
    <n v="1.3"/>
    <n v="0"/>
    <n v="130"/>
    <n v="130"/>
    <n v="130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6F_NE_O.png"/>
    <s v="None"/>
    <n v="1.3"/>
    <n v="0"/>
    <n v="131"/>
    <n v="131"/>
    <n v="131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29M_SA_C.png"/>
    <s v="space"/>
    <n v="1.3"/>
    <n v="0"/>
    <n v="132"/>
    <n v="132"/>
    <n v="132"/>
    <s v="None"/>
    <n v="0"/>
    <m/>
    <s v="2019_Feb_25_1814"/>
    <n v="59.7737176874856"/>
    <s v="C_Tristeza"/>
    <n v="1"/>
    <s v="CLB8M1                                        "/>
    <x v="4"/>
    <x v="1"/>
    <n v="0"/>
    <s v=""/>
    <n v="1"/>
    <x v="0"/>
    <x v="0"/>
    <x v="1"/>
  </r>
  <r>
    <s v="f"/>
    <s v="07F_NE_C.png"/>
    <s v="None"/>
    <n v="0.8"/>
    <n v="0"/>
    <n v="133"/>
    <n v="133"/>
    <n v="133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27M_SA_C.png"/>
    <s v="space"/>
    <n v="0.8"/>
    <n v="0"/>
    <n v="134"/>
    <n v="134"/>
    <n v="134"/>
    <s v="None"/>
    <n v="0"/>
    <m/>
    <s v="2019_Feb_25_1814"/>
    <n v="59.7737176874856"/>
    <s v="C_Tristeza"/>
    <n v="1"/>
    <s v="CLB8M1                                        "/>
    <x v="4"/>
    <x v="1"/>
    <n v="0"/>
    <s v=""/>
    <n v="1"/>
    <x v="0"/>
    <x v="0"/>
    <x v="1"/>
  </r>
  <r>
    <s v="f"/>
    <s v="27M_NE_C.png"/>
    <s v="None"/>
    <n v="1.3"/>
    <n v="0"/>
    <n v="135"/>
    <n v="135"/>
    <n v="135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6F_NE_O.png"/>
    <s v="None"/>
    <n v="0.8"/>
    <n v="0"/>
    <n v="136"/>
    <n v="136"/>
    <n v="136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24M_NE_C.png"/>
    <s v="None"/>
    <n v="1.3"/>
    <n v="0"/>
    <n v="137"/>
    <n v="137"/>
    <n v="137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34M_NE_O.png"/>
    <s v="None"/>
    <n v="1.3"/>
    <n v="0"/>
    <n v="138"/>
    <n v="138"/>
    <n v="138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03F_SA_C.png"/>
    <s v="space"/>
    <n v="1.3"/>
    <n v="0"/>
    <n v="139"/>
    <n v="139"/>
    <n v="139"/>
    <s v="None"/>
    <n v="0"/>
    <m/>
    <s v="2019_Feb_25_1814"/>
    <n v="59.7737176874856"/>
    <s v="C_Tristeza"/>
    <n v="1"/>
    <s v="CLB8M1                                        "/>
    <x v="4"/>
    <x v="1"/>
    <n v="0"/>
    <s v=""/>
    <n v="1"/>
    <x v="0"/>
    <x v="0"/>
    <x v="1"/>
  </r>
  <r>
    <s v="f"/>
    <s v="27M_NE_C.png"/>
    <s v="None"/>
    <n v="1.3"/>
    <n v="0"/>
    <n v="140"/>
    <n v="140"/>
    <n v="140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36M_SA_C.png"/>
    <s v="space"/>
    <n v="1.3"/>
    <n v="0"/>
    <n v="141"/>
    <n v="141"/>
    <n v="141"/>
    <s v="None"/>
    <n v="0"/>
    <m/>
    <s v="2019_Feb_25_1814"/>
    <n v="59.7737176874856"/>
    <s v="C_Tristeza"/>
    <n v="1"/>
    <s v="CLB8M1                                        "/>
    <x v="4"/>
    <x v="1"/>
    <n v="0"/>
    <s v=""/>
    <n v="1"/>
    <x v="0"/>
    <x v="0"/>
    <x v="1"/>
  </r>
  <r>
    <s v="f"/>
    <s v="03F_NE_C.png"/>
    <s v="None"/>
    <n v="1.3"/>
    <n v="0"/>
    <n v="142"/>
    <n v="142"/>
    <n v="142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34M_NE_O.png"/>
    <s v="None"/>
    <n v="0.8"/>
    <n v="0"/>
    <n v="143"/>
    <n v="143"/>
    <n v="143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6F_NE_O.png"/>
    <s v="None"/>
    <n v="0.8"/>
    <n v="0"/>
    <n v="144"/>
    <n v="144"/>
    <n v="144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01F_SA_C.png"/>
    <s v="space"/>
    <n v="0.8"/>
    <n v="0"/>
    <n v="145"/>
    <n v="145"/>
    <n v="145"/>
    <s v="None"/>
    <n v="0"/>
    <m/>
    <s v="2019_Feb_25_1814"/>
    <n v="59.7737176874856"/>
    <s v="C_Tristeza"/>
    <n v="1"/>
    <s v="CLB8M1                                        "/>
    <x v="4"/>
    <x v="1"/>
    <n v="0"/>
    <s v=""/>
    <n v="1"/>
    <x v="0"/>
    <x v="0"/>
    <x v="1"/>
  </r>
  <r>
    <s v="f"/>
    <s v="30M_NE_O.png"/>
    <s v="None"/>
    <n v="1.3"/>
    <n v="0"/>
    <n v="146"/>
    <n v="146"/>
    <n v="146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30M_NE_O.png"/>
    <s v="None"/>
    <n v="0.8"/>
    <n v="0"/>
    <n v="147"/>
    <n v="147"/>
    <n v="147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34M_NE_O.png"/>
    <s v="None"/>
    <n v="0.8"/>
    <n v="0"/>
    <n v="148"/>
    <n v="148"/>
    <n v="148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10F_SA_C.png"/>
    <s v="space"/>
    <n v="0.8"/>
    <n v="0"/>
    <n v="149"/>
    <n v="149"/>
    <n v="149"/>
    <s v="None"/>
    <n v="0"/>
    <m/>
    <s v="2019_Feb_25_1814"/>
    <n v="59.7737176874856"/>
    <s v="C_Tristeza"/>
    <n v="1"/>
    <s v="CLB8M1                                        "/>
    <x v="4"/>
    <x v="1"/>
    <n v="0"/>
    <s v=""/>
    <n v="1"/>
    <x v="0"/>
    <x v="0"/>
    <x v="1"/>
  </r>
  <r>
    <s v="f"/>
    <s v="05F_NE_O.png"/>
    <s v="None"/>
    <n v="1.3"/>
    <n v="0"/>
    <n v="150"/>
    <n v="150"/>
    <n v="150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02F_SA_C.png"/>
    <s v="space"/>
    <n v="1.3"/>
    <n v="0"/>
    <n v="151"/>
    <n v="151"/>
    <n v="151"/>
    <s v="None"/>
    <n v="0"/>
    <m/>
    <s v="2019_Feb_25_1814"/>
    <n v="59.7737176874856"/>
    <s v="C_Tristeza"/>
    <n v="1"/>
    <s v="CLB8M1                                        "/>
    <x v="4"/>
    <x v="1"/>
    <n v="0"/>
    <s v=""/>
    <n v="1"/>
    <x v="0"/>
    <x v="0"/>
    <x v="1"/>
  </r>
  <r>
    <s v="f"/>
    <s v="29M_NE_O.png"/>
    <s v="None"/>
    <n v="1.3"/>
    <n v="0"/>
    <n v="152"/>
    <n v="152"/>
    <n v="152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26M_SA_C.png"/>
    <s v="space"/>
    <n v="0.8"/>
    <n v="0"/>
    <n v="153"/>
    <n v="153"/>
    <n v="153"/>
    <s v="space"/>
    <n v="1"/>
    <n v="0.346209748925"/>
    <s v="2019_Feb_25_1814"/>
    <n v="59.7737176874856"/>
    <s v="C_Tristeza"/>
    <n v="1"/>
    <s v="CLB8M1                                        "/>
    <x v="4"/>
    <x v="1"/>
    <n v="100"/>
    <n v="0.346209748925"/>
    <n v="0"/>
    <x v="0"/>
    <x v="0"/>
    <x v="1"/>
  </r>
  <r>
    <s v="f"/>
    <s v="07F_NE_C.png"/>
    <s v="None"/>
    <n v="0.8"/>
    <n v="0"/>
    <n v="154"/>
    <n v="154"/>
    <n v="154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34M_NE_O.png"/>
    <s v="None"/>
    <n v="1.3"/>
    <n v="0"/>
    <n v="155"/>
    <n v="155"/>
    <n v="155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2F_NE_C.png"/>
    <s v="None"/>
    <n v="0.8"/>
    <n v="0"/>
    <n v="156"/>
    <n v="156"/>
    <n v="156"/>
    <s v="space"/>
    <n v="0"/>
    <n v="1.2824586124699999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e"/>
    <s v="36M_SA_C.png"/>
    <s v="space"/>
    <n v="1.3"/>
    <n v="0"/>
    <n v="157"/>
    <n v="157"/>
    <n v="157"/>
    <s v="None"/>
    <n v="0"/>
    <m/>
    <s v="2019_Feb_25_1814"/>
    <n v="59.7737176874856"/>
    <s v="C_Tristeza"/>
    <n v="1"/>
    <s v="CLB8M1                                        "/>
    <x v="4"/>
    <x v="1"/>
    <n v="0"/>
    <s v=""/>
    <n v="1"/>
    <x v="0"/>
    <x v="0"/>
    <x v="1"/>
  </r>
  <r>
    <s v="f"/>
    <s v="24M_NE_C.png"/>
    <s v="None"/>
    <n v="1.3"/>
    <n v="0"/>
    <n v="158"/>
    <n v="158"/>
    <n v="158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30M_NE_O.png"/>
    <s v="None"/>
    <n v="0.8"/>
    <n v="0"/>
    <n v="159"/>
    <n v="159"/>
    <n v="159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03F_SA_C.png"/>
    <s v="space"/>
    <n v="0.8"/>
    <n v="0"/>
    <n v="160"/>
    <n v="160"/>
    <n v="160"/>
    <s v="space"/>
    <n v="1"/>
    <n v="0.50303010838999995"/>
    <s v="2019_Feb_25_1814"/>
    <n v="59.7737176874856"/>
    <s v="C_Tristeza"/>
    <n v="1"/>
    <s v="CLB8M1                                        "/>
    <x v="4"/>
    <x v="1"/>
    <n v="100"/>
    <n v="0.50303010838999995"/>
    <n v="0"/>
    <x v="0"/>
    <x v="0"/>
    <x v="1"/>
  </r>
  <r>
    <s v="f"/>
    <s v="24M_NE_C.png"/>
    <s v="None"/>
    <n v="1.3"/>
    <n v="0"/>
    <n v="161"/>
    <n v="161"/>
    <n v="161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06F_SA_C.png"/>
    <s v="space"/>
    <n v="1.3"/>
    <n v="0"/>
    <n v="162"/>
    <n v="162"/>
    <n v="162"/>
    <s v="space"/>
    <n v="1"/>
    <n v="0.62447812408900005"/>
    <s v="2019_Feb_25_1814"/>
    <n v="59.7737176874856"/>
    <s v="C_Tristeza"/>
    <n v="1"/>
    <s v="CLB8M1                                        "/>
    <x v="4"/>
    <x v="1"/>
    <n v="100"/>
    <n v="0.62447812408900005"/>
    <n v="0"/>
    <x v="0"/>
    <x v="0"/>
    <x v="1"/>
  </r>
  <r>
    <s v="f"/>
    <s v="07F_NE_C.png"/>
    <s v="None"/>
    <n v="1.3"/>
    <n v="0"/>
    <n v="163"/>
    <n v="163"/>
    <n v="163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6F_NE_O.png"/>
    <s v="None"/>
    <n v="0.8"/>
    <n v="0"/>
    <n v="164"/>
    <n v="164"/>
    <n v="164"/>
    <s v="space"/>
    <n v="0"/>
    <n v="1.14313454648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e"/>
    <s v="07F_SA_C.png"/>
    <s v="space"/>
    <n v="0.8"/>
    <n v="0"/>
    <n v="165"/>
    <n v="165"/>
    <n v="165"/>
    <s v="space"/>
    <n v="1"/>
    <n v="0.71030713618499997"/>
    <s v="2019_Feb_25_1814"/>
    <n v="59.7737176874856"/>
    <s v="C_Tristeza"/>
    <n v="1"/>
    <s v="CLB8M1                                        "/>
    <x v="4"/>
    <x v="1"/>
    <n v="100"/>
    <n v="0.71030713618499997"/>
    <n v="0"/>
    <x v="0"/>
    <x v="0"/>
    <x v="1"/>
  </r>
  <r>
    <s v="f"/>
    <s v="24M_NE_C.png"/>
    <s v="None"/>
    <n v="0.8"/>
    <n v="0"/>
    <n v="166"/>
    <n v="166"/>
    <n v="166"/>
    <s v="space"/>
    <n v="0"/>
    <n v="0.57307951319700001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e"/>
    <s v="09F_SA_C.png"/>
    <s v="space"/>
    <n v="1.3"/>
    <n v="0"/>
    <n v="167"/>
    <n v="167"/>
    <n v="167"/>
    <s v="space"/>
    <n v="1"/>
    <n v="0.97447749502000003"/>
    <s v="2019_Feb_25_1814"/>
    <n v="59.7737176874856"/>
    <s v="C_Tristeza"/>
    <n v="1"/>
    <s v="CLB8M1                                        "/>
    <x v="4"/>
    <x v="1"/>
    <n v="100"/>
    <n v="0.97447749502000003"/>
    <n v="0"/>
    <x v="0"/>
    <x v="0"/>
    <x v="1"/>
  </r>
  <r>
    <s v="f"/>
    <s v="27M_NE_C.png"/>
    <s v="None"/>
    <n v="0.8"/>
    <n v="0"/>
    <n v="168"/>
    <n v="168"/>
    <n v="168"/>
    <s v="space"/>
    <n v="0"/>
    <n v="0.32094052551500002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f"/>
    <s v="29M_NE_O.png"/>
    <s v="None"/>
    <n v="1.3"/>
    <n v="0"/>
    <n v="169"/>
    <n v="169"/>
    <n v="169"/>
    <s v="space"/>
    <n v="0"/>
    <n v="0.52838044812200002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f"/>
    <s v="36M_NE_O.png"/>
    <s v="None"/>
    <n v="0.8"/>
    <n v="0"/>
    <n v="170"/>
    <n v="170"/>
    <n v="170"/>
    <s v="space"/>
    <n v="0"/>
    <n v="0.431074635624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e"/>
    <s v="07F_SA_C.png"/>
    <s v="space"/>
    <n v="0.8"/>
    <n v="0"/>
    <n v="171"/>
    <n v="171"/>
    <n v="171"/>
    <s v="space"/>
    <n v="1"/>
    <n v="0.472340990495"/>
    <s v="2019_Feb_25_1814"/>
    <n v="59.7737176874856"/>
    <s v="C_Tristeza"/>
    <n v="1"/>
    <s v="CLB8M1                                        "/>
    <x v="4"/>
    <x v="1"/>
    <n v="100"/>
    <n v="0.472340990495"/>
    <n v="0"/>
    <x v="0"/>
    <x v="0"/>
    <x v="1"/>
  </r>
  <r>
    <s v="f"/>
    <s v="30M_NE_O.png"/>
    <s v="None"/>
    <n v="0.8"/>
    <n v="0"/>
    <n v="172"/>
    <n v="172"/>
    <n v="172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7F_NE_C.png"/>
    <s v="None"/>
    <n v="1.3"/>
    <n v="0"/>
    <n v="173"/>
    <n v="173"/>
    <n v="173"/>
    <s v="space"/>
    <n v="0"/>
    <n v="0.58965273607099999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e"/>
    <s v="09F_SA_C.png"/>
    <s v="space"/>
    <n v="0.8"/>
    <n v="0"/>
    <n v="174"/>
    <n v="174"/>
    <n v="174"/>
    <s v="space"/>
    <n v="1"/>
    <n v="0.66597491552200005"/>
    <s v="2019_Feb_25_1814"/>
    <n v="59.7737176874856"/>
    <s v="C_Tristeza"/>
    <n v="1"/>
    <s v="CLB8M1                                        "/>
    <x v="4"/>
    <x v="1"/>
    <n v="100"/>
    <n v="0.66597491552200005"/>
    <n v="0"/>
    <x v="0"/>
    <x v="0"/>
    <x v="1"/>
  </r>
  <r>
    <s v="f"/>
    <s v="06F_NE_O.png"/>
    <s v="None"/>
    <n v="1.3"/>
    <n v="0"/>
    <n v="175"/>
    <n v="175"/>
    <n v="175"/>
    <s v="space"/>
    <n v="0"/>
    <n v="0.83946815505600003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e"/>
    <s v="07F_SA_C.png"/>
    <s v="space"/>
    <n v="0.8"/>
    <n v="0"/>
    <n v="176"/>
    <n v="176"/>
    <n v="176"/>
    <s v="space"/>
    <n v="1"/>
    <n v="0.412884052665"/>
    <s v="2019_Feb_25_1814"/>
    <n v="59.7737176874856"/>
    <s v="C_Tristeza"/>
    <n v="1"/>
    <s v="CLB8M1                                        "/>
    <x v="4"/>
    <x v="1"/>
    <n v="100"/>
    <n v="0.412884052665"/>
    <n v="0"/>
    <x v="0"/>
    <x v="0"/>
    <x v="1"/>
  </r>
  <r>
    <s v="f"/>
    <s v="25M_NE_C.png"/>
    <s v="None"/>
    <n v="0.8"/>
    <n v="0"/>
    <n v="177"/>
    <n v="177"/>
    <n v="177"/>
    <s v="space"/>
    <n v="0"/>
    <n v="0.42803227701000002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e"/>
    <s v="26M_SA_C.png"/>
    <s v="space"/>
    <n v="1.3"/>
    <n v="0"/>
    <n v="178"/>
    <n v="178"/>
    <n v="178"/>
    <s v="space"/>
    <n v="1"/>
    <n v="0.58812907361400002"/>
    <s v="2019_Feb_25_1814"/>
    <n v="59.7737176874856"/>
    <s v="C_Tristeza"/>
    <n v="1"/>
    <s v="CLB8M1                                        "/>
    <x v="4"/>
    <x v="1"/>
    <n v="100"/>
    <n v="0.58812907361400002"/>
    <n v="0"/>
    <x v="0"/>
    <x v="0"/>
    <x v="1"/>
  </r>
  <r>
    <s v="f"/>
    <s v="05F_NE_O.png"/>
    <s v="None"/>
    <n v="1.3"/>
    <n v="0"/>
    <n v="179"/>
    <n v="179"/>
    <n v="179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02F_NE_C.png"/>
    <s v="None"/>
    <n v="0.8"/>
    <n v="0"/>
    <n v="180"/>
    <n v="180"/>
    <n v="180"/>
    <s v="space"/>
    <n v="0"/>
    <n v="0.672972439654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e"/>
    <s v="07F_SA_C.png"/>
    <s v="space"/>
    <n v="0.8"/>
    <n v="0"/>
    <n v="181"/>
    <n v="181"/>
    <n v="181"/>
    <s v="space"/>
    <n v="1"/>
    <n v="0.60605511804199996"/>
    <s v="2019_Feb_25_1814"/>
    <n v="59.7737176874856"/>
    <s v="C_Tristeza"/>
    <n v="1"/>
    <s v="CLB8M1                                        "/>
    <x v="4"/>
    <x v="1"/>
    <n v="100"/>
    <n v="0.60605511804199996"/>
    <n v="0"/>
    <x v="0"/>
    <x v="0"/>
    <x v="1"/>
  </r>
  <r>
    <s v="f"/>
    <s v="29M_NE_O.png"/>
    <s v="None"/>
    <n v="1.3"/>
    <n v="0"/>
    <n v="182"/>
    <n v="182"/>
    <n v="182"/>
    <s v="space"/>
    <n v="0"/>
    <n v="0.35753424929900002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e"/>
    <s v="26M_SA_C.png"/>
    <s v="space"/>
    <n v="1.3"/>
    <n v="0"/>
    <n v="183"/>
    <n v="183"/>
    <n v="183"/>
    <s v="space"/>
    <n v="1"/>
    <n v="0.52240962483099995"/>
    <s v="2019_Feb_25_1814"/>
    <n v="59.7737176874856"/>
    <s v="C_Tristeza"/>
    <n v="1"/>
    <s v="CLB8M1                                        "/>
    <x v="4"/>
    <x v="1"/>
    <n v="100"/>
    <n v="0.52240962483099995"/>
    <n v="0"/>
    <x v="0"/>
    <x v="0"/>
    <x v="1"/>
  </r>
  <r>
    <s v="f"/>
    <s v="27M_NE_C.png"/>
    <s v="None"/>
    <n v="1.3"/>
    <n v="0"/>
    <n v="184"/>
    <n v="184"/>
    <n v="184"/>
    <s v="space"/>
    <n v="0"/>
    <n v="0.55473596803500003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f"/>
    <s v="02F_NE_C.png"/>
    <s v="None"/>
    <n v="0.8"/>
    <n v="0"/>
    <n v="185"/>
    <n v="185"/>
    <n v="185"/>
    <s v="space"/>
    <n v="0"/>
    <n v="0.177484824624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e"/>
    <s v="05F_SA_C.png"/>
    <s v="space"/>
    <n v="0.8"/>
    <n v="0"/>
    <n v="186"/>
    <n v="186"/>
    <n v="186"/>
    <s v="space"/>
    <n v="1"/>
    <n v="1.2661247655100001"/>
    <s v="2019_Feb_25_1814"/>
    <n v="59.7737176874856"/>
    <s v="C_Tristeza"/>
    <n v="1"/>
    <s v="CLB8M1                                        "/>
    <x v="4"/>
    <x v="1"/>
    <n v="100"/>
    <n v="1.2661247655100001"/>
    <n v="0"/>
    <x v="0"/>
    <x v="0"/>
    <x v="1"/>
  </r>
  <r>
    <s v="f"/>
    <s v="30M_NE_O.png"/>
    <s v="None"/>
    <n v="1.3"/>
    <n v="0"/>
    <n v="187"/>
    <n v="187"/>
    <n v="187"/>
    <s v="space"/>
    <n v="0"/>
    <n v="1.05857492201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f"/>
    <s v="06F_NE_O.png"/>
    <s v="None"/>
    <n v="1.3"/>
    <n v="0"/>
    <n v="188"/>
    <n v="188"/>
    <n v="188"/>
    <s v="space"/>
    <n v="0"/>
    <n v="0.66330105676399997"/>
    <s v="2019_Feb_25_1814"/>
    <n v="59.7737176874856"/>
    <s v="C_Tristeza"/>
    <n v="1"/>
    <s v="CLB8M1                                        "/>
    <x v="4"/>
    <x v="0"/>
    <n v="0"/>
    <s v=""/>
    <n v="1"/>
    <x v="0"/>
    <x v="0"/>
    <x v="1"/>
  </r>
  <r>
    <s v="e"/>
    <s v="29M_SA_C.png"/>
    <s v="space"/>
    <n v="1.3"/>
    <n v="0"/>
    <n v="189"/>
    <n v="189"/>
    <n v="189"/>
    <s v="None"/>
    <n v="0"/>
    <m/>
    <s v="2019_Feb_25_1814"/>
    <n v="59.7737176874856"/>
    <s v="C_Tristeza"/>
    <n v="1"/>
    <s v="CLB8M1                                        "/>
    <x v="4"/>
    <x v="1"/>
    <n v="0"/>
    <s v=""/>
    <n v="1"/>
    <x v="0"/>
    <x v="0"/>
    <x v="1"/>
  </r>
  <r>
    <s v="f"/>
    <s v="09F_NE_C.png"/>
    <s v="None"/>
    <n v="0.8"/>
    <n v="0"/>
    <n v="190"/>
    <n v="190"/>
    <n v="190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25M_NE_C.png"/>
    <s v="None"/>
    <n v="1.3"/>
    <n v="0"/>
    <n v="191"/>
    <n v="191"/>
    <n v="191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30M_SA_C.png"/>
    <s v="space"/>
    <n v="0.8"/>
    <n v="0"/>
    <n v="192"/>
    <n v="192"/>
    <n v="192"/>
    <s v="space"/>
    <n v="1"/>
    <n v="0.85790341132500003"/>
    <s v="2019_Feb_25_1814"/>
    <n v="59.7737176874856"/>
    <s v="C_Tristeza"/>
    <n v="1"/>
    <s v="CLB8M1                                        "/>
    <x v="4"/>
    <x v="1"/>
    <n v="100"/>
    <n v="0.85790341132500003"/>
    <n v="0"/>
    <x v="0"/>
    <x v="0"/>
    <x v="1"/>
  </r>
  <r>
    <s v="f"/>
    <s v="09F_NE_C.png"/>
    <s v="None"/>
    <n v="0.8"/>
    <n v="0"/>
    <n v="193"/>
    <n v="193"/>
    <n v="193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25M_NE_C.png"/>
    <s v="None"/>
    <n v="0.8"/>
    <n v="0"/>
    <n v="194"/>
    <n v="194"/>
    <n v="194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24M_SA_C.png"/>
    <s v="space"/>
    <n v="0.8"/>
    <n v="0"/>
    <n v="195"/>
    <n v="195"/>
    <n v="195"/>
    <s v="space"/>
    <n v="1"/>
    <n v="0.54042274515099997"/>
    <s v="2019_Feb_25_1814"/>
    <n v="59.7737176874856"/>
    <s v="C_Tristeza"/>
    <n v="1"/>
    <s v="CLB8M1                                        "/>
    <x v="4"/>
    <x v="1"/>
    <n v="100"/>
    <n v="0.54042274515099997"/>
    <n v="0"/>
    <x v="0"/>
    <x v="0"/>
    <x v="1"/>
  </r>
  <r>
    <s v="f"/>
    <s v="10F_NE_O.png"/>
    <s v="None"/>
    <n v="0.8"/>
    <n v="0"/>
    <n v="196"/>
    <n v="196"/>
    <n v="196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24M_NE_C.png"/>
    <s v="None"/>
    <n v="0.8"/>
    <n v="0"/>
    <n v="197"/>
    <n v="197"/>
    <n v="197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f"/>
    <s v="36M_NE_O.png"/>
    <s v="None"/>
    <n v="1.3"/>
    <n v="0"/>
    <n v="198"/>
    <n v="198"/>
    <n v="198"/>
    <s v="None"/>
    <n v="1"/>
    <m/>
    <s v="2019_Feb_25_1814"/>
    <n v="59.7737176874856"/>
    <s v="C_Tristeza"/>
    <n v="1"/>
    <s v="CLB8M1                                        "/>
    <x v="4"/>
    <x v="0"/>
    <n v="100"/>
    <s v=""/>
    <n v="0"/>
    <x v="0"/>
    <x v="0"/>
    <x v="1"/>
  </r>
  <r>
    <s v="e"/>
    <s v="27M_SA_C.png"/>
    <s v="space"/>
    <n v="1.3"/>
    <n v="0"/>
    <n v="199"/>
    <n v="199"/>
    <n v="199"/>
    <s v="None"/>
    <n v="0"/>
    <m/>
    <s v="2019_Feb_25_1814"/>
    <n v="59.7737176874856"/>
    <s v="C_Tristeza"/>
    <n v="1"/>
    <s v="CLB8M1                                        "/>
    <x v="4"/>
    <x v="1"/>
    <n v="0"/>
    <s v=""/>
    <n v="1"/>
    <x v="0"/>
    <x v="0"/>
    <x v="1"/>
  </r>
  <r>
    <s v="h"/>
    <s v="02F_NE_C.png"/>
    <s v="None"/>
    <n v="1.3"/>
    <n v="0"/>
    <n v="0"/>
    <n v="0"/>
    <n v="0"/>
    <s v="space"/>
    <n v="0"/>
    <n v="0.82872073935900004"/>
    <s v="2019_Feb_25_1825"/>
    <n v="59.566360389705203"/>
    <s v="C_identidad"/>
    <n v="1"/>
    <s v="CLBM82  "/>
    <x v="1"/>
    <x v="0"/>
    <n v="0"/>
    <s v=""/>
    <n v="1"/>
    <x v="0"/>
    <x v="0"/>
    <x v="1"/>
  </r>
  <r>
    <s v="g"/>
    <s v="targetid.png"/>
    <s v="space"/>
    <n v="1.3"/>
    <n v="0"/>
    <n v="1"/>
    <n v="1"/>
    <n v="1"/>
    <s v="space"/>
    <n v="1"/>
    <n v="0.92425755391700004"/>
    <s v="2019_Feb_25_1825"/>
    <n v="59.566360389705203"/>
    <s v="C_identidad"/>
    <n v="1"/>
    <s v="CLBM82  "/>
    <x v="1"/>
    <x v="1"/>
    <n v="100"/>
    <n v="0.92425755391700004"/>
    <n v="0"/>
    <x v="0"/>
    <x v="0"/>
    <x v="1"/>
  </r>
  <r>
    <s v="h"/>
    <s v="36M_NE_C.png"/>
    <s v="None"/>
    <n v="1.3"/>
    <n v="0"/>
    <n v="2"/>
    <n v="2"/>
    <n v="2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3"/>
    <n v="3"/>
    <n v="3"/>
    <s v="space"/>
    <n v="1"/>
    <n v="0.45461790240400002"/>
    <s v="2019_Feb_25_1825"/>
    <n v="59.566360389705203"/>
    <s v="C_identidad"/>
    <n v="1"/>
    <s v="CLBM82  "/>
    <x v="1"/>
    <x v="1"/>
    <n v="100"/>
    <n v="0.45461790240400002"/>
    <n v="0"/>
    <x v="0"/>
    <x v="0"/>
    <x v="1"/>
  </r>
  <r>
    <s v="h"/>
    <s v="09F_NE_C.png"/>
    <s v="None"/>
    <n v="1.3"/>
    <n v="0"/>
    <n v="4"/>
    <n v="4"/>
    <n v="4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34M_NE_C.png"/>
    <s v="None"/>
    <n v="0.8"/>
    <n v="0"/>
    <n v="5"/>
    <n v="5"/>
    <n v="5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36M_NE_C.png"/>
    <s v="None"/>
    <n v="0.8"/>
    <n v="0"/>
    <n v="6"/>
    <n v="6"/>
    <n v="6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6F_NE_C.png"/>
    <s v="None"/>
    <n v="0.8"/>
    <n v="0"/>
    <n v="7"/>
    <n v="7"/>
    <n v="7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8"/>
    <n v="8"/>
    <n v="8"/>
    <s v="space"/>
    <n v="1"/>
    <n v="0.50745740400100003"/>
    <s v="2019_Feb_25_1825"/>
    <n v="59.566360389705203"/>
    <s v="C_identidad"/>
    <n v="1"/>
    <s v="CLBM82  "/>
    <x v="1"/>
    <x v="1"/>
    <n v="100"/>
    <n v="0.50745740400100003"/>
    <n v="0"/>
    <x v="0"/>
    <x v="0"/>
    <x v="1"/>
  </r>
  <r>
    <s v="h"/>
    <s v="32M_NE_C.png"/>
    <s v="None"/>
    <n v="1.3"/>
    <n v="0"/>
    <n v="9"/>
    <n v="9"/>
    <n v="9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1F_NE_C.png"/>
    <s v="None"/>
    <n v="1.3"/>
    <n v="0"/>
    <n v="10"/>
    <n v="10"/>
    <n v="10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33M_NE_C.png"/>
    <s v="None"/>
    <n v="0.8"/>
    <n v="0"/>
    <n v="11"/>
    <n v="11"/>
    <n v="11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12"/>
    <n v="12"/>
    <n v="12"/>
    <s v="space"/>
    <n v="1"/>
    <n v="0.605427377057"/>
    <s v="2019_Feb_25_1825"/>
    <n v="59.566360389705203"/>
    <s v="C_identidad"/>
    <n v="1"/>
    <s v="CLBM82  "/>
    <x v="1"/>
    <x v="1"/>
    <n v="100"/>
    <n v="0.605427377057"/>
    <n v="0"/>
    <x v="0"/>
    <x v="0"/>
    <x v="1"/>
  </r>
  <r>
    <s v="h"/>
    <s v="02F_NE_C.png"/>
    <s v="None"/>
    <n v="1.3"/>
    <n v="0"/>
    <n v="13"/>
    <n v="13"/>
    <n v="13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14"/>
    <n v="14"/>
    <n v="14"/>
    <s v="None"/>
    <n v="0"/>
    <m/>
    <s v="2019_Feb_25_1825"/>
    <n v="59.566360389705203"/>
    <s v="C_identidad"/>
    <n v="1"/>
    <s v="CLBM82  "/>
    <x v="1"/>
    <x v="1"/>
    <n v="0"/>
    <s v=""/>
    <n v="1"/>
    <x v="0"/>
    <x v="0"/>
    <x v="1"/>
  </r>
  <r>
    <s v="h"/>
    <s v="08F_NE_C.png"/>
    <s v="None"/>
    <n v="0.8"/>
    <n v="0"/>
    <n v="15"/>
    <n v="15"/>
    <n v="15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6F_NE_C.png"/>
    <s v="None"/>
    <n v="1.3"/>
    <n v="0"/>
    <n v="16"/>
    <n v="16"/>
    <n v="16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36M_NE_C.png"/>
    <s v="None"/>
    <n v="0.8"/>
    <n v="0"/>
    <n v="17"/>
    <n v="17"/>
    <n v="17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18"/>
    <n v="18"/>
    <n v="18"/>
    <s v="space"/>
    <n v="1"/>
    <n v="0.48836825087300001"/>
    <s v="2019_Feb_25_1825"/>
    <n v="59.566360389705203"/>
    <s v="C_identidad"/>
    <n v="1"/>
    <s v="CLBM82  "/>
    <x v="1"/>
    <x v="1"/>
    <n v="100"/>
    <n v="0.48836825087300001"/>
    <n v="0"/>
    <x v="0"/>
    <x v="0"/>
    <x v="1"/>
  </r>
  <r>
    <s v="h"/>
    <s v="33M_NE_C.png"/>
    <s v="None"/>
    <n v="1.3"/>
    <n v="0"/>
    <n v="19"/>
    <n v="19"/>
    <n v="19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20"/>
    <n v="20"/>
    <n v="20"/>
    <s v="space"/>
    <n v="1"/>
    <n v="0.538493501092"/>
    <s v="2019_Feb_25_1825"/>
    <n v="59.566360389705203"/>
    <s v="C_identidad"/>
    <n v="1"/>
    <s v="CLBM82  "/>
    <x v="1"/>
    <x v="1"/>
    <n v="100"/>
    <n v="0.538493501092"/>
    <n v="0"/>
    <x v="0"/>
    <x v="0"/>
    <x v="1"/>
  </r>
  <r>
    <s v="h"/>
    <s v="36M_NE_C.png"/>
    <s v="None"/>
    <n v="0.8"/>
    <n v="0"/>
    <n v="21"/>
    <n v="21"/>
    <n v="21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7F_NE_C.png"/>
    <s v="None"/>
    <n v="0.8"/>
    <n v="0"/>
    <n v="22"/>
    <n v="22"/>
    <n v="22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23"/>
    <n v="23"/>
    <n v="23"/>
    <s v="space"/>
    <n v="1"/>
    <n v="0.58897268333700004"/>
    <s v="2019_Feb_25_1825"/>
    <n v="59.566360389705203"/>
    <s v="C_identidad"/>
    <n v="1"/>
    <s v="CLBM82  "/>
    <x v="1"/>
    <x v="1"/>
    <n v="100"/>
    <n v="0.58897268333700004"/>
    <n v="0"/>
    <x v="0"/>
    <x v="0"/>
    <x v="1"/>
  </r>
  <r>
    <s v="h"/>
    <s v="07F_NE_C.png"/>
    <s v="None"/>
    <n v="0.8"/>
    <n v="0"/>
    <n v="24"/>
    <n v="24"/>
    <n v="24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25"/>
    <n v="25"/>
    <n v="25"/>
    <s v="space"/>
    <n v="1"/>
    <n v="0.65583802428600002"/>
    <s v="2019_Feb_25_1825"/>
    <n v="59.566360389705203"/>
    <s v="C_identidad"/>
    <n v="1"/>
    <s v="CLBM82  "/>
    <x v="1"/>
    <x v="1"/>
    <n v="100"/>
    <n v="0.65583802428600002"/>
    <n v="0"/>
    <x v="0"/>
    <x v="0"/>
    <x v="1"/>
  </r>
  <r>
    <s v="h"/>
    <s v="09F_NE_C.png"/>
    <s v="None"/>
    <n v="1.3"/>
    <n v="0"/>
    <n v="26"/>
    <n v="26"/>
    <n v="26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6F_NE_C.png"/>
    <s v="None"/>
    <n v="0.8"/>
    <n v="0"/>
    <n v="27"/>
    <n v="27"/>
    <n v="27"/>
    <s v="space"/>
    <n v="0"/>
    <n v="0.373111231333"/>
    <s v="2019_Feb_25_1825"/>
    <n v="59.566360389705203"/>
    <s v="C_identidad"/>
    <n v="1"/>
    <s v="CLBM82  "/>
    <x v="1"/>
    <x v="0"/>
    <n v="0"/>
    <s v=""/>
    <n v="1"/>
    <x v="0"/>
    <x v="0"/>
    <x v="1"/>
  </r>
  <r>
    <s v="g"/>
    <s v="targetid.png"/>
    <s v="space"/>
    <n v="0.8"/>
    <n v="0"/>
    <n v="28"/>
    <n v="28"/>
    <n v="28"/>
    <s v="space"/>
    <n v="1"/>
    <n v="0.62279454659800004"/>
    <s v="2019_Feb_25_1825"/>
    <n v="59.566360389705203"/>
    <s v="C_identidad"/>
    <n v="1"/>
    <s v="CLBM82  "/>
    <x v="1"/>
    <x v="1"/>
    <n v="100"/>
    <n v="0.62279454659800004"/>
    <n v="0"/>
    <x v="0"/>
    <x v="0"/>
    <x v="1"/>
  </r>
  <r>
    <s v="h"/>
    <s v="01F_NE_C.png"/>
    <s v="None"/>
    <n v="1.3"/>
    <n v="0"/>
    <n v="29"/>
    <n v="29"/>
    <n v="29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7F_NE_C.png"/>
    <s v="None"/>
    <n v="0.8"/>
    <n v="0"/>
    <n v="30"/>
    <n v="30"/>
    <n v="30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1F_NE_C.png"/>
    <s v="None"/>
    <n v="1.3"/>
    <n v="0"/>
    <n v="31"/>
    <n v="31"/>
    <n v="31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32"/>
    <n v="32"/>
    <n v="32"/>
    <s v="space"/>
    <n v="1"/>
    <n v="0.67248044434400001"/>
    <s v="2019_Feb_25_1825"/>
    <n v="59.566360389705203"/>
    <s v="C_identidad"/>
    <n v="1"/>
    <s v="CLBM82  "/>
    <x v="1"/>
    <x v="1"/>
    <n v="100"/>
    <n v="0.67248044434400001"/>
    <n v="0"/>
    <x v="0"/>
    <x v="0"/>
    <x v="1"/>
  </r>
  <r>
    <s v="h"/>
    <s v="06F_NE_C.png"/>
    <s v="None"/>
    <n v="0.8"/>
    <n v="0"/>
    <n v="33"/>
    <n v="33"/>
    <n v="33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5F_NE_C.png"/>
    <s v="None"/>
    <n v="1.3"/>
    <n v="0"/>
    <n v="34"/>
    <n v="34"/>
    <n v="34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35"/>
    <n v="35"/>
    <n v="35"/>
    <s v="space"/>
    <n v="1"/>
    <n v="0.68874078998900001"/>
    <s v="2019_Feb_25_1825"/>
    <n v="59.566360389705203"/>
    <s v="C_identidad"/>
    <n v="1"/>
    <s v="CLBM82  "/>
    <x v="1"/>
    <x v="1"/>
    <n v="100"/>
    <n v="0.68874078998900001"/>
    <n v="0"/>
    <x v="0"/>
    <x v="0"/>
    <x v="1"/>
  </r>
  <r>
    <s v="h"/>
    <s v="35M_NE_C.png"/>
    <s v="None"/>
    <n v="1.3"/>
    <n v="0"/>
    <n v="36"/>
    <n v="36"/>
    <n v="36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9F_NE_C.png"/>
    <s v="None"/>
    <n v="0.8"/>
    <n v="0"/>
    <n v="37"/>
    <n v="37"/>
    <n v="37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9F_NE_C.png"/>
    <s v="None"/>
    <n v="1.3"/>
    <n v="0"/>
    <n v="38"/>
    <n v="38"/>
    <n v="38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3F_NE_C.png"/>
    <s v="None"/>
    <n v="0.8"/>
    <n v="0"/>
    <n v="39"/>
    <n v="39"/>
    <n v="39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40"/>
    <n v="40"/>
    <n v="40"/>
    <s v="space"/>
    <n v="1"/>
    <n v="0.43816089107299999"/>
    <s v="2019_Feb_25_1825"/>
    <n v="59.566360389705203"/>
    <s v="C_identidad"/>
    <n v="1"/>
    <s v="CLBM82  "/>
    <x v="1"/>
    <x v="1"/>
    <n v="100"/>
    <n v="0.43816089107299999"/>
    <n v="0"/>
    <x v="0"/>
    <x v="0"/>
    <x v="1"/>
  </r>
  <r>
    <s v="h"/>
    <s v="34M_NE_C.png"/>
    <s v="None"/>
    <n v="1.3"/>
    <n v="0"/>
    <n v="41"/>
    <n v="41"/>
    <n v="41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33M_NE_C.png"/>
    <s v="None"/>
    <n v="0.8"/>
    <n v="0"/>
    <n v="42"/>
    <n v="42"/>
    <n v="42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26M_NE_C.png"/>
    <s v="None"/>
    <n v="1.3"/>
    <n v="0"/>
    <n v="43"/>
    <n v="43"/>
    <n v="43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6F_NE_C.png"/>
    <s v="None"/>
    <n v="1.3"/>
    <n v="0"/>
    <n v="44"/>
    <n v="44"/>
    <n v="44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45"/>
    <n v="45"/>
    <n v="45"/>
    <s v="space"/>
    <n v="1"/>
    <n v="0.60449702253399995"/>
    <s v="2019_Feb_25_1825"/>
    <n v="59.566360389705203"/>
    <s v="C_identidad"/>
    <n v="1"/>
    <s v="CLBM82  "/>
    <x v="1"/>
    <x v="1"/>
    <n v="100"/>
    <n v="0.60449702253399995"/>
    <n v="0"/>
    <x v="0"/>
    <x v="0"/>
    <x v="1"/>
  </r>
  <r>
    <s v="h"/>
    <s v="26M_NE_C.png"/>
    <s v="None"/>
    <n v="0.8"/>
    <n v="0"/>
    <n v="46"/>
    <n v="46"/>
    <n v="46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9F_NE_C.png"/>
    <s v="None"/>
    <n v="0.8"/>
    <n v="0"/>
    <n v="47"/>
    <n v="47"/>
    <n v="47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34M_NE_C.png"/>
    <s v="None"/>
    <n v="0.8"/>
    <n v="0"/>
    <n v="48"/>
    <n v="48"/>
    <n v="48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49"/>
    <n v="49"/>
    <n v="49"/>
    <s v="space"/>
    <n v="1"/>
    <n v="0.48855101090500003"/>
    <s v="2019_Feb_25_1825"/>
    <n v="59.566360389705203"/>
    <s v="C_identidad"/>
    <n v="1"/>
    <s v="CLBM82  "/>
    <x v="1"/>
    <x v="1"/>
    <n v="100"/>
    <n v="0.48855101090500003"/>
    <n v="0"/>
    <x v="0"/>
    <x v="0"/>
    <x v="1"/>
  </r>
  <r>
    <s v="h"/>
    <s v="26M_NE_C.png"/>
    <s v="None"/>
    <n v="0.8"/>
    <n v="0"/>
    <n v="50"/>
    <n v="50"/>
    <n v="50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1F_NE_C.png"/>
    <s v="None"/>
    <n v="1.3"/>
    <n v="0"/>
    <n v="51"/>
    <n v="51"/>
    <n v="51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3F_NE_C.png"/>
    <s v="None"/>
    <n v="1.3"/>
    <n v="0"/>
    <n v="52"/>
    <n v="52"/>
    <n v="52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35M_NE_C.png"/>
    <s v="None"/>
    <n v="0.8"/>
    <n v="0"/>
    <n v="53"/>
    <n v="53"/>
    <n v="53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54"/>
    <n v="54"/>
    <n v="54"/>
    <s v="space"/>
    <n v="1"/>
    <n v="0.59126248115000002"/>
    <s v="2019_Feb_25_1825"/>
    <n v="59.566360389705203"/>
    <s v="C_identidad"/>
    <n v="1"/>
    <s v="CLBM82  "/>
    <x v="1"/>
    <x v="1"/>
    <n v="100"/>
    <n v="0.59126248115000002"/>
    <n v="0"/>
    <x v="0"/>
    <x v="0"/>
    <x v="1"/>
  </r>
  <r>
    <s v="h"/>
    <s v="34M_NE_C.png"/>
    <s v="None"/>
    <n v="0.8"/>
    <n v="0"/>
    <n v="55"/>
    <n v="55"/>
    <n v="55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35M_NE_C.png"/>
    <s v="None"/>
    <n v="1.3"/>
    <n v="0"/>
    <n v="56"/>
    <n v="56"/>
    <n v="56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57"/>
    <n v="57"/>
    <n v="57"/>
    <s v="space"/>
    <n v="1"/>
    <n v="0.48781136250899998"/>
    <s v="2019_Feb_25_1825"/>
    <n v="59.566360389705203"/>
    <s v="C_identidad"/>
    <n v="1"/>
    <s v="CLBM82  "/>
    <x v="1"/>
    <x v="1"/>
    <n v="100"/>
    <n v="0.48781136250899998"/>
    <n v="0"/>
    <x v="0"/>
    <x v="0"/>
    <x v="1"/>
  </r>
  <r>
    <s v="h"/>
    <s v="28M_NE_C.png"/>
    <s v="None"/>
    <n v="0.8"/>
    <n v="0"/>
    <n v="58"/>
    <n v="58"/>
    <n v="58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8F_NE_C.png"/>
    <s v="None"/>
    <n v="1.3"/>
    <n v="0"/>
    <n v="59"/>
    <n v="59"/>
    <n v="59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60"/>
    <n v="60"/>
    <n v="60"/>
    <s v="space"/>
    <n v="1"/>
    <n v="0.58895778441699997"/>
    <s v="2019_Feb_25_1825"/>
    <n v="59.566360389705203"/>
    <s v="C_identidad"/>
    <n v="1"/>
    <s v="CLBM82  "/>
    <x v="1"/>
    <x v="1"/>
    <n v="100"/>
    <n v="0.58895778441699997"/>
    <n v="0"/>
    <x v="0"/>
    <x v="0"/>
    <x v="1"/>
  </r>
  <r>
    <s v="h"/>
    <s v="33M_NE_C.png"/>
    <s v="None"/>
    <n v="0.8"/>
    <n v="0"/>
    <n v="61"/>
    <n v="61"/>
    <n v="61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3F_NE_C.png"/>
    <s v="None"/>
    <n v="0.8"/>
    <n v="0"/>
    <n v="62"/>
    <n v="62"/>
    <n v="62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63"/>
    <n v="63"/>
    <n v="63"/>
    <s v="space"/>
    <n v="1"/>
    <n v="0.57109266000000003"/>
    <s v="2019_Feb_25_1825"/>
    <n v="59.566360389705203"/>
    <s v="C_identidad"/>
    <n v="1"/>
    <s v="CLBM82  "/>
    <x v="1"/>
    <x v="1"/>
    <n v="100"/>
    <n v="0.57109266000000003"/>
    <n v="0"/>
    <x v="0"/>
    <x v="0"/>
    <x v="1"/>
  </r>
  <r>
    <s v="h"/>
    <s v="05F_NE_C.png"/>
    <s v="None"/>
    <n v="0.8"/>
    <n v="0"/>
    <n v="64"/>
    <n v="64"/>
    <n v="64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65"/>
    <n v="65"/>
    <n v="65"/>
    <s v="space"/>
    <n v="1"/>
    <n v="0.98950189282599998"/>
    <s v="2019_Feb_25_1825"/>
    <n v="59.566360389705203"/>
    <s v="C_identidad"/>
    <n v="1"/>
    <s v="CLBM82  "/>
    <x v="1"/>
    <x v="1"/>
    <n v="100"/>
    <n v="0.98950189282599998"/>
    <n v="0"/>
    <x v="0"/>
    <x v="0"/>
    <x v="1"/>
  </r>
  <r>
    <s v="h"/>
    <s v="02F_NE_C.png"/>
    <s v="None"/>
    <n v="0.8"/>
    <n v="0"/>
    <n v="66"/>
    <n v="66"/>
    <n v="66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67"/>
    <n v="67"/>
    <n v="67"/>
    <s v="space"/>
    <n v="1"/>
    <n v="0.52155508923500005"/>
    <s v="2019_Feb_25_1825"/>
    <n v="59.566360389705203"/>
    <s v="C_identidad"/>
    <n v="1"/>
    <s v="CLBM82  "/>
    <x v="1"/>
    <x v="1"/>
    <n v="100"/>
    <n v="0.52155508923500005"/>
    <n v="0"/>
    <x v="0"/>
    <x v="0"/>
    <x v="1"/>
  </r>
  <r>
    <s v="h"/>
    <s v="08F_NE_C.png"/>
    <s v="None"/>
    <n v="0.8"/>
    <n v="0"/>
    <n v="68"/>
    <n v="68"/>
    <n v="68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32M_NE_C.png"/>
    <s v="None"/>
    <n v="0.8"/>
    <n v="0"/>
    <n v="69"/>
    <n v="69"/>
    <n v="69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2F_NE_C.png"/>
    <s v="None"/>
    <n v="0.8"/>
    <n v="0"/>
    <n v="70"/>
    <n v="70"/>
    <n v="70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34M_NE_C.png"/>
    <s v="None"/>
    <n v="1.3"/>
    <n v="0"/>
    <n v="71"/>
    <n v="71"/>
    <n v="71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72"/>
    <n v="72"/>
    <n v="72"/>
    <s v="space"/>
    <n v="1"/>
    <n v="0.54084852305499997"/>
    <s v="2019_Feb_25_1825"/>
    <n v="59.566360389705203"/>
    <s v="C_identidad"/>
    <n v="1"/>
    <s v="CLBM82  "/>
    <x v="1"/>
    <x v="1"/>
    <n v="100"/>
    <n v="0.54084852305499997"/>
    <n v="0"/>
    <x v="0"/>
    <x v="0"/>
    <x v="1"/>
  </r>
  <r>
    <s v="h"/>
    <s v="05F_NE_C.png"/>
    <s v="None"/>
    <n v="1.3"/>
    <n v="0"/>
    <n v="73"/>
    <n v="73"/>
    <n v="73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7F_NE_C.png"/>
    <s v="None"/>
    <n v="1.3"/>
    <n v="0"/>
    <n v="74"/>
    <n v="74"/>
    <n v="74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75"/>
    <n v="75"/>
    <n v="75"/>
    <s v="space"/>
    <n v="1"/>
    <n v="0.57415190404899996"/>
    <s v="2019_Feb_25_1825"/>
    <n v="59.566360389705203"/>
    <s v="C_identidad"/>
    <n v="1"/>
    <s v="CLBM82  "/>
    <x v="1"/>
    <x v="1"/>
    <n v="100"/>
    <n v="0.57415190404899996"/>
    <n v="0"/>
    <x v="0"/>
    <x v="0"/>
    <x v="1"/>
  </r>
  <r>
    <s v="h"/>
    <s v="32M_NE_C.png"/>
    <s v="None"/>
    <n v="0.8"/>
    <n v="0"/>
    <n v="76"/>
    <n v="76"/>
    <n v="76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77"/>
    <n v="77"/>
    <n v="77"/>
    <s v="None"/>
    <n v="0"/>
    <m/>
    <s v="2019_Feb_25_1825"/>
    <n v="59.566360389705203"/>
    <s v="C_identidad"/>
    <n v="1"/>
    <s v="CLBM82  "/>
    <x v="1"/>
    <x v="1"/>
    <n v="0"/>
    <s v=""/>
    <n v="1"/>
    <x v="0"/>
    <x v="0"/>
    <x v="1"/>
  </r>
  <r>
    <s v="h"/>
    <s v="01F_NE_C.png"/>
    <s v="None"/>
    <n v="0.8"/>
    <n v="0"/>
    <n v="78"/>
    <n v="78"/>
    <n v="78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32M_NE_C.png"/>
    <s v="None"/>
    <n v="0.8"/>
    <n v="0"/>
    <n v="79"/>
    <n v="79"/>
    <n v="79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28M_NE_C.png"/>
    <s v="None"/>
    <n v="1.3"/>
    <n v="0"/>
    <n v="80"/>
    <n v="80"/>
    <n v="80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32M_NE_C.png"/>
    <s v="None"/>
    <n v="0.8"/>
    <n v="0"/>
    <n v="81"/>
    <n v="81"/>
    <n v="81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82"/>
    <n v="82"/>
    <n v="82"/>
    <s v="None"/>
    <n v="0"/>
    <m/>
    <s v="2019_Feb_25_1825"/>
    <n v="59.566360389705203"/>
    <s v="C_identidad"/>
    <n v="1"/>
    <s v="CLBM82  "/>
    <x v="1"/>
    <x v="1"/>
    <n v="0"/>
    <s v=""/>
    <n v="1"/>
    <x v="0"/>
    <x v="0"/>
    <x v="1"/>
  </r>
  <r>
    <s v="h"/>
    <s v="36M_NE_C.png"/>
    <s v="None"/>
    <n v="0.8"/>
    <n v="0"/>
    <n v="83"/>
    <n v="83"/>
    <n v="83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9F_NE_C.png"/>
    <s v="None"/>
    <n v="1.3"/>
    <n v="0"/>
    <n v="84"/>
    <n v="84"/>
    <n v="84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85"/>
    <n v="85"/>
    <n v="85"/>
    <s v="space"/>
    <n v="1"/>
    <n v="0.98951546739399998"/>
    <s v="2019_Feb_25_1825"/>
    <n v="59.566360389705203"/>
    <s v="C_identidad"/>
    <n v="1"/>
    <s v="CLBM82  "/>
    <x v="1"/>
    <x v="1"/>
    <n v="100"/>
    <n v="0.98951546739399998"/>
    <n v="0"/>
    <x v="0"/>
    <x v="0"/>
    <x v="1"/>
  </r>
  <r>
    <s v="h"/>
    <s v="08F_NE_C.png"/>
    <s v="None"/>
    <n v="1.3"/>
    <n v="0"/>
    <n v="86"/>
    <n v="86"/>
    <n v="86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6F_NE_C.png"/>
    <s v="None"/>
    <n v="0.8"/>
    <n v="0"/>
    <n v="87"/>
    <n v="87"/>
    <n v="87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88"/>
    <n v="88"/>
    <n v="88"/>
    <s v="None"/>
    <n v="0"/>
    <m/>
    <s v="2019_Feb_25_1825"/>
    <n v="59.566360389705203"/>
    <s v="C_identidad"/>
    <n v="1"/>
    <s v="CLBM82  "/>
    <x v="1"/>
    <x v="1"/>
    <n v="0"/>
    <s v=""/>
    <n v="1"/>
    <x v="0"/>
    <x v="0"/>
    <x v="1"/>
  </r>
  <r>
    <s v="h"/>
    <s v="34M_NE_C.png"/>
    <s v="None"/>
    <n v="0.8"/>
    <n v="0"/>
    <n v="89"/>
    <n v="89"/>
    <n v="89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3F_NE_C.png"/>
    <s v="None"/>
    <n v="0.8"/>
    <n v="0"/>
    <n v="90"/>
    <n v="90"/>
    <n v="90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3F_NE_C.png"/>
    <s v="None"/>
    <n v="0.8"/>
    <n v="0"/>
    <n v="91"/>
    <n v="91"/>
    <n v="91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92"/>
    <n v="92"/>
    <n v="92"/>
    <s v="space"/>
    <n v="1"/>
    <n v="0.487411740476"/>
    <s v="2019_Feb_25_1825"/>
    <n v="59.566360389705203"/>
    <s v="C_identidad"/>
    <n v="1"/>
    <s v="CLBM82  "/>
    <x v="1"/>
    <x v="1"/>
    <n v="100"/>
    <n v="0.487411740476"/>
    <n v="0"/>
    <x v="0"/>
    <x v="0"/>
    <x v="1"/>
  </r>
  <r>
    <s v="h"/>
    <s v="36M_NE_C.png"/>
    <s v="None"/>
    <n v="0.8"/>
    <n v="0"/>
    <n v="93"/>
    <n v="93"/>
    <n v="93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1F_NE_C.png"/>
    <s v="None"/>
    <n v="0.8"/>
    <n v="0"/>
    <n v="94"/>
    <n v="94"/>
    <n v="94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32M_NE_C.png"/>
    <s v="None"/>
    <n v="0.8"/>
    <n v="0"/>
    <n v="95"/>
    <n v="95"/>
    <n v="95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7F_NE_C.png"/>
    <s v="None"/>
    <n v="0.8"/>
    <n v="0"/>
    <n v="96"/>
    <n v="96"/>
    <n v="96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97"/>
    <n v="97"/>
    <n v="97"/>
    <s v="space"/>
    <n v="1"/>
    <n v="0.50470077348300002"/>
    <s v="2019_Feb_25_1825"/>
    <n v="59.566360389705203"/>
    <s v="C_identidad"/>
    <n v="1"/>
    <s v="CLBM82  "/>
    <x v="1"/>
    <x v="1"/>
    <n v="100"/>
    <n v="0.50470077348300002"/>
    <n v="0"/>
    <x v="0"/>
    <x v="0"/>
    <x v="1"/>
  </r>
  <r>
    <s v="h"/>
    <s v="35M_NE_C.png"/>
    <s v="None"/>
    <n v="1.3"/>
    <n v="0"/>
    <n v="98"/>
    <n v="98"/>
    <n v="98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5F_NE_C.png"/>
    <s v="None"/>
    <n v="0.8"/>
    <n v="0"/>
    <n v="99"/>
    <n v="99"/>
    <n v="99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7F_NE_C.png"/>
    <s v="None"/>
    <n v="0.8"/>
    <n v="0"/>
    <n v="100"/>
    <n v="100"/>
    <n v="100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101"/>
    <n v="101"/>
    <n v="101"/>
    <s v="space"/>
    <n v="1"/>
    <n v="0.42122843878299998"/>
    <s v="2019_Feb_25_1825"/>
    <n v="59.566360389705203"/>
    <s v="C_identidad"/>
    <n v="1"/>
    <s v="CLBM82  "/>
    <x v="1"/>
    <x v="1"/>
    <n v="100"/>
    <n v="0.42122843878299998"/>
    <n v="0"/>
    <x v="0"/>
    <x v="0"/>
    <x v="1"/>
  </r>
  <r>
    <s v="h"/>
    <s v="09F_NE_C.png"/>
    <s v="None"/>
    <n v="0.8"/>
    <n v="0"/>
    <n v="102"/>
    <n v="102"/>
    <n v="102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103"/>
    <n v="103"/>
    <n v="103"/>
    <s v="space"/>
    <n v="1"/>
    <n v="1.1400700050399999"/>
    <s v="2019_Feb_25_1825"/>
    <n v="59.566360389705203"/>
    <s v="C_identidad"/>
    <n v="1"/>
    <s v="CLBM82  "/>
    <x v="1"/>
    <x v="1"/>
    <n v="100"/>
    <n v="1.1400700050399999"/>
    <n v="0"/>
    <x v="0"/>
    <x v="0"/>
    <x v="1"/>
  </r>
  <r>
    <s v="h"/>
    <s v="03F_NE_C.png"/>
    <s v="None"/>
    <n v="0.8"/>
    <n v="0"/>
    <n v="104"/>
    <n v="104"/>
    <n v="104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2F_NE_C.png"/>
    <s v="None"/>
    <n v="0.8"/>
    <n v="0"/>
    <n v="105"/>
    <n v="105"/>
    <n v="105"/>
    <s v="space"/>
    <n v="0"/>
    <n v="0.75545217547200005"/>
    <s v="2019_Feb_25_1825"/>
    <n v="59.566360389705203"/>
    <s v="C_identidad"/>
    <n v="1"/>
    <s v="CLBM82  "/>
    <x v="1"/>
    <x v="0"/>
    <n v="0"/>
    <s v=""/>
    <n v="1"/>
    <x v="0"/>
    <x v="0"/>
    <x v="1"/>
  </r>
  <r>
    <s v="h"/>
    <s v="03F_NE_C.png"/>
    <s v="None"/>
    <n v="1.3"/>
    <n v="0"/>
    <n v="106"/>
    <n v="106"/>
    <n v="106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107"/>
    <n v="107"/>
    <n v="107"/>
    <s v="space"/>
    <n v="1"/>
    <n v="0.53976553741800004"/>
    <s v="2019_Feb_25_1825"/>
    <n v="59.566360389705203"/>
    <s v="C_identidad"/>
    <n v="1"/>
    <s v="CLBM82  "/>
    <x v="1"/>
    <x v="1"/>
    <n v="100"/>
    <n v="0.53976553741800004"/>
    <n v="0"/>
    <x v="0"/>
    <x v="0"/>
    <x v="1"/>
  </r>
  <r>
    <s v="h"/>
    <s v="02F_NE_C.png"/>
    <s v="None"/>
    <n v="1.3"/>
    <n v="0"/>
    <n v="108"/>
    <n v="108"/>
    <n v="108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8F_NE_C.png"/>
    <s v="None"/>
    <n v="1.3"/>
    <n v="0"/>
    <n v="109"/>
    <n v="109"/>
    <n v="109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110"/>
    <n v="110"/>
    <n v="110"/>
    <s v="space"/>
    <n v="1"/>
    <n v="0.75010876208800004"/>
    <s v="2019_Feb_25_1825"/>
    <n v="59.566360389705203"/>
    <s v="C_identidad"/>
    <n v="1"/>
    <s v="CLBM82  "/>
    <x v="1"/>
    <x v="1"/>
    <n v="100"/>
    <n v="0.75010876208800004"/>
    <n v="0"/>
    <x v="0"/>
    <x v="0"/>
    <x v="1"/>
  </r>
  <r>
    <s v="h"/>
    <s v="09F_NE_C.png"/>
    <s v="None"/>
    <n v="0.8"/>
    <n v="0"/>
    <n v="111"/>
    <n v="111"/>
    <n v="111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35M_NE_C.png"/>
    <s v="None"/>
    <n v="1.3"/>
    <n v="0"/>
    <n v="112"/>
    <n v="112"/>
    <n v="112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113"/>
    <n v="113"/>
    <n v="113"/>
    <s v="space"/>
    <n v="1"/>
    <n v="0.68883415652500002"/>
    <s v="2019_Feb_25_1825"/>
    <n v="59.566360389705203"/>
    <s v="C_identidad"/>
    <n v="1"/>
    <s v="CLBM82  "/>
    <x v="1"/>
    <x v="1"/>
    <n v="100"/>
    <n v="0.68883415652500002"/>
    <n v="0"/>
    <x v="0"/>
    <x v="0"/>
    <x v="1"/>
  </r>
  <r>
    <s v="h"/>
    <s v="34M_NE_C.png"/>
    <s v="None"/>
    <n v="1.3"/>
    <n v="0"/>
    <n v="114"/>
    <n v="114"/>
    <n v="114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3F_NE_C.png"/>
    <s v="None"/>
    <n v="0.8"/>
    <n v="0"/>
    <n v="115"/>
    <n v="115"/>
    <n v="115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5F_NE_C.png"/>
    <s v="None"/>
    <n v="1.3"/>
    <n v="0"/>
    <n v="116"/>
    <n v="116"/>
    <n v="116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117"/>
    <n v="117"/>
    <n v="117"/>
    <s v="space"/>
    <n v="1"/>
    <n v="0.51220154988199995"/>
    <s v="2019_Feb_25_1825"/>
    <n v="59.566360389705203"/>
    <s v="C_identidad"/>
    <n v="1"/>
    <s v="CLBM82  "/>
    <x v="1"/>
    <x v="1"/>
    <n v="100"/>
    <n v="0.51220154988199995"/>
    <n v="0"/>
    <x v="0"/>
    <x v="0"/>
    <x v="1"/>
  </r>
  <r>
    <s v="h"/>
    <s v="35M_NE_C.png"/>
    <s v="None"/>
    <n v="0.8"/>
    <n v="0"/>
    <n v="118"/>
    <n v="118"/>
    <n v="118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119"/>
    <n v="119"/>
    <n v="119"/>
    <s v="space"/>
    <n v="1"/>
    <n v="0.88911961975499998"/>
    <s v="2019_Feb_25_1825"/>
    <n v="59.566360389705203"/>
    <s v="C_identidad"/>
    <n v="1"/>
    <s v="CLBM82  "/>
    <x v="1"/>
    <x v="1"/>
    <n v="100"/>
    <n v="0.88911961975499998"/>
    <n v="0"/>
    <x v="0"/>
    <x v="0"/>
    <x v="1"/>
  </r>
  <r>
    <s v="h"/>
    <s v="26M_NE_C.png"/>
    <s v="None"/>
    <n v="0.8"/>
    <n v="0"/>
    <n v="120"/>
    <n v="120"/>
    <n v="120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26M_NE_C.png"/>
    <s v="None"/>
    <n v="1.3"/>
    <n v="0"/>
    <n v="121"/>
    <n v="121"/>
    <n v="121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122"/>
    <n v="122"/>
    <n v="122"/>
    <s v="space"/>
    <n v="1"/>
    <n v="0.90840278987199996"/>
    <s v="2019_Feb_25_1825"/>
    <n v="59.566360389705203"/>
    <s v="C_identidad"/>
    <n v="1"/>
    <s v="CLBM82  "/>
    <x v="1"/>
    <x v="1"/>
    <n v="100"/>
    <n v="0.90840278987199996"/>
    <n v="0"/>
    <x v="0"/>
    <x v="0"/>
    <x v="1"/>
  </r>
  <r>
    <s v="h"/>
    <s v="08F_NE_C.png"/>
    <s v="None"/>
    <n v="1.3"/>
    <n v="0"/>
    <n v="123"/>
    <n v="123"/>
    <n v="123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9F_NE_C.png"/>
    <s v="None"/>
    <n v="0.8"/>
    <n v="0"/>
    <n v="124"/>
    <n v="124"/>
    <n v="124"/>
    <s v="space"/>
    <n v="0"/>
    <n v="0.45425966625399999"/>
    <s v="2019_Feb_25_1825"/>
    <n v="59.566360389705203"/>
    <s v="C_identidad"/>
    <n v="1"/>
    <s v="CLBM82  "/>
    <x v="1"/>
    <x v="0"/>
    <n v="0"/>
    <s v=""/>
    <n v="1"/>
    <x v="0"/>
    <x v="0"/>
    <x v="1"/>
  </r>
  <r>
    <s v="h"/>
    <s v="28M_NE_C.png"/>
    <s v="None"/>
    <n v="1.3"/>
    <n v="0"/>
    <n v="125"/>
    <n v="125"/>
    <n v="125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28M_NE_C.png"/>
    <s v="None"/>
    <n v="1.3"/>
    <n v="0"/>
    <n v="126"/>
    <n v="126"/>
    <n v="126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127"/>
    <n v="127"/>
    <n v="127"/>
    <s v="None"/>
    <n v="0"/>
    <m/>
    <s v="2019_Feb_25_1825"/>
    <n v="59.566360389705203"/>
    <s v="C_identidad"/>
    <n v="1"/>
    <s v="CLBM82  "/>
    <x v="1"/>
    <x v="1"/>
    <n v="0"/>
    <s v=""/>
    <n v="1"/>
    <x v="0"/>
    <x v="0"/>
    <x v="1"/>
  </r>
  <r>
    <s v="h"/>
    <s v="33M_NE_C.png"/>
    <s v="None"/>
    <n v="1.3"/>
    <n v="0"/>
    <n v="128"/>
    <n v="128"/>
    <n v="128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6F_NE_C.png"/>
    <s v="None"/>
    <n v="0.8"/>
    <n v="0"/>
    <n v="129"/>
    <n v="129"/>
    <n v="129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130"/>
    <n v="130"/>
    <n v="130"/>
    <s v="None"/>
    <n v="0"/>
    <m/>
    <s v="2019_Feb_25_1825"/>
    <n v="59.566360389705203"/>
    <s v="C_identidad"/>
    <n v="1"/>
    <s v="CLBM82  "/>
    <x v="1"/>
    <x v="1"/>
    <n v="0"/>
    <s v=""/>
    <n v="1"/>
    <x v="0"/>
    <x v="0"/>
    <x v="1"/>
  </r>
  <r>
    <s v="h"/>
    <s v="02F_NE_C.png"/>
    <s v="None"/>
    <n v="0.8"/>
    <n v="0"/>
    <n v="131"/>
    <n v="131"/>
    <n v="131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7F_NE_C.png"/>
    <s v="None"/>
    <n v="1.3"/>
    <n v="0"/>
    <n v="132"/>
    <n v="132"/>
    <n v="132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6F_NE_C.png"/>
    <s v="None"/>
    <n v="1.3"/>
    <n v="0"/>
    <n v="133"/>
    <n v="133"/>
    <n v="133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134"/>
    <n v="134"/>
    <n v="134"/>
    <s v="space"/>
    <n v="1"/>
    <n v="0.38805153303099998"/>
    <s v="2019_Feb_25_1825"/>
    <n v="59.566360389705203"/>
    <s v="C_identidad"/>
    <n v="1"/>
    <s v="CLBM82  "/>
    <x v="1"/>
    <x v="1"/>
    <n v="100"/>
    <n v="0.38805153303099998"/>
    <n v="0"/>
    <x v="0"/>
    <x v="0"/>
    <x v="1"/>
  </r>
  <r>
    <s v="h"/>
    <s v="05F_NE_C.png"/>
    <s v="None"/>
    <n v="1.3"/>
    <n v="0"/>
    <n v="135"/>
    <n v="135"/>
    <n v="135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136"/>
    <n v="136"/>
    <n v="136"/>
    <s v="None"/>
    <n v="0"/>
    <m/>
    <s v="2019_Feb_25_1825"/>
    <n v="59.566360389705203"/>
    <s v="C_identidad"/>
    <n v="1"/>
    <s v="CLBM82  "/>
    <x v="1"/>
    <x v="1"/>
    <n v="0"/>
    <s v=""/>
    <n v="1"/>
    <x v="0"/>
    <x v="0"/>
    <x v="1"/>
  </r>
  <r>
    <s v="h"/>
    <s v="28M_NE_C.png"/>
    <s v="None"/>
    <n v="0.8"/>
    <n v="0"/>
    <n v="137"/>
    <n v="137"/>
    <n v="137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5F_NE_C.png"/>
    <s v="None"/>
    <n v="1.3"/>
    <n v="0"/>
    <n v="138"/>
    <n v="138"/>
    <n v="138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7F_NE_C.png"/>
    <s v="None"/>
    <n v="1.3"/>
    <n v="0"/>
    <n v="139"/>
    <n v="139"/>
    <n v="139"/>
    <s v="space"/>
    <n v="0"/>
    <n v="0.99019552012800005"/>
    <s v="2019_Feb_25_1825"/>
    <n v="59.566360389705203"/>
    <s v="C_identidad"/>
    <n v="1"/>
    <s v="CLBM82  "/>
    <x v="1"/>
    <x v="0"/>
    <n v="0"/>
    <s v=""/>
    <n v="1"/>
    <x v="0"/>
    <x v="0"/>
    <x v="1"/>
  </r>
  <r>
    <s v="h"/>
    <s v="36M_NE_C.png"/>
    <s v="None"/>
    <n v="1.3"/>
    <n v="0"/>
    <n v="140"/>
    <n v="140"/>
    <n v="140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141"/>
    <n v="141"/>
    <n v="141"/>
    <s v="None"/>
    <n v="0"/>
    <m/>
    <s v="2019_Feb_25_1825"/>
    <n v="59.566360389705203"/>
    <s v="C_identidad"/>
    <n v="1"/>
    <s v="CLBM82  "/>
    <x v="1"/>
    <x v="1"/>
    <n v="0"/>
    <s v=""/>
    <n v="1"/>
    <x v="0"/>
    <x v="0"/>
    <x v="1"/>
  </r>
  <r>
    <s v="h"/>
    <s v="35M_NE_C.png"/>
    <s v="None"/>
    <n v="1.3"/>
    <n v="0"/>
    <n v="142"/>
    <n v="142"/>
    <n v="142"/>
    <s v="space"/>
    <n v="0"/>
    <n v="1.0088158540300001"/>
    <s v="2019_Feb_25_1825"/>
    <n v="59.566360389705203"/>
    <s v="C_identidad"/>
    <n v="1"/>
    <s v="CLBM82  "/>
    <x v="1"/>
    <x v="0"/>
    <n v="0"/>
    <s v=""/>
    <n v="1"/>
    <x v="0"/>
    <x v="0"/>
    <x v="1"/>
  </r>
  <r>
    <s v="h"/>
    <s v="34M_NE_C.png"/>
    <s v="None"/>
    <n v="0.8"/>
    <n v="0"/>
    <n v="143"/>
    <n v="143"/>
    <n v="143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8F_NE_C.png"/>
    <s v="None"/>
    <n v="1.3"/>
    <n v="0"/>
    <n v="144"/>
    <n v="144"/>
    <n v="144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145"/>
    <n v="145"/>
    <n v="145"/>
    <s v="None"/>
    <n v="0"/>
    <m/>
    <s v="2019_Feb_25_1825"/>
    <n v="59.566360389705203"/>
    <s v="C_identidad"/>
    <n v="1"/>
    <s v="CLBM82  "/>
    <x v="1"/>
    <x v="1"/>
    <n v="0"/>
    <s v=""/>
    <n v="1"/>
    <x v="0"/>
    <x v="0"/>
    <x v="1"/>
  </r>
  <r>
    <s v="h"/>
    <s v="36M_NE_C.png"/>
    <s v="None"/>
    <n v="1.3"/>
    <n v="0"/>
    <n v="146"/>
    <n v="146"/>
    <n v="146"/>
    <s v="space"/>
    <n v="0"/>
    <n v="0.83891656408699999"/>
    <s v="2019_Feb_25_1825"/>
    <n v="59.566360389705203"/>
    <s v="C_identidad"/>
    <n v="1"/>
    <s v="CLBM82  "/>
    <x v="1"/>
    <x v="0"/>
    <n v="0"/>
    <s v=""/>
    <n v="1"/>
    <x v="0"/>
    <x v="0"/>
    <x v="1"/>
  </r>
  <r>
    <s v="g"/>
    <s v="targetid.png"/>
    <s v="space"/>
    <n v="1.3"/>
    <n v="0"/>
    <n v="147"/>
    <n v="147"/>
    <n v="147"/>
    <s v="None"/>
    <n v="0"/>
    <m/>
    <s v="2019_Feb_25_1825"/>
    <n v="59.566360389705203"/>
    <s v="C_identidad"/>
    <n v="1"/>
    <s v="CLBM82  "/>
    <x v="1"/>
    <x v="1"/>
    <n v="0"/>
    <s v=""/>
    <n v="1"/>
    <x v="0"/>
    <x v="0"/>
    <x v="1"/>
  </r>
  <r>
    <s v="h"/>
    <s v="28M_NE_C.png"/>
    <s v="None"/>
    <n v="0.8"/>
    <n v="0"/>
    <n v="148"/>
    <n v="148"/>
    <n v="148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35M_NE_C.png"/>
    <s v="None"/>
    <n v="1.3"/>
    <n v="0"/>
    <n v="149"/>
    <n v="149"/>
    <n v="149"/>
    <s v="space"/>
    <n v="0"/>
    <n v="0.92676189612399995"/>
    <s v="2019_Feb_25_1825"/>
    <n v="59.566360389705203"/>
    <s v="C_identidad"/>
    <n v="1"/>
    <s v="CLBM82  "/>
    <x v="1"/>
    <x v="0"/>
    <n v="0"/>
    <s v=""/>
    <n v="1"/>
    <x v="0"/>
    <x v="0"/>
    <x v="1"/>
  </r>
  <r>
    <s v="g"/>
    <s v="targetid.png"/>
    <s v="space"/>
    <n v="1.3"/>
    <n v="0"/>
    <n v="150"/>
    <n v="150"/>
    <n v="150"/>
    <s v="None"/>
    <n v="0"/>
    <m/>
    <s v="2019_Feb_25_1825"/>
    <n v="59.566360389705203"/>
    <s v="C_identidad"/>
    <n v="1"/>
    <s v="CLBM82  "/>
    <x v="1"/>
    <x v="1"/>
    <n v="0"/>
    <s v=""/>
    <n v="1"/>
    <x v="0"/>
    <x v="0"/>
    <x v="1"/>
  </r>
  <r>
    <s v="h"/>
    <s v="08F_NE_C.png"/>
    <s v="None"/>
    <n v="0.8"/>
    <n v="0"/>
    <n v="151"/>
    <n v="151"/>
    <n v="151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2F_NE_C.png"/>
    <s v="None"/>
    <n v="1.3"/>
    <n v="0"/>
    <n v="152"/>
    <n v="152"/>
    <n v="152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32M_NE_C.png"/>
    <s v="None"/>
    <n v="1.3"/>
    <n v="0"/>
    <n v="153"/>
    <n v="153"/>
    <n v="153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154"/>
    <n v="154"/>
    <n v="154"/>
    <s v="space"/>
    <n v="1"/>
    <n v="0.52189478452100002"/>
    <s v="2019_Feb_25_1825"/>
    <n v="59.566360389705203"/>
    <s v="C_identidad"/>
    <n v="1"/>
    <s v="CLBM82  "/>
    <x v="1"/>
    <x v="1"/>
    <n v="100"/>
    <n v="0.52189478452100002"/>
    <n v="0"/>
    <x v="0"/>
    <x v="0"/>
    <x v="1"/>
  </r>
  <r>
    <s v="h"/>
    <s v="33M_NE_C.png"/>
    <s v="None"/>
    <n v="0.8"/>
    <n v="0"/>
    <n v="155"/>
    <n v="155"/>
    <n v="155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3F_NE_C.png"/>
    <s v="None"/>
    <n v="0.8"/>
    <n v="0"/>
    <n v="156"/>
    <n v="156"/>
    <n v="156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5F_NE_C.png"/>
    <s v="None"/>
    <n v="0.8"/>
    <n v="0"/>
    <n v="157"/>
    <n v="157"/>
    <n v="157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1F_NE_C.png"/>
    <s v="None"/>
    <n v="1.3"/>
    <n v="0"/>
    <n v="158"/>
    <n v="158"/>
    <n v="158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159"/>
    <n v="159"/>
    <n v="159"/>
    <s v="space"/>
    <n v="1"/>
    <n v="0.58819198014700003"/>
    <s v="2019_Feb_25_1825"/>
    <n v="59.566360389705203"/>
    <s v="C_identidad"/>
    <n v="1"/>
    <s v="CLBM82  "/>
    <x v="1"/>
    <x v="1"/>
    <n v="100"/>
    <n v="0.58819198014700003"/>
    <n v="0"/>
    <x v="0"/>
    <x v="0"/>
    <x v="1"/>
  </r>
  <r>
    <s v="h"/>
    <s v="32M_NE_C.png"/>
    <s v="None"/>
    <n v="1.3"/>
    <n v="0"/>
    <n v="160"/>
    <n v="160"/>
    <n v="160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161"/>
    <n v="161"/>
    <n v="161"/>
    <s v="None"/>
    <n v="0"/>
    <m/>
    <s v="2019_Feb_25_1825"/>
    <n v="59.566360389705203"/>
    <s v="C_identidad"/>
    <n v="1"/>
    <s v="CLBM82  "/>
    <x v="1"/>
    <x v="1"/>
    <n v="0"/>
    <s v=""/>
    <n v="1"/>
    <x v="0"/>
    <x v="0"/>
    <x v="1"/>
  </r>
  <r>
    <s v="h"/>
    <s v="08F_NE_C.png"/>
    <s v="None"/>
    <n v="1.3"/>
    <n v="0"/>
    <n v="162"/>
    <n v="162"/>
    <n v="162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26M_NE_C.png"/>
    <s v="None"/>
    <n v="1.3"/>
    <n v="0"/>
    <n v="163"/>
    <n v="163"/>
    <n v="163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33M_NE_C.png"/>
    <s v="None"/>
    <n v="1.3"/>
    <n v="0"/>
    <n v="164"/>
    <n v="164"/>
    <n v="164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165"/>
    <n v="165"/>
    <n v="165"/>
    <s v="space"/>
    <n v="1"/>
    <n v="0.82500329431800001"/>
    <s v="2019_Feb_25_1825"/>
    <n v="59.566360389705203"/>
    <s v="C_identidad"/>
    <n v="1"/>
    <s v="CLBM82  "/>
    <x v="1"/>
    <x v="1"/>
    <n v="100"/>
    <n v="0.82500329431800001"/>
    <n v="0"/>
    <x v="0"/>
    <x v="0"/>
    <x v="1"/>
  </r>
  <r>
    <s v="h"/>
    <s v="01F_NE_C.png"/>
    <s v="None"/>
    <n v="1.3"/>
    <n v="0"/>
    <n v="166"/>
    <n v="166"/>
    <n v="166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1F_NE_C.png"/>
    <s v="None"/>
    <n v="1.3"/>
    <n v="0"/>
    <n v="167"/>
    <n v="167"/>
    <n v="167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168"/>
    <n v="168"/>
    <n v="168"/>
    <s v="None"/>
    <n v="0"/>
    <m/>
    <s v="2019_Feb_25_1825"/>
    <n v="59.566360389705203"/>
    <s v="C_identidad"/>
    <n v="1"/>
    <s v="CLBM82  "/>
    <x v="1"/>
    <x v="1"/>
    <n v="0"/>
    <s v=""/>
    <n v="1"/>
    <x v="0"/>
    <x v="0"/>
    <x v="1"/>
  </r>
  <r>
    <s v="h"/>
    <s v="28M_NE_C.png"/>
    <s v="None"/>
    <n v="0.8"/>
    <n v="0"/>
    <n v="169"/>
    <n v="169"/>
    <n v="169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170"/>
    <n v="170"/>
    <n v="170"/>
    <s v="space"/>
    <n v="1"/>
    <n v="1.0230588864800001"/>
    <s v="2019_Feb_25_1825"/>
    <n v="59.566360389705203"/>
    <s v="C_identidad"/>
    <n v="1"/>
    <s v="CLBM82  "/>
    <x v="1"/>
    <x v="1"/>
    <n v="100"/>
    <n v="1.0230588864800001"/>
    <n v="0"/>
    <x v="0"/>
    <x v="0"/>
    <x v="1"/>
  </r>
  <r>
    <s v="h"/>
    <s v="33M_NE_C.png"/>
    <s v="None"/>
    <n v="1.3"/>
    <n v="0"/>
    <n v="171"/>
    <n v="171"/>
    <n v="171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26M_NE_C.png"/>
    <s v="None"/>
    <n v="1.3"/>
    <n v="0"/>
    <n v="172"/>
    <n v="172"/>
    <n v="172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7F_NE_C.png"/>
    <s v="None"/>
    <n v="0.8"/>
    <n v="0"/>
    <n v="173"/>
    <n v="173"/>
    <n v="173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26M_NE_C.png"/>
    <s v="None"/>
    <n v="0.8"/>
    <n v="0"/>
    <n v="174"/>
    <n v="174"/>
    <n v="174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175"/>
    <n v="175"/>
    <n v="175"/>
    <s v="space"/>
    <n v="1"/>
    <n v="0.710941829995"/>
    <s v="2019_Feb_25_1825"/>
    <n v="59.566360389705203"/>
    <s v="C_identidad"/>
    <n v="1"/>
    <s v="CLBM82  "/>
    <x v="1"/>
    <x v="1"/>
    <n v="100"/>
    <n v="0.710941829995"/>
    <n v="0"/>
    <x v="0"/>
    <x v="0"/>
    <x v="1"/>
  </r>
  <r>
    <s v="h"/>
    <s v="06F_NE_C.png"/>
    <s v="None"/>
    <n v="0.8"/>
    <n v="0"/>
    <n v="176"/>
    <n v="176"/>
    <n v="176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177"/>
    <n v="177"/>
    <n v="177"/>
    <s v="space"/>
    <n v="1"/>
    <n v="0.60518634570700003"/>
    <s v="2019_Feb_25_1825"/>
    <n v="59.566360389705203"/>
    <s v="C_identidad"/>
    <n v="1"/>
    <s v="CLBM82  "/>
    <x v="1"/>
    <x v="1"/>
    <n v="100"/>
    <n v="0.60518634570700003"/>
    <n v="0"/>
    <x v="0"/>
    <x v="0"/>
    <x v="1"/>
  </r>
  <r>
    <s v="h"/>
    <s v="35M_NE_C.png"/>
    <s v="None"/>
    <n v="1.3"/>
    <n v="0"/>
    <n v="178"/>
    <n v="178"/>
    <n v="178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179"/>
    <n v="179"/>
    <n v="179"/>
    <s v="space"/>
    <n v="1"/>
    <n v="0.60539261291699997"/>
    <s v="2019_Feb_25_1825"/>
    <n v="59.566360389705203"/>
    <s v="C_identidad"/>
    <n v="1"/>
    <s v="CLBM82  "/>
    <x v="1"/>
    <x v="1"/>
    <n v="100"/>
    <n v="0.60539261291699997"/>
    <n v="0"/>
    <x v="0"/>
    <x v="0"/>
    <x v="1"/>
  </r>
  <r>
    <s v="h"/>
    <s v="06F_NE_C.png"/>
    <s v="None"/>
    <n v="1.3"/>
    <n v="0"/>
    <n v="180"/>
    <n v="180"/>
    <n v="180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181"/>
    <n v="181"/>
    <n v="181"/>
    <s v="space"/>
    <n v="1"/>
    <n v="0.57186343057800004"/>
    <s v="2019_Feb_25_1825"/>
    <n v="59.566360389705203"/>
    <s v="C_identidad"/>
    <n v="1"/>
    <s v="CLBM82  "/>
    <x v="1"/>
    <x v="1"/>
    <n v="100"/>
    <n v="0.57186343057800004"/>
    <n v="0"/>
    <x v="0"/>
    <x v="0"/>
    <x v="1"/>
  </r>
  <r>
    <s v="h"/>
    <s v="28M_NE_C.png"/>
    <s v="None"/>
    <n v="0.8"/>
    <n v="0"/>
    <n v="182"/>
    <n v="182"/>
    <n v="182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28M_NE_C.png"/>
    <s v="None"/>
    <n v="1.3"/>
    <n v="0"/>
    <n v="183"/>
    <n v="183"/>
    <n v="183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2F_NE_C.png"/>
    <s v="None"/>
    <n v="1.3"/>
    <n v="0"/>
    <n v="184"/>
    <n v="184"/>
    <n v="184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185"/>
    <n v="185"/>
    <n v="185"/>
    <s v="space"/>
    <n v="1"/>
    <n v="0.574697535456"/>
    <s v="2019_Feb_25_1825"/>
    <n v="59.566360389705203"/>
    <s v="C_identidad"/>
    <n v="1"/>
    <s v="CLBM82  "/>
    <x v="1"/>
    <x v="1"/>
    <n v="100"/>
    <n v="0.574697535456"/>
    <n v="0"/>
    <x v="0"/>
    <x v="0"/>
    <x v="1"/>
  </r>
  <r>
    <s v="h"/>
    <s v="05F_NE_C.png"/>
    <s v="None"/>
    <n v="0.8"/>
    <n v="0"/>
    <n v="186"/>
    <n v="186"/>
    <n v="186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2F_NE_C.png"/>
    <s v="None"/>
    <n v="0.8"/>
    <n v="0"/>
    <n v="187"/>
    <n v="187"/>
    <n v="187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1.3"/>
    <n v="0"/>
    <n v="188"/>
    <n v="188"/>
    <n v="188"/>
    <s v="space"/>
    <n v="1"/>
    <n v="0.60525686724200001"/>
    <s v="2019_Feb_25_1825"/>
    <n v="59.566360389705203"/>
    <s v="C_identidad"/>
    <n v="1"/>
    <s v="CLBM82  "/>
    <x v="1"/>
    <x v="1"/>
    <n v="100"/>
    <n v="0.60525686724200001"/>
    <n v="0"/>
    <x v="0"/>
    <x v="0"/>
    <x v="1"/>
  </r>
  <r>
    <s v="h"/>
    <s v="26M_NE_C.png"/>
    <s v="None"/>
    <n v="1.3"/>
    <n v="0"/>
    <n v="189"/>
    <n v="189"/>
    <n v="189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33M_NE_C.png"/>
    <s v="None"/>
    <n v="0.8"/>
    <n v="0"/>
    <n v="190"/>
    <n v="190"/>
    <n v="190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191"/>
    <n v="191"/>
    <n v="191"/>
    <s v="space"/>
    <n v="1"/>
    <n v="0.63706737686899995"/>
    <s v="2019_Feb_25_1825"/>
    <n v="59.566360389705203"/>
    <s v="C_identidad"/>
    <n v="1"/>
    <s v="CLBM82  "/>
    <x v="1"/>
    <x v="1"/>
    <n v="100"/>
    <n v="0.63706737686899995"/>
    <n v="0"/>
    <x v="0"/>
    <x v="0"/>
    <x v="1"/>
  </r>
  <r>
    <s v="h"/>
    <s v="36M_NE_C.png"/>
    <s v="None"/>
    <n v="1.3"/>
    <n v="0"/>
    <n v="192"/>
    <n v="192"/>
    <n v="192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34M_NE_C.png"/>
    <s v="None"/>
    <n v="1.3"/>
    <n v="0"/>
    <n v="193"/>
    <n v="193"/>
    <n v="193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5F_NE_C.png"/>
    <s v="None"/>
    <n v="1.3"/>
    <n v="0"/>
    <n v="194"/>
    <n v="194"/>
    <n v="194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1F_NE_C.png"/>
    <s v="None"/>
    <n v="1.3"/>
    <n v="0"/>
    <n v="195"/>
    <n v="195"/>
    <n v="195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h"/>
    <s v="03F_NE_C.png"/>
    <s v="None"/>
    <n v="1.3"/>
    <n v="0"/>
    <n v="196"/>
    <n v="196"/>
    <n v="196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197"/>
    <n v="197"/>
    <n v="197"/>
    <s v="space"/>
    <n v="1"/>
    <n v="0.31110657889799997"/>
    <s v="2019_Feb_25_1825"/>
    <n v="59.566360389705203"/>
    <s v="C_identidad"/>
    <n v="1"/>
    <s v="CLBM82  "/>
    <x v="1"/>
    <x v="1"/>
    <n v="100"/>
    <n v="0.31110657889799997"/>
    <n v="0"/>
    <x v="0"/>
    <x v="0"/>
    <x v="1"/>
  </r>
  <r>
    <s v="h"/>
    <s v="32M_NE_C.png"/>
    <s v="None"/>
    <n v="1.3"/>
    <n v="0"/>
    <n v="198"/>
    <n v="198"/>
    <n v="198"/>
    <s v="None"/>
    <n v="1"/>
    <m/>
    <s v="2019_Feb_25_1825"/>
    <n v="59.566360389705203"/>
    <s v="C_identidad"/>
    <n v="1"/>
    <s v="CLBM82  "/>
    <x v="1"/>
    <x v="0"/>
    <n v="100"/>
    <s v=""/>
    <n v="0"/>
    <x v="0"/>
    <x v="0"/>
    <x v="1"/>
  </r>
  <r>
    <s v="g"/>
    <s v="targetid.png"/>
    <s v="space"/>
    <n v="0.8"/>
    <n v="0"/>
    <n v="199"/>
    <n v="199"/>
    <n v="199"/>
    <s v="space"/>
    <n v="1"/>
    <n v="0.62163441769000005"/>
    <s v="2019_Feb_25_1825"/>
    <n v="59.566360389705203"/>
    <s v="C_identidad"/>
    <n v="1"/>
    <s v="CLBM82  "/>
    <x v="1"/>
    <x v="1"/>
    <n v="100"/>
    <n v="0.62163441769000005"/>
    <n v="0"/>
    <x v="0"/>
    <x v="0"/>
    <x v="1"/>
  </r>
  <r>
    <s v="b"/>
    <s v="28M_NE_O.png"/>
    <s v="None"/>
    <n v="0.8"/>
    <n v="0"/>
    <n v="0"/>
    <n v="0"/>
    <n v="0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8F_HA_C.png"/>
    <s v="space"/>
    <n v="1.3"/>
    <n v="0"/>
    <n v="1"/>
    <n v="1"/>
    <n v="1"/>
    <s v="None"/>
    <n v="0"/>
    <m/>
    <s v="2019_Feb_25_1838"/>
    <n v="59.818703234420603"/>
    <s v="C_Alegria"/>
    <n v="1"/>
    <s v="CLB8M3   "/>
    <x v="0"/>
    <x v="1"/>
    <n v="0"/>
    <s v=""/>
    <n v="1"/>
    <x v="0"/>
    <x v="0"/>
    <x v="1"/>
  </r>
  <r>
    <s v="b"/>
    <s v="09F_NE_C.png"/>
    <s v="None"/>
    <n v="0.8"/>
    <n v="0"/>
    <n v="2"/>
    <n v="2"/>
    <n v="2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28M_HA_C.png"/>
    <s v="space"/>
    <n v="0.8"/>
    <n v="0"/>
    <n v="3"/>
    <n v="3"/>
    <n v="3"/>
    <s v="space"/>
    <n v="1"/>
    <n v="0.478910088023"/>
    <s v="2019_Feb_25_1838"/>
    <n v="59.818703234420603"/>
    <s v="C_Alegria"/>
    <n v="1"/>
    <s v="CLB8M3   "/>
    <x v="0"/>
    <x v="1"/>
    <n v="100"/>
    <n v="0.478910088023"/>
    <n v="0"/>
    <x v="0"/>
    <x v="0"/>
    <x v="1"/>
  </r>
  <r>
    <s v="b"/>
    <s v="06F_NE_O.png"/>
    <s v="None"/>
    <n v="0.8"/>
    <n v="0"/>
    <n v="4"/>
    <n v="4"/>
    <n v="4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34M_NE_O.png"/>
    <s v="None"/>
    <n v="0.8"/>
    <n v="0"/>
    <n v="5"/>
    <n v="5"/>
    <n v="5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8F_HA_C.png"/>
    <s v="space"/>
    <n v="0.8"/>
    <n v="0"/>
    <n v="6"/>
    <n v="6"/>
    <n v="6"/>
    <s v="space"/>
    <n v="1"/>
    <n v="0.37763321782800002"/>
    <s v="2019_Feb_25_1838"/>
    <n v="59.818703234420603"/>
    <s v="C_Alegria"/>
    <n v="1"/>
    <s v="CLB8M3   "/>
    <x v="0"/>
    <x v="1"/>
    <n v="100"/>
    <n v="0.37763321782800002"/>
    <n v="0"/>
    <x v="0"/>
    <x v="0"/>
    <x v="1"/>
  </r>
  <r>
    <s v="b"/>
    <s v="23M_NE_C.png"/>
    <s v="None"/>
    <n v="1.3"/>
    <n v="0"/>
    <n v="7"/>
    <n v="7"/>
    <n v="7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3F_NE_C.png"/>
    <s v="None"/>
    <n v="1.3"/>
    <n v="0"/>
    <n v="8"/>
    <n v="8"/>
    <n v="8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33M_HA_C.png"/>
    <s v="space"/>
    <n v="1.3"/>
    <n v="0"/>
    <n v="9"/>
    <n v="9"/>
    <n v="9"/>
    <s v="space"/>
    <n v="1"/>
    <n v="0.41238113148599997"/>
    <s v="2019_Feb_25_1838"/>
    <n v="59.818703234420603"/>
    <s v="C_Alegria"/>
    <n v="1"/>
    <s v="CLB8M3   "/>
    <x v="0"/>
    <x v="1"/>
    <n v="100"/>
    <n v="0.41238113148599997"/>
    <n v="0"/>
    <x v="0"/>
    <x v="0"/>
    <x v="1"/>
  </r>
  <r>
    <s v="b"/>
    <s v="08F_NE_C.png"/>
    <s v="None"/>
    <n v="0.8"/>
    <n v="0"/>
    <n v="10"/>
    <n v="10"/>
    <n v="10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5F_NE_O.png"/>
    <s v="None"/>
    <n v="1.3"/>
    <n v="0"/>
    <n v="11"/>
    <n v="11"/>
    <n v="11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23M_HA_C.png"/>
    <s v="space"/>
    <n v="0.8"/>
    <n v="0"/>
    <n v="12"/>
    <n v="12"/>
    <n v="12"/>
    <s v="space"/>
    <n v="1"/>
    <n v="0.66589413029199995"/>
    <s v="2019_Feb_25_1838"/>
    <n v="59.818703234420603"/>
    <s v="C_Alegria"/>
    <n v="1"/>
    <s v="CLB8M3   "/>
    <x v="0"/>
    <x v="1"/>
    <n v="100"/>
    <n v="0.66589413029199995"/>
    <n v="0"/>
    <x v="0"/>
    <x v="0"/>
    <x v="1"/>
  </r>
  <r>
    <s v="b"/>
    <s v="02F_NE_O.png"/>
    <s v="None"/>
    <n v="0.8"/>
    <n v="0"/>
    <n v="13"/>
    <n v="13"/>
    <n v="13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2F_NE_O.png"/>
    <s v="None"/>
    <n v="0.8"/>
    <n v="0"/>
    <n v="14"/>
    <n v="14"/>
    <n v="14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23M_HA_C.png"/>
    <s v="space"/>
    <n v="1.3"/>
    <n v="0"/>
    <n v="15"/>
    <n v="15"/>
    <n v="15"/>
    <s v="space"/>
    <n v="1"/>
    <n v="0.57823950437500005"/>
    <s v="2019_Feb_25_1838"/>
    <n v="59.818703234420603"/>
    <s v="C_Alegria"/>
    <n v="1"/>
    <s v="CLB8M3   "/>
    <x v="0"/>
    <x v="1"/>
    <n v="100"/>
    <n v="0.57823950437500005"/>
    <n v="0"/>
    <x v="0"/>
    <x v="0"/>
    <x v="1"/>
  </r>
  <r>
    <s v="b"/>
    <s v="09F_NE_C.png"/>
    <s v="None"/>
    <n v="0.8"/>
    <n v="0"/>
    <n v="16"/>
    <n v="16"/>
    <n v="16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7F_HA_C.png"/>
    <s v="space"/>
    <n v="1.3"/>
    <n v="0"/>
    <n v="17"/>
    <n v="17"/>
    <n v="17"/>
    <s v="space"/>
    <n v="1"/>
    <n v="0.69855685790800004"/>
    <s v="2019_Feb_25_1838"/>
    <n v="59.818703234420603"/>
    <s v="C_Alegria"/>
    <n v="1"/>
    <s v="CLB8M3   "/>
    <x v="0"/>
    <x v="1"/>
    <n v="100"/>
    <n v="0.69855685790800004"/>
    <n v="0"/>
    <x v="0"/>
    <x v="0"/>
    <x v="1"/>
  </r>
  <r>
    <s v="b"/>
    <s v="25M_NE_C.png"/>
    <s v="None"/>
    <n v="0.8"/>
    <n v="0"/>
    <n v="18"/>
    <n v="18"/>
    <n v="18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7F_NE_C.png"/>
    <s v="None"/>
    <n v="1.3"/>
    <n v="0"/>
    <n v="19"/>
    <n v="19"/>
    <n v="19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34M_NE_O.png"/>
    <s v="None"/>
    <n v="0.8"/>
    <n v="0"/>
    <n v="20"/>
    <n v="20"/>
    <n v="20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34M_HA_C.png"/>
    <s v="space"/>
    <n v="0.8"/>
    <n v="0"/>
    <n v="21"/>
    <n v="21"/>
    <n v="21"/>
    <s v="space"/>
    <n v="1"/>
    <n v="0.428099487675"/>
    <s v="2019_Feb_25_1838"/>
    <n v="59.818703234420603"/>
    <s v="C_Alegria"/>
    <n v="1"/>
    <s v="CLB8M3   "/>
    <x v="0"/>
    <x v="1"/>
    <n v="100"/>
    <n v="0.428099487675"/>
    <n v="0"/>
    <x v="0"/>
    <x v="0"/>
    <x v="1"/>
  </r>
  <r>
    <s v="b"/>
    <s v="36M_NE_C.png"/>
    <s v="None"/>
    <n v="1.3"/>
    <n v="0"/>
    <n v="22"/>
    <n v="22"/>
    <n v="22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6M_NE_C.png"/>
    <s v="None"/>
    <n v="1.3"/>
    <n v="0"/>
    <n v="23"/>
    <n v="23"/>
    <n v="23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6M_NE_C.png"/>
    <s v="None"/>
    <n v="0.8"/>
    <n v="0"/>
    <n v="24"/>
    <n v="24"/>
    <n v="24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22M_HA_C.png"/>
    <s v="space"/>
    <n v="1.3"/>
    <n v="0"/>
    <n v="25"/>
    <n v="25"/>
    <n v="25"/>
    <s v="space"/>
    <n v="1"/>
    <n v="0.63312048852799996"/>
    <s v="2019_Feb_25_1838"/>
    <n v="59.818703234420603"/>
    <s v="C_Alegria"/>
    <n v="1"/>
    <s v="CLB8M3   "/>
    <x v="0"/>
    <x v="1"/>
    <n v="100"/>
    <n v="0.63312048852799996"/>
    <n v="0"/>
    <x v="0"/>
    <x v="0"/>
    <x v="1"/>
  </r>
  <r>
    <s v="b"/>
    <s v="06F_NE_O.png"/>
    <s v="None"/>
    <n v="1.3"/>
    <n v="0"/>
    <n v="26"/>
    <n v="26"/>
    <n v="26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8M_NE_O.png"/>
    <s v="None"/>
    <n v="1.3"/>
    <n v="0"/>
    <n v="27"/>
    <n v="27"/>
    <n v="27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5M_NE_C.png"/>
    <s v="None"/>
    <n v="0.8"/>
    <n v="0"/>
    <n v="28"/>
    <n v="28"/>
    <n v="28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3M_NE_C.png"/>
    <s v="None"/>
    <n v="0.8"/>
    <n v="0"/>
    <n v="29"/>
    <n v="29"/>
    <n v="29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26M_HA_C.png"/>
    <s v="space"/>
    <n v="0.8"/>
    <n v="0"/>
    <n v="30"/>
    <n v="30"/>
    <n v="30"/>
    <s v="space"/>
    <n v="1"/>
    <n v="0.49320708764600002"/>
    <s v="2019_Feb_25_1838"/>
    <n v="59.818703234420603"/>
    <s v="C_Alegria"/>
    <n v="1"/>
    <s v="CLB8M3   "/>
    <x v="0"/>
    <x v="1"/>
    <n v="100"/>
    <n v="0.49320708764600002"/>
    <n v="0"/>
    <x v="0"/>
    <x v="0"/>
    <x v="1"/>
  </r>
  <r>
    <s v="b"/>
    <s v="08F_NE_C.png"/>
    <s v="None"/>
    <n v="1.3"/>
    <n v="0"/>
    <n v="31"/>
    <n v="31"/>
    <n v="31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9F_NE_C.png"/>
    <s v="None"/>
    <n v="0.8"/>
    <n v="0"/>
    <n v="32"/>
    <n v="32"/>
    <n v="32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1F_NE_C.png"/>
    <s v="None"/>
    <n v="0.8"/>
    <n v="0"/>
    <n v="33"/>
    <n v="33"/>
    <n v="33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2F_HA_C.png"/>
    <s v="space"/>
    <n v="0.8"/>
    <n v="0"/>
    <n v="34"/>
    <n v="34"/>
    <n v="34"/>
    <s v="None"/>
    <n v="0"/>
    <m/>
    <s v="2019_Feb_25_1838"/>
    <n v="59.818703234420603"/>
    <s v="C_Alegria"/>
    <n v="1"/>
    <s v="CLB8M3   "/>
    <x v="0"/>
    <x v="1"/>
    <n v="0"/>
    <s v=""/>
    <n v="1"/>
    <x v="0"/>
    <x v="0"/>
    <x v="1"/>
  </r>
  <r>
    <s v="b"/>
    <s v="23M_NE_C.png"/>
    <s v="None"/>
    <n v="1.3"/>
    <n v="0"/>
    <n v="35"/>
    <n v="35"/>
    <n v="35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3F_HA_C.png"/>
    <s v="space"/>
    <n v="1.3"/>
    <n v="0"/>
    <n v="36"/>
    <n v="36"/>
    <n v="36"/>
    <s v="space"/>
    <n v="1"/>
    <n v="1.3372647709500001"/>
    <s v="2019_Feb_25_1838"/>
    <n v="59.818703234420603"/>
    <s v="C_Alegria"/>
    <n v="1"/>
    <s v="CLB8M3   "/>
    <x v="0"/>
    <x v="1"/>
    <n v="100"/>
    <n v="1.3372647709500001"/>
    <n v="0"/>
    <x v="0"/>
    <x v="0"/>
    <x v="1"/>
  </r>
  <r>
    <s v="b"/>
    <s v="34M_NE_O.png"/>
    <s v="None"/>
    <n v="0.8"/>
    <n v="0"/>
    <n v="37"/>
    <n v="37"/>
    <n v="37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9F_NE_C.png"/>
    <s v="None"/>
    <n v="1.3"/>
    <n v="0"/>
    <n v="38"/>
    <n v="38"/>
    <n v="38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8M_NE_O.png"/>
    <s v="None"/>
    <n v="1.3"/>
    <n v="0"/>
    <n v="39"/>
    <n v="39"/>
    <n v="39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36M_NE_C.png"/>
    <s v="None"/>
    <n v="0.8"/>
    <n v="0"/>
    <n v="40"/>
    <n v="40"/>
    <n v="40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26M_HA_C.png"/>
    <s v="space"/>
    <n v="0.8"/>
    <n v="0"/>
    <n v="41"/>
    <n v="41"/>
    <n v="41"/>
    <s v="space"/>
    <n v="1"/>
    <n v="0.70412607263600002"/>
    <s v="2019_Feb_25_1838"/>
    <n v="59.818703234420603"/>
    <s v="C_Alegria"/>
    <n v="1"/>
    <s v="CLB8M3   "/>
    <x v="0"/>
    <x v="1"/>
    <n v="100"/>
    <n v="0.70412607263600002"/>
    <n v="0"/>
    <x v="0"/>
    <x v="0"/>
    <x v="1"/>
  </r>
  <r>
    <s v="b"/>
    <s v="01F_NE_C.png"/>
    <s v="None"/>
    <n v="0.8"/>
    <n v="0"/>
    <n v="42"/>
    <n v="42"/>
    <n v="42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2M_NE_C.png"/>
    <s v="None"/>
    <n v="0.8"/>
    <n v="0"/>
    <n v="43"/>
    <n v="43"/>
    <n v="43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26M_HA_C.png"/>
    <s v="space"/>
    <n v="1.3"/>
    <n v="0"/>
    <n v="44"/>
    <n v="44"/>
    <n v="44"/>
    <s v="space"/>
    <n v="1"/>
    <n v="0.53758599157700004"/>
    <s v="2019_Feb_25_1838"/>
    <n v="59.818703234420603"/>
    <s v="C_Alegria"/>
    <n v="1"/>
    <s v="CLB8M3   "/>
    <x v="0"/>
    <x v="1"/>
    <n v="100"/>
    <n v="0.53758599157700004"/>
    <n v="0"/>
    <x v="0"/>
    <x v="0"/>
    <x v="1"/>
  </r>
  <r>
    <s v="b"/>
    <s v="23M_NE_C.png"/>
    <s v="None"/>
    <n v="0.8"/>
    <n v="0"/>
    <n v="45"/>
    <n v="45"/>
    <n v="45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6F_NE_O.png"/>
    <s v="None"/>
    <n v="1.3"/>
    <n v="0"/>
    <n v="46"/>
    <n v="46"/>
    <n v="46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3F_HA_C.png"/>
    <s v="space"/>
    <n v="0.8"/>
    <n v="0"/>
    <n v="47"/>
    <n v="47"/>
    <n v="47"/>
    <s v="None"/>
    <n v="0"/>
    <m/>
    <s v="2019_Feb_25_1838"/>
    <n v="59.818703234420603"/>
    <s v="C_Alegria"/>
    <n v="1"/>
    <s v="CLB8M3   "/>
    <x v="0"/>
    <x v="1"/>
    <n v="0"/>
    <s v=""/>
    <n v="1"/>
    <x v="0"/>
    <x v="0"/>
    <x v="1"/>
  </r>
  <r>
    <s v="b"/>
    <s v="23M_NE_C.png"/>
    <s v="None"/>
    <n v="1.3"/>
    <n v="0"/>
    <n v="48"/>
    <n v="48"/>
    <n v="48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8M_NE_O.png"/>
    <s v="None"/>
    <n v="0.8"/>
    <n v="0"/>
    <n v="49"/>
    <n v="49"/>
    <n v="49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25M_HA_C.png"/>
    <s v="space"/>
    <n v="0.8"/>
    <n v="0"/>
    <n v="50"/>
    <n v="50"/>
    <n v="50"/>
    <s v="space"/>
    <n v="1"/>
    <n v="0.70475248927699996"/>
    <s v="2019_Feb_25_1838"/>
    <n v="59.818703234420603"/>
    <s v="C_Alegria"/>
    <n v="1"/>
    <s v="CLB8M3   "/>
    <x v="0"/>
    <x v="1"/>
    <n v="100"/>
    <n v="0.70475248927699996"/>
    <n v="0"/>
    <x v="0"/>
    <x v="0"/>
    <x v="1"/>
  </r>
  <r>
    <s v="b"/>
    <s v="03F_NE_C.png"/>
    <s v="None"/>
    <n v="1.3"/>
    <n v="0"/>
    <n v="51"/>
    <n v="51"/>
    <n v="51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5F_NE_O.png"/>
    <s v="None"/>
    <n v="1.3"/>
    <n v="0"/>
    <n v="52"/>
    <n v="52"/>
    <n v="52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5M_NE_C.png"/>
    <s v="None"/>
    <n v="1.3"/>
    <n v="0"/>
    <n v="53"/>
    <n v="53"/>
    <n v="53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33M_NE_C.png"/>
    <s v="None"/>
    <n v="0.8"/>
    <n v="0"/>
    <n v="54"/>
    <n v="54"/>
    <n v="54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34M_HA_C.png"/>
    <s v="space"/>
    <n v="0.8"/>
    <n v="0"/>
    <n v="55"/>
    <n v="55"/>
    <n v="55"/>
    <s v="space"/>
    <n v="1"/>
    <n v="0.66405593516500006"/>
    <s v="2019_Feb_25_1838"/>
    <n v="59.818703234420603"/>
    <s v="C_Alegria"/>
    <n v="1"/>
    <s v="CLB8M3   "/>
    <x v="0"/>
    <x v="1"/>
    <n v="100"/>
    <n v="0.66405593516500006"/>
    <n v="0"/>
    <x v="0"/>
    <x v="0"/>
    <x v="1"/>
  </r>
  <r>
    <s v="b"/>
    <s v="33M_NE_C.png"/>
    <s v="None"/>
    <n v="1.3"/>
    <n v="0"/>
    <n v="56"/>
    <n v="56"/>
    <n v="56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36M_HA_C.png"/>
    <s v="space"/>
    <n v="0.8"/>
    <n v="0"/>
    <n v="57"/>
    <n v="57"/>
    <n v="57"/>
    <s v="space"/>
    <n v="1"/>
    <n v="0.93599558197499999"/>
    <s v="2019_Feb_25_1838"/>
    <n v="59.818703234420603"/>
    <s v="C_Alegria"/>
    <n v="1"/>
    <s v="CLB8M3   "/>
    <x v="0"/>
    <x v="1"/>
    <n v="100"/>
    <n v="0.93599558197499999"/>
    <n v="0"/>
    <x v="0"/>
    <x v="0"/>
    <x v="1"/>
  </r>
  <r>
    <s v="b"/>
    <s v="22M_NE_C.png"/>
    <s v="None"/>
    <n v="1.3"/>
    <n v="0"/>
    <n v="58"/>
    <n v="58"/>
    <n v="58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3F_NE_C.png"/>
    <s v="None"/>
    <n v="1.3"/>
    <n v="0"/>
    <n v="59"/>
    <n v="59"/>
    <n v="59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7F_NE_C.png"/>
    <s v="None"/>
    <n v="1.3"/>
    <n v="0"/>
    <n v="60"/>
    <n v="60"/>
    <n v="60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2F_HA_C.png"/>
    <s v="space"/>
    <n v="0.8"/>
    <n v="0"/>
    <n v="61"/>
    <n v="61"/>
    <n v="61"/>
    <s v="space"/>
    <n v="1"/>
    <n v="0.52188981821400005"/>
    <s v="2019_Feb_25_1838"/>
    <n v="59.818703234420603"/>
    <s v="C_Alegria"/>
    <n v="1"/>
    <s v="CLB8M3   "/>
    <x v="0"/>
    <x v="1"/>
    <n v="100"/>
    <n v="0.52188981821400005"/>
    <n v="0"/>
    <x v="0"/>
    <x v="0"/>
    <x v="1"/>
  </r>
  <r>
    <s v="b"/>
    <s v="22M_NE_C.png"/>
    <s v="None"/>
    <n v="0.8"/>
    <n v="0"/>
    <n v="62"/>
    <n v="62"/>
    <n v="62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1F_NE_C.png"/>
    <s v="None"/>
    <n v="0.8"/>
    <n v="0"/>
    <n v="63"/>
    <n v="63"/>
    <n v="63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9F_HA_C.png"/>
    <s v="space"/>
    <n v="1.3"/>
    <n v="0"/>
    <n v="64"/>
    <n v="64"/>
    <n v="64"/>
    <s v="space"/>
    <n v="1"/>
    <n v="0.44426150047399998"/>
    <s v="2019_Feb_25_1838"/>
    <n v="59.818703234420603"/>
    <s v="C_Alegria"/>
    <n v="1"/>
    <s v="CLB8M3   "/>
    <x v="0"/>
    <x v="1"/>
    <n v="100"/>
    <n v="0.44426150047399998"/>
    <n v="0"/>
    <x v="0"/>
    <x v="0"/>
    <x v="1"/>
  </r>
  <r>
    <s v="b"/>
    <s v="07F_NE_C.png"/>
    <s v="None"/>
    <n v="0.8"/>
    <n v="0"/>
    <n v="65"/>
    <n v="65"/>
    <n v="65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7F_HA_C.png"/>
    <s v="space"/>
    <n v="0.8"/>
    <n v="0"/>
    <n v="66"/>
    <n v="66"/>
    <n v="66"/>
    <s v="space"/>
    <n v="1"/>
    <n v="1.03158371502"/>
    <s v="2019_Feb_25_1838"/>
    <n v="59.818703234420603"/>
    <s v="C_Alegria"/>
    <n v="1"/>
    <s v="CLB8M3   "/>
    <x v="0"/>
    <x v="1"/>
    <n v="100"/>
    <n v="1.03158371502"/>
    <n v="0"/>
    <x v="0"/>
    <x v="0"/>
    <x v="1"/>
  </r>
  <r>
    <s v="b"/>
    <s v="34M_NE_O.png"/>
    <s v="None"/>
    <n v="0.8"/>
    <n v="0"/>
    <n v="67"/>
    <n v="67"/>
    <n v="67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9F_NE_C.png"/>
    <s v="None"/>
    <n v="0.8"/>
    <n v="0"/>
    <n v="68"/>
    <n v="68"/>
    <n v="68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22M_HA_C.png"/>
    <s v="space"/>
    <n v="1.3"/>
    <n v="0"/>
    <n v="69"/>
    <n v="69"/>
    <n v="69"/>
    <s v="None"/>
    <n v="0"/>
    <m/>
    <s v="2019_Feb_25_1838"/>
    <n v="59.818703234420603"/>
    <s v="C_Alegria"/>
    <n v="1"/>
    <s v="CLB8M3   "/>
    <x v="0"/>
    <x v="1"/>
    <n v="0"/>
    <s v=""/>
    <n v="1"/>
    <x v="0"/>
    <x v="0"/>
    <x v="1"/>
  </r>
  <r>
    <s v="b"/>
    <s v="03F_NE_C.png"/>
    <s v="None"/>
    <n v="1.3"/>
    <n v="0"/>
    <n v="70"/>
    <n v="70"/>
    <n v="70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5F_NE_O.png"/>
    <s v="None"/>
    <n v="1.3"/>
    <n v="0"/>
    <n v="71"/>
    <n v="71"/>
    <n v="71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9F_NE_C.png"/>
    <s v="None"/>
    <n v="0.8"/>
    <n v="0"/>
    <n v="72"/>
    <n v="72"/>
    <n v="72"/>
    <s v="space"/>
    <n v="0"/>
    <n v="0.77610472149900001"/>
    <s v="2019_Feb_25_1838"/>
    <n v="59.818703234420603"/>
    <s v="C_Alegria"/>
    <n v="1"/>
    <s v="CLB8M3   "/>
    <x v="0"/>
    <x v="0"/>
    <n v="0"/>
    <s v=""/>
    <n v="1"/>
    <x v="0"/>
    <x v="0"/>
    <x v="1"/>
  </r>
  <r>
    <s v="b"/>
    <s v="06F_NE_O.png"/>
    <s v="None"/>
    <n v="1.3"/>
    <n v="0"/>
    <n v="73"/>
    <n v="73"/>
    <n v="73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22M_HA_C.png"/>
    <s v="space"/>
    <n v="1.3"/>
    <n v="0"/>
    <n v="74"/>
    <n v="74"/>
    <n v="74"/>
    <s v="space"/>
    <n v="1"/>
    <n v="0.77491214605799996"/>
    <s v="2019_Feb_25_1838"/>
    <n v="59.818703234420603"/>
    <s v="C_Alegria"/>
    <n v="1"/>
    <s v="CLB8M3   "/>
    <x v="0"/>
    <x v="1"/>
    <n v="100"/>
    <n v="0.77491214605799996"/>
    <n v="0"/>
    <x v="0"/>
    <x v="0"/>
    <x v="1"/>
  </r>
  <r>
    <s v="b"/>
    <s v="06F_NE_O.png"/>
    <s v="None"/>
    <n v="0.8"/>
    <n v="0"/>
    <n v="75"/>
    <n v="75"/>
    <n v="75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1F_NE_C.png"/>
    <s v="None"/>
    <n v="1.3"/>
    <n v="0"/>
    <n v="76"/>
    <n v="76"/>
    <n v="76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34M_NE_O.png"/>
    <s v="None"/>
    <n v="0.8"/>
    <n v="0"/>
    <n v="77"/>
    <n v="77"/>
    <n v="77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5F_HA_C.png"/>
    <s v="space"/>
    <n v="0.8"/>
    <n v="0"/>
    <n v="78"/>
    <n v="78"/>
    <n v="78"/>
    <s v="None"/>
    <n v="0"/>
    <m/>
    <s v="2019_Feb_25_1838"/>
    <n v="59.818703234420603"/>
    <s v="C_Alegria"/>
    <n v="1"/>
    <s v="CLB8M3   "/>
    <x v="0"/>
    <x v="1"/>
    <n v="0"/>
    <s v=""/>
    <n v="1"/>
    <x v="0"/>
    <x v="0"/>
    <x v="1"/>
  </r>
  <r>
    <s v="b"/>
    <s v="02F_NE_O.png"/>
    <s v="None"/>
    <n v="0.8"/>
    <n v="0"/>
    <n v="79"/>
    <n v="79"/>
    <n v="79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5F_NE_O.png"/>
    <s v="None"/>
    <n v="0.8"/>
    <n v="0"/>
    <n v="80"/>
    <n v="80"/>
    <n v="80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8F_NE_C.png"/>
    <s v="None"/>
    <n v="1.3"/>
    <n v="0"/>
    <n v="81"/>
    <n v="81"/>
    <n v="81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6F_NE_O.png"/>
    <s v="None"/>
    <n v="1.3"/>
    <n v="0"/>
    <n v="82"/>
    <n v="82"/>
    <n v="82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34M_HA_C.png"/>
    <s v="space"/>
    <n v="0.8"/>
    <n v="0"/>
    <n v="83"/>
    <n v="83"/>
    <n v="83"/>
    <s v="space"/>
    <n v="1"/>
    <n v="0.57234218240800006"/>
    <s v="2019_Feb_25_1838"/>
    <n v="59.818703234420603"/>
    <s v="C_Alegria"/>
    <n v="1"/>
    <s v="CLB8M3   "/>
    <x v="0"/>
    <x v="1"/>
    <n v="100"/>
    <n v="0.57234218240800006"/>
    <n v="0"/>
    <x v="0"/>
    <x v="0"/>
    <x v="1"/>
  </r>
  <r>
    <s v="b"/>
    <s v="03F_NE_C.png"/>
    <s v="None"/>
    <n v="1.3"/>
    <n v="0"/>
    <n v="84"/>
    <n v="84"/>
    <n v="84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6M_NE_C.png"/>
    <s v="None"/>
    <n v="0.8"/>
    <n v="0"/>
    <n v="85"/>
    <n v="85"/>
    <n v="85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36M_HA_C.png"/>
    <s v="space"/>
    <n v="1.3"/>
    <n v="0"/>
    <n v="86"/>
    <n v="86"/>
    <n v="86"/>
    <s v="None"/>
    <n v="0"/>
    <m/>
    <s v="2019_Feb_25_1838"/>
    <n v="59.818703234420603"/>
    <s v="C_Alegria"/>
    <n v="1"/>
    <s v="CLB8M3   "/>
    <x v="0"/>
    <x v="1"/>
    <n v="0"/>
    <s v=""/>
    <n v="1"/>
    <x v="0"/>
    <x v="0"/>
    <x v="1"/>
  </r>
  <r>
    <s v="b"/>
    <s v="25M_NE_C.png"/>
    <s v="None"/>
    <n v="0.8"/>
    <n v="0"/>
    <n v="87"/>
    <n v="87"/>
    <n v="87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6F_NE_O.png"/>
    <s v="None"/>
    <n v="0.8"/>
    <n v="0"/>
    <n v="88"/>
    <n v="88"/>
    <n v="88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36M_NE_C.png"/>
    <s v="None"/>
    <n v="0.8"/>
    <n v="0"/>
    <n v="89"/>
    <n v="89"/>
    <n v="89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33M_NE_C.png"/>
    <s v="None"/>
    <n v="1.3"/>
    <n v="0"/>
    <n v="90"/>
    <n v="90"/>
    <n v="90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25M_HA_C.png"/>
    <s v="space"/>
    <n v="0.8"/>
    <n v="0"/>
    <n v="91"/>
    <n v="91"/>
    <n v="91"/>
    <s v="space"/>
    <n v="1"/>
    <n v="0.58221287967900004"/>
    <s v="2019_Feb_25_1838"/>
    <n v="59.818703234420603"/>
    <s v="C_Alegria"/>
    <n v="1"/>
    <s v="CLB8M3   "/>
    <x v="0"/>
    <x v="1"/>
    <n v="100"/>
    <n v="0.58221287967900004"/>
    <n v="0"/>
    <x v="0"/>
    <x v="0"/>
    <x v="1"/>
  </r>
  <r>
    <s v="b"/>
    <s v="26M_NE_C.png"/>
    <s v="None"/>
    <n v="0.8"/>
    <n v="0"/>
    <n v="92"/>
    <n v="92"/>
    <n v="92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2M_NE_C.png"/>
    <s v="None"/>
    <n v="1.3"/>
    <n v="0"/>
    <n v="93"/>
    <n v="93"/>
    <n v="93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9F_HA_C.png"/>
    <s v="space"/>
    <n v="1.3"/>
    <n v="0"/>
    <n v="94"/>
    <n v="94"/>
    <n v="94"/>
    <s v="space"/>
    <n v="1"/>
    <n v="0.51232736295400005"/>
    <s v="2019_Feb_25_1838"/>
    <n v="59.818703234420603"/>
    <s v="C_Alegria"/>
    <n v="1"/>
    <s v="CLB8M3   "/>
    <x v="0"/>
    <x v="1"/>
    <n v="100"/>
    <n v="0.51232736295400005"/>
    <n v="0"/>
    <x v="0"/>
    <x v="0"/>
    <x v="1"/>
  </r>
  <r>
    <s v="b"/>
    <s v="22M_NE_C.png"/>
    <s v="None"/>
    <n v="1.3"/>
    <n v="0"/>
    <n v="95"/>
    <n v="95"/>
    <n v="95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34M_NE_O.png"/>
    <s v="None"/>
    <n v="1.3"/>
    <n v="0"/>
    <n v="96"/>
    <n v="96"/>
    <n v="96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28M_HA_C.png"/>
    <s v="space"/>
    <n v="1.3"/>
    <n v="0"/>
    <n v="97"/>
    <n v="97"/>
    <n v="97"/>
    <s v="space"/>
    <n v="1"/>
    <n v="0.39713589863799997"/>
    <s v="2019_Feb_25_1838"/>
    <n v="59.818703234420603"/>
    <s v="C_Alegria"/>
    <n v="1"/>
    <s v="CLB8M3   "/>
    <x v="0"/>
    <x v="1"/>
    <n v="100"/>
    <n v="0.39713589863799997"/>
    <n v="0"/>
    <x v="0"/>
    <x v="0"/>
    <x v="1"/>
  </r>
  <r>
    <s v="b"/>
    <s v="01F_NE_C.png"/>
    <s v="None"/>
    <n v="0.8"/>
    <n v="0"/>
    <n v="98"/>
    <n v="98"/>
    <n v="98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5F_NE_O.png"/>
    <s v="None"/>
    <n v="1.3"/>
    <n v="0"/>
    <n v="99"/>
    <n v="99"/>
    <n v="99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1F_NE_C.png"/>
    <s v="None"/>
    <n v="0.8"/>
    <n v="0"/>
    <n v="100"/>
    <n v="100"/>
    <n v="100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5F_HA_C.png"/>
    <s v="space"/>
    <n v="0.8"/>
    <n v="0"/>
    <n v="101"/>
    <n v="101"/>
    <n v="101"/>
    <s v="space"/>
    <n v="1"/>
    <n v="1.24331551864"/>
    <s v="2019_Feb_25_1838"/>
    <n v="59.818703234420603"/>
    <s v="C_Alegria"/>
    <n v="1"/>
    <s v="CLB8M3   "/>
    <x v="0"/>
    <x v="1"/>
    <n v="100"/>
    <n v="1.24331551864"/>
    <n v="0"/>
    <x v="0"/>
    <x v="0"/>
    <x v="1"/>
  </r>
  <r>
    <s v="b"/>
    <s v="33M_NE_C.png"/>
    <s v="None"/>
    <n v="0.8"/>
    <n v="0"/>
    <n v="102"/>
    <n v="102"/>
    <n v="102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34M_NE_O.png"/>
    <s v="None"/>
    <n v="0.8"/>
    <n v="0"/>
    <n v="103"/>
    <n v="103"/>
    <n v="103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3M_NE_C.png"/>
    <s v="None"/>
    <n v="0.8"/>
    <n v="0"/>
    <n v="104"/>
    <n v="104"/>
    <n v="104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22M_HA_C.png"/>
    <s v="space"/>
    <n v="0.8"/>
    <n v="0"/>
    <n v="105"/>
    <n v="105"/>
    <n v="105"/>
    <s v="space"/>
    <n v="1"/>
    <n v="0.50793317604599997"/>
    <s v="2019_Feb_25_1838"/>
    <n v="59.818703234420603"/>
    <s v="C_Alegria"/>
    <n v="1"/>
    <s v="CLB8M3   "/>
    <x v="0"/>
    <x v="1"/>
    <n v="100"/>
    <n v="0.50793317604599997"/>
    <n v="0"/>
    <x v="0"/>
    <x v="0"/>
    <x v="1"/>
  </r>
  <r>
    <s v="b"/>
    <s v="33M_NE_C.png"/>
    <s v="None"/>
    <n v="1.3"/>
    <n v="0"/>
    <n v="106"/>
    <n v="106"/>
    <n v="106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33M_NE_C.png"/>
    <s v="None"/>
    <n v="0.8"/>
    <n v="0"/>
    <n v="107"/>
    <n v="107"/>
    <n v="107"/>
    <s v="space"/>
    <n v="0"/>
    <n v="0.71160764599000004"/>
    <s v="2019_Feb_25_1838"/>
    <n v="59.818703234420603"/>
    <s v="C_Alegria"/>
    <n v="1"/>
    <s v="CLB8M3   "/>
    <x v="0"/>
    <x v="0"/>
    <n v="0"/>
    <s v=""/>
    <n v="1"/>
    <x v="0"/>
    <x v="0"/>
    <x v="1"/>
  </r>
  <r>
    <s v="a"/>
    <s v="06F_HA_C.png"/>
    <s v="space"/>
    <n v="1.3"/>
    <n v="0"/>
    <n v="108"/>
    <n v="108"/>
    <n v="108"/>
    <s v="None"/>
    <n v="0"/>
    <m/>
    <s v="2019_Feb_25_1838"/>
    <n v="59.818703234420603"/>
    <s v="C_Alegria"/>
    <n v="1"/>
    <s v="CLB8M3   "/>
    <x v="0"/>
    <x v="1"/>
    <n v="0"/>
    <s v=""/>
    <n v="1"/>
    <x v="0"/>
    <x v="0"/>
    <x v="1"/>
  </r>
  <r>
    <s v="b"/>
    <s v="34M_NE_O.png"/>
    <s v="None"/>
    <n v="1.3"/>
    <n v="0"/>
    <n v="109"/>
    <n v="109"/>
    <n v="109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6F_NE_O.png"/>
    <s v="None"/>
    <n v="0.8"/>
    <n v="0"/>
    <n v="110"/>
    <n v="110"/>
    <n v="110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8F_NE_C.png"/>
    <s v="None"/>
    <n v="0.8"/>
    <n v="0"/>
    <n v="111"/>
    <n v="111"/>
    <n v="111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25M_HA_C.png"/>
    <s v="space"/>
    <n v="0.8"/>
    <n v="0"/>
    <n v="112"/>
    <n v="112"/>
    <n v="112"/>
    <s v="space"/>
    <n v="1"/>
    <n v="0.76321649713600004"/>
    <s v="2019_Feb_25_1838"/>
    <n v="59.818703234420603"/>
    <s v="C_Alegria"/>
    <n v="1"/>
    <s v="CLB8M3   "/>
    <x v="0"/>
    <x v="1"/>
    <n v="100"/>
    <n v="0.76321649713600004"/>
    <n v="0"/>
    <x v="0"/>
    <x v="0"/>
    <x v="1"/>
  </r>
  <r>
    <s v="b"/>
    <s v="33M_NE_C.png"/>
    <s v="None"/>
    <n v="1.3"/>
    <n v="0"/>
    <n v="113"/>
    <n v="113"/>
    <n v="113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1F_NE_C.png"/>
    <s v="None"/>
    <n v="0.8"/>
    <n v="0"/>
    <n v="114"/>
    <n v="114"/>
    <n v="114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3F_HA_C.png"/>
    <s v="space"/>
    <n v="1.3"/>
    <n v="0"/>
    <n v="115"/>
    <n v="115"/>
    <n v="115"/>
    <s v="None"/>
    <n v="0"/>
    <m/>
    <s v="2019_Feb_25_1838"/>
    <n v="59.818703234420603"/>
    <s v="C_Alegria"/>
    <n v="1"/>
    <s v="CLB8M3   "/>
    <x v="0"/>
    <x v="1"/>
    <n v="0"/>
    <s v=""/>
    <n v="1"/>
    <x v="0"/>
    <x v="0"/>
    <x v="1"/>
  </r>
  <r>
    <s v="b"/>
    <s v="34M_NE_O.png"/>
    <s v="None"/>
    <n v="1.3"/>
    <n v="0"/>
    <n v="116"/>
    <n v="116"/>
    <n v="116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3M_NE_C.png"/>
    <s v="None"/>
    <n v="1.3"/>
    <n v="0"/>
    <n v="117"/>
    <n v="117"/>
    <n v="117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5M_NE_C.png"/>
    <s v="None"/>
    <n v="1.3"/>
    <n v="0"/>
    <n v="118"/>
    <n v="118"/>
    <n v="118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2F_HA_C.png"/>
    <s v="space"/>
    <n v="1.3"/>
    <n v="0"/>
    <n v="119"/>
    <n v="119"/>
    <n v="119"/>
    <s v="space"/>
    <n v="1"/>
    <n v="0.84057266134899999"/>
    <s v="2019_Feb_25_1838"/>
    <n v="59.818703234420603"/>
    <s v="C_Alegria"/>
    <n v="1"/>
    <s v="CLB8M3   "/>
    <x v="0"/>
    <x v="1"/>
    <n v="100"/>
    <n v="0.84057266134899999"/>
    <n v="0"/>
    <x v="0"/>
    <x v="0"/>
    <x v="1"/>
  </r>
  <r>
    <s v="b"/>
    <s v="36M_NE_C.png"/>
    <s v="None"/>
    <n v="0.8"/>
    <n v="0"/>
    <n v="120"/>
    <n v="120"/>
    <n v="120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6F_HA_C.png"/>
    <s v="space"/>
    <n v="0.8"/>
    <n v="0"/>
    <n v="121"/>
    <n v="121"/>
    <n v="121"/>
    <s v="None"/>
    <n v="0"/>
    <m/>
    <s v="2019_Feb_25_1838"/>
    <n v="59.818703234420603"/>
    <s v="C_Alegria"/>
    <n v="1"/>
    <s v="CLB8M3   "/>
    <x v="0"/>
    <x v="1"/>
    <n v="0"/>
    <s v=""/>
    <n v="1"/>
    <x v="0"/>
    <x v="0"/>
    <x v="1"/>
  </r>
  <r>
    <s v="b"/>
    <s v="09F_NE_C.png"/>
    <s v="None"/>
    <n v="1.3"/>
    <n v="0"/>
    <n v="122"/>
    <n v="122"/>
    <n v="122"/>
    <s v="space"/>
    <n v="0"/>
    <n v="0.99885609434900002"/>
    <s v="2019_Feb_25_1838"/>
    <n v="59.818703234420603"/>
    <s v="C_Alegria"/>
    <n v="1"/>
    <s v="CLB8M3   "/>
    <x v="0"/>
    <x v="0"/>
    <n v="0"/>
    <s v=""/>
    <n v="1"/>
    <x v="0"/>
    <x v="0"/>
    <x v="1"/>
  </r>
  <r>
    <s v="b"/>
    <s v="08F_NE_C.png"/>
    <s v="None"/>
    <n v="1.3"/>
    <n v="0"/>
    <n v="123"/>
    <n v="123"/>
    <n v="123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7F_NE_C.png"/>
    <s v="None"/>
    <n v="0.8"/>
    <n v="0"/>
    <n v="124"/>
    <n v="124"/>
    <n v="124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2M_NE_C.png"/>
    <s v="None"/>
    <n v="1.3"/>
    <n v="0"/>
    <n v="125"/>
    <n v="125"/>
    <n v="125"/>
    <s v="space"/>
    <n v="0"/>
    <n v="0.68376786297400005"/>
    <s v="2019_Feb_25_1838"/>
    <n v="59.818703234420603"/>
    <s v="C_Alegria"/>
    <n v="1"/>
    <s v="CLB8M3   "/>
    <x v="0"/>
    <x v="0"/>
    <n v="0"/>
    <s v=""/>
    <n v="1"/>
    <x v="0"/>
    <x v="0"/>
    <x v="1"/>
  </r>
  <r>
    <s v="a"/>
    <s v="01F_HA_C.png"/>
    <s v="space"/>
    <n v="1.3"/>
    <n v="0"/>
    <n v="126"/>
    <n v="126"/>
    <n v="126"/>
    <s v="space"/>
    <n v="1"/>
    <n v="0.730249500557"/>
    <s v="2019_Feb_25_1838"/>
    <n v="59.818703234420603"/>
    <s v="C_Alegria"/>
    <n v="1"/>
    <s v="CLB8M3   "/>
    <x v="0"/>
    <x v="1"/>
    <n v="100"/>
    <n v="0.730249500557"/>
    <n v="0"/>
    <x v="0"/>
    <x v="0"/>
    <x v="1"/>
  </r>
  <r>
    <s v="b"/>
    <s v="26M_NE_C.png"/>
    <s v="None"/>
    <n v="1.3"/>
    <n v="0"/>
    <n v="127"/>
    <n v="127"/>
    <n v="127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36M_NE_C.png"/>
    <s v="None"/>
    <n v="0.8"/>
    <n v="0"/>
    <n v="128"/>
    <n v="128"/>
    <n v="128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3F_NE_C.png"/>
    <s v="None"/>
    <n v="1.3"/>
    <n v="0"/>
    <n v="129"/>
    <n v="129"/>
    <n v="129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1F_HA_C.png"/>
    <s v="space"/>
    <n v="1.3"/>
    <n v="0"/>
    <n v="130"/>
    <n v="130"/>
    <n v="130"/>
    <s v="space"/>
    <n v="1"/>
    <n v="0.65180869527100005"/>
    <s v="2019_Feb_25_1838"/>
    <n v="59.818703234420603"/>
    <s v="C_Alegria"/>
    <n v="1"/>
    <s v="CLB8M3   "/>
    <x v="0"/>
    <x v="1"/>
    <n v="100"/>
    <n v="0.65180869527100005"/>
    <n v="0"/>
    <x v="0"/>
    <x v="0"/>
    <x v="1"/>
  </r>
  <r>
    <s v="b"/>
    <s v="22M_NE_C.png"/>
    <s v="None"/>
    <n v="1.3"/>
    <n v="0"/>
    <n v="131"/>
    <n v="131"/>
    <n v="131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33M_HA_C.png"/>
    <s v="space"/>
    <n v="1.3"/>
    <n v="0"/>
    <n v="132"/>
    <n v="132"/>
    <n v="132"/>
    <s v="None"/>
    <n v="0"/>
    <m/>
    <s v="2019_Feb_25_1838"/>
    <n v="59.818703234420603"/>
    <s v="C_Alegria"/>
    <n v="1"/>
    <s v="CLB8M3   "/>
    <x v="0"/>
    <x v="1"/>
    <n v="0"/>
    <s v=""/>
    <n v="1"/>
    <x v="0"/>
    <x v="0"/>
    <x v="1"/>
  </r>
  <r>
    <s v="b"/>
    <s v="25M_NE_C.png"/>
    <s v="None"/>
    <n v="0.8"/>
    <n v="0"/>
    <n v="133"/>
    <n v="133"/>
    <n v="133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7F_NE_C.png"/>
    <s v="None"/>
    <n v="0.8"/>
    <n v="0"/>
    <n v="134"/>
    <n v="134"/>
    <n v="134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8M_NE_O.png"/>
    <s v="None"/>
    <n v="1.3"/>
    <n v="0"/>
    <n v="135"/>
    <n v="135"/>
    <n v="135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1F_HA_C.png"/>
    <s v="space"/>
    <n v="1.3"/>
    <n v="0"/>
    <n v="136"/>
    <n v="136"/>
    <n v="136"/>
    <s v="space"/>
    <n v="1"/>
    <n v="0.65656045615799996"/>
    <s v="2019_Feb_25_1838"/>
    <n v="59.818703234420603"/>
    <s v="C_Alegria"/>
    <n v="1"/>
    <s v="CLB8M3   "/>
    <x v="0"/>
    <x v="1"/>
    <n v="100"/>
    <n v="0.65656045615799996"/>
    <n v="0"/>
    <x v="0"/>
    <x v="0"/>
    <x v="1"/>
  </r>
  <r>
    <s v="b"/>
    <s v="02F_NE_O.png"/>
    <s v="None"/>
    <n v="1.3"/>
    <n v="0"/>
    <n v="137"/>
    <n v="137"/>
    <n v="137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8F_NE_C.png"/>
    <s v="None"/>
    <n v="0.8"/>
    <n v="0"/>
    <n v="138"/>
    <n v="138"/>
    <n v="138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6F_HA_C.png"/>
    <s v="space"/>
    <n v="1.3"/>
    <n v="0"/>
    <n v="139"/>
    <n v="139"/>
    <n v="139"/>
    <s v="space"/>
    <n v="1"/>
    <n v="0.61088071133400002"/>
    <s v="2019_Feb_25_1838"/>
    <n v="59.818703234420603"/>
    <s v="C_Alegria"/>
    <n v="1"/>
    <s v="CLB8M3   "/>
    <x v="0"/>
    <x v="1"/>
    <n v="100"/>
    <n v="0.61088071133400002"/>
    <n v="0"/>
    <x v="0"/>
    <x v="0"/>
    <x v="1"/>
  </r>
  <r>
    <s v="b"/>
    <s v="36M_NE_C.png"/>
    <s v="None"/>
    <n v="0.8"/>
    <n v="0"/>
    <n v="140"/>
    <n v="140"/>
    <n v="140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2F_NE_O.png"/>
    <s v="None"/>
    <n v="1.3"/>
    <n v="0"/>
    <n v="141"/>
    <n v="141"/>
    <n v="141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7F_NE_C.png"/>
    <s v="None"/>
    <n v="1.3"/>
    <n v="0"/>
    <n v="142"/>
    <n v="142"/>
    <n v="142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2M_NE_C.png"/>
    <s v="None"/>
    <n v="0.8"/>
    <n v="0"/>
    <n v="143"/>
    <n v="143"/>
    <n v="143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2F_HA_C.png"/>
    <s v="space"/>
    <n v="1.3"/>
    <n v="0"/>
    <n v="144"/>
    <n v="144"/>
    <n v="144"/>
    <s v="space"/>
    <n v="1"/>
    <n v="0.83045265554799996"/>
    <s v="2019_Feb_25_1838"/>
    <n v="59.818703234420603"/>
    <s v="C_Alegria"/>
    <n v="1"/>
    <s v="CLB8M3   "/>
    <x v="0"/>
    <x v="1"/>
    <n v="100"/>
    <n v="0.83045265554799996"/>
    <n v="0"/>
    <x v="0"/>
    <x v="0"/>
    <x v="1"/>
  </r>
  <r>
    <s v="b"/>
    <s v="33M_NE_C.png"/>
    <s v="None"/>
    <n v="0.8"/>
    <n v="0"/>
    <n v="145"/>
    <n v="145"/>
    <n v="145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8F_NE_C.png"/>
    <s v="None"/>
    <n v="1.3"/>
    <n v="0"/>
    <n v="146"/>
    <n v="146"/>
    <n v="146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8F_HA_C.png"/>
    <s v="space"/>
    <n v="0.8"/>
    <n v="0"/>
    <n v="147"/>
    <n v="147"/>
    <n v="147"/>
    <s v="None"/>
    <n v="0"/>
    <m/>
    <s v="2019_Feb_25_1838"/>
    <n v="59.818703234420603"/>
    <s v="C_Alegria"/>
    <n v="1"/>
    <s v="CLB8M3   "/>
    <x v="0"/>
    <x v="1"/>
    <n v="0"/>
    <s v=""/>
    <n v="1"/>
    <x v="0"/>
    <x v="0"/>
    <x v="1"/>
  </r>
  <r>
    <s v="b"/>
    <s v="01F_NE_C.png"/>
    <s v="None"/>
    <n v="0.8"/>
    <n v="0"/>
    <n v="148"/>
    <n v="148"/>
    <n v="148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34M_HA_C.png"/>
    <s v="space"/>
    <n v="0.8"/>
    <n v="0"/>
    <n v="149"/>
    <n v="149"/>
    <n v="149"/>
    <s v="space"/>
    <n v="1"/>
    <n v="0.61440182177500002"/>
    <s v="2019_Feb_25_1838"/>
    <n v="59.818703234420603"/>
    <s v="C_Alegria"/>
    <n v="1"/>
    <s v="CLB8M3   "/>
    <x v="0"/>
    <x v="1"/>
    <n v="100"/>
    <n v="0.61440182177500002"/>
    <n v="0"/>
    <x v="0"/>
    <x v="0"/>
    <x v="1"/>
  </r>
  <r>
    <s v="b"/>
    <s v="26M_NE_C.png"/>
    <s v="None"/>
    <n v="0.8"/>
    <n v="0"/>
    <n v="150"/>
    <n v="150"/>
    <n v="150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6M_NE_C.png"/>
    <s v="None"/>
    <n v="1.3"/>
    <n v="0"/>
    <n v="151"/>
    <n v="151"/>
    <n v="151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7F_NE_C.png"/>
    <s v="None"/>
    <n v="1.3"/>
    <n v="0"/>
    <n v="152"/>
    <n v="152"/>
    <n v="152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9F_HA_C.png"/>
    <s v="space"/>
    <n v="1.3"/>
    <n v="0"/>
    <n v="153"/>
    <n v="153"/>
    <n v="153"/>
    <s v="space"/>
    <n v="1"/>
    <n v="0.86092888449600002"/>
    <s v="2019_Feb_25_1838"/>
    <n v="59.818703234420603"/>
    <s v="C_Alegria"/>
    <n v="1"/>
    <s v="CLB8M3   "/>
    <x v="0"/>
    <x v="1"/>
    <n v="100"/>
    <n v="0.86092888449600002"/>
    <n v="0"/>
    <x v="0"/>
    <x v="0"/>
    <x v="1"/>
  </r>
  <r>
    <s v="b"/>
    <s v="33M_NE_C.png"/>
    <s v="None"/>
    <n v="1.3"/>
    <n v="0"/>
    <n v="154"/>
    <n v="154"/>
    <n v="154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7F_HA_C.png"/>
    <s v="space"/>
    <n v="1.3"/>
    <n v="0"/>
    <n v="155"/>
    <n v="155"/>
    <n v="155"/>
    <s v="space"/>
    <n v="1"/>
    <n v="0.62141192720799998"/>
    <s v="2019_Feb_25_1838"/>
    <n v="59.818703234420603"/>
    <s v="C_Alegria"/>
    <n v="1"/>
    <s v="CLB8M3   "/>
    <x v="0"/>
    <x v="1"/>
    <n v="100"/>
    <n v="0.62141192720799998"/>
    <n v="0"/>
    <x v="0"/>
    <x v="0"/>
    <x v="1"/>
  </r>
  <r>
    <s v="b"/>
    <s v="07F_NE_C.png"/>
    <s v="None"/>
    <n v="1.3"/>
    <n v="0"/>
    <n v="156"/>
    <n v="156"/>
    <n v="156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3M_NE_C.png"/>
    <s v="None"/>
    <n v="1.3"/>
    <n v="0"/>
    <n v="157"/>
    <n v="157"/>
    <n v="157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7F_NE_C.png"/>
    <s v="None"/>
    <n v="1.3"/>
    <n v="0"/>
    <n v="158"/>
    <n v="158"/>
    <n v="158"/>
    <s v="space"/>
    <n v="0"/>
    <n v="0.60591109518999997"/>
    <s v="2019_Feb_25_1838"/>
    <n v="59.818703234420603"/>
    <s v="C_Alegria"/>
    <n v="1"/>
    <s v="CLB8M3   "/>
    <x v="0"/>
    <x v="0"/>
    <n v="0"/>
    <s v=""/>
    <n v="1"/>
    <x v="0"/>
    <x v="0"/>
    <x v="1"/>
  </r>
  <r>
    <s v="a"/>
    <s v="08F_HA_C.png"/>
    <s v="space"/>
    <n v="1.3"/>
    <n v="0"/>
    <n v="159"/>
    <n v="159"/>
    <n v="159"/>
    <s v="space"/>
    <n v="1"/>
    <n v="5.2156469075299999E-2"/>
    <s v="2019_Feb_25_1838"/>
    <n v="59.818703234420603"/>
    <s v="C_Alegria"/>
    <n v="1"/>
    <s v="CLB8M3   "/>
    <x v="0"/>
    <x v="1"/>
    <n v="100"/>
    <n v="5.2156469075299999E-2"/>
    <n v="0"/>
    <x v="0"/>
    <x v="0"/>
    <x v="1"/>
  </r>
  <r>
    <s v="b"/>
    <s v="05F_NE_O.png"/>
    <s v="None"/>
    <n v="0.8"/>
    <n v="0"/>
    <n v="160"/>
    <n v="160"/>
    <n v="160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5F_HA_C.png"/>
    <s v="space"/>
    <n v="1.3"/>
    <n v="0"/>
    <n v="161"/>
    <n v="161"/>
    <n v="161"/>
    <s v="None"/>
    <n v="0"/>
    <m/>
    <s v="2019_Feb_25_1838"/>
    <n v="59.818703234420603"/>
    <s v="C_Alegria"/>
    <n v="1"/>
    <s v="CLB8M3   "/>
    <x v="0"/>
    <x v="1"/>
    <n v="0"/>
    <s v=""/>
    <n v="1"/>
    <x v="0"/>
    <x v="0"/>
    <x v="1"/>
  </r>
  <r>
    <s v="b"/>
    <s v="25M_NE_C.png"/>
    <s v="None"/>
    <n v="1.3"/>
    <n v="0"/>
    <n v="162"/>
    <n v="162"/>
    <n v="162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2F_NE_O.png"/>
    <s v="None"/>
    <n v="1.3"/>
    <n v="0"/>
    <n v="163"/>
    <n v="163"/>
    <n v="163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9F_HA_C.png"/>
    <s v="space"/>
    <n v="1.3"/>
    <n v="0"/>
    <n v="164"/>
    <n v="164"/>
    <n v="164"/>
    <s v="None"/>
    <n v="0"/>
    <m/>
    <s v="2019_Feb_25_1838"/>
    <n v="59.818703234420603"/>
    <s v="C_Alegria"/>
    <n v="1"/>
    <s v="CLB8M3   "/>
    <x v="0"/>
    <x v="1"/>
    <n v="0"/>
    <s v=""/>
    <n v="1"/>
    <x v="0"/>
    <x v="0"/>
    <x v="1"/>
  </r>
  <r>
    <s v="b"/>
    <s v="09F_NE_C.png"/>
    <s v="None"/>
    <n v="1.3"/>
    <n v="0"/>
    <n v="165"/>
    <n v="165"/>
    <n v="165"/>
    <s v="space"/>
    <n v="0"/>
    <n v="0.76373034419200003"/>
    <s v="2019_Feb_25_1838"/>
    <n v="59.818703234420603"/>
    <s v="C_Alegria"/>
    <n v="1"/>
    <s v="CLB8M3   "/>
    <x v="0"/>
    <x v="0"/>
    <n v="0"/>
    <s v=""/>
    <n v="1"/>
    <x v="0"/>
    <x v="0"/>
    <x v="1"/>
  </r>
  <r>
    <s v="b"/>
    <s v="08F_NE_C.png"/>
    <s v="None"/>
    <n v="0.8"/>
    <n v="0"/>
    <n v="166"/>
    <n v="166"/>
    <n v="166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3M_NE_C.png"/>
    <s v="None"/>
    <n v="1.3"/>
    <n v="0"/>
    <n v="167"/>
    <n v="167"/>
    <n v="167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1F_HA_C.png"/>
    <s v="space"/>
    <n v="0.8"/>
    <n v="0"/>
    <n v="168"/>
    <n v="168"/>
    <n v="168"/>
    <s v="None"/>
    <n v="0"/>
    <m/>
    <s v="2019_Feb_25_1838"/>
    <n v="59.818703234420603"/>
    <s v="C_Alegria"/>
    <n v="1"/>
    <s v="CLB8M3   "/>
    <x v="0"/>
    <x v="1"/>
    <n v="0"/>
    <s v=""/>
    <n v="1"/>
    <x v="0"/>
    <x v="0"/>
    <x v="1"/>
  </r>
  <r>
    <s v="b"/>
    <s v="36M_NE_C.png"/>
    <s v="None"/>
    <n v="1.3"/>
    <n v="0"/>
    <n v="169"/>
    <n v="169"/>
    <n v="169"/>
    <s v="space"/>
    <n v="0"/>
    <n v="1.10559490709"/>
    <s v="2019_Feb_25_1838"/>
    <n v="59.818703234420603"/>
    <s v="C_Alegria"/>
    <n v="1"/>
    <s v="CLB8M3   "/>
    <x v="0"/>
    <x v="0"/>
    <n v="0"/>
    <s v=""/>
    <n v="1"/>
    <x v="0"/>
    <x v="0"/>
    <x v="1"/>
  </r>
  <r>
    <s v="a"/>
    <s v="26M_HA_C.png"/>
    <s v="space"/>
    <n v="0.8"/>
    <n v="0"/>
    <n v="170"/>
    <n v="170"/>
    <n v="170"/>
    <s v="None"/>
    <n v="0"/>
    <m/>
    <s v="2019_Feb_25_1838"/>
    <n v="59.818703234420603"/>
    <s v="C_Alegria"/>
    <n v="1"/>
    <s v="CLB8M3   "/>
    <x v="0"/>
    <x v="1"/>
    <n v="0"/>
    <s v=""/>
    <n v="1"/>
    <x v="0"/>
    <x v="0"/>
    <x v="1"/>
  </r>
  <r>
    <s v="b"/>
    <s v="26M_NE_C.png"/>
    <s v="None"/>
    <n v="0.8"/>
    <n v="0"/>
    <n v="171"/>
    <n v="171"/>
    <n v="171"/>
    <s v="space"/>
    <n v="0"/>
    <n v="3.0705672248600002E-2"/>
    <s v="2019_Feb_25_1838"/>
    <n v="59.818703234420603"/>
    <s v="C_Alegria"/>
    <n v="1"/>
    <s v="CLB8M3   "/>
    <x v="0"/>
    <x v="0"/>
    <n v="0"/>
    <s v=""/>
    <n v="1"/>
    <x v="0"/>
    <x v="0"/>
    <x v="1"/>
  </r>
  <r>
    <s v="b"/>
    <s v="36M_NE_C.png"/>
    <s v="None"/>
    <n v="1.3"/>
    <n v="0"/>
    <n v="172"/>
    <n v="172"/>
    <n v="172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2F_NE_O.png"/>
    <s v="None"/>
    <n v="0.8"/>
    <n v="0"/>
    <n v="173"/>
    <n v="173"/>
    <n v="173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23M_HA_C.png"/>
    <s v="space"/>
    <n v="0.8"/>
    <n v="0"/>
    <n v="174"/>
    <n v="174"/>
    <n v="174"/>
    <s v="None"/>
    <n v="0"/>
    <m/>
    <s v="2019_Feb_25_1838"/>
    <n v="59.818703234420603"/>
    <s v="C_Alegria"/>
    <n v="1"/>
    <s v="CLB8M3   "/>
    <x v="0"/>
    <x v="1"/>
    <n v="0"/>
    <s v=""/>
    <n v="1"/>
    <x v="0"/>
    <x v="0"/>
    <x v="1"/>
  </r>
  <r>
    <s v="b"/>
    <s v="01F_NE_C.png"/>
    <s v="None"/>
    <n v="0.8"/>
    <n v="0"/>
    <n v="175"/>
    <n v="175"/>
    <n v="175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6F_NE_O.png"/>
    <s v="None"/>
    <n v="1.3"/>
    <n v="0"/>
    <n v="176"/>
    <n v="176"/>
    <n v="176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28M_HA_C.png"/>
    <s v="space"/>
    <n v="1.3"/>
    <n v="0"/>
    <n v="177"/>
    <n v="177"/>
    <n v="177"/>
    <s v="None"/>
    <n v="0"/>
    <m/>
    <s v="2019_Feb_25_1838"/>
    <n v="59.818703234420603"/>
    <s v="C_Alegria"/>
    <n v="1"/>
    <s v="CLB8M3   "/>
    <x v="0"/>
    <x v="1"/>
    <n v="0"/>
    <s v=""/>
    <n v="1"/>
    <x v="0"/>
    <x v="0"/>
    <x v="1"/>
  </r>
  <r>
    <s v="b"/>
    <s v="02F_NE_O.png"/>
    <s v="None"/>
    <n v="0.8"/>
    <n v="0"/>
    <n v="178"/>
    <n v="178"/>
    <n v="178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5F_NE_O.png"/>
    <s v="None"/>
    <n v="1.3"/>
    <n v="0"/>
    <n v="179"/>
    <n v="179"/>
    <n v="179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23M_HA_C.png"/>
    <s v="space"/>
    <n v="0.8"/>
    <n v="0"/>
    <n v="180"/>
    <n v="180"/>
    <n v="180"/>
    <s v="None"/>
    <n v="0"/>
    <m/>
    <s v="2019_Feb_25_1838"/>
    <n v="59.818703234420603"/>
    <s v="C_Alegria"/>
    <n v="1"/>
    <s v="CLB8M3   "/>
    <x v="0"/>
    <x v="1"/>
    <n v="0"/>
    <s v=""/>
    <n v="1"/>
    <x v="0"/>
    <x v="0"/>
    <x v="1"/>
  </r>
  <r>
    <s v="b"/>
    <s v="03F_NE_C.png"/>
    <s v="None"/>
    <n v="0.8"/>
    <n v="0"/>
    <n v="181"/>
    <n v="181"/>
    <n v="181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5M_NE_C.png"/>
    <s v="None"/>
    <n v="0.8"/>
    <n v="0"/>
    <n v="182"/>
    <n v="182"/>
    <n v="182"/>
    <s v="space"/>
    <n v="0"/>
    <n v="0.68083112112099997"/>
    <s v="2019_Feb_25_1838"/>
    <n v="59.818703234420603"/>
    <s v="C_Alegria"/>
    <n v="1"/>
    <s v="CLB8M3   "/>
    <x v="0"/>
    <x v="0"/>
    <n v="0"/>
    <s v=""/>
    <n v="1"/>
    <x v="0"/>
    <x v="0"/>
    <x v="1"/>
  </r>
  <r>
    <s v="b"/>
    <s v="25M_NE_C.png"/>
    <s v="None"/>
    <n v="1.3"/>
    <n v="0"/>
    <n v="183"/>
    <n v="183"/>
    <n v="183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07F_HA_C.png"/>
    <s v="space"/>
    <n v="1.3"/>
    <n v="0"/>
    <n v="184"/>
    <n v="184"/>
    <n v="184"/>
    <s v="None"/>
    <n v="0"/>
    <m/>
    <s v="2019_Feb_25_1838"/>
    <n v="59.818703234420603"/>
    <s v="C_Alegria"/>
    <n v="1"/>
    <s v="CLB8M3   "/>
    <x v="0"/>
    <x v="1"/>
    <n v="0"/>
    <s v=""/>
    <n v="1"/>
    <x v="0"/>
    <x v="0"/>
    <x v="1"/>
  </r>
  <r>
    <s v="b"/>
    <s v="02F_NE_O.png"/>
    <s v="None"/>
    <n v="0.8"/>
    <n v="0"/>
    <n v="185"/>
    <n v="185"/>
    <n v="185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8M_NE_O.png"/>
    <s v="None"/>
    <n v="0.8"/>
    <n v="0"/>
    <n v="186"/>
    <n v="186"/>
    <n v="186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28M_HA_C.png"/>
    <s v="space"/>
    <n v="0.8"/>
    <n v="0"/>
    <n v="187"/>
    <n v="187"/>
    <n v="187"/>
    <s v="space"/>
    <n v="1"/>
    <n v="0.901582728384"/>
    <s v="2019_Feb_25_1838"/>
    <n v="59.818703234420603"/>
    <s v="C_Alegria"/>
    <n v="1"/>
    <s v="CLB8M3   "/>
    <x v="0"/>
    <x v="1"/>
    <n v="100"/>
    <n v="0.901582728384"/>
    <n v="0"/>
    <x v="0"/>
    <x v="0"/>
    <x v="1"/>
  </r>
  <r>
    <s v="b"/>
    <s v="08F_NE_C.png"/>
    <s v="None"/>
    <n v="1.3"/>
    <n v="0"/>
    <n v="188"/>
    <n v="188"/>
    <n v="188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8M_NE_O.png"/>
    <s v="None"/>
    <n v="0.8"/>
    <n v="0"/>
    <n v="189"/>
    <n v="189"/>
    <n v="189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33M_HA_C.png"/>
    <s v="space"/>
    <n v="0.8"/>
    <n v="0"/>
    <n v="190"/>
    <n v="190"/>
    <n v="190"/>
    <s v="None"/>
    <n v="0"/>
    <m/>
    <s v="2019_Feb_25_1838"/>
    <n v="59.818703234420603"/>
    <s v="C_Alegria"/>
    <n v="1"/>
    <s v="CLB8M3   "/>
    <x v="0"/>
    <x v="1"/>
    <n v="0"/>
    <s v=""/>
    <n v="1"/>
    <x v="0"/>
    <x v="0"/>
    <x v="1"/>
  </r>
  <r>
    <s v="b"/>
    <s v="05F_NE_O.png"/>
    <s v="None"/>
    <n v="0.8"/>
    <n v="0"/>
    <n v="191"/>
    <n v="191"/>
    <n v="191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9F_NE_C.png"/>
    <s v="None"/>
    <n v="1.3"/>
    <n v="0"/>
    <n v="192"/>
    <n v="192"/>
    <n v="192"/>
    <s v="space"/>
    <n v="0"/>
    <n v="0.57068906492299998"/>
    <s v="2019_Feb_25_1838"/>
    <n v="59.818703234420603"/>
    <s v="C_Alegria"/>
    <n v="1"/>
    <s v="CLB8M3   "/>
    <x v="0"/>
    <x v="0"/>
    <n v="0"/>
    <s v=""/>
    <n v="1"/>
    <x v="0"/>
    <x v="0"/>
    <x v="1"/>
  </r>
  <r>
    <s v="a"/>
    <s v="06F_HA_C.png"/>
    <s v="space"/>
    <n v="0.8"/>
    <n v="0"/>
    <n v="193"/>
    <n v="193"/>
    <n v="193"/>
    <s v="None"/>
    <n v="0"/>
    <m/>
    <s v="2019_Feb_25_1838"/>
    <n v="59.818703234420603"/>
    <s v="C_Alegria"/>
    <n v="1"/>
    <s v="CLB8M3   "/>
    <x v="0"/>
    <x v="1"/>
    <n v="0"/>
    <s v=""/>
    <n v="1"/>
    <x v="0"/>
    <x v="0"/>
    <x v="1"/>
  </r>
  <r>
    <s v="b"/>
    <s v="22M_NE_C.png"/>
    <s v="None"/>
    <n v="1.3"/>
    <n v="0"/>
    <n v="194"/>
    <n v="194"/>
    <n v="194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26M_NE_C.png"/>
    <s v="None"/>
    <n v="0.8"/>
    <n v="0"/>
    <n v="195"/>
    <n v="195"/>
    <n v="195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b"/>
    <s v="03F_NE_C.png"/>
    <s v="None"/>
    <n v="1.3"/>
    <n v="0"/>
    <n v="196"/>
    <n v="196"/>
    <n v="196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25M_HA_C.png"/>
    <s v="space"/>
    <n v="0.8"/>
    <n v="0"/>
    <n v="197"/>
    <n v="197"/>
    <n v="197"/>
    <s v="None"/>
    <n v="0"/>
    <m/>
    <s v="2019_Feb_25_1838"/>
    <n v="59.818703234420603"/>
    <s v="C_Alegria"/>
    <n v="1"/>
    <s v="CLB8M3   "/>
    <x v="0"/>
    <x v="1"/>
    <n v="0"/>
    <s v=""/>
    <n v="1"/>
    <x v="0"/>
    <x v="0"/>
    <x v="1"/>
  </r>
  <r>
    <s v="b"/>
    <s v="28M_NE_O.png"/>
    <s v="None"/>
    <n v="0.8"/>
    <n v="0"/>
    <n v="198"/>
    <n v="198"/>
    <n v="198"/>
    <s v="None"/>
    <n v="1"/>
    <m/>
    <s v="2019_Feb_25_1838"/>
    <n v="59.818703234420603"/>
    <s v="C_Alegria"/>
    <n v="1"/>
    <s v="CLB8M3   "/>
    <x v="0"/>
    <x v="0"/>
    <n v="100"/>
    <s v=""/>
    <n v="0"/>
    <x v="0"/>
    <x v="0"/>
    <x v="1"/>
  </r>
  <r>
    <s v="a"/>
    <s v="36M_HA_C.png"/>
    <s v="space"/>
    <n v="0.8"/>
    <n v="0"/>
    <n v="199"/>
    <n v="199"/>
    <n v="199"/>
    <s v="space"/>
    <n v="1"/>
    <n v="0.511995613761"/>
    <s v="2019_Feb_25_1838"/>
    <n v="59.818703234420603"/>
    <s v="C_Alegria"/>
    <n v="1"/>
    <s v="CLB8M3   "/>
    <x v="0"/>
    <x v="1"/>
    <n v="100"/>
    <n v="0.511995613761"/>
    <n v="0"/>
    <x v="0"/>
    <x v="0"/>
    <x v="1"/>
  </r>
  <r>
    <s v="i"/>
    <s v="03F_NE_C.png"/>
    <s v="space"/>
    <n v="0.8"/>
    <n v="0"/>
    <n v="0"/>
    <n v="0"/>
    <n v="0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34M_NE_C.png"/>
    <s v="None"/>
    <n v="0.8"/>
    <n v="0"/>
    <n v="1"/>
    <n v="1"/>
    <n v="1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6M_NE_C.png"/>
    <s v="None"/>
    <n v="1.3"/>
    <n v="0"/>
    <n v="2"/>
    <n v="2"/>
    <n v="2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7F_NE_C.png"/>
    <s v="space"/>
    <n v="0.8"/>
    <n v="0"/>
    <n v="3"/>
    <n v="3"/>
    <n v="3"/>
    <s v="space"/>
    <n v="1"/>
    <n v="0.456482915579"/>
    <s v="2019_Feb_25_1853"/>
    <n v="60.131078350052597"/>
    <s v="C_sexo"/>
    <n v="1"/>
    <s v="CBL8M4"/>
    <x v="3"/>
    <x v="1"/>
    <n v="100"/>
    <n v="0.456482915579"/>
    <n v="0"/>
    <x v="0"/>
    <x v="0"/>
    <x v="1"/>
  </r>
  <r>
    <s v="j"/>
    <s v="35M_NE_C.png"/>
    <s v="None"/>
    <n v="0.8"/>
    <n v="0"/>
    <n v="4"/>
    <n v="4"/>
    <n v="4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5F_NE_C.png"/>
    <s v="space"/>
    <n v="0.8"/>
    <n v="0"/>
    <n v="5"/>
    <n v="5"/>
    <n v="5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28M_NE_C.png"/>
    <s v="None"/>
    <n v="0.8"/>
    <n v="0"/>
    <n v="6"/>
    <n v="6"/>
    <n v="6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3M_NE_C.png"/>
    <s v="None"/>
    <n v="1.3"/>
    <n v="0"/>
    <n v="7"/>
    <n v="7"/>
    <n v="7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9F_NE_C.png"/>
    <s v="space"/>
    <n v="1.3"/>
    <n v="0"/>
    <n v="8"/>
    <n v="8"/>
    <n v="8"/>
    <s v="space"/>
    <n v="1"/>
    <n v="0.87173589585699995"/>
    <s v="2019_Feb_25_1853"/>
    <n v="60.131078350052597"/>
    <s v="C_sexo"/>
    <n v="1"/>
    <s v="CBL8M4"/>
    <x v="3"/>
    <x v="1"/>
    <n v="100"/>
    <n v="0.87173589585699995"/>
    <n v="0"/>
    <x v="0"/>
    <x v="0"/>
    <x v="1"/>
  </r>
  <r>
    <s v="j"/>
    <s v="32M_NE_C.png"/>
    <s v="None"/>
    <n v="0.8"/>
    <n v="0"/>
    <n v="9"/>
    <n v="9"/>
    <n v="9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7M_NE_C.png"/>
    <s v="None"/>
    <n v="0.8"/>
    <n v="0"/>
    <n v="10"/>
    <n v="10"/>
    <n v="10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7F_NE_C.png"/>
    <s v="space"/>
    <n v="1.3"/>
    <n v="0"/>
    <n v="11"/>
    <n v="11"/>
    <n v="11"/>
    <s v="space"/>
    <n v="1"/>
    <n v="0.71211487130499995"/>
    <s v="2019_Feb_25_1853"/>
    <n v="60.131078350052597"/>
    <s v="C_sexo"/>
    <n v="1"/>
    <s v="CBL8M4"/>
    <x v="3"/>
    <x v="1"/>
    <n v="100"/>
    <n v="0.71211487130499995"/>
    <n v="0"/>
    <x v="0"/>
    <x v="0"/>
    <x v="1"/>
  </r>
  <r>
    <s v="j"/>
    <s v="26M_NE_C.png"/>
    <s v="None"/>
    <n v="0.8"/>
    <n v="0"/>
    <n v="12"/>
    <n v="12"/>
    <n v="12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4M_NE_C.png"/>
    <s v="None"/>
    <n v="1.3"/>
    <n v="0"/>
    <n v="13"/>
    <n v="13"/>
    <n v="13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6M_NE_C.png"/>
    <s v="None"/>
    <n v="0.8"/>
    <n v="0"/>
    <n v="14"/>
    <n v="14"/>
    <n v="14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3F_NE_C.png"/>
    <s v="space"/>
    <n v="0.8"/>
    <n v="0"/>
    <n v="15"/>
    <n v="15"/>
    <n v="15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34M_NE_C.png"/>
    <s v="None"/>
    <n v="1.3"/>
    <n v="0"/>
    <n v="16"/>
    <n v="16"/>
    <n v="16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28M_NE_C.png"/>
    <s v="None"/>
    <n v="1.3"/>
    <n v="0"/>
    <n v="17"/>
    <n v="17"/>
    <n v="17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7F_NE_C.png"/>
    <s v="space"/>
    <n v="0.8"/>
    <n v="0"/>
    <n v="18"/>
    <n v="18"/>
    <n v="18"/>
    <s v="space"/>
    <n v="1"/>
    <n v="0.380479572923"/>
    <s v="2019_Feb_25_1853"/>
    <n v="60.131078350052597"/>
    <s v="C_sexo"/>
    <n v="1"/>
    <s v="CBL8M4"/>
    <x v="3"/>
    <x v="1"/>
    <n v="100"/>
    <n v="0.380479572923"/>
    <n v="0"/>
    <x v="0"/>
    <x v="0"/>
    <x v="1"/>
  </r>
  <r>
    <s v="j"/>
    <s v="35M_NE_C.png"/>
    <s v="None"/>
    <n v="1.3"/>
    <n v="0"/>
    <n v="19"/>
    <n v="19"/>
    <n v="19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2M_NE_C.png"/>
    <s v="None"/>
    <n v="0.8"/>
    <n v="0"/>
    <n v="20"/>
    <n v="20"/>
    <n v="20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3M_NE_C.png"/>
    <s v="None"/>
    <n v="0.8"/>
    <n v="0"/>
    <n v="21"/>
    <n v="21"/>
    <n v="21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8F_NE_C.png"/>
    <s v="space"/>
    <n v="0.8"/>
    <n v="0"/>
    <n v="22"/>
    <n v="22"/>
    <n v="22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33M_NE_C.png"/>
    <s v="None"/>
    <n v="0.8"/>
    <n v="0"/>
    <n v="23"/>
    <n v="23"/>
    <n v="23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6M_NE_C.png"/>
    <s v="None"/>
    <n v="0.8"/>
    <n v="0"/>
    <n v="24"/>
    <n v="24"/>
    <n v="24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1F_NE_C.png"/>
    <s v="space"/>
    <n v="1.3"/>
    <n v="0"/>
    <n v="25"/>
    <n v="25"/>
    <n v="25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28M_NE_C.png"/>
    <s v="None"/>
    <n v="0.8"/>
    <n v="0"/>
    <n v="26"/>
    <n v="26"/>
    <n v="26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26M_NE_C.png"/>
    <s v="None"/>
    <n v="1.3"/>
    <n v="0"/>
    <n v="27"/>
    <n v="27"/>
    <n v="27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8F_NE_C.png"/>
    <s v="space"/>
    <n v="0.8"/>
    <n v="0"/>
    <n v="28"/>
    <n v="28"/>
    <n v="28"/>
    <s v="space"/>
    <n v="1"/>
    <n v="0.73814460159299999"/>
    <s v="2019_Feb_25_1853"/>
    <n v="60.131078350052597"/>
    <s v="C_sexo"/>
    <n v="1"/>
    <s v="CBL8M4"/>
    <x v="3"/>
    <x v="1"/>
    <n v="100"/>
    <n v="0.73814460159299999"/>
    <n v="0"/>
    <x v="0"/>
    <x v="0"/>
    <x v="1"/>
  </r>
  <r>
    <s v="j"/>
    <s v="34M_NE_C.png"/>
    <s v="None"/>
    <n v="1.3"/>
    <n v="0"/>
    <n v="29"/>
    <n v="29"/>
    <n v="29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3M_NE_C.png"/>
    <s v="None"/>
    <n v="0.8"/>
    <n v="0"/>
    <n v="30"/>
    <n v="30"/>
    <n v="30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6F_NE_C.png"/>
    <s v="space"/>
    <n v="1.3"/>
    <n v="0"/>
    <n v="31"/>
    <n v="31"/>
    <n v="31"/>
    <s v="space"/>
    <n v="1"/>
    <n v="0.59258020748499995"/>
    <s v="2019_Feb_25_1853"/>
    <n v="60.131078350052597"/>
    <s v="C_sexo"/>
    <n v="1"/>
    <s v="CBL8M4"/>
    <x v="3"/>
    <x v="1"/>
    <n v="100"/>
    <n v="0.59258020748499995"/>
    <n v="0"/>
    <x v="0"/>
    <x v="0"/>
    <x v="1"/>
  </r>
  <r>
    <s v="j"/>
    <s v="37M_NE_C.png"/>
    <s v="None"/>
    <n v="1.3"/>
    <n v="0"/>
    <n v="32"/>
    <n v="32"/>
    <n v="32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6M_NE_C.png"/>
    <s v="None"/>
    <n v="1.3"/>
    <n v="0"/>
    <n v="33"/>
    <n v="33"/>
    <n v="33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7F_NE_C.png"/>
    <s v="space"/>
    <n v="1.3"/>
    <n v="0"/>
    <n v="34"/>
    <n v="34"/>
    <n v="34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35M_NE_C.png"/>
    <s v="None"/>
    <n v="0.8"/>
    <n v="0"/>
    <n v="35"/>
    <n v="35"/>
    <n v="35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4M_NE_C.png"/>
    <s v="None"/>
    <n v="1.3"/>
    <n v="0"/>
    <n v="36"/>
    <n v="36"/>
    <n v="36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8F_NE_C.png"/>
    <s v="space"/>
    <n v="0.8"/>
    <n v="0"/>
    <n v="37"/>
    <n v="37"/>
    <n v="37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35M_NE_C.png"/>
    <s v="None"/>
    <n v="0.8"/>
    <n v="0"/>
    <n v="38"/>
    <n v="38"/>
    <n v="38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7M_NE_C.png"/>
    <s v="None"/>
    <n v="0.8"/>
    <n v="0"/>
    <n v="39"/>
    <n v="39"/>
    <n v="39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2F_NE_C.png"/>
    <s v="space"/>
    <n v="1.3"/>
    <n v="0"/>
    <n v="40"/>
    <n v="40"/>
    <n v="40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32M_NE_C.png"/>
    <s v="None"/>
    <n v="1.3"/>
    <n v="0"/>
    <n v="41"/>
    <n v="41"/>
    <n v="41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6M_NE_C.png"/>
    <s v="None"/>
    <n v="0.8"/>
    <n v="0"/>
    <n v="42"/>
    <n v="42"/>
    <n v="42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6F_NE_C.png"/>
    <s v="space"/>
    <n v="0.8"/>
    <n v="0"/>
    <n v="43"/>
    <n v="43"/>
    <n v="43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26M_NE_C.png"/>
    <s v="None"/>
    <n v="1.3"/>
    <n v="0"/>
    <n v="44"/>
    <n v="44"/>
    <n v="44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3M_NE_C.png"/>
    <s v="None"/>
    <n v="0.8"/>
    <n v="0"/>
    <n v="45"/>
    <n v="45"/>
    <n v="45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7F_NE_C.png"/>
    <s v="space"/>
    <n v="1.3"/>
    <n v="0"/>
    <n v="46"/>
    <n v="46"/>
    <n v="46"/>
    <s v="space"/>
    <n v="1"/>
    <n v="0.82385442236399997"/>
    <s v="2019_Feb_25_1853"/>
    <n v="60.131078350052597"/>
    <s v="C_sexo"/>
    <n v="1"/>
    <s v="CBL8M4"/>
    <x v="3"/>
    <x v="1"/>
    <n v="100"/>
    <n v="0.82385442236399997"/>
    <n v="0"/>
    <x v="0"/>
    <x v="0"/>
    <x v="1"/>
  </r>
  <r>
    <s v="j"/>
    <s v="28M_NE_C.png"/>
    <s v="None"/>
    <n v="0.8"/>
    <n v="0"/>
    <n v="47"/>
    <n v="47"/>
    <n v="47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7M_NE_C.png"/>
    <s v="None"/>
    <n v="0.8"/>
    <n v="0"/>
    <n v="48"/>
    <n v="48"/>
    <n v="48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2F_NE_C.png"/>
    <s v="space"/>
    <n v="0.8"/>
    <n v="0"/>
    <n v="49"/>
    <n v="49"/>
    <n v="49"/>
    <s v="space"/>
    <n v="1"/>
    <n v="0.93963422830300003"/>
    <s v="2019_Feb_25_1853"/>
    <n v="60.131078350052597"/>
    <s v="C_sexo"/>
    <n v="1"/>
    <s v="CBL8M4"/>
    <x v="3"/>
    <x v="1"/>
    <n v="100"/>
    <n v="0.93963422830300003"/>
    <n v="0"/>
    <x v="0"/>
    <x v="0"/>
    <x v="1"/>
  </r>
  <r>
    <s v="j"/>
    <s v="32M_NE_C.png"/>
    <s v="None"/>
    <n v="1.3"/>
    <n v="0"/>
    <n v="50"/>
    <n v="50"/>
    <n v="50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26M_NE_C.png"/>
    <s v="None"/>
    <n v="1.3"/>
    <n v="0"/>
    <n v="51"/>
    <n v="51"/>
    <n v="51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6F_NE_C.png"/>
    <s v="space"/>
    <n v="0.8"/>
    <n v="0"/>
    <n v="52"/>
    <n v="52"/>
    <n v="52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28M_NE_C.png"/>
    <s v="None"/>
    <n v="0.8"/>
    <n v="0"/>
    <n v="53"/>
    <n v="53"/>
    <n v="53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4M_NE_C.png"/>
    <s v="None"/>
    <n v="0.8"/>
    <n v="0"/>
    <n v="54"/>
    <n v="54"/>
    <n v="54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2M_NE_C.png"/>
    <s v="None"/>
    <n v="1.3"/>
    <n v="0"/>
    <n v="55"/>
    <n v="55"/>
    <n v="55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5F_NE_C.png"/>
    <s v="space"/>
    <n v="1.3"/>
    <n v="0"/>
    <n v="56"/>
    <n v="56"/>
    <n v="56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32M_NE_C.png"/>
    <s v="None"/>
    <n v="1.3"/>
    <n v="0"/>
    <n v="57"/>
    <n v="57"/>
    <n v="57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5M_NE_C.png"/>
    <s v="None"/>
    <n v="0.8"/>
    <n v="0"/>
    <n v="58"/>
    <n v="58"/>
    <n v="58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9F_NE_C.png"/>
    <s v="space"/>
    <n v="1.3"/>
    <n v="0"/>
    <n v="59"/>
    <n v="59"/>
    <n v="59"/>
    <s v="space"/>
    <n v="1"/>
    <n v="0.95159640227599995"/>
    <s v="2019_Feb_25_1853"/>
    <n v="60.131078350052597"/>
    <s v="C_sexo"/>
    <n v="1"/>
    <s v="CBL8M4"/>
    <x v="3"/>
    <x v="1"/>
    <n v="100"/>
    <n v="0.95159640227599995"/>
    <n v="0"/>
    <x v="0"/>
    <x v="0"/>
    <x v="1"/>
  </r>
  <r>
    <s v="j"/>
    <s v="34M_NE_C.png"/>
    <s v="None"/>
    <n v="0.8"/>
    <n v="0"/>
    <n v="60"/>
    <n v="60"/>
    <n v="60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7M_NE_C.png"/>
    <s v="None"/>
    <n v="1.3"/>
    <n v="0"/>
    <n v="61"/>
    <n v="61"/>
    <n v="61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3F_NE_C.png"/>
    <s v="space"/>
    <n v="1.3"/>
    <n v="0"/>
    <n v="62"/>
    <n v="62"/>
    <n v="62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33M_NE_C.png"/>
    <s v="None"/>
    <n v="0.8"/>
    <n v="0"/>
    <n v="63"/>
    <n v="63"/>
    <n v="63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28M_NE_C.png"/>
    <s v="None"/>
    <n v="0.8"/>
    <n v="0"/>
    <n v="64"/>
    <n v="64"/>
    <n v="64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6F_NE_C.png"/>
    <s v="space"/>
    <n v="0.8"/>
    <n v="0"/>
    <n v="65"/>
    <n v="65"/>
    <n v="65"/>
    <s v="space"/>
    <n v="1"/>
    <n v="0.67442458731599997"/>
    <s v="2019_Feb_25_1853"/>
    <n v="60.131078350052597"/>
    <s v="C_sexo"/>
    <n v="1"/>
    <s v="CBL8M4"/>
    <x v="3"/>
    <x v="1"/>
    <n v="100"/>
    <n v="0.67442458731599997"/>
    <n v="0"/>
    <x v="0"/>
    <x v="0"/>
    <x v="1"/>
  </r>
  <r>
    <s v="j"/>
    <s v="33M_NE_C.png"/>
    <s v="None"/>
    <n v="1.3"/>
    <n v="0"/>
    <n v="66"/>
    <n v="66"/>
    <n v="66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5M_NE_C.png"/>
    <s v="None"/>
    <n v="1.3"/>
    <n v="0"/>
    <n v="67"/>
    <n v="67"/>
    <n v="67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5F_NE_C.png"/>
    <s v="space"/>
    <n v="1.3"/>
    <n v="0"/>
    <n v="68"/>
    <n v="68"/>
    <n v="68"/>
    <s v="space"/>
    <n v="1"/>
    <n v="1.19554727691"/>
    <s v="2019_Feb_25_1853"/>
    <n v="60.131078350052597"/>
    <s v="C_sexo"/>
    <n v="1"/>
    <s v="CBL8M4"/>
    <x v="3"/>
    <x v="1"/>
    <n v="100"/>
    <n v="1.19554727691"/>
    <n v="0"/>
    <x v="0"/>
    <x v="0"/>
    <x v="1"/>
  </r>
  <r>
    <s v="j"/>
    <s v="34M_NE_C.png"/>
    <s v="None"/>
    <n v="1.3"/>
    <n v="0"/>
    <n v="69"/>
    <n v="69"/>
    <n v="69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28M_NE_C.png"/>
    <s v="None"/>
    <n v="0.8"/>
    <n v="0"/>
    <n v="70"/>
    <n v="70"/>
    <n v="70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9F_NE_C.png"/>
    <s v="space"/>
    <n v="0.8"/>
    <n v="0"/>
    <n v="71"/>
    <n v="71"/>
    <n v="71"/>
    <s v="space"/>
    <n v="1"/>
    <n v="0.62157217332799997"/>
    <s v="2019_Feb_25_1853"/>
    <n v="60.131078350052597"/>
    <s v="C_sexo"/>
    <n v="1"/>
    <s v="CBL8M4"/>
    <x v="3"/>
    <x v="1"/>
    <n v="100"/>
    <n v="0.62157217332799997"/>
    <n v="0"/>
    <x v="0"/>
    <x v="0"/>
    <x v="1"/>
  </r>
  <r>
    <s v="j"/>
    <s v="26M_NE_C.png"/>
    <s v="None"/>
    <n v="1.3"/>
    <n v="0"/>
    <n v="72"/>
    <n v="72"/>
    <n v="72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3M_NE_C.png"/>
    <s v="None"/>
    <n v="1.3"/>
    <n v="0"/>
    <n v="73"/>
    <n v="73"/>
    <n v="73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9F_NE_C.png"/>
    <s v="space"/>
    <n v="0.8"/>
    <n v="0"/>
    <n v="74"/>
    <n v="74"/>
    <n v="74"/>
    <s v="space"/>
    <n v="1"/>
    <n v="0.77168437871999995"/>
    <s v="2019_Feb_25_1853"/>
    <n v="60.131078350052597"/>
    <s v="C_sexo"/>
    <n v="1"/>
    <s v="CBL8M4"/>
    <x v="3"/>
    <x v="1"/>
    <n v="100"/>
    <n v="0.77168437871999995"/>
    <n v="0"/>
    <x v="0"/>
    <x v="0"/>
    <x v="1"/>
  </r>
  <r>
    <s v="j"/>
    <s v="34M_NE_C.png"/>
    <s v="None"/>
    <n v="1.3"/>
    <n v="0"/>
    <n v="75"/>
    <n v="75"/>
    <n v="75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3M_NE_C.png"/>
    <s v="None"/>
    <n v="0.8"/>
    <n v="0"/>
    <n v="76"/>
    <n v="76"/>
    <n v="76"/>
    <s v="space"/>
    <n v="0"/>
    <n v="0.62273064680300005"/>
    <s v="2019_Feb_25_1853"/>
    <n v="60.131078350052597"/>
    <s v="C_sexo"/>
    <n v="1"/>
    <s v="CBL8M4"/>
    <x v="3"/>
    <x v="0"/>
    <n v="0"/>
    <s v=""/>
    <n v="1"/>
    <x v="0"/>
    <x v="0"/>
    <x v="1"/>
  </r>
  <r>
    <s v="i"/>
    <s v="06F_NE_C.png"/>
    <s v="space"/>
    <n v="1.3"/>
    <n v="0"/>
    <n v="77"/>
    <n v="77"/>
    <n v="77"/>
    <s v="space"/>
    <n v="1"/>
    <n v="0.57306858732400001"/>
    <s v="2019_Feb_25_1853"/>
    <n v="60.131078350052597"/>
    <s v="C_sexo"/>
    <n v="1"/>
    <s v="CBL8M4"/>
    <x v="3"/>
    <x v="1"/>
    <n v="100"/>
    <n v="0.57306858732400001"/>
    <n v="0"/>
    <x v="0"/>
    <x v="0"/>
    <x v="1"/>
  </r>
  <r>
    <s v="j"/>
    <s v="35M_NE_C.png"/>
    <s v="None"/>
    <n v="1.3"/>
    <n v="0"/>
    <n v="78"/>
    <n v="78"/>
    <n v="78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26M_NE_C.png"/>
    <s v="None"/>
    <n v="0.8"/>
    <n v="0"/>
    <n v="79"/>
    <n v="79"/>
    <n v="79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7F_NE_C.png"/>
    <s v="space"/>
    <n v="1.3"/>
    <n v="0"/>
    <n v="80"/>
    <n v="80"/>
    <n v="80"/>
    <s v="space"/>
    <n v="1"/>
    <n v="0.49191021979600003"/>
    <s v="2019_Feb_25_1853"/>
    <n v="60.131078350052597"/>
    <s v="C_sexo"/>
    <n v="1"/>
    <s v="CBL8M4"/>
    <x v="3"/>
    <x v="1"/>
    <n v="100"/>
    <n v="0.49191021979600003"/>
    <n v="0"/>
    <x v="0"/>
    <x v="0"/>
    <x v="1"/>
  </r>
  <r>
    <s v="j"/>
    <s v="34M_NE_C.png"/>
    <s v="None"/>
    <n v="1.3"/>
    <n v="0"/>
    <n v="81"/>
    <n v="81"/>
    <n v="81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3M_NE_C.png"/>
    <s v="None"/>
    <n v="0.8"/>
    <n v="0"/>
    <n v="82"/>
    <n v="82"/>
    <n v="82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6M_NE_C.png"/>
    <s v="None"/>
    <n v="0.8"/>
    <n v="0"/>
    <n v="83"/>
    <n v="83"/>
    <n v="83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9F_NE_C.png"/>
    <s v="space"/>
    <n v="0.8"/>
    <n v="0"/>
    <n v="84"/>
    <n v="84"/>
    <n v="84"/>
    <s v="space"/>
    <n v="1"/>
    <n v="0.63810434141100003"/>
    <s v="2019_Feb_25_1853"/>
    <n v="60.131078350052597"/>
    <s v="C_sexo"/>
    <n v="1"/>
    <s v="CBL8M4"/>
    <x v="3"/>
    <x v="1"/>
    <n v="100"/>
    <n v="0.63810434141100003"/>
    <n v="0"/>
    <x v="0"/>
    <x v="0"/>
    <x v="1"/>
  </r>
  <r>
    <s v="j"/>
    <s v="35M_NE_C.png"/>
    <s v="None"/>
    <n v="1.3"/>
    <n v="0"/>
    <n v="85"/>
    <n v="85"/>
    <n v="85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26M_NE_C.png"/>
    <s v="None"/>
    <n v="0.8"/>
    <n v="0"/>
    <n v="86"/>
    <n v="86"/>
    <n v="86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2F_NE_C.png"/>
    <s v="space"/>
    <n v="1.3"/>
    <n v="0"/>
    <n v="87"/>
    <n v="87"/>
    <n v="87"/>
    <s v="space"/>
    <n v="1"/>
    <n v="0.90490485552400002"/>
    <s v="2019_Feb_25_1853"/>
    <n v="60.131078350052597"/>
    <s v="C_sexo"/>
    <n v="1"/>
    <s v="CBL8M4"/>
    <x v="3"/>
    <x v="1"/>
    <n v="100"/>
    <n v="0.90490485552400002"/>
    <n v="0"/>
    <x v="0"/>
    <x v="0"/>
    <x v="1"/>
  </r>
  <r>
    <s v="j"/>
    <s v="37M_NE_C.png"/>
    <s v="None"/>
    <n v="0.8"/>
    <n v="0"/>
    <n v="88"/>
    <n v="88"/>
    <n v="88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6M_NE_C.png"/>
    <s v="None"/>
    <n v="1.3"/>
    <n v="0"/>
    <n v="89"/>
    <n v="89"/>
    <n v="89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4M_NE_C.png"/>
    <s v="None"/>
    <n v="1.3"/>
    <n v="0"/>
    <n v="90"/>
    <n v="90"/>
    <n v="90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1F_NE_C.png"/>
    <s v="space"/>
    <n v="1.3"/>
    <n v="0"/>
    <n v="91"/>
    <n v="91"/>
    <n v="91"/>
    <s v="space"/>
    <n v="1"/>
    <n v="0.63720742667999997"/>
    <s v="2019_Feb_25_1853"/>
    <n v="60.131078350052597"/>
    <s v="C_sexo"/>
    <n v="1"/>
    <s v="CBL8M4"/>
    <x v="3"/>
    <x v="1"/>
    <n v="100"/>
    <n v="0.63720742667999997"/>
    <n v="0"/>
    <x v="0"/>
    <x v="0"/>
    <x v="1"/>
  </r>
  <r>
    <s v="j"/>
    <s v="36M_NE_C.png"/>
    <s v="None"/>
    <n v="1.3"/>
    <n v="0"/>
    <n v="92"/>
    <n v="92"/>
    <n v="92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5M_NE_C.png"/>
    <s v="None"/>
    <n v="0.8"/>
    <n v="0"/>
    <n v="93"/>
    <n v="93"/>
    <n v="93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8F_NE_C.png"/>
    <s v="space"/>
    <n v="0.8"/>
    <n v="0"/>
    <n v="94"/>
    <n v="94"/>
    <n v="94"/>
    <s v="space"/>
    <n v="1"/>
    <n v="0.57033711942499998"/>
    <s v="2019_Feb_25_1853"/>
    <n v="60.131078350052597"/>
    <s v="C_sexo"/>
    <n v="1"/>
    <s v="CBL8M4"/>
    <x v="3"/>
    <x v="1"/>
    <n v="100"/>
    <n v="0.57033711942499998"/>
    <n v="0"/>
    <x v="0"/>
    <x v="0"/>
    <x v="1"/>
  </r>
  <r>
    <s v="j"/>
    <s v="32M_NE_C.png"/>
    <s v="None"/>
    <n v="1.3"/>
    <n v="0"/>
    <n v="95"/>
    <n v="95"/>
    <n v="95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6M_NE_C.png"/>
    <s v="None"/>
    <n v="0.8"/>
    <n v="0"/>
    <n v="96"/>
    <n v="96"/>
    <n v="96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7M_NE_C.png"/>
    <s v="None"/>
    <n v="0.8"/>
    <n v="0"/>
    <n v="97"/>
    <n v="97"/>
    <n v="97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5F_NE_C.png"/>
    <s v="space"/>
    <n v="0.8"/>
    <n v="0"/>
    <n v="98"/>
    <n v="98"/>
    <n v="98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34M_NE_C.png"/>
    <s v="None"/>
    <n v="0.8"/>
    <n v="0"/>
    <n v="99"/>
    <n v="99"/>
    <n v="99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3M_NE_C.png"/>
    <s v="None"/>
    <n v="1.3"/>
    <n v="0"/>
    <n v="100"/>
    <n v="100"/>
    <n v="100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2M_NE_C.png"/>
    <s v="None"/>
    <n v="0.8"/>
    <n v="0"/>
    <n v="101"/>
    <n v="101"/>
    <n v="101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1F_NE_C.png"/>
    <s v="space"/>
    <n v="0.8"/>
    <n v="0"/>
    <n v="102"/>
    <n v="102"/>
    <n v="102"/>
    <s v="space"/>
    <n v="1"/>
    <n v="0.65524868938900005"/>
    <s v="2019_Feb_25_1853"/>
    <n v="60.131078350052597"/>
    <s v="C_sexo"/>
    <n v="1"/>
    <s v="CBL8M4"/>
    <x v="3"/>
    <x v="1"/>
    <n v="100"/>
    <n v="0.65524868938900005"/>
    <n v="0"/>
    <x v="0"/>
    <x v="0"/>
    <x v="1"/>
  </r>
  <r>
    <s v="j"/>
    <s v="28M_NE_C.png"/>
    <s v="None"/>
    <n v="0.8"/>
    <n v="0"/>
    <n v="103"/>
    <n v="103"/>
    <n v="103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3M_NE_C.png"/>
    <s v="None"/>
    <n v="1.3"/>
    <n v="0"/>
    <n v="104"/>
    <n v="104"/>
    <n v="104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26M_NE_C.png"/>
    <s v="None"/>
    <n v="0.8"/>
    <n v="0"/>
    <n v="105"/>
    <n v="105"/>
    <n v="105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2F_NE_C.png"/>
    <s v="space"/>
    <n v="1.3"/>
    <n v="0"/>
    <n v="106"/>
    <n v="106"/>
    <n v="106"/>
    <s v="space"/>
    <n v="1"/>
    <n v="0.73857865667400002"/>
    <s v="2019_Feb_25_1853"/>
    <n v="60.131078350052597"/>
    <s v="C_sexo"/>
    <n v="1"/>
    <s v="CBL8M4"/>
    <x v="3"/>
    <x v="1"/>
    <n v="100"/>
    <n v="0.73857865667400002"/>
    <n v="0"/>
    <x v="0"/>
    <x v="0"/>
    <x v="1"/>
  </r>
  <r>
    <s v="j"/>
    <s v="32M_NE_C.png"/>
    <s v="None"/>
    <n v="0.8"/>
    <n v="0"/>
    <n v="107"/>
    <n v="107"/>
    <n v="107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7M_NE_C.png"/>
    <s v="None"/>
    <n v="0.8"/>
    <n v="0"/>
    <n v="108"/>
    <n v="108"/>
    <n v="108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5F_NE_C.png"/>
    <s v="space"/>
    <n v="1.3"/>
    <n v="0"/>
    <n v="109"/>
    <n v="109"/>
    <n v="109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26M_NE_C.png"/>
    <s v="None"/>
    <n v="1.3"/>
    <n v="0"/>
    <n v="110"/>
    <n v="110"/>
    <n v="110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28M_NE_C.png"/>
    <s v="None"/>
    <n v="0.8"/>
    <n v="0"/>
    <n v="111"/>
    <n v="111"/>
    <n v="111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3F_NE_C.png"/>
    <s v="space"/>
    <n v="1.3"/>
    <n v="0"/>
    <n v="112"/>
    <n v="112"/>
    <n v="112"/>
    <s v="space"/>
    <n v="1"/>
    <n v="0.90606299791400002"/>
    <s v="2019_Feb_25_1853"/>
    <n v="60.131078350052597"/>
    <s v="C_sexo"/>
    <n v="1"/>
    <s v="CBL8M4"/>
    <x v="3"/>
    <x v="1"/>
    <n v="100"/>
    <n v="0.90606299791400002"/>
    <n v="0"/>
    <x v="0"/>
    <x v="0"/>
    <x v="1"/>
  </r>
  <r>
    <s v="j"/>
    <s v="32M_NE_C.png"/>
    <s v="None"/>
    <n v="1.3"/>
    <n v="0"/>
    <n v="113"/>
    <n v="113"/>
    <n v="113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26M_NE_C.png"/>
    <s v="None"/>
    <n v="1.3"/>
    <n v="0"/>
    <n v="114"/>
    <n v="114"/>
    <n v="114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5M_NE_C.png"/>
    <s v="None"/>
    <n v="1.3"/>
    <n v="0"/>
    <n v="115"/>
    <n v="115"/>
    <n v="115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2F_NE_C.png"/>
    <s v="space"/>
    <n v="1.3"/>
    <n v="0"/>
    <n v="116"/>
    <n v="116"/>
    <n v="116"/>
    <s v="space"/>
    <n v="1"/>
    <n v="0.69030948027600003"/>
    <s v="2019_Feb_25_1853"/>
    <n v="60.131078350052597"/>
    <s v="C_sexo"/>
    <n v="1"/>
    <s v="CBL8M4"/>
    <x v="3"/>
    <x v="1"/>
    <n v="100"/>
    <n v="0.69030948027600003"/>
    <n v="0"/>
    <x v="0"/>
    <x v="0"/>
    <x v="1"/>
  </r>
  <r>
    <s v="j"/>
    <s v="26M_NE_C.png"/>
    <s v="None"/>
    <n v="0.8"/>
    <n v="0"/>
    <n v="117"/>
    <n v="117"/>
    <n v="117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4M_NE_C.png"/>
    <s v="None"/>
    <n v="1.3"/>
    <n v="0"/>
    <n v="118"/>
    <n v="118"/>
    <n v="118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7M_NE_C.png"/>
    <s v="None"/>
    <n v="0.8"/>
    <n v="0"/>
    <n v="119"/>
    <n v="119"/>
    <n v="119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2M_NE_C.png"/>
    <s v="None"/>
    <n v="1.3"/>
    <n v="0"/>
    <n v="120"/>
    <n v="120"/>
    <n v="120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8F_NE_C.png"/>
    <s v="space"/>
    <n v="1.3"/>
    <n v="0"/>
    <n v="121"/>
    <n v="121"/>
    <n v="121"/>
    <s v="space"/>
    <n v="1"/>
    <n v="0.53711750344499998"/>
    <s v="2019_Feb_25_1853"/>
    <n v="60.131078350052597"/>
    <s v="C_sexo"/>
    <n v="1"/>
    <s v="CBL8M4"/>
    <x v="3"/>
    <x v="1"/>
    <n v="100"/>
    <n v="0.53711750344499998"/>
    <n v="0"/>
    <x v="0"/>
    <x v="0"/>
    <x v="1"/>
  </r>
  <r>
    <s v="j"/>
    <s v="33M_NE_C.png"/>
    <s v="None"/>
    <n v="0.8"/>
    <n v="0"/>
    <n v="122"/>
    <n v="122"/>
    <n v="122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4M_NE_C.png"/>
    <s v="None"/>
    <n v="1.3"/>
    <n v="0"/>
    <n v="123"/>
    <n v="123"/>
    <n v="123"/>
    <s v="space"/>
    <n v="0"/>
    <n v="0.707927613781"/>
    <s v="2019_Feb_25_1853"/>
    <n v="60.131078350052597"/>
    <s v="C_sexo"/>
    <n v="1"/>
    <s v="CBL8M4"/>
    <x v="3"/>
    <x v="0"/>
    <n v="0"/>
    <s v=""/>
    <n v="1"/>
    <x v="0"/>
    <x v="0"/>
    <x v="1"/>
  </r>
  <r>
    <s v="j"/>
    <s v="26M_NE_C.png"/>
    <s v="None"/>
    <n v="1.3"/>
    <n v="0"/>
    <n v="124"/>
    <n v="124"/>
    <n v="124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5F_NE_C.png"/>
    <s v="space"/>
    <n v="1.3"/>
    <n v="0"/>
    <n v="125"/>
    <n v="125"/>
    <n v="125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28M_NE_C.png"/>
    <s v="None"/>
    <n v="1.3"/>
    <n v="0"/>
    <n v="126"/>
    <n v="126"/>
    <n v="126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2M_NE_C.png"/>
    <s v="None"/>
    <n v="1.3"/>
    <n v="0"/>
    <n v="127"/>
    <n v="127"/>
    <n v="127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8F_NE_C.png"/>
    <s v="space"/>
    <n v="0.8"/>
    <n v="0"/>
    <n v="128"/>
    <n v="128"/>
    <n v="128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33M_NE_C.png"/>
    <s v="None"/>
    <n v="0.8"/>
    <n v="0"/>
    <n v="129"/>
    <n v="129"/>
    <n v="129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26M_NE_C.png"/>
    <s v="None"/>
    <n v="0.8"/>
    <n v="0"/>
    <n v="130"/>
    <n v="130"/>
    <n v="130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5M_NE_C.png"/>
    <s v="None"/>
    <n v="1.3"/>
    <n v="0"/>
    <n v="131"/>
    <n v="131"/>
    <n v="131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7F_NE_C.png"/>
    <s v="space"/>
    <n v="1.3"/>
    <n v="0"/>
    <n v="132"/>
    <n v="132"/>
    <n v="132"/>
    <s v="space"/>
    <n v="1"/>
    <n v="0.85811431375299996"/>
    <s v="2019_Feb_25_1853"/>
    <n v="60.131078350052597"/>
    <s v="C_sexo"/>
    <n v="1"/>
    <s v="CBL8M4"/>
    <x v="3"/>
    <x v="1"/>
    <n v="100"/>
    <n v="0.85811431375299996"/>
    <n v="0"/>
    <x v="0"/>
    <x v="0"/>
    <x v="1"/>
  </r>
  <r>
    <s v="j"/>
    <s v="37M_NE_C.png"/>
    <s v="None"/>
    <n v="0.8"/>
    <n v="0"/>
    <n v="133"/>
    <n v="133"/>
    <n v="133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3M_NE_C.png"/>
    <s v="None"/>
    <n v="1.3"/>
    <n v="0"/>
    <n v="134"/>
    <n v="134"/>
    <n v="134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2F_NE_C.png"/>
    <s v="space"/>
    <n v="0.8"/>
    <n v="0"/>
    <n v="135"/>
    <n v="135"/>
    <n v="135"/>
    <s v="space"/>
    <n v="1"/>
    <n v="0.48641417529100001"/>
    <s v="2019_Feb_25_1853"/>
    <n v="60.131078350052597"/>
    <s v="C_sexo"/>
    <n v="1"/>
    <s v="CBL8M4"/>
    <x v="3"/>
    <x v="1"/>
    <n v="100"/>
    <n v="0.48641417529100001"/>
    <n v="0"/>
    <x v="0"/>
    <x v="0"/>
    <x v="1"/>
  </r>
  <r>
    <s v="j"/>
    <s v="35M_NE_C.png"/>
    <s v="None"/>
    <n v="0.8"/>
    <n v="0"/>
    <n v="136"/>
    <n v="136"/>
    <n v="136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2M_NE_C.png"/>
    <s v="None"/>
    <n v="0.8"/>
    <n v="0"/>
    <n v="137"/>
    <n v="137"/>
    <n v="137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7M_NE_C.png"/>
    <s v="None"/>
    <n v="1.3"/>
    <n v="0"/>
    <n v="138"/>
    <n v="138"/>
    <n v="138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9F_NE_C.png"/>
    <s v="space"/>
    <n v="1.3"/>
    <n v="0"/>
    <n v="139"/>
    <n v="139"/>
    <n v="139"/>
    <s v="space"/>
    <n v="1"/>
    <n v="0.58804299098500001"/>
    <s v="2019_Feb_25_1853"/>
    <n v="60.131078350052597"/>
    <s v="C_sexo"/>
    <n v="1"/>
    <s v="CBL8M4"/>
    <x v="3"/>
    <x v="1"/>
    <n v="100"/>
    <n v="0.58804299098500001"/>
    <n v="0"/>
    <x v="0"/>
    <x v="0"/>
    <x v="1"/>
  </r>
  <r>
    <s v="j"/>
    <s v="36M_NE_C.png"/>
    <s v="None"/>
    <n v="0.8"/>
    <n v="0"/>
    <n v="140"/>
    <n v="140"/>
    <n v="140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3M_NE_C.png"/>
    <s v="None"/>
    <n v="0.8"/>
    <n v="0"/>
    <n v="141"/>
    <n v="141"/>
    <n v="141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7M_NE_C.png"/>
    <s v="None"/>
    <n v="1.3"/>
    <n v="0"/>
    <n v="142"/>
    <n v="142"/>
    <n v="142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5F_NE_C.png"/>
    <s v="space"/>
    <n v="0.8"/>
    <n v="0"/>
    <n v="143"/>
    <n v="143"/>
    <n v="143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34M_NE_C.png"/>
    <s v="None"/>
    <n v="0.8"/>
    <n v="0"/>
    <n v="144"/>
    <n v="144"/>
    <n v="144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6M_NE_C.png"/>
    <s v="None"/>
    <n v="1.3"/>
    <n v="0"/>
    <n v="145"/>
    <n v="145"/>
    <n v="145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3F_NE_C.png"/>
    <s v="space"/>
    <n v="0.8"/>
    <n v="0"/>
    <n v="146"/>
    <n v="146"/>
    <n v="146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35M_NE_C.png"/>
    <s v="None"/>
    <n v="0.8"/>
    <n v="0"/>
    <n v="147"/>
    <n v="147"/>
    <n v="147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2M_NE_C.png"/>
    <s v="None"/>
    <n v="0.8"/>
    <n v="0"/>
    <n v="148"/>
    <n v="148"/>
    <n v="148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3F_NE_C.png"/>
    <s v="space"/>
    <n v="1.3"/>
    <n v="0"/>
    <n v="149"/>
    <n v="149"/>
    <n v="149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32M_NE_C.png"/>
    <s v="None"/>
    <n v="0.8"/>
    <n v="0"/>
    <n v="150"/>
    <n v="150"/>
    <n v="150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5M_NE_C.png"/>
    <s v="None"/>
    <n v="1.3"/>
    <n v="0"/>
    <n v="151"/>
    <n v="151"/>
    <n v="151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6M_NE_C.png"/>
    <s v="None"/>
    <n v="1.3"/>
    <n v="0"/>
    <n v="152"/>
    <n v="152"/>
    <n v="152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8F_NE_C.png"/>
    <s v="space"/>
    <n v="0.8"/>
    <n v="0"/>
    <n v="153"/>
    <n v="153"/>
    <n v="153"/>
    <s v="space"/>
    <n v="1"/>
    <n v="0.79123308062499997"/>
    <s v="2019_Feb_25_1853"/>
    <n v="60.131078350052597"/>
    <s v="C_sexo"/>
    <n v="1"/>
    <s v="CBL8M4"/>
    <x v="3"/>
    <x v="1"/>
    <n v="100"/>
    <n v="0.79123308062499997"/>
    <n v="0"/>
    <x v="0"/>
    <x v="0"/>
    <x v="1"/>
  </r>
  <r>
    <s v="j"/>
    <s v="32M_NE_C.png"/>
    <s v="None"/>
    <n v="1.3"/>
    <n v="0"/>
    <n v="154"/>
    <n v="154"/>
    <n v="154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4M_NE_C.png"/>
    <s v="None"/>
    <n v="1.3"/>
    <n v="0"/>
    <n v="155"/>
    <n v="155"/>
    <n v="155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6M_NE_C.png"/>
    <s v="None"/>
    <n v="1.3"/>
    <n v="0"/>
    <n v="156"/>
    <n v="156"/>
    <n v="156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1F_NE_C.png"/>
    <s v="space"/>
    <n v="1.3"/>
    <n v="0"/>
    <n v="157"/>
    <n v="157"/>
    <n v="157"/>
    <s v="space"/>
    <n v="1"/>
    <n v="0.93828869066099996"/>
    <s v="2019_Feb_25_1853"/>
    <n v="60.131078350052597"/>
    <s v="C_sexo"/>
    <n v="1"/>
    <s v="CBL8M4"/>
    <x v="3"/>
    <x v="1"/>
    <n v="100"/>
    <n v="0.93828869066099996"/>
    <n v="0"/>
    <x v="0"/>
    <x v="0"/>
    <x v="1"/>
  </r>
  <r>
    <s v="j"/>
    <s v="28M_NE_C.png"/>
    <s v="None"/>
    <n v="0.8"/>
    <n v="0"/>
    <n v="158"/>
    <n v="158"/>
    <n v="158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6M_NE_C.png"/>
    <s v="None"/>
    <n v="0.8"/>
    <n v="0"/>
    <n v="159"/>
    <n v="159"/>
    <n v="159"/>
    <s v="space"/>
    <n v="0"/>
    <n v="0.60644844941999998"/>
    <s v="2019_Feb_25_1853"/>
    <n v="60.131078350052597"/>
    <s v="C_sexo"/>
    <n v="1"/>
    <s v="CBL8M4"/>
    <x v="3"/>
    <x v="0"/>
    <n v="0"/>
    <s v=""/>
    <n v="1"/>
    <x v="0"/>
    <x v="0"/>
    <x v="1"/>
  </r>
  <r>
    <s v="j"/>
    <s v="33M_NE_C.png"/>
    <s v="None"/>
    <n v="1.3"/>
    <n v="0"/>
    <n v="160"/>
    <n v="160"/>
    <n v="160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1F_NE_C.png"/>
    <s v="space"/>
    <n v="1.3"/>
    <n v="0"/>
    <n v="161"/>
    <n v="161"/>
    <n v="161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26M_NE_C.png"/>
    <s v="None"/>
    <n v="0.8"/>
    <n v="0"/>
    <n v="162"/>
    <n v="162"/>
    <n v="162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5M_NE_C.png"/>
    <s v="None"/>
    <n v="1.3"/>
    <n v="0"/>
    <n v="163"/>
    <n v="163"/>
    <n v="163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8F_NE_C.png"/>
    <s v="space"/>
    <n v="0.8"/>
    <n v="0"/>
    <n v="164"/>
    <n v="164"/>
    <n v="164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37M_NE_C.png"/>
    <s v="None"/>
    <n v="1.3"/>
    <n v="0"/>
    <n v="165"/>
    <n v="165"/>
    <n v="165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26M_NE_C.png"/>
    <s v="None"/>
    <n v="1.3"/>
    <n v="0"/>
    <n v="166"/>
    <n v="166"/>
    <n v="166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6F_NE_C.png"/>
    <s v="space"/>
    <n v="1.3"/>
    <n v="0"/>
    <n v="167"/>
    <n v="167"/>
    <n v="167"/>
    <s v="space"/>
    <n v="1"/>
    <n v="1.3093369187799999"/>
    <s v="2019_Feb_25_1853"/>
    <n v="60.131078350052597"/>
    <s v="C_sexo"/>
    <n v="1"/>
    <s v="CBL8M4"/>
    <x v="3"/>
    <x v="1"/>
    <n v="100"/>
    <n v="1.3093369187799999"/>
    <n v="0"/>
    <x v="0"/>
    <x v="0"/>
    <x v="1"/>
  </r>
  <r>
    <s v="j"/>
    <s v="34M_NE_C.png"/>
    <s v="None"/>
    <n v="0.8"/>
    <n v="0"/>
    <n v="168"/>
    <n v="168"/>
    <n v="168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26M_NE_C.png"/>
    <s v="None"/>
    <n v="0.8"/>
    <n v="0"/>
    <n v="169"/>
    <n v="169"/>
    <n v="169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28M_NE_C.png"/>
    <s v="None"/>
    <n v="0.8"/>
    <n v="0"/>
    <n v="170"/>
    <n v="170"/>
    <n v="170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6F_NE_C.png"/>
    <s v="space"/>
    <n v="0.8"/>
    <n v="0"/>
    <n v="171"/>
    <n v="171"/>
    <n v="171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37M_NE_C.png"/>
    <s v="None"/>
    <n v="0.8"/>
    <n v="0"/>
    <n v="172"/>
    <n v="172"/>
    <n v="172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28M_NE_C.png"/>
    <s v="None"/>
    <n v="1.3"/>
    <n v="0"/>
    <n v="173"/>
    <n v="173"/>
    <n v="173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7F_NE_C.png"/>
    <s v="space"/>
    <n v="0.8"/>
    <n v="0"/>
    <n v="174"/>
    <n v="174"/>
    <n v="174"/>
    <s v="space"/>
    <n v="1"/>
    <n v="1.32556879094"/>
    <s v="2019_Feb_25_1853"/>
    <n v="60.131078350052597"/>
    <s v="C_sexo"/>
    <n v="1"/>
    <s v="CBL8M4"/>
    <x v="3"/>
    <x v="1"/>
    <n v="100"/>
    <n v="1.32556879094"/>
    <n v="0"/>
    <x v="0"/>
    <x v="0"/>
    <x v="1"/>
  </r>
  <r>
    <s v="j"/>
    <s v="35M_NE_C.png"/>
    <s v="None"/>
    <n v="1.3"/>
    <n v="0"/>
    <n v="175"/>
    <n v="175"/>
    <n v="175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6M_NE_C.png"/>
    <s v="None"/>
    <n v="1.3"/>
    <n v="0"/>
    <n v="176"/>
    <n v="176"/>
    <n v="176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3F_NE_C.png"/>
    <s v="space"/>
    <n v="0.8"/>
    <n v="0"/>
    <n v="177"/>
    <n v="177"/>
    <n v="177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37M_NE_C.png"/>
    <s v="None"/>
    <n v="1.3"/>
    <n v="0"/>
    <n v="178"/>
    <n v="178"/>
    <n v="178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26M_NE_C.png"/>
    <s v="None"/>
    <n v="0.8"/>
    <n v="0"/>
    <n v="179"/>
    <n v="179"/>
    <n v="179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28M_NE_C.png"/>
    <s v="None"/>
    <n v="1.3"/>
    <n v="0"/>
    <n v="180"/>
    <n v="180"/>
    <n v="180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1F_NE_C.png"/>
    <s v="space"/>
    <n v="1.3"/>
    <n v="0"/>
    <n v="181"/>
    <n v="181"/>
    <n v="181"/>
    <s v="space"/>
    <n v="1"/>
    <n v="1.20620596129"/>
    <s v="2019_Feb_25_1853"/>
    <n v="60.131078350052597"/>
    <s v="C_sexo"/>
    <n v="1"/>
    <s v="CBL8M4"/>
    <x v="3"/>
    <x v="1"/>
    <n v="100"/>
    <n v="1.20620596129"/>
    <n v="0"/>
    <x v="0"/>
    <x v="0"/>
    <x v="1"/>
  </r>
  <r>
    <s v="j"/>
    <s v="33M_NE_C.png"/>
    <s v="None"/>
    <n v="0.8"/>
    <n v="0"/>
    <n v="182"/>
    <n v="182"/>
    <n v="182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6M_NE_C.png"/>
    <s v="None"/>
    <n v="1.3"/>
    <n v="0"/>
    <n v="183"/>
    <n v="183"/>
    <n v="183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5M_NE_C.png"/>
    <s v="None"/>
    <n v="1.3"/>
    <n v="0"/>
    <n v="184"/>
    <n v="184"/>
    <n v="184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6F_NE_C.png"/>
    <s v="space"/>
    <n v="0.8"/>
    <n v="0"/>
    <n v="185"/>
    <n v="185"/>
    <n v="185"/>
    <s v="space"/>
    <n v="1"/>
    <n v="0.70738032694499997"/>
    <s v="2019_Feb_25_1853"/>
    <n v="60.131078350052597"/>
    <s v="C_sexo"/>
    <n v="1"/>
    <s v="CBL8M4"/>
    <x v="3"/>
    <x v="1"/>
    <n v="100"/>
    <n v="0.70738032694499997"/>
    <n v="0"/>
    <x v="0"/>
    <x v="0"/>
    <x v="1"/>
  </r>
  <r>
    <s v="j"/>
    <s v="28M_NE_C.png"/>
    <s v="None"/>
    <n v="1.3"/>
    <n v="0"/>
    <n v="186"/>
    <n v="186"/>
    <n v="186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6M_NE_C.png"/>
    <s v="None"/>
    <n v="1.3"/>
    <n v="0"/>
    <n v="187"/>
    <n v="187"/>
    <n v="187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9F_NE_C.png"/>
    <s v="space"/>
    <n v="0.8"/>
    <n v="0"/>
    <n v="188"/>
    <n v="188"/>
    <n v="188"/>
    <s v="space"/>
    <n v="1"/>
    <n v="0.67217816189799995"/>
    <s v="2019_Feb_25_1853"/>
    <n v="60.131078350052597"/>
    <s v="C_sexo"/>
    <n v="1"/>
    <s v="CBL8M4"/>
    <x v="3"/>
    <x v="1"/>
    <n v="100"/>
    <n v="0.67217816189799995"/>
    <n v="0"/>
    <x v="0"/>
    <x v="0"/>
    <x v="1"/>
  </r>
  <r>
    <s v="j"/>
    <s v="37M_NE_C.png"/>
    <s v="None"/>
    <n v="0.8"/>
    <n v="0"/>
    <n v="189"/>
    <n v="189"/>
    <n v="189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6M_NE_C.png"/>
    <s v="None"/>
    <n v="1.3"/>
    <n v="0"/>
    <n v="190"/>
    <n v="190"/>
    <n v="190"/>
    <s v="space"/>
    <n v="0"/>
    <n v="0.38744431944399998"/>
    <s v="2019_Feb_25_1853"/>
    <n v="60.131078350052597"/>
    <s v="C_sexo"/>
    <n v="1"/>
    <s v="CBL8M4"/>
    <x v="3"/>
    <x v="0"/>
    <n v="0"/>
    <s v=""/>
    <n v="1"/>
    <x v="0"/>
    <x v="0"/>
    <x v="1"/>
  </r>
  <r>
    <s v="i"/>
    <s v="02F_NE_C.png"/>
    <s v="space"/>
    <n v="0.8"/>
    <n v="0"/>
    <n v="191"/>
    <n v="191"/>
    <n v="191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34M_NE_C.png"/>
    <s v="None"/>
    <n v="1.3"/>
    <n v="0"/>
    <n v="192"/>
    <n v="192"/>
    <n v="192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5M_NE_C.png"/>
    <s v="None"/>
    <n v="0.8"/>
    <n v="0"/>
    <n v="193"/>
    <n v="193"/>
    <n v="193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28M_NE_C.png"/>
    <s v="None"/>
    <n v="0.8"/>
    <n v="0"/>
    <n v="194"/>
    <n v="194"/>
    <n v="194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9F_NE_C.png"/>
    <s v="space"/>
    <n v="1.3"/>
    <n v="0"/>
    <n v="195"/>
    <n v="195"/>
    <n v="195"/>
    <s v="None"/>
    <n v="0"/>
    <m/>
    <s v="2019_Feb_25_1853"/>
    <n v="60.131078350052597"/>
    <s v="C_sexo"/>
    <n v="1"/>
    <s v="CBL8M4"/>
    <x v="3"/>
    <x v="1"/>
    <n v="0"/>
    <s v=""/>
    <n v="1"/>
    <x v="0"/>
    <x v="0"/>
    <x v="1"/>
  </r>
  <r>
    <s v="j"/>
    <s v="32M_NE_C.png"/>
    <s v="None"/>
    <n v="1.3"/>
    <n v="0"/>
    <n v="196"/>
    <n v="196"/>
    <n v="196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j"/>
    <s v="37M_NE_C.png"/>
    <s v="None"/>
    <n v="0.8"/>
    <n v="0"/>
    <n v="197"/>
    <n v="197"/>
    <n v="197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i"/>
    <s v="01F_NE_C.png"/>
    <s v="space"/>
    <n v="1.3"/>
    <n v="0"/>
    <n v="198"/>
    <n v="198"/>
    <n v="198"/>
    <s v="space"/>
    <n v="1"/>
    <n v="0.77092387183099997"/>
    <s v="2019_Feb_25_1853"/>
    <n v="60.131078350052597"/>
    <s v="C_sexo"/>
    <n v="1"/>
    <s v="CBL8M4"/>
    <x v="3"/>
    <x v="1"/>
    <n v="100"/>
    <n v="0.77092387183099997"/>
    <n v="0"/>
    <x v="0"/>
    <x v="0"/>
    <x v="1"/>
  </r>
  <r>
    <s v="j"/>
    <s v="28M_NE_C.png"/>
    <s v="None"/>
    <n v="0.8"/>
    <n v="0"/>
    <n v="199"/>
    <n v="199"/>
    <n v="199"/>
    <s v="None"/>
    <n v="1"/>
    <m/>
    <s v="2019_Feb_25_1853"/>
    <n v="60.131078350052597"/>
    <s v="C_sexo"/>
    <n v="1"/>
    <s v="CBL8M4"/>
    <x v="3"/>
    <x v="0"/>
    <n v="100"/>
    <s v=""/>
    <n v="0"/>
    <x v="0"/>
    <x v="0"/>
    <x v="1"/>
  </r>
  <r>
    <s v="d"/>
    <s v="24M_NE_C.png"/>
    <s v="None"/>
    <n v="0.8"/>
    <n v="0"/>
    <n v="0"/>
    <n v="0"/>
    <n v="0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3M_NE_O.png"/>
    <s v="None"/>
    <n v="0.8"/>
    <n v="0"/>
    <n v="1"/>
    <n v="1"/>
    <n v="1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5M_AN_C.png"/>
    <s v="space"/>
    <n v="1.3"/>
    <n v="0"/>
    <n v="2"/>
    <n v="2"/>
    <n v="2"/>
    <s v="space"/>
    <n v="1"/>
    <n v="0.34786915706400001"/>
    <s v="2019_Feb_25_1907"/>
    <n v="59.540644540816103"/>
    <s v="C_Enojo"/>
    <n v="1"/>
    <s v="CBL8M5"/>
    <x v="2"/>
    <x v="1"/>
    <n v="100"/>
    <n v="0.34786915706400001"/>
    <n v="0"/>
    <x v="0"/>
    <x v="0"/>
    <x v="1"/>
  </r>
  <r>
    <s v="d"/>
    <s v="07F_NE_O.png"/>
    <s v="None"/>
    <n v="1.3"/>
    <n v="0"/>
    <n v="3"/>
    <n v="3"/>
    <n v="3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3M_NE_O.png"/>
    <s v="None"/>
    <n v="1.3"/>
    <n v="0"/>
    <n v="4"/>
    <n v="4"/>
    <n v="4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7F_NE_O.png"/>
    <s v="None"/>
    <n v="0.8"/>
    <n v="0"/>
    <n v="5"/>
    <n v="5"/>
    <n v="5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5F_AN_C.png"/>
    <s v="space"/>
    <n v="1.3"/>
    <n v="0"/>
    <n v="6"/>
    <n v="6"/>
    <n v="6"/>
    <s v="space"/>
    <n v="1"/>
    <n v="0.68418668805000005"/>
    <s v="2019_Feb_25_1907"/>
    <n v="59.540644540816103"/>
    <s v="C_Enojo"/>
    <n v="1"/>
    <s v="CBL8M5"/>
    <x v="2"/>
    <x v="1"/>
    <n v="100"/>
    <n v="0.68418668805000005"/>
    <n v="0"/>
    <x v="0"/>
    <x v="0"/>
    <x v="1"/>
  </r>
  <r>
    <s v="d"/>
    <s v="10F_NE_O.png"/>
    <s v="None"/>
    <n v="1.3"/>
    <n v="0"/>
    <n v="7"/>
    <n v="7"/>
    <n v="7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2M_NE_C.png"/>
    <s v="None"/>
    <n v="0.8"/>
    <n v="0"/>
    <n v="8"/>
    <n v="8"/>
    <n v="8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7F_NE_O.png"/>
    <s v="None"/>
    <n v="1.3"/>
    <n v="0"/>
    <n v="9"/>
    <n v="9"/>
    <n v="9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3M_AN_C.png"/>
    <s v="space"/>
    <n v="1.3"/>
    <n v="0"/>
    <n v="10"/>
    <n v="10"/>
    <n v="10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08F_NE_O.png"/>
    <s v="None"/>
    <n v="0.8"/>
    <n v="0"/>
    <n v="11"/>
    <n v="11"/>
    <n v="11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4M_NE_C.png"/>
    <s v="None"/>
    <n v="1.3"/>
    <n v="0"/>
    <n v="12"/>
    <n v="12"/>
    <n v="12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2M_AN_C.png"/>
    <s v="space"/>
    <n v="1.3"/>
    <n v="0"/>
    <n v="13"/>
    <n v="13"/>
    <n v="13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02F_NE_C.png"/>
    <s v="None"/>
    <n v="1.3"/>
    <n v="0"/>
    <n v="14"/>
    <n v="14"/>
    <n v="14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7F_NE_O.png"/>
    <s v="None"/>
    <n v="1.3"/>
    <n v="0"/>
    <n v="15"/>
    <n v="15"/>
    <n v="15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3M_AN_C.png"/>
    <s v="space"/>
    <n v="0.8"/>
    <n v="0"/>
    <n v="16"/>
    <n v="16"/>
    <n v="16"/>
    <s v="space"/>
    <n v="1"/>
    <n v="0.56705571598299997"/>
    <s v="2019_Feb_25_1907"/>
    <n v="59.540644540816103"/>
    <s v="C_Enojo"/>
    <n v="1"/>
    <s v="CBL8M5"/>
    <x v="2"/>
    <x v="1"/>
    <n v="100"/>
    <n v="0.56705571598299997"/>
    <n v="0"/>
    <x v="0"/>
    <x v="0"/>
    <x v="1"/>
  </r>
  <r>
    <s v="d"/>
    <s v="26M_NE_C.png"/>
    <s v="None"/>
    <n v="1.3"/>
    <n v="0"/>
    <n v="17"/>
    <n v="17"/>
    <n v="17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10F_NE_O.png"/>
    <s v="None"/>
    <n v="0.8"/>
    <n v="0"/>
    <n v="18"/>
    <n v="18"/>
    <n v="18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2M_NE_C.png"/>
    <s v="None"/>
    <n v="1.3"/>
    <n v="0"/>
    <n v="19"/>
    <n v="19"/>
    <n v="19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34M_AN_C.png"/>
    <s v="space"/>
    <n v="0.8"/>
    <n v="0"/>
    <n v="20"/>
    <n v="20"/>
    <n v="20"/>
    <s v="space"/>
    <n v="1"/>
    <n v="0.46449720794799998"/>
    <s v="2019_Feb_25_1907"/>
    <n v="59.540644540816103"/>
    <s v="C_Enojo"/>
    <n v="1"/>
    <s v="CBL8M5"/>
    <x v="2"/>
    <x v="1"/>
    <n v="100"/>
    <n v="0.46449720794799998"/>
    <n v="0"/>
    <x v="0"/>
    <x v="0"/>
    <x v="1"/>
  </r>
  <r>
    <s v="d"/>
    <s v="01F_NE_C.png"/>
    <s v="None"/>
    <n v="0.8"/>
    <n v="0"/>
    <n v="21"/>
    <n v="21"/>
    <n v="21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1M_NE_O.png"/>
    <s v="None"/>
    <n v="1.3"/>
    <n v="0"/>
    <n v="22"/>
    <n v="22"/>
    <n v="22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0M_NE_C.png"/>
    <s v="None"/>
    <n v="1.3"/>
    <n v="0"/>
    <n v="23"/>
    <n v="23"/>
    <n v="23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7F_NE_O.png"/>
    <s v="None"/>
    <n v="1.3"/>
    <n v="0"/>
    <n v="24"/>
    <n v="24"/>
    <n v="24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4M_NE_C.png"/>
    <s v="None"/>
    <n v="0.8"/>
    <n v="0"/>
    <n v="25"/>
    <n v="25"/>
    <n v="25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8F_AN_C.png"/>
    <s v="space"/>
    <n v="0.8"/>
    <n v="0"/>
    <n v="26"/>
    <n v="26"/>
    <n v="26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26M_NE_C.png"/>
    <s v="None"/>
    <n v="1.3"/>
    <n v="0"/>
    <n v="27"/>
    <n v="27"/>
    <n v="27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9F_NE_O.png"/>
    <s v="None"/>
    <n v="1.3"/>
    <n v="0"/>
    <n v="28"/>
    <n v="28"/>
    <n v="28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6F_AN_O.png"/>
    <s v="space"/>
    <n v="1.3"/>
    <n v="0"/>
    <n v="29"/>
    <n v="29"/>
    <n v="29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26M_NE_C.png"/>
    <s v="None"/>
    <n v="1.3"/>
    <n v="0"/>
    <n v="30"/>
    <n v="30"/>
    <n v="30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4M_NE_C.png"/>
    <s v="None"/>
    <n v="1.3"/>
    <n v="0"/>
    <n v="31"/>
    <n v="31"/>
    <n v="31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1f_an_c.png"/>
    <s v="space"/>
    <n v="0.8"/>
    <n v="0"/>
    <n v="32"/>
    <n v="32"/>
    <n v="32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01F_NE_C.png"/>
    <s v="None"/>
    <n v="1.3"/>
    <n v="0"/>
    <n v="33"/>
    <n v="33"/>
    <n v="33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8F_NE_O.png"/>
    <s v="None"/>
    <n v="1.3"/>
    <n v="0"/>
    <n v="34"/>
    <n v="34"/>
    <n v="34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6M_AN_O.png"/>
    <s v="space"/>
    <n v="1.3"/>
    <n v="0"/>
    <n v="35"/>
    <n v="35"/>
    <n v="35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07F_NE_O.png"/>
    <s v="None"/>
    <n v="0.8"/>
    <n v="0"/>
    <n v="36"/>
    <n v="36"/>
    <n v="36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2M_NE_C.png"/>
    <s v="None"/>
    <n v="1.3"/>
    <n v="0"/>
    <n v="37"/>
    <n v="37"/>
    <n v="37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10F_NE_O.png"/>
    <s v="None"/>
    <n v="1.3"/>
    <n v="0"/>
    <n v="38"/>
    <n v="38"/>
    <n v="38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2F_NE_C.png"/>
    <s v="None"/>
    <n v="0.8"/>
    <n v="0"/>
    <n v="39"/>
    <n v="39"/>
    <n v="39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2f_an_o.png"/>
    <s v="space"/>
    <n v="0.8"/>
    <n v="0"/>
    <n v="40"/>
    <n v="40"/>
    <n v="40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02F_NE_C.png"/>
    <s v="None"/>
    <n v="0.8"/>
    <n v="0"/>
    <n v="41"/>
    <n v="41"/>
    <n v="41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5M_NE_C.png"/>
    <s v="None"/>
    <n v="0.8"/>
    <n v="0"/>
    <n v="42"/>
    <n v="42"/>
    <n v="42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34M_AN_C.png"/>
    <s v="space"/>
    <n v="0.8"/>
    <n v="0"/>
    <n v="43"/>
    <n v="43"/>
    <n v="43"/>
    <s v="space"/>
    <n v="1"/>
    <n v="0.748909564907"/>
    <s v="2019_Feb_25_1907"/>
    <n v="59.540644540816103"/>
    <s v="C_Enojo"/>
    <n v="1"/>
    <s v="CBL8M5"/>
    <x v="2"/>
    <x v="1"/>
    <n v="100"/>
    <n v="0.748909564907"/>
    <n v="0"/>
    <x v="0"/>
    <x v="0"/>
    <x v="1"/>
  </r>
  <r>
    <s v="d"/>
    <s v="26M_NE_C.png"/>
    <s v="None"/>
    <n v="0.8"/>
    <n v="0"/>
    <n v="44"/>
    <n v="44"/>
    <n v="44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7F_NE_O.png"/>
    <s v="None"/>
    <n v="0.8"/>
    <n v="0"/>
    <n v="45"/>
    <n v="45"/>
    <n v="45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5M_AN_C.png"/>
    <s v="space"/>
    <n v="1.3"/>
    <n v="0"/>
    <n v="46"/>
    <n v="46"/>
    <n v="46"/>
    <s v="space"/>
    <n v="1"/>
    <n v="0.61751867496799995"/>
    <s v="2019_Feb_25_1907"/>
    <n v="59.540644540816103"/>
    <s v="C_Enojo"/>
    <n v="1"/>
    <s v="CBL8M5"/>
    <x v="2"/>
    <x v="1"/>
    <n v="100"/>
    <n v="0.61751867496799995"/>
    <n v="0"/>
    <x v="0"/>
    <x v="0"/>
    <x v="1"/>
  </r>
  <r>
    <s v="d"/>
    <s v="25M_NE_C.png"/>
    <s v="None"/>
    <n v="0.8"/>
    <n v="0"/>
    <n v="47"/>
    <n v="47"/>
    <n v="47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6M_NE_C.png"/>
    <s v="None"/>
    <n v="0.8"/>
    <n v="0"/>
    <n v="48"/>
    <n v="48"/>
    <n v="48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1M_AN_O.png"/>
    <s v="space"/>
    <n v="1.3"/>
    <n v="0"/>
    <n v="49"/>
    <n v="49"/>
    <n v="49"/>
    <s v="space"/>
    <n v="1"/>
    <n v="0.50520601227600004"/>
    <s v="2019_Feb_25_1907"/>
    <n v="59.540644540816103"/>
    <s v="C_Enojo"/>
    <n v="1"/>
    <s v="CBL8M5"/>
    <x v="2"/>
    <x v="1"/>
    <n v="100"/>
    <n v="0.50520601227600004"/>
    <n v="0"/>
    <x v="0"/>
    <x v="0"/>
    <x v="1"/>
  </r>
  <r>
    <s v="d"/>
    <s v="34M_NE_O.png"/>
    <s v="None"/>
    <n v="0.8"/>
    <n v="0"/>
    <n v="50"/>
    <n v="50"/>
    <n v="50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10F_NE_O.png"/>
    <s v="None"/>
    <n v="0.8"/>
    <n v="0"/>
    <n v="51"/>
    <n v="51"/>
    <n v="51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34M_NE_O.png"/>
    <s v="None"/>
    <n v="0.8"/>
    <n v="0"/>
    <n v="52"/>
    <n v="52"/>
    <n v="52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5F_AN_C.png"/>
    <s v="space"/>
    <n v="1.3"/>
    <n v="0"/>
    <n v="53"/>
    <n v="53"/>
    <n v="53"/>
    <s v="space"/>
    <n v="1"/>
    <n v="0.751457610597"/>
    <s v="2019_Feb_25_1907"/>
    <n v="59.540644540816103"/>
    <s v="C_Enojo"/>
    <n v="1"/>
    <s v="CBL8M5"/>
    <x v="2"/>
    <x v="1"/>
    <n v="100"/>
    <n v="0.751457610597"/>
    <n v="0"/>
    <x v="0"/>
    <x v="0"/>
    <x v="1"/>
  </r>
  <r>
    <s v="d"/>
    <s v="05F_NE_O.png"/>
    <s v="None"/>
    <n v="1.3"/>
    <n v="0"/>
    <n v="54"/>
    <n v="54"/>
    <n v="54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2M_AN_C.png"/>
    <s v="space"/>
    <n v="0.8"/>
    <n v="0"/>
    <n v="55"/>
    <n v="55"/>
    <n v="55"/>
    <s v="space"/>
    <n v="1"/>
    <n v="0.63268709561799996"/>
    <s v="2019_Feb_25_1907"/>
    <n v="59.540644540816103"/>
    <s v="C_Enojo"/>
    <n v="1"/>
    <s v="CBL8M5"/>
    <x v="2"/>
    <x v="1"/>
    <n v="100"/>
    <n v="0.63268709561799996"/>
    <n v="0"/>
    <x v="0"/>
    <x v="0"/>
    <x v="1"/>
  </r>
  <r>
    <s v="d"/>
    <s v="01F_NE_C.png"/>
    <s v="None"/>
    <n v="0.8"/>
    <n v="0"/>
    <n v="56"/>
    <n v="56"/>
    <n v="56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0M_NE_C.png"/>
    <s v="None"/>
    <n v="0.8"/>
    <n v="0"/>
    <n v="57"/>
    <n v="57"/>
    <n v="57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2F_NE_C.png"/>
    <s v="None"/>
    <n v="0.8"/>
    <n v="0"/>
    <n v="58"/>
    <n v="58"/>
    <n v="58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34M_NE_O.png"/>
    <s v="None"/>
    <n v="1.3"/>
    <n v="0"/>
    <n v="59"/>
    <n v="59"/>
    <n v="59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4M_AN_O.png"/>
    <s v="space"/>
    <n v="1.3"/>
    <n v="0"/>
    <n v="60"/>
    <n v="60"/>
    <n v="60"/>
    <s v="space"/>
    <n v="1"/>
    <n v="0.53446549643600005"/>
    <s v="2019_Feb_25_1907"/>
    <n v="59.540644540816103"/>
    <s v="C_Enojo"/>
    <n v="1"/>
    <s v="CBL8M5"/>
    <x v="2"/>
    <x v="1"/>
    <n v="100"/>
    <n v="0.53446549643600005"/>
    <n v="0"/>
    <x v="0"/>
    <x v="0"/>
    <x v="1"/>
  </r>
  <r>
    <s v="d"/>
    <s v="05F_NE_O.png"/>
    <s v="None"/>
    <n v="1.3"/>
    <n v="0"/>
    <n v="61"/>
    <n v="61"/>
    <n v="61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5F_AN_C.png"/>
    <s v="space"/>
    <n v="1.3"/>
    <n v="0"/>
    <n v="62"/>
    <n v="62"/>
    <n v="62"/>
    <s v="space"/>
    <n v="1"/>
    <n v="0.61603672947200006"/>
    <s v="2019_Feb_25_1907"/>
    <n v="59.540644540816103"/>
    <s v="C_Enojo"/>
    <n v="1"/>
    <s v="CBL8M5"/>
    <x v="2"/>
    <x v="1"/>
    <n v="100"/>
    <n v="0.61603672947200006"/>
    <n v="0"/>
    <x v="0"/>
    <x v="0"/>
    <x v="1"/>
  </r>
  <r>
    <s v="d"/>
    <s v="09F_NE_O.png"/>
    <s v="None"/>
    <n v="0.8"/>
    <n v="0"/>
    <n v="63"/>
    <n v="63"/>
    <n v="63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1M_NE_O.png"/>
    <s v="None"/>
    <n v="0.8"/>
    <n v="0"/>
    <n v="64"/>
    <n v="64"/>
    <n v="64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2F_NE_C.png"/>
    <s v="None"/>
    <n v="1.3"/>
    <n v="0"/>
    <n v="65"/>
    <n v="65"/>
    <n v="65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0M_NE_C.png"/>
    <s v="None"/>
    <n v="0.8"/>
    <n v="0"/>
    <n v="66"/>
    <n v="66"/>
    <n v="66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8F_AN_C.png"/>
    <s v="space"/>
    <n v="0.8"/>
    <n v="0"/>
    <n v="67"/>
    <n v="67"/>
    <n v="67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07F_NE_O.png"/>
    <s v="None"/>
    <n v="1.3"/>
    <n v="0"/>
    <n v="68"/>
    <n v="68"/>
    <n v="68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4M_NE_C.png"/>
    <s v="None"/>
    <n v="0.8"/>
    <n v="0"/>
    <n v="69"/>
    <n v="69"/>
    <n v="69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1M_AN_O.png"/>
    <s v="space"/>
    <n v="1.3"/>
    <n v="0"/>
    <n v="70"/>
    <n v="70"/>
    <n v="70"/>
    <s v="space"/>
    <n v="1"/>
    <n v="0.68372581492399997"/>
    <s v="2019_Feb_25_1907"/>
    <n v="59.540644540816103"/>
    <s v="C_Enojo"/>
    <n v="1"/>
    <s v="CBL8M5"/>
    <x v="2"/>
    <x v="1"/>
    <n v="100"/>
    <n v="0.68372581492399997"/>
    <n v="0"/>
    <x v="0"/>
    <x v="0"/>
    <x v="1"/>
  </r>
  <r>
    <s v="d"/>
    <s v="25M_NE_C.png"/>
    <s v="None"/>
    <n v="0.8"/>
    <n v="0"/>
    <n v="71"/>
    <n v="71"/>
    <n v="71"/>
    <s v="space"/>
    <n v="0"/>
    <n v="1.31686683084"/>
    <s v="2019_Feb_25_1907"/>
    <n v="59.540644540816103"/>
    <s v="C_Enojo"/>
    <n v="1"/>
    <s v="CBL8M5"/>
    <x v="2"/>
    <x v="0"/>
    <n v="0"/>
    <s v=""/>
    <n v="1"/>
    <x v="0"/>
    <x v="0"/>
    <x v="1"/>
  </r>
  <r>
    <s v="c"/>
    <s v="24M_AN_O.png"/>
    <s v="space"/>
    <n v="1.3"/>
    <n v="0"/>
    <n v="72"/>
    <n v="72"/>
    <n v="72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21M_NE_O.png"/>
    <s v="None"/>
    <n v="0.8"/>
    <n v="0"/>
    <n v="73"/>
    <n v="73"/>
    <n v="73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5M_AN_C.png"/>
    <s v="space"/>
    <n v="0.8"/>
    <n v="0"/>
    <n v="74"/>
    <n v="74"/>
    <n v="74"/>
    <s v="space"/>
    <n v="1"/>
    <n v="0.51815217686799997"/>
    <s v="2019_Feb_25_1907"/>
    <n v="59.540644540816103"/>
    <s v="C_Enojo"/>
    <n v="1"/>
    <s v="CBL8M5"/>
    <x v="2"/>
    <x v="1"/>
    <n v="100"/>
    <n v="0.51815217686799997"/>
    <n v="0"/>
    <x v="0"/>
    <x v="0"/>
    <x v="1"/>
  </r>
  <r>
    <s v="d"/>
    <s v="34M_NE_O.png"/>
    <s v="None"/>
    <n v="1.3"/>
    <n v="0"/>
    <n v="75"/>
    <n v="75"/>
    <n v="75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5F_NE_O.png"/>
    <s v="None"/>
    <n v="0.8"/>
    <n v="0"/>
    <n v="76"/>
    <n v="76"/>
    <n v="76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6M_AN_O.png"/>
    <s v="space"/>
    <n v="0.8"/>
    <n v="0"/>
    <n v="77"/>
    <n v="77"/>
    <n v="77"/>
    <s v="space"/>
    <n v="1"/>
    <n v="0.76624792988199997"/>
    <s v="2019_Feb_25_1907"/>
    <n v="59.540644540816103"/>
    <s v="C_Enojo"/>
    <n v="1"/>
    <s v="CBL8M5"/>
    <x v="2"/>
    <x v="1"/>
    <n v="100"/>
    <n v="0.76624792988199997"/>
    <n v="0"/>
    <x v="0"/>
    <x v="0"/>
    <x v="1"/>
  </r>
  <r>
    <s v="d"/>
    <s v="08F_NE_O.png"/>
    <s v="None"/>
    <n v="1.3"/>
    <n v="0"/>
    <n v="78"/>
    <n v="78"/>
    <n v="78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10F_NE_O.png"/>
    <s v="None"/>
    <n v="0.8"/>
    <n v="0"/>
    <n v="79"/>
    <n v="79"/>
    <n v="79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2M_NE_C.png"/>
    <s v="None"/>
    <n v="0.8"/>
    <n v="0"/>
    <n v="80"/>
    <n v="80"/>
    <n v="80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9F_AN_O.png"/>
    <s v="space"/>
    <n v="1.3"/>
    <n v="0"/>
    <n v="81"/>
    <n v="81"/>
    <n v="81"/>
    <s v="space"/>
    <n v="1"/>
    <n v="0.75320906092399997"/>
    <s v="2019_Feb_25_1907"/>
    <n v="59.540644540816103"/>
    <s v="C_Enojo"/>
    <n v="1"/>
    <s v="CBL8M5"/>
    <x v="2"/>
    <x v="1"/>
    <n v="100"/>
    <n v="0.75320906092399997"/>
    <n v="0"/>
    <x v="0"/>
    <x v="0"/>
    <x v="1"/>
  </r>
  <r>
    <s v="d"/>
    <s v="05F_NE_O.png"/>
    <s v="None"/>
    <n v="1.3"/>
    <n v="0"/>
    <n v="82"/>
    <n v="82"/>
    <n v="82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3M_NE_O.png"/>
    <s v="None"/>
    <n v="0.8"/>
    <n v="0"/>
    <n v="83"/>
    <n v="83"/>
    <n v="83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5F_NE_O.png"/>
    <s v="None"/>
    <n v="1.3"/>
    <n v="0"/>
    <n v="84"/>
    <n v="84"/>
    <n v="84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3M_NE_O.png"/>
    <s v="None"/>
    <n v="1.3"/>
    <n v="0"/>
    <n v="85"/>
    <n v="85"/>
    <n v="85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0M_AN_O.png"/>
    <s v="space"/>
    <n v="1.3"/>
    <n v="0"/>
    <n v="86"/>
    <n v="86"/>
    <n v="86"/>
    <s v="space"/>
    <n v="1"/>
    <n v="0.80722359035299995"/>
    <s v="2019_Feb_25_1907"/>
    <n v="59.540644540816103"/>
    <s v="C_Enojo"/>
    <n v="1"/>
    <s v="CBL8M5"/>
    <x v="2"/>
    <x v="1"/>
    <n v="100"/>
    <n v="0.80722359035299995"/>
    <n v="0"/>
    <x v="0"/>
    <x v="0"/>
    <x v="1"/>
  </r>
  <r>
    <s v="d"/>
    <s v="34M_NE_O.png"/>
    <s v="None"/>
    <n v="1.3"/>
    <n v="0"/>
    <n v="87"/>
    <n v="87"/>
    <n v="87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6M_AN_O.png"/>
    <s v="space"/>
    <n v="1.3"/>
    <n v="0"/>
    <n v="88"/>
    <n v="88"/>
    <n v="88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08F_NE_O.png"/>
    <s v="None"/>
    <n v="0.8"/>
    <n v="0"/>
    <n v="89"/>
    <n v="89"/>
    <n v="89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5F_NE_O.png"/>
    <s v="None"/>
    <n v="0.8"/>
    <n v="0"/>
    <n v="90"/>
    <n v="90"/>
    <n v="90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0M_NE_C.png"/>
    <s v="None"/>
    <n v="0.8"/>
    <n v="0"/>
    <n v="91"/>
    <n v="91"/>
    <n v="91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7F_AN_C.png"/>
    <s v="space"/>
    <n v="0.8"/>
    <n v="0"/>
    <n v="92"/>
    <n v="92"/>
    <n v="92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25M_NE_C.png"/>
    <s v="None"/>
    <n v="0.8"/>
    <n v="0"/>
    <n v="93"/>
    <n v="93"/>
    <n v="93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10F_NE_O.png"/>
    <s v="None"/>
    <n v="0.8"/>
    <n v="0"/>
    <n v="94"/>
    <n v="94"/>
    <n v="94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0M_NE_C.png"/>
    <s v="None"/>
    <n v="0.8"/>
    <n v="0"/>
    <n v="95"/>
    <n v="95"/>
    <n v="95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3M_NE_O.png"/>
    <s v="None"/>
    <n v="1.3"/>
    <n v="0"/>
    <n v="96"/>
    <n v="96"/>
    <n v="96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34M_NE_O.png"/>
    <s v="None"/>
    <n v="1.3"/>
    <n v="0"/>
    <n v="97"/>
    <n v="97"/>
    <n v="97"/>
    <s v="space"/>
    <n v="0"/>
    <n v="0.68208759635299998"/>
    <s v="2019_Feb_25_1907"/>
    <n v="59.540644540816103"/>
    <s v="C_Enojo"/>
    <n v="1"/>
    <s v="CBL8M5"/>
    <x v="2"/>
    <x v="0"/>
    <n v="0"/>
    <s v=""/>
    <n v="1"/>
    <x v="0"/>
    <x v="0"/>
    <x v="1"/>
  </r>
  <r>
    <s v="c"/>
    <s v="01f_an_c.png"/>
    <s v="space"/>
    <n v="1.3"/>
    <n v="0"/>
    <n v="98"/>
    <n v="98"/>
    <n v="98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21M_NE_O.png"/>
    <s v="None"/>
    <n v="0.8"/>
    <n v="0"/>
    <n v="99"/>
    <n v="99"/>
    <n v="99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7F_NE_O.png"/>
    <s v="None"/>
    <n v="0.8"/>
    <n v="0"/>
    <n v="100"/>
    <n v="100"/>
    <n v="100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10F_AN_C.png"/>
    <s v="space"/>
    <n v="0.8"/>
    <n v="0"/>
    <n v="101"/>
    <n v="101"/>
    <n v="101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07F_NE_O.png"/>
    <s v="None"/>
    <n v="1.3"/>
    <n v="0"/>
    <n v="102"/>
    <n v="102"/>
    <n v="102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2M_NE_C.png"/>
    <s v="None"/>
    <n v="1.3"/>
    <n v="0"/>
    <n v="103"/>
    <n v="103"/>
    <n v="103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10F_AN_C.png"/>
    <s v="space"/>
    <n v="0.8"/>
    <n v="0"/>
    <n v="104"/>
    <n v="104"/>
    <n v="104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08F_NE_O.png"/>
    <s v="None"/>
    <n v="0.8"/>
    <n v="0"/>
    <n v="105"/>
    <n v="105"/>
    <n v="105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7F_NE_O.png"/>
    <s v="None"/>
    <n v="0.8"/>
    <n v="0"/>
    <n v="106"/>
    <n v="106"/>
    <n v="106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5M_AN_C.png"/>
    <s v="space"/>
    <n v="0.8"/>
    <n v="0"/>
    <n v="107"/>
    <n v="107"/>
    <n v="107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21M_NE_O.png"/>
    <s v="None"/>
    <n v="0.8"/>
    <n v="0"/>
    <n v="108"/>
    <n v="108"/>
    <n v="108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0M_NE_C.png"/>
    <s v="None"/>
    <n v="1.3"/>
    <n v="0"/>
    <n v="109"/>
    <n v="109"/>
    <n v="109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2f_an_o.png"/>
    <s v="space"/>
    <n v="0.8"/>
    <n v="0"/>
    <n v="110"/>
    <n v="110"/>
    <n v="110"/>
    <s v="space"/>
    <n v="1"/>
    <n v="0.61561128264999998"/>
    <s v="2019_Feb_25_1907"/>
    <n v="59.540644540816103"/>
    <s v="C_Enojo"/>
    <n v="1"/>
    <s v="CBL8M5"/>
    <x v="2"/>
    <x v="1"/>
    <n v="100"/>
    <n v="0.61561128264999998"/>
    <n v="0"/>
    <x v="0"/>
    <x v="0"/>
    <x v="1"/>
  </r>
  <r>
    <s v="d"/>
    <s v="08F_NE_O.png"/>
    <s v="None"/>
    <n v="1.3"/>
    <n v="0"/>
    <n v="111"/>
    <n v="111"/>
    <n v="111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34M_NE_O.png"/>
    <s v="None"/>
    <n v="0.8"/>
    <n v="0"/>
    <n v="112"/>
    <n v="112"/>
    <n v="112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5F_AN_C.png"/>
    <s v="space"/>
    <n v="1.3"/>
    <n v="0"/>
    <n v="113"/>
    <n v="113"/>
    <n v="113"/>
    <s v="space"/>
    <n v="1"/>
    <n v="0.79874312745999998"/>
    <s v="2019_Feb_25_1907"/>
    <n v="59.540644540816103"/>
    <s v="C_Enojo"/>
    <n v="1"/>
    <s v="CBL8M5"/>
    <x v="2"/>
    <x v="1"/>
    <n v="100"/>
    <n v="0.79874312745999998"/>
    <n v="0"/>
    <x v="0"/>
    <x v="0"/>
    <x v="1"/>
  </r>
  <r>
    <s v="d"/>
    <s v="01F_NE_C.png"/>
    <s v="None"/>
    <n v="0.8"/>
    <n v="0"/>
    <n v="114"/>
    <n v="114"/>
    <n v="114"/>
    <s v="space"/>
    <n v="0"/>
    <n v="1.3686250022399999"/>
    <s v="2019_Feb_25_1907"/>
    <n v="59.540644540816103"/>
    <s v="C_Enojo"/>
    <n v="1"/>
    <s v="CBL8M5"/>
    <x v="2"/>
    <x v="0"/>
    <n v="0"/>
    <s v=""/>
    <n v="1"/>
    <x v="0"/>
    <x v="0"/>
    <x v="1"/>
  </r>
  <r>
    <s v="d"/>
    <s v="22M_NE_C.png"/>
    <s v="None"/>
    <n v="0.8"/>
    <n v="0"/>
    <n v="115"/>
    <n v="115"/>
    <n v="115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1M_NE_O.png"/>
    <s v="None"/>
    <n v="0.8"/>
    <n v="0"/>
    <n v="116"/>
    <n v="116"/>
    <n v="116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2f_an_o.png"/>
    <s v="space"/>
    <n v="0.8"/>
    <n v="0"/>
    <n v="117"/>
    <n v="117"/>
    <n v="117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02F_NE_C.png"/>
    <s v="None"/>
    <n v="0.8"/>
    <n v="0"/>
    <n v="118"/>
    <n v="118"/>
    <n v="118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7F_NE_O.png"/>
    <s v="None"/>
    <n v="1.3"/>
    <n v="0"/>
    <n v="119"/>
    <n v="119"/>
    <n v="119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0M_AN_O.png"/>
    <s v="space"/>
    <n v="0.8"/>
    <n v="0"/>
    <n v="120"/>
    <n v="120"/>
    <n v="120"/>
    <s v="space"/>
    <n v="1"/>
    <n v="0.61629431517199995"/>
    <s v="2019_Feb_25_1907"/>
    <n v="59.540644540816103"/>
    <s v="C_Enojo"/>
    <n v="1"/>
    <s v="CBL8M5"/>
    <x v="2"/>
    <x v="1"/>
    <n v="100"/>
    <n v="0.61629431517199995"/>
    <n v="0"/>
    <x v="0"/>
    <x v="0"/>
    <x v="1"/>
  </r>
  <r>
    <s v="d"/>
    <s v="09F_NE_O.png"/>
    <s v="None"/>
    <n v="0.8"/>
    <n v="0"/>
    <n v="121"/>
    <n v="121"/>
    <n v="121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1F_NE_C.png"/>
    <s v="None"/>
    <n v="1.3"/>
    <n v="0"/>
    <n v="122"/>
    <n v="122"/>
    <n v="122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9F_AN_O.png"/>
    <s v="space"/>
    <n v="1.3"/>
    <n v="0"/>
    <n v="123"/>
    <n v="123"/>
    <n v="123"/>
    <s v="space"/>
    <n v="1"/>
    <n v="0.48374362740299998"/>
    <s v="2019_Feb_25_1907"/>
    <n v="59.540644540816103"/>
    <s v="C_Enojo"/>
    <n v="1"/>
    <s v="CBL8M5"/>
    <x v="2"/>
    <x v="1"/>
    <n v="100"/>
    <n v="0.48374362740299998"/>
    <n v="0"/>
    <x v="0"/>
    <x v="0"/>
    <x v="1"/>
  </r>
  <r>
    <s v="d"/>
    <s v="10F_NE_O.png"/>
    <s v="None"/>
    <n v="1.3"/>
    <n v="0"/>
    <n v="124"/>
    <n v="124"/>
    <n v="124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1M_NE_O.png"/>
    <s v="None"/>
    <n v="0.8"/>
    <n v="0"/>
    <n v="125"/>
    <n v="125"/>
    <n v="125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0M_NE_C.png"/>
    <s v="None"/>
    <n v="1.3"/>
    <n v="0"/>
    <n v="126"/>
    <n v="126"/>
    <n v="126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0M_NE_C.png"/>
    <s v="None"/>
    <n v="0.8"/>
    <n v="0"/>
    <n v="127"/>
    <n v="127"/>
    <n v="127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1M_AN_O.png"/>
    <s v="space"/>
    <n v="1.3"/>
    <n v="0"/>
    <n v="128"/>
    <n v="128"/>
    <n v="128"/>
    <s v="space"/>
    <n v="1"/>
    <n v="0.55147012568300002"/>
    <s v="2019_Feb_25_1907"/>
    <n v="59.540644540816103"/>
    <s v="C_Enojo"/>
    <n v="1"/>
    <s v="CBL8M5"/>
    <x v="2"/>
    <x v="1"/>
    <n v="100"/>
    <n v="0.55147012568300002"/>
    <n v="0"/>
    <x v="0"/>
    <x v="0"/>
    <x v="1"/>
  </r>
  <r>
    <s v="d"/>
    <s v="22M_NE_C.png"/>
    <s v="None"/>
    <n v="0.8"/>
    <n v="0"/>
    <n v="129"/>
    <n v="129"/>
    <n v="129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10F_NE_O.png"/>
    <s v="None"/>
    <n v="1.3"/>
    <n v="0"/>
    <n v="130"/>
    <n v="130"/>
    <n v="130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4M_AN_O.png"/>
    <s v="space"/>
    <n v="0.8"/>
    <n v="0"/>
    <n v="131"/>
    <n v="131"/>
    <n v="131"/>
    <s v="space"/>
    <n v="1"/>
    <n v="0.75029648842600005"/>
    <s v="2019_Feb_25_1907"/>
    <n v="59.540644540816103"/>
    <s v="C_Enojo"/>
    <n v="1"/>
    <s v="CBL8M5"/>
    <x v="2"/>
    <x v="1"/>
    <n v="100"/>
    <n v="0.75029648842600005"/>
    <n v="0"/>
    <x v="0"/>
    <x v="0"/>
    <x v="1"/>
  </r>
  <r>
    <s v="d"/>
    <s v="25M_NE_C.png"/>
    <s v="None"/>
    <n v="1.3"/>
    <n v="0"/>
    <n v="132"/>
    <n v="132"/>
    <n v="132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7F_NE_O.png"/>
    <s v="None"/>
    <n v="0.8"/>
    <n v="0"/>
    <n v="133"/>
    <n v="133"/>
    <n v="133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5F_NE_O.png"/>
    <s v="None"/>
    <n v="0.8"/>
    <n v="0"/>
    <n v="134"/>
    <n v="134"/>
    <n v="134"/>
    <s v="space"/>
    <n v="0"/>
    <n v="0.71851312792599997"/>
    <s v="2019_Feb_25_1907"/>
    <n v="59.540644540816103"/>
    <s v="C_Enojo"/>
    <n v="1"/>
    <s v="CBL8M5"/>
    <x v="2"/>
    <x v="0"/>
    <n v="0"/>
    <s v=""/>
    <n v="1"/>
    <x v="0"/>
    <x v="0"/>
    <x v="1"/>
  </r>
  <r>
    <s v="d"/>
    <s v="01F_NE_C.png"/>
    <s v="None"/>
    <n v="0.8"/>
    <n v="0"/>
    <n v="135"/>
    <n v="135"/>
    <n v="135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7F_AN_C.png"/>
    <s v="space"/>
    <n v="0.8"/>
    <n v="0"/>
    <n v="136"/>
    <n v="136"/>
    <n v="136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22M_NE_C.png"/>
    <s v="None"/>
    <n v="0.8"/>
    <n v="0"/>
    <n v="137"/>
    <n v="137"/>
    <n v="137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7F_NE_O.png"/>
    <s v="None"/>
    <n v="0.8"/>
    <n v="0"/>
    <n v="138"/>
    <n v="138"/>
    <n v="138"/>
    <s v="space"/>
    <n v="0"/>
    <n v="0.71764534885700004"/>
    <s v="2019_Feb_25_1907"/>
    <n v="59.540644540816103"/>
    <s v="C_Enojo"/>
    <n v="1"/>
    <s v="CBL8M5"/>
    <x v="2"/>
    <x v="0"/>
    <n v="0"/>
    <s v=""/>
    <n v="1"/>
    <x v="0"/>
    <x v="0"/>
    <x v="1"/>
  </r>
  <r>
    <s v="d"/>
    <s v="09F_NE_O.png"/>
    <s v="None"/>
    <n v="1.3"/>
    <n v="0"/>
    <n v="139"/>
    <n v="139"/>
    <n v="139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6F_AN_O.png"/>
    <s v="space"/>
    <n v="0.8"/>
    <n v="0"/>
    <n v="140"/>
    <n v="140"/>
    <n v="140"/>
    <s v="space"/>
    <n v="1"/>
    <n v="0.56902204178899995"/>
    <s v="2019_Feb_25_1907"/>
    <n v="59.540644540816103"/>
    <s v="C_Enojo"/>
    <n v="1"/>
    <s v="CBL8M5"/>
    <x v="2"/>
    <x v="1"/>
    <n v="100"/>
    <n v="0.56902204178899995"/>
    <n v="0"/>
    <x v="0"/>
    <x v="0"/>
    <x v="1"/>
  </r>
  <r>
    <s v="d"/>
    <s v="25M_NE_C.png"/>
    <s v="None"/>
    <n v="0.8"/>
    <n v="0"/>
    <n v="141"/>
    <n v="141"/>
    <n v="141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34M_NE_O.png"/>
    <s v="None"/>
    <n v="0.8"/>
    <n v="0"/>
    <n v="142"/>
    <n v="142"/>
    <n v="142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2F_NE_C.png"/>
    <s v="None"/>
    <n v="0.8"/>
    <n v="0"/>
    <n v="143"/>
    <n v="143"/>
    <n v="143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4M_NE_C.png"/>
    <s v="None"/>
    <n v="0.8"/>
    <n v="0"/>
    <n v="144"/>
    <n v="144"/>
    <n v="144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7F_AN_C.png"/>
    <s v="space"/>
    <n v="0.8"/>
    <n v="0"/>
    <n v="145"/>
    <n v="145"/>
    <n v="145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25M_NE_C.png"/>
    <s v="None"/>
    <n v="1.3"/>
    <n v="0"/>
    <n v="146"/>
    <n v="146"/>
    <n v="146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9F_AN_O.png"/>
    <s v="space"/>
    <n v="1.3"/>
    <n v="0"/>
    <n v="147"/>
    <n v="147"/>
    <n v="147"/>
    <s v="space"/>
    <n v="1"/>
    <n v="0.55024642806500002"/>
    <s v="2019_Feb_25_1907"/>
    <n v="59.540644540816103"/>
    <s v="C_Enojo"/>
    <n v="1"/>
    <s v="CBL8M5"/>
    <x v="2"/>
    <x v="1"/>
    <n v="100"/>
    <n v="0.55024642806500002"/>
    <n v="0"/>
    <x v="0"/>
    <x v="0"/>
    <x v="1"/>
  </r>
  <r>
    <s v="d"/>
    <s v="20M_NE_C.png"/>
    <s v="None"/>
    <n v="0.8"/>
    <n v="0"/>
    <n v="148"/>
    <n v="148"/>
    <n v="148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8F_NE_O.png"/>
    <s v="None"/>
    <n v="1.3"/>
    <n v="0"/>
    <n v="149"/>
    <n v="149"/>
    <n v="149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2f_an_o.png"/>
    <s v="space"/>
    <n v="0.8"/>
    <n v="0"/>
    <n v="150"/>
    <n v="150"/>
    <n v="150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25M_NE_C.png"/>
    <s v="None"/>
    <n v="0.8"/>
    <n v="0"/>
    <n v="151"/>
    <n v="151"/>
    <n v="151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5M_NE_C.png"/>
    <s v="None"/>
    <n v="1.3"/>
    <n v="0"/>
    <n v="152"/>
    <n v="152"/>
    <n v="152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9F_NE_O.png"/>
    <s v="None"/>
    <n v="0.8"/>
    <n v="0"/>
    <n v="153"/>
    <n v="153"/>
    <n v="153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0M_AN_O.png"/>
    <s v="space"/>
    <n v="0.8"/>
    <n v="0"/>
    <n v="154"/>
    <n v="154"/>
    <n v="154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09F_NE_O.png"/>
    <s v="None"/>
    <n v="0.8"/>
    <n v="0"/>
    <n v="155"/>
    <n v="155"/>
    <n v="155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5F_NE_O.png"/>
    <s v="None"/>
    <n v="1.3"/>
    <n v="0"/>
    <n v="156"/>
    <n v="156"/>
    <n v="156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1F_NE_C.png"/>
    <s v="None"/>
    <n v="1.3"/>
    <n v="0"/>
    <n v="157"/>
    <n v="157"/>
    <n v="157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1f_an_c.png"/>
    <s v="space"/>
    <n v="0.8"/>
    <n v="0"/>
    <n v="158"/>
    <n v="158"/>
    <n v="158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09F_NE_O.png"/>
    <s v="None"/>
    <n v="1.3"/>
    <n v="0"/>
    <n v="159"/>
    <n v="159"/>
    <n v="159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4M_AN_O.png"/>
    <s v="space"/>
    <n v="1.3"/>
    <n v="0"/>
    <n v="160"/>
    <n v="160"/>
    <n v="160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21M_NE_O.png"/>
    <s v="None"/>
    <n v="0.8"/>
    <n v="0"/>
    <n v="161"/>
    <n v="161"/>
    <n v="161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6M_NE_C.png"/>
    <s v="None"/>
    <n v="0.8"/>
    <n v="0"/>
    <n v="162"/>
    <n v="162"/>
    <n v="162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8F_AN_C.png"/>
    <s v="space"/>
    <n v="1.3"/>
    <n v="0"/>
    <n v="163"/>
    <n v="163"/>
    <n v="163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09F_NE_O.png"/>
    <s v="None"/>
    <n v="1.3"/>
    <n v="0"/>
    <n v="164"/>
    <n v="164"/>
    <n v="164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2M_AN_C.png"/>
    <s v="space"/>
    <n v="0.8"/>
    <n v="0"/>
    <n v="165"/>
    <n v="165"/>
    <n v="165"/>
    <s v="space"/>
    <n v="1"/>
    <n v="0.61583708399799997"/>
    <s v="2019_Feb_25_1907"/>
    <n v="59.540644540816103"/>
    <s v="C_Enojo"/>
    <n v="1"/>
    <s v="CBL8M5"/>
    <x v="2"/>
    <x v="1"/>
    <n v="100"/>
    <n v="0.61583708399799997"/>
    <n v="0"/>
    <x v="0"/>
    <x v="0"/>
    <x v="1"/>
  </r>
  <r>
    <s v="d"/>
    <s v="07F_NE_O.png"/>
    <s v="None"/>
    <n v="1.3"/>
    <n v="0"/>
    <n v="166"/>
    <n v="166"/>
    <n v="166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0M_AN_O.png"/>
    <s v="space"/>
    <n v="0.8"/>
    <n v="0"/>
    <n v="167"/>
    <n v="167"/>
    <n v="167"/>
    <s v="space"/>
    <n v="1"/>
    <n v="0.66600636878899999"/>
    <s v="2019_Feb_25_1907"/>
    <n v="59.540644540816103"/>
    <s v="C_Enojo"/>
    <n v="1"/>
    <s v="CBL8M5"/>
    <x v="2"/>
    <x v="1"/>
    <n v="100"/>
    <n v="0.66600636878899999"/>
    <n v="0"/>
    <x v="0"/>
    <x v="0"/>
    <x v="1"/>
  </r>
  <r>
    <s v="d"/>
    <s v="09F_NE_O.png"/>
    <s v="None"/>
    <n v="1.3"/>
    <n v="0"/>
    <n v="168"/>
    <n v="168"/>
    <n v="168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1M_NE_O.png"/>
    <s v="None"/>
    <n v="1.3"/>
    <n v="0"/>
    <n v="169"/>
    <n v="169"/>
    <n v="169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6F_AN_O.png"/>
    <s v="space"/>
    <n v="0.8"/>
    <n v="0"/>
    <n v="170"/>
    <n v="170"/>
    <n v="170"/>
    <s v="space"/>
    <n v="1"/>
    <n v="0.76693493544000002"/>
    <s v="2019_Feb_25_1907"/>
    <n v="59.540644540816103"/>
    <s v="C_Enojo"/>
    <n v="1"/>
    <s v="CBL8M5"/>
    <x v="2"/>
    <x v="1"/>
    <n v="100"/>
    <n v="0.76693493544000002"/>
    <n v="0"/>
    <x v="0"/>
    <x v="0"/>
    <x v="1"/>
  </r>
  <r>
    <s v="d"/>
    <s v="23M_NE_O.png"/>
    <s v="None"/>
    <n v="1.3"/>
    <n v="0"/>
    <n v="171"/>
    <n v="171"/>
    <n v="171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10F_NE_O.png"/>
    <s v="None"/>
    <n v="0.8"/>
    <n v="0"/>
    <n v="172"/>
    <n v="172"/>
    <n v="172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6F_AN_O.png"/>
    <s v="space"/>
    <n v="0.8"/>
    <n v="0"/>
    <n v="173"/>
    <n v="173"/>
    <n v="173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08F_NE_O.png"/>
    <s v="None"/>
    <n v="1.3"/>
    <n v="0"/>
    <n v="174"/>
    <n v="174"/>
    <n v="174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10F_AN_C.png"/>
    <s v="space"/>
    <n v="0.8"/>
    <n v="0"/>
    <n v="175"/>
    <n v="175"/>
    <n v="175"/>
    <s v="space"/>
    <n v="1"/>
    <n v="0.98492229718199997"/>
    <s v="2019_Feb_25_1907"/>
    <n v="59.540644540816103"/>
    <s v="C_Enojo"/>
    <n v="1"/>
    <s v="CBL8M5"/>
    <x v="2"/>
    <x v="1"/>
    <n v="100"/>
    <n v="0.98492229718199997"/>
    <n v="0"/>
    <x v="0"/>
    <x v="0"/>
    <x v="1"/>
  </r>
  <r>
    <s v="d"/>
    <s v="26M_NE_C.png"/>
    <s v="None"/>
    <n v="0.8"/>
    <n v="0"/>
    <n v="176"/>
    <n v="176"/>
    <n v="176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2F_NE_C.png"/>
    <s v="None"/>
    <n v="1.3"/>
    <n v="0"/>
    <n v="177"/>
    <n v="177"/>
    <n v="177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7F_NE_O.png"/>
    <s v="None"/>
    <n v="0.8"/>
    <n v="0"/>
    <n v="178"/>
    <n v="178"/>
    <n v="178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3M_AN_C.png"/>
    <s v="space"/>
    <n v="0.8"/>
    <n v="0"/>
    <n v="179"/>
    <n v="179"/>
    <n v="179"/>
    <s v="space"/>
    <n v="1"/>
    <n v="0.7342321463"/>
    <s v="2019_Feb_25_1907"/>
    <n v="59.540644540816103"/>
    <s v="C_Enojo"/>
    <n v="1"/>
    <s v="CBL8M5"/>
    <x v="2"/>
    <x v="1"/>
    <n v="100"/>
    <n v="0.7342321463"/>
    <n v="0"/>
    <x v="0"/>
    <x v="0"/>
    <x v="1"/>
  </r>
  <r>
    <s v="d"/>
    <s v="05F_NE_O.png"/>
    <s v="None"/>
    <n v="1.3"/>
    <n v="0"/>
    <n v="180"/>
    <n v="180"/>
    <n v="180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3M_AN_C.png"/>
    <s v="space"/>
    <n v="1.3"/>
    <n v="0"/>
    <n v="181"/>
    <n v="181"/>
    <n v="181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24M_NE_C.png"/>
    <s v="None"/>
    <n v="1.3"/>
    <n v="0"/>
    <n v="182"/>
    <n v="182"/>
    <n v="182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7F_NE_O.png"/>
    <s v="None"/>
    <n v="1.3"/>
    <n v="0"/>
    <n v="183"/>
    <n v="183"/>
    <n v="183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2M_NE_C.png"/>
    <s v="None"/>
    <n v="0.8"/>
    <n v="0"/>
    <n v="184"/>
    <n v="184"/>
    <n v="184"/>
    <s v="space"/>
    <n v="0"/>
    <n v="0.81679034973800002"/>
    <s v="2019_Feb_25_1907"/>
    <n v="59.540644540816103"/>
    <s v="C_Enojo"/>
    <n v="1"/>
    <s v="CBL8M5"/>
    <x v="2"/>
    <x v="0"/>
    <n v="0"/>
    <s v=""/>
    <n v="1"/>
    <x v="0"/>
    <x v="0"/>
    <x v="1"/>
  </r>
  <r>
    <s v="c"/>
    <s v="21M_AN_O.png"/>
    <s v="space"/>
    <n v="0.8"/>
    <n v="0"/>
    <n v="185"/>
    <n v="185"/>
    <n v="185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24M_NE_C.png"/>
    <s v="None"/>
    <n v="0.8"/>
    <n v="0"/>
    <n v="186"/>
    <n v="186"/>
    <n v="186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3M_NE_O.png"/>
    <s v="None"/>
    <n v="0.8"/>
    <n v="0"/>
    <n v="187"/>
    <n v="187"/>
    <n v="187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08F_NE_O.png"/>
    <s v="None"/>
    <n v="0.8"/>
    <n v="0"/>
    <n v="188"/>
    <n v="188"/>
    <n v="188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10F_AN_C.png"/>
    <s v="space"/>
    <n v="1.3"/>
    <n v="0"/>
    <n v="189"/>
    <n v="189"/>
    <n v="189"/>
    <s v="space"/>
    <n v="1"/>
    <n v="0.967759408333"/>
    <s v="2019_Feb_25_1907"/>
    <n v="59.540644540816103"/>
    <s v="C_Enojo"/>
    <n v="1"/>
    <s v="CBL8M5"/>
    <x v="2"/>
    <x v="1"/>
    <n v="100"/>
    <n v="0.967759408333"/>
    <n v="0"/>
    <x v="0"/>
    <x v="0"/>
    <x v="1"/>
  </r>
  <r>
    <s v="d"/>
    <s v="23M_NE_O.png"/>
    <s v="None"/>
    <n v="1.3"/>
    <n v="0"/>
    <n v="190"/>
    <n v="190"/>
    <n v="190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7F_AN_C.png"/>
    <s v="space"/>
    <n v="0.8"/>
    <n v="0"/>
    <n v="191"/>
    <n v="191"/>
    <n v="191"/>
    <s v="space"/>
    <n v="1"/>
    <n v="0.63489511494799999"/>
    <s v="2019_Feb_25_1907"/>
    <n v="59.540644540816103"/>
    <s v="C_Enojo"/>
    <n v="1"/>
    <s v="CBL8M5"/>
    <x v="2"/>
    <x v="1"/>
    <n v="100"/>
    <n v="0.63489511494799999"/>
    <n v="0"/>
    <x v="0"/>
    <x v="0"/>
    <x v="1"/>
  </r>
  <r>
    <s v="d"/>
    <s v="07F_NE_O.png"/>
    <s v="None"/>
    <n v="0.8"/>
    <n v="0"/>
    <n v="192"/>
    <n v="192"/>
    <n v="192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34M_NE_O.png"/>
    <s v="None"/>
    <n v="0.8"/>
    <n v="0"/>
    <n v="193"/>
    <n v="193"/>
    <n v="193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01f_an_c.png"/>
    <s v="space"/>
    <n v="0.8"/>
    <n v="0"/>
    <n v="194"/>
    <n v="194"/>
    <n v="194"/>
    <s v="space"/>
    <n v="1"/>
    <n v="0.61721407490400004"/>
    <s v="2019_Feb_25_1907"/>
    <n v="59.540644540816103"/>
    <s v="C_Enojo"/>
    <n v="1"/>
    <s v="CBL8M5"/>
    <x v="2"/>
    <x v="1"/>
    <n v="100"/>
    <n v="0.61721407490400004"/>
    <n v="0"/>
    <x v="0"/>
    <x v="0"/>
    <x v="1"/>
  </r>
  <r>
    <s v="d"/>
    <s v="01F_NE_C.png"/>
    <s v="None"/>
    <n v="1.3"/>
    <n v="0"/>
    <n v="195"/>
    <n v="195"/>
    <n v="195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d"/>
    <s v="26M_NE_C.png"/>
    <s v="None"/>
    <n v="0.8"/>
    <n v="0"/>
    <n v="196"/>
    <n v="196"/>
    <n v="196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22M_AN_C.png"/>
    <s v="space"/>
    <n v="1.3"/>
    <n v="0"/>
    <n v="197"/>
    <n v="197"/>
    <n v="197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d"/>
    <s v="26M_NE_C.png"/>
    <s v="None"/>
    <n v="1.3"/>
    <n v="0"/>
    <n v="198"/>
    <n v="198"/>
    <n v="198"/>
    <s v="None"/>
    <n v="1"/>
    <m/>
    <s v="2019_Feb_25_1907"/>
    <n v="59.540644540816103"/>
    <s v="C_Enojo"/>
    <n v="1"/>
    <s v="CBL8M5"/>
    <x v="2"/>
    <x v="0"/>
    <n v="100"/>
    <s v=""/>
    <n v="0"/>
    <x v="0"/>
    <x v="0"/>
    <x v="1"/>
  </r>
  <r>
    <s v="c"/>
    <s v="34M_AN_C.png"/>
    <s v="space"/>
    <n v="1.3"/>
    <n v="0"/>
    <n v="199"/>
    <n v="199"/>
    <n v="199"/>
    <s v="None"/>
    <n v="0"/>
    <m/>
    <s v="2019_Feb_25_1907"/>
    <n v="59.540644540816103"/>
    <s v="C_Enojo"/>
    <n v="1"/>
    <s v="CBL8M5"/>
    <x v="2"/>
    <x v="1"/>
    <n v="0"/>
    <s v=""/>
    <n v="1"/>
    <x v="0"/>
    <x v="0"/>
    <x v="1"/>
  </r>
  <r>
    <s v="f"/>
    <s v="34M_NE_O.png"/>
    <s v="None"/>
    <n v="1.3"/>
    <n v="0"/>
    <n v="0"/>
    <n v="0"/>
    <n v="0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1F_SA_C.png"/>
    <s v="space"/>
    <n v="1.3"/>
    <n v="0"/>
    <n v="1"/>
    <n v="1"/>
    <n v="1"/>
    <s v="space"/>
    <n v="1"/>
    <n v="0.63980955863400002"/>
    <s v="2019_Feb_22_1806"/>
    <n v="59.897373193039002"/>
    <s v="C_Tristeza"/>
    <n v="1"/>
    <s v="LMR11M4"/>
    <x v="4"/>
    <x v="1"/>
    <n v="100"/>
    <n v="0.63980955863400002"/>
    <n v="0"/>
    <x v="0"/>
    <x v="0"/>
    <x v="2"/>
  </r>
  <r>
    <s v="f"/>
    <s v="26M_NE_C.png"/>
    <s v="None"/>
    <n v="1.3"/>
    <n v="0"/>
    <n v="2"/>
    <n v="2"/>
    <n v="2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6M_NE_C.png"/>
    <s v="None"/>
    <n v="0.8"/>
    <n v="0"/>
    <n v="3"/>
    <n v="3"/>
    <n v="3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5M_NE_C.png"/>
    <s v="None"/>
    <n v="1.3"/>
    <n v="0"/>
    <n v="4"/>
    <n v="4"/>
    <n v="4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2F_SA_C.png"/>
    <s v="space"/>
    <n v="0.8"/>
    <n v="0"/>
    <n v="5"/>
    <n v="5"/>
    <n v="5"/>
    <s v="space"/>
    <n v="1"/>
    <n v="0.686348790303"/>
    <s v="2019_Feb_22_1806"/>
    <n v="59.897373193039002"/>
    <s v="C_Tristeza"/>
    <n v="1"/>
    <s v="LMR11M4"/>
    <x v="4"/>
    <x v="1"/>
    <n v="100"/>
    <n v="0.686348790303"/>
    <n v="0"/>
    <x v="0"/>
    <x v="0"/>
    <x v="2"/>
  </r>
  <r>
    <s v="f"/>
    <s v="09F_NE_C.png"/>
    <s v="None"/>
    <n v="1.3"/>
    <n v="0"/>
    <n v="6"/>
    <n v="6"/>
    <n v="6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25M_SA_C.png"/>
    <s v="space"/>
    <n v="0.8"/>
    <n v="0"/>
    <n v="7"/>
    <n v="7"/>
    <n v="7"/>
    <s v="space"/>
    <n v="1"/>
    <n v="1.0245156614099999"/>
    <s v="2019_Feb_22_1806"/>
    <n v="59.897373193039002"/>
    <s v="C_Tristeza"/>
    <n v="1"/>
    <s v="LMR11M4"/>
    <x v="4"/>
    <x v="1"/>
    <n v="100"/>
    <n v="1.0245156614099999"/>
    <n v="0"/>
    <x v="0"/>
    <x v="0"/>
    <x v="2"/>
  </r>
  <r>
    <s v="f"/>
    <s v="09F_NE_C.png"/>
    <s v="None"/>
    <n v="1.3"/>
    <n v="0"/>
    <n v="8"/>
    <n v="8"/>
    <n v="8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3F_SA_C.png"/>
    <s v="space"/>
    <n v="1.3"/>
    <n v="0"/>
    <n v="9"/>
    <n v="9"/>
    <n v="9"/>
    <s v="space"/>
    <n v="1"/>
    <n v="0.90319548547299999"/>
    <s v="2019_Feb_22_1806"/>
    <n v="59.897373193039002"/>
    <s v="C_Tristeza"/>
    <n v="1"/>
    <s v="LMR11M4"/>
    <x v="4"/>
    <x v="1"/>
    <n v="100"/>
    <n v="0.90319548547299999"/>
    <n v="0"/>
    <x v="0"/>
    <x v="0"/>
    <x v="2"/>
  </r>
  <r>
    <s v="f"/>
    <s v="07F_NE_C.png"/>
    <s v="None"/>
    <n v="0.8"/>
    <n v="0"/>
    <n v="10"/>
    <n v="10"/>
    <n v="10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4M_NE_C.png"/>
    <s v="None"/>
    <n v="0.8"/>
    <n v="0"/>
    <n v="11"/>
    <n v="11"/>
    <n v="11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1F_NE_C.png"/>
    <s v="None"/>
    <n v="1.3"/>
    <n v="0"/>
    <n v="12"/>
    <n v="12"/>
    <n v="12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10F_NE_O.png"/>
    <s v="None"/>
    <n v="1.3"/>
    <n v="0"/>
    <n v="13"/>
    <n v="13"/>
    <n v="13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10F_SA_C.png"/>
    <s v="space"/>
    <n v="0.8"/>
    <n v="0"/>
    <n v="14"/>
    <n v="14"/>
    <n v="14"/>
    <s v="space"/>
    <n v="1"/>
    <n v="0.48898788401900001"/>
    <s v="2019_Feb_22_1806"/>
    <n v="59.897373193039002"/>
    <s v="C_Tristeza"/>
    <n v="1"/>
    <s v="LMR11M4"/>
    <x v="4"/>
    <x v="1"/>
    <n v="100"/>
    <n v="0.48898788401900001"/>
    <n v="0"/>
    <x v="0"/>
    <x v="0"/>
    <x v="2"/>
  </r>
  <r>
    <s v="f"/>
    <s v="25M_NE_C.png"/>
    <s v="None"/>
    <n v="0.8"/>
    <n v="0"/>
    <n v="15"/>
    <n v="15"/>
    <n v="15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34M_SA_C.png"/>
    <s v="space"/>
    <n v="0.8"/>
    <n v="0"/>
    <n v="16"/>
    <n v="16"/>
    <n v="16"/>
    <s v="space"/>
    <n v="1"/>
    <n v="0.64751891745300005"/>
    <s v="2019_Feb_22_1806"/>
    <n v="59.897373193039002"/>
    <s v="C_Tristeza"/>
    <n v="1"/>
    <s v="LMR11M4"/>
    <x v="4"/>
    <x v="1"/>
    <n v="100"/>
    <n v="0.64751891745300005"/>
    <n v="0"/>
    <x v="0"/>
    <x v="0"/>
    <x v="2"/>
  </r>
  <r>
    <s v="f"/>
    <s v="05F_NE_O.png"/>
    <s v="None"/>
    <n v="1.3"/>
    <n v="0"/>
    <n v="17"/>
    <n v="17"/>
    <n v="17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2F_NE_C.png"/>
    <s v="None"/>
    <n v="1.3"/>
    <n v="0"/>
    <n v="18"/>
    <n v="18"/>
    <n v="18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3F_NE_C.png"/>
    <s v="None"/>
    <n v="0.8"/>
    <n v="0"/>
    <n v="19"/>
    <n v="19"/>
    <n v="19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34M_SA_C.png"/>
    <s v="space"/>
    <n v="1.3"/>
    <n v="0"/>
    <n v="20"/>
    <n v="20"/>
    <n v="20"/>
    <s v="space"/>
    <n v="1"/>
    <n v="0.67123301746300001"/>
    <s v="2019_Feb_22_1806"/>
    <n v="59.897373193039002"/>
    <s v="C_Tristeza"/>
    <n v="1"/>
    <s v="LMR11M4"/>
    <x v="4"/>
    <x v="1"/>
    <n v="100"/>
    <n v="0.67123301746300001"/>
    <n v="0"/>
    <x v="0"/>
    <x v="0"/>
    <x v="2"/>
  </r>
  <r>
    <s v="f"/>
    <s v="05F_NE_O.png"/>
    <s v="None"/>
    <n v="0.8"/>
    <n v="0"/>
    <n v="21"/>
    <n v="21"/>
    <n v="21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29M_SA_C.png"/>
    <s v="space"/>
    <n v="0.8"/>
    <n v="0"/>
    <n v="22"/>
    <n v="22"/>
    <n v="22"/>
    <s v="None"/>
    <n v="0"/>
    <m/>
    <s v="2019_Feb_22_1806"/>
    <n v="59.897373193039002"/>
    <s v="C_Tristeza"/>
    <n v="1"/>
    <s v="LMR11M4"/>
    <x v="4"/>
    <x v="1"/>
    <n v="0"/>
    <s v=""/>
    <n v="1"/>
    <x v="0"/>
    <x v="0"/>
    <x v="2"/>
  </r>
  <r>
    <s v="f"/>
    <s v="03F_NE_C.png"/>
    <s v="None"/>
    <n v="0.8"/>
    <n v="0"/>
    <n v="23"/>
    <n v="23"/>
    <n v="23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10F_NE_O.png"/>
    <s v="None"/>
    <n v="0.8"/>
    <n v="0"/>
    <n v="24"/>
    <n v="24"/>
    <n v="24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5F_NE_O.png"/>
    <s v="None"/>
    <n v="1.3"/>
    <n v="0"/>
    <n v="25"/>
    <n v="25"/>
    <n v="25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3F_SA_C.png"/>
    <s v="space"/>
    <n v="1.3"/>
    <n v="0"/>
    <n v="26"/>
    <n v="26"/>
    <n v="26"/>
    <s v="space"/>
    <n v="1"/>
    <n v="0.65445518819600002"/>
    <s v="2019_Feb_22_1806"/>
    <n v="59.897373193039002"/>
    <s v="C_Tristeza"/>
    <n v="1"/>
    <s v="LMR11M4"/>
    <x v="4"/>
    <x v="1"/>
    <n v="100"/>
    <n v="0.65445518819600002"/>
    <n v="0"/>
    <x v="0"/>
    <x v="0"/>
    <x v="2"/>
  </r>
  <r>
    <s v="f"/>
    <s v="25M_NE_C.png"/>
    <s v="None"/>
    <n v="0.8"/>
    <n v="0"/>
    <n v="27"/>
    <n v="27"/>
    <n v="27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6M_NE_C.png"/>
    <s v="None"/>
    <n v="1.3"/>
    <n v="0"/>
    <n v="28"/>
    <n v="28"/>
    <n v="28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7F_NE_C.png"/>
    <s v="None"/>
    <n v="0.8"/>
    <n v="0"/>
    <n v="29"/>
    <n v="29"/>
    <n v="29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5F_SA_C.png"/>
    <s v="space"/>
    <n v="0.8"/>
    <n v="0"/>
    <n v="30"/>
    <n v="30"/>
    <n v="30"/>
    <s v="space"/>
    <n v="1"/>
    <n v="0.50893487688200001"/>
    <s v="2019_Feb_22_1806"/>
    <n v="59.897373193039002"/>
    <s v="C_Tristeza"/>
    <n v="1"/>
    <s v="LMR11M4"/>
    <x v="4"/>
    <x v="1"/>
    <n v="100"/>
    <n v="0.50893487688200001"/>
    <n v="0"/>
    <x v="0"/>
    <x v="0"/>
    <x v="2"/>
  </r>
  <r>
    <s v="f"/>
    <s v="07F_NE_C.png"/>
    <s v="None"/>
    <n v="0.8"/>
    <n v="0"/>
    <n v="31"/>
    <n v="31"/>
    <n v="31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2F_SA_C.png"/>
    <s v="space"/>
    <n v="1.3"/>
    <n v="0"/>
    <n v="32"/>
    <n v="32"/>
    <n v="32"/>
    <s v="space"/>
    <n v="1"/>
    <n v="0.59044582536400003"/>
    <s v="2019_Feb_22_1806"/>
    <n v="59.897373193039002"/>
    <s v="C_Tristeza"/>
    <n v="1"/>
    <s v="LMR11M4"/>
    <x v="4"/>
    <x v="1"/>
    <n v="100"/>
    <n v="0.59044582536400003"/>
    <n v="0"/>
    <x v="0"/>
    <x v="0"/>
    <x v="2"/>
  </r>
  <r>
    <s v="f"/>
    <s v="07F_NE_C.png"/>
    <s v="None"/>
    <n v="0.8"/>
    <n v="0"/>
    <n v="33"/>
    <n v="33"/>
    <n v="33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2F_SA_C.png"/>
    <s v="space"/>
    <n v="1.3"/>
    <n v="0"/>
    <n v="34"/>
    <n v="34"/>
    <n v="34"/>
    <s v="space"/>
    <n v="1"/>
    <n v="0.49441671604300003"/>
    <s v="2019_Feb_22_1806"/>
    <n v="59.897373193039002"/>
    <s v="C_Tristeza"/>
    <n v="1"/>
    <s v="LMR11M4"/>
    <x v="4"/>
    <x v="1"/>
    <n v="100"/>
    <n v="0.49441671604300003"/>
    <n v="0"/>
    <x v="0"/>
    <x v="0"/>
    <x v="2"/>
  </r>
  <r>
    <s v="f"/>
    <s v="10F_NE_O.png"/>
    <s v="None"/>
    <n v="0.8"/>
    <n v="0"/>
    <n v="35"/>
    <n v="35"/>
    <n v="35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5F_NE_O.png"/>
    <s v="None"/>
    <n v="0.8"/>
    <n v="0"/>
    <n v="36"/>
    <n v="36"/>
    <n v="36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3F_NE_C.png"/>
    <s v="None"/>
    <n v="1.3"/>
    <n v="0"/>
    <n v="37"/>
    <n v="37"/>
    <n v="37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26M_SA_C.png"/>
    <s v="space"/>
    <n v="0.8"/>
    <n v="0"/>
    <n v="38"/>
    <n v="38"/>
    <n v="38"/>
    <s v="space"/>
    <n v="1"/>
    <n v="0.554685127921"/>
    <s v="2019_Feb_22_1806"/>
    <n v="59.897373193039002"/>
    <s v="C_Tristeza"/>
    <n v="1"/>
    <s v="LMR11M4"/>
    <x v="4"/>
    <x v="1"/>
    <n v="100"/>
    <n v="0.554685127921"/>
    <n v="0"/>
    <x v="0"/>
    <x v="0"/>
    <x v="2"/>
  </r>
  <r>
    <s v="f"/>
    <s v="27M_NE_C.png"/>
    <s v="None"/>
    <n v="0.8"/>
    <n v="0"/>
    <n v="39"/>
    <n v="39"/>
    <n v="39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36M_NE_O.png"/>
    <s v="None"/>
    <n v="0.8"/>
    <n v="0"/>
    <n v="40"/>
    <n v="40"/>
    <n v="40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9M_NE_O.png"/>
    <s v="None"/>
    <n v="0.8"/>
    <n v="0"/>
    <n v="41"/>
    <n v="41"/>
    <n v="41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1F_NE_C.png"/>
    <s v="None"/>
    <n v="1.3"/>
    <n v="0"/>
    <n v="42"/>
    <n v="42"/>
    <n v="42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25M_SA_C.png"/>
    <s v="space"/>
    <n v="0.8"/>
    <n v="0"/>
    <n v="43"/>
    <n v="43"/>
    <n v="43"/>
    <s v="space"/>
    <n v="1"/>
    <n v="0.47424392122800002"/>
    <s v="2019_Feb_22_1806"/>
    <n v="59.897373193039002"/>
    <s v="C_Tristeza"/>
    <n v="1"/>
    <s v="LMR11M4"/>
    <x v="4"/>
    <x v="1"/>
    <n v="100"/>
    <n v="0.47424392122800002"/>
    <n v="0"/>
    <x v="0"/>
    <x v="0"/>
    <x v="2"/>
  </r>
  <r>
    <s v="f"/>
    <s v="03F_NE_C.png"/>
    <s v="None"/>
    <n v="0.8"/>
    <n v="0"/>
    <n v="44"/>
    <n v="44"/>
    <n v="44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10F_NE_O.png"/>
    <s v="None"/>
    <n v="0.8"/>
    <n v="0"/>
    <n v="45"/>
    <n v="45"/>
    <n v="45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6M_NE_C.png"/>
    <s v="None"/>
    <n v="1.3"/>
    <n v="0"/>
    <n v="46"/>
    <n v="46"/>
    <n v="46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27M_SA_C.png"/>
    <s v="space"/>
    <n v="1.3"/>
    <n v="0"/>
    <n v="47"/>
    <n v="47"/>
    <n v="47"/>
    <s v="space"/>
    <n v="1"/>
    <n v="0.50514558749299998"/>
    <s v="2019_Feb_22_1806"/>
    <n v="59.897373193039002"/>
    <s v="C_Tristeza"/>
    <n v="1"/>
    <s v="LMR11M4"/>
    <x v="4"/>
    <x v="1"/>
    <n v="100"/>
    <n v="0.50514558749299998"/>
    <n v="0"/>
    <x v="0"/>
    <x v="0"/>
    <x v="2"/>
  </r>
  <r>
    <s v="f"/>
    <s v="27M_NE_C.png"/>
    <s v="None"/>
    <n v="0.8"/>
    <n v="0"/>
    <n v="48"/>
    <n v="48"/>
    <n v="48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5M_NE_C.png"/>
    <s v="None"/>
    <n v="1.3"/>
    <n v="0"/>
    <n v="49"/>
    <n v="49"/>
    <n v="49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6M_NE_C.png"/>
    <s v="None"/>
    <n v="0.8"/>
    <n v="0"/>
    <n v="50"/>
    <n v="50"/>
    <n v="50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1F_NE_C.png"/>
    <s v="None"/>
    <n v="1.3"/>
    <n v="0"/>
    <n v="51"/>
    <n v="51"/>
    <n v="51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5F_NE_O.png"/>
    <s v="None"/>
    <n v="1.3"/>
    <n v="0"/>
    <n v="52"/>
    <n v="52"/>
    <n v="52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7M_NE_C.png"/>
    <s v="None"/>
    <n v="0.8"/>
    <n v="0"/>
    <n v="53"/>
    <n v="53"/>
    <n v="53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30M_SA_C.png"/>
    <s v="space"/>
    <n v="0.8"/>
    <n v="0"/>
    <n v="54"/>
    <n v="54"/>
    <n v="54"/>
    <s v="space"/>
    <n v="1"/>
    <n v="0.47147073782999999"/>
    <s v="2019_Feb_22_1806"/>
    <n v="59.897373193039002"/>
    <s v="C_Tristeza"/>
    <n v="1"/>
    <s v="LMR11M4"/>
    <x v="4"/>
    <x v="1"/>
    <n v="100"/>
    <n v="0.47147073782999999"/>
    <n v="0"/>
    <x v="0"/>
    <x v="0"/>
    <x v="2"/>
  </r>
  <r>
    <s v="f"/>
    <s v="02F_NE_C.png"/>
    <s v="None"/>
    <n v="0.8"/>
    <n v="0"/>
    <n v="55"/>
    <n v="55"/>
    <n v="55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3F_NE_C.png"/>
    <s v="None"/>
    <n v="1.3"/>
    <n v="0"/>
    <n v="56"/>
    <n v="56"/>
    <n v="56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1F_NE_C.png"/>
    <s v="None"/>
    <n v="0.8"/>
    <n v="0"/>
    <n v="57"/>
    <n v="57"/>
    <n v="57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1F_SA_C.png"/>
    <s v="space"/>
    <n v="1.3"/>
    <n v="0"/>
    <n v="58"/>
    <n v="58"/>
    <n v="58"/>
    <s v="None"/>
    <n v="0"/>
    <m/>
    <s v="2019_Feb_22_1806"/>
    <n v="59.897373193039002"/>
    <s v="C_Tristeza"/>
    <n v="1"/>
    <s v="LMR11M4"/>
    <x v="4"/>
    <x v="1"/>
    <n v="0"/>
    <s v=""/>
    <n v="1"/>
    <x v="0"/>
    <x v="0"/>
    <x v="2"/>
  </r>
  <r>
    <s v="f"/>
    <s v="29M_NE_O.png"/>
    <s v="None"/>
    <n v="1.3"/>
    <n v="0"/>
    <n v="59"/>
    <n v="59"/>
    <n v="59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30M_SA_C.png"/>
    <s v="space"/>
    <n v="1.3"/>
    <n v="0"/>
    <n v="60"/>
    <n v="60"/>
    <n v="60"/>
    <s v="space"/>
    <n v="1"/>
    <n v="0.49049035646"/>
    <s v="2019_Feb_22_1806"/>
    <n v="59.897373193039002"/>
    <s v="C_Tristeza"/>
    <n v="1"/>
    <s v="LMR11M4"/>
    <x v="4"/>
    <x v="1"/>
    <n v="100"/>
    <n v="0.49049035646"/>
    <n v="0"/>
    <x v="0"/>
    <x v="0"/>
    <x v="2"/>
  </r>
  <r>
    <s v="f"/>
    <s v="30M_NE_O.png"/>
    <s v="None"/>
    <n v="1.3"/>
    <n v="0"/>
    <n v="61"/>
    <n v="61"/>
    <n v="61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10F_NE_O.png"/>
    <s v="None"/>
    <n v="0.8"/>
    <n v="0"/>
    <n v="62"/>
    <n v="62"/>
    <n v="62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6F_SA_C.png"/>
    <s v="space"/>
    <n v="0.8"/>
    <n v="0"/>
    <n v="63"/>
    <n v="63"/>
    <n v="63"/>
    <s v="space"/>
    <n v="1"/>
    <n v="0.639787044842"/>
    <s v="2019_Feb_22_1806"/>
    <n v="59.897373193039002"/>
    <s v="C_Tristeza"/>
    <n v="1"/>
    <s v="LMR11M4"/>
    <x v="4"/>
    <x v="1"/>
    <n v="100"/>
    <n v="0.639787044842"/>
    <n v="0"/>
    <x v="0"/>
    <x v="0"/>
    <x v="2"/>
  </r>
  <r>
    <s v="f"/>
    <s v="02F_NE_C.png"/>
    <s v="None"/>
    <n v="0.8"/>
    <n v="0"/>
    <n v="64"/>
    <n v="64"/>
    <n v="64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36M_NE_O.png"/>
    <s v="None"/>
    <n v="1.3"/>
    <n v="0"/>
    <n v="65"/>
    <n v="65"/>
    <n v="65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9M_NE_O.png"/>
    <s v="None"/>
    <n v="1.3"/>
    <n v="0"/>
    <n v="66"/>
    <n v="66"/>
    <n v="66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9M_NE_O.png"/>
    <s v="None"/>
    <n v="0.8"/>
    <n v="0"/>
    <n v="67"/>
    <n v="67"/>
    <n v="67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3F_NE_C.png"/>
    <s v="None"/>
    <n v="1.3"/>
    <n v="0"/>
    <n v="68"/>
    <n v="68"/>
    <n v="68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25M_SA_C.png"/>
    <s v="space"/>
    <n v="1.3"/>
    <n v="0"/>
    <n v="69"/>
    <n v="69"/>
    <n v="69"/>
    <s v="space"/>
    <n v="1"/>
    <n v="0.416557325516"/>
    <s v="2019_Feb_22_1806"/>
    <n v="59.897373193039002"/>
    <s v="C_Tristeza"/>
    <n v="1"/>
    <s v="LMR11M4"/>
    <x v="4"/>
    <x v="1"/>
    <n v="100"/>
    <n v="0.416557325516"/>
    <n v="0"/>
    <x v="0"/>
    <x v="0"/>
    <x v="2"/>
  </r>
  <r>
    <s v="f"/>
    <s v="05F_NE_O.png"/>
    <s v="None"/>
    <n v="0.8"/>
    <n v="0"/>
    <n v="70"/>
    <n v="70"/>
    <n v="70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1F_NE_C.png"/>
    <s v="None"/>
    <n v="0.8"/>
    <n v="0"/>
    <n v="71"/>
    <n v="71"/>
    <n v="71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5F_NE_O.png"/>
    <s v="None"/>
    <n v="0.8"/>
    <n v="0"/>
    <n v="72"/>
    <n v="72"/>
    <n v="72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29M_SA_C.png"/>
    <s v="space"/>
    <n v="1.3"/>
    <n v="0"/>
    <n v="73"/>
    <n v="73"/>
    <n v="73"/>
    <s v="space"/>
    <n v="1"/>
    <n v="0.67204153165199998"/>
    <s v="2019_Feb_22_1806"/>
    <n v="59.897373193039002"/>
    <s v="C_Tristeza"/>
    <n v="1"/>
    <s v="LMR11M4"/>
    <x v="4"/>
    <x v="1"/>
    <n v="100"/>
    <n v="0.67204153165199998"/>
    <n v="0"/>
    <x v="0"/>
    <x v="0"/>
    <x v="2"/>
  </r>
  <r>
    <s v="f"/>
    <s v="34M_NE_O.png"/>
    <s v="None"/>
    <n v="1.3"/>
    <n v="0"/>
    <n v="74"/>
    <n v="74"/>
    <n v="74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5M_NE_C.png"/>
    <s v="None"/>
    <n v="1.3"/>
    <n v="0"/>
    <n v="75"/>
    <n v="75"/>
    <n v="75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9F_NE_C.png"/>
    <s v="None"/>
    <n v="0.8"/>
    <n v="0"/>
    <n v="76"/>
    <n v="76"/>
    <n v="76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6M_NE_C.png"/>
    <s v="None"/>
    <n v="1.3"/>
    <n v="0"/>
    <n v="77"/>
    <n v="77"/>
    <n v="77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1F_NE_C.png"/>
    <s v="None"/>
    <n v="0.8"/>
    <n v="0"/>
    <n v="78"/>
    <n v="78"/>
    <n v="78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24M_SA_C.png"/>
    <s v="space"/>
    <n v="1.3"/>
    <n v="0"/>
    <n v="79"/>
    <n v="79"/>
    <n v="79"/>
    <s v="space"/>
    <n v="1"/>
    <n v="0.73810694413300004"/>
    <s v="2019_Feb_22_1806"/>
    <n v="59.897373193039002"/>
    <s v="C_Tristeza"/>
    <n v="1"/>
    <s v="LMR11M4"/>
    <x v="4"/>
    <x v="1"/>
    <n v="100"/>
    <n v="0.73810694413300004"/>
    <n v="0"/>
    <x v="0"/>
    <x v="0"/>
    <x v="2"/>
  </r>
  <r>
    <s v="f"/>
    <s v="29M_NE_O.png"/>
    <s v="None"/>
    <n v="1.3"/>
    <n v="0"/>
    <n v="80"/>
    <n v="80"/>
    <n v="80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9F_NE_C.png"/>
    <s v="None"/>
    <n v="0.8"/>
    <n v="0"/>
    <n v="81"/>
    <n v="81"/>
    <n v="81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36M_NE_O.png"/>
    <s v="None"/>
    <n v="1.3"/>
    <n v="0"/>
    <n v="82"/>
    <n v="82"/>
    <n v="82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6F_SA_C.png"/>
    <s v="space"/>
    <n v="0.8"/>
    <n v="0"/>
    <n v="83"/>
    <n v="83"/>
    <n v="83"/>
    <s v="space"/>
    <n v="1"/>
    <n v="0.61502406140800003"/>
    <s v="2019_Feb_22_1806"/>
    <n v="59.897373193039002"/>
    <s v="C_Tristeza"/>
    <n v="1"/>
    <s v="LMR11M4"/>
    <x v="4"/>
    <x v="1"/>
    <n v="100"/>
    <n v="0.61502406140800003"/>
    <n v="0"/>
    <x v="0"/>
    <x v="0"/>
    <x v="2"/>
  </r>
  <r>
    <s v="f"/>
    <s v="06F_NE_O.png"/>
    <s v="None"/>
    <n v="1.3"/>
    <n v="0"/>
    <n v="84"/>
    <n v="84"/>
    <n v="84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6M_NE_C.png"/>
    <s v="None"/>
    <n v="0.8"/>
    <n v="0"/>
    <n v="85"/>
    <n v="85"/>
    <n v="85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25M_SA_C.png"/>
    <s v="space"/>
    <n v="0.8"/>
    <n v="0"/>
    <n v="86"/>
    <n v="86"/>
    <n v="86"/>
    <s v="space"/>
    <n v="1"/>
    <n v="0.54164758790300005"/>
    <s v="2019_Feb_22_1806"/>
    <n v="59.897373193039002"/>
    <s v="C_Tristeza"/>
    <n v="1"/>
    <s v="LMR11M4"/>
    <x v="4"/>
    <x v="1"/>
    <n v="100"/>
    <n v="0.54164758790300005"/>
    <n v="0"/>
    <x v="0"/>
    <x v="0"/>
    <x v="2"/>
  </r>
  <r>
    <s v="f"/>
    <s v="24M_NE_C.png"/>
    <s v="None"/>
    <n v="1.3"/>
    <n v="0"/>
    <n v="87"/>
    <n v="87"/>
    <n v="87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7M_NE_C.png"/>
    <s v="None"/>
    <n v="1.3"/>
    <n v="0"/>
    <n v="88"/>
    <n v="88"/>
    <n v="88"/>
    <s v="space"/>
    <n v="0"/>
    <n v="0.60715147759800003"/>
    <s v="2019_Feb_22_1806"/>
    <n v="59.897373193039002"/>
    <s v="C_Tristeza"/>
    <n v="1"/>
    <s v="LMR11M4"/>
    <x v="4"/>
    <x v="0"/>
    <n v="0"/>
    <s v=""/>
    <n v="1"/>
    <x v="0"/>
    <x v="0"/>
    <x v="2"/>
  </r>
  <r>
    <s v="f"/>
    <s v="06F_NE_O.png"/>
    <s v="None"/>
    <n v="0.8"/>
    <n v="0"/>
    <n v="89"/>
    <n v="89"/>
    <n v="89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6F_SA_C.png"/>
    <s v="space"/>
    <n v="0.8"/>
    <n v="0"/>
    <n v="90"/>
    <n v="90"/>
    <n v="90"/>
    <s v="space"/>
    <n v="1"/>
    <n v="0.69356052530900003"/>
    <s v="2019_Feb_22_1806"/>
    <n v="59.897373193039002"/>
    <s v="C_Tristeza"/>
    <n v="1"/>
    <s v="LMR11M4"/>
    <x v="4"/>
    <x v="1"/>
    <n v="100"/>
    <n v="0.69356052530900003"/>
    <n v="0"/>
    <x v="0"/>
    <x v="0"/>
    <x v="2"/>
  </r>
  <r>
    <s v="f"/>
    <s v="09F_NE_C.png"/>
    <s v="None"/>
    <n v="0.8"/>
    <n v="0"/>
    <n v="91"/>
    <n v="91"/>
    <n v="91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4M_NE_C.png"/>
    <s v="None"/>
    <n v="1.3"/>
    <n v="0"/>
    <n v="92"/>
    <n v="92"/>
    <n v="92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9M_NE_O.png"/>
    <s v="None"/>
    <n v="0.8"/>
    <n v="0"/>
    <n v="93"/>
    <n v="93"/>
    <n v="93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1F_SA_C.png"/>
    <s v="space"/>
    <n v="0.8"/>
    <n v="0"/>
    <n v="94"/>
    <n v="94"/>
    <n v="94"/>
    <s v="space"/>
    <n v="1"/>
    <n v="0.55866214400199998"/>
    <s v="2019_Feb_22_1806"/>
    <n v="59.897373193039002"/>
    <s v="C_Tristeza"/>
    <n v="1"/>
    <s v="LMR11M4"/>
    <x v="4"/>
    <x v="1"/>
    <n v="100"/>
    <n v="0.55866214400199998"/>
    <n v="0"/>
    <x v="0"/>
    <x v="0"/>
    <x v="2"/>
  </r>
  <r>
    <s v="f"/>
    <s v="30M_NE_O.png"/>
    <s v="None"/>
    <n v="0.8"/>
    <n v="0"/>
    <n v="95"/>
    <n v="95"/>
    <n v="95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7M_NE_C.png"/>
    <s v="None"/>
    <n v="1.3"/>
    <n v="0"/>
    <n v="96"/>
    <n v="96"/>
    <n v="96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34M_SA_C.png"/>
    <s v="space"/>
    <n v="1.3"/>
    <n v="0"/>
    <n v="97"/>
    <n v="97"/>
    <n v="97"/>
    <s v="space"/>
    <n v="1"/>
    <n v="0.57384678302299996"/>
    <s v="2019_Feb_22_1806"/>
    <n v="59.897373193039002"/>
    <s v="C_Tristeza"/>
    <n v="1"/>
    <s v="LMR11M4"/>
    <x v="4"/>
    <x v="1"/>
    <n v="100"/>
    <n v="0.57384678302299996"/>
    <n v="0"/>
    <x v="0"/>
    <x v="0"/>
    <x v="2"/>
  </r>
  <r>
    <s v="f"/>
    <s v="02F_NE_C.png"/>
    <s v="None"/>
    <n v="1.3"/>
    <n v="0"/>
    <n v="98"/>
    <n v="98"/>
    <n v="98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30M_NE_O.png"/>
    <s v="None"/>
    <n v="1.3"/>
    <n v="0"/>
    <n v="99"/>
    <n v="99"/>
    <n v="99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24M_SA_C.png"/>
    <s v="space"/>
    <n v="1.3"/>
    <n v="0"/>
    <n v="100"/>
    <n v="100"/>
    <n v="100"/>
    <s v="space"/>
    <n v="1"/>
    <n v="0.82653231173800001"/>
    <s v="2019_Feb_22_1806"/>
    <n v="59.897373193039002"/>
    <s v="C_Tristeza"/>
    <n v="1"/>
    <s v="LMR11M4"/>
    <x v="4"/>
    <x v="1"/>
    <n v="100"/>
    <n v="0.82653231173800001"/>
    <n v="0"/>
    <x v="0"/>
    <x v="0"/>
    <x v="2"/>
  </r>
  <r>
    <s v="f"/>
    <s v="36M_NE_O.png"/>
    <s v="None"/>
    <n v="1.3"/>
    <n v="0"/>
    <n v="101"/>
    <n v="101"/>
    <n v="101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2F_NE_C.png"/>
    <s v="None"/>
    <n v="1.3"/>
    <n v="0"/>
    <n v="102"/>
    <n v="102"/>
    <n v="102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10F_SA_C.png"/>
    <s v="space"/>
    <n v="1.3"/>
    <n v="0"/>
    <n v="103"/>
    <n v="103"/>
    <n v="103"/>
    <s v="space"/>
    <n v="1"/>
    <n v="0.605334472377"/>
    <s v="2019_Feb_22_1806"/>
    <n v="59.897373193039002"/>
    <s v="C_Tristeza"/>
    <n v="1"/>
    <s v="LMR11M4"/>
    <x v="4"/>
    <x v="1"/>
    <n v="100"/>
    <n v="0.605334472377"/>
    <n v="0"/>
    <x v="0"/>
    <x v="0"/>
    <x v="2"/>
  </r>
  <r>
    <s v="f"/>
    <s v="24M_NE_C.png"/>
    <s v="None"/>
    <n v="1.3"/>
    <n v="0"/>
    <n v="104"/>
    <n v="104"/>
    <n v="104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36M_NE_O.png"/>
    <s v="None"/>
    <n v="1.3"/>
    <n v="0"/>
    <n v="105"/>
    <n v="105"/>
    <n v="105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3F_NE_C.png"/>
    <s v="None"/>
    <n v="1.3"/>
    <n v="0"/>
    <n v="106"/>
    <n v="106"/>
    <n v="106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30M_SA_C.png"/>
    <s v="space"/>
    <n v="0.8"/>
    <n v="0"/>
    <n v="107"/>
    <n v="107"/>
    <n v="107"/>
    <s v="space"/>
    <n v="1"/>
    <n v="0.44016216648700002"/>
    <s v="2019_Feb_22_1806"/>
    <n v="59.897373193039002"/>
    <s v="C_Tristeza"/>
    <n v="1"/>
    <s v="LMR11M4"/>
    <x v="4"/>
    <x v="1"/>
    <n v="100"/>
    <n v="0.44016216648700002"/>
    <n v="0"/>
    <x v="0"/>
    <x v="0"/>
    <x v="2"/>
  </r>
  <r>
    <s v="f"/>
    <s v="36M_NE_O.png"/>
    <s v="None"/>
    <n v="0.8"/>
    <n v="0"/>
    <n v="108"/>
    <n v="108"/>
    <n v="108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9F_SA_C.png"/>
    <s v="space"/>
    <n v="1.3"/>
    <n v="0"/>
    <n v="109"/>
    <n v="109"/>
    <n v="109"/>
    <s v="space"/>
    <n v="1"/>
    <n v="0.55585022317199995"/>
    <s v="2019_Feb_22_1806"/>
    <n v="59.897373193039002"/>
    <s v="C_Tristeza"/>
    <n v="1"/>
    <s v="LMR11M4"/>
    <x v="4"/>
    <x v="1"/>
    <n v="100"/>
    <n v="0.55585022317199995"/>
    <n v="0"/>
    <x v="0"/>
    <x v="0"/>
    <x v="2"/>
  </r>
  <r>
    <s v="f"/>
    <s v="10F_NE_O.png"/>
    <s v="None"/>
    <n v="1.3"/>
    <n v="0"/>
    <n v="110"/>
    <n v="110"/>
    <n v="110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1F_NE_C.png"/>
    <s v="None"/>
    <n v="1.3"/>
    <n v="0"/>
    <n v="111"/>
    <n v="111"/>
    <n v="111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30M_NE_O.png"/>
    <s v="None"/>
    <n v="1.3"/>
    <n v="0"/>
    <n v="112"/>
    <n v="112"/>
    <n v="112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5F_SA_C.png"/>
    <s v="space"/>
    <n v="1.3"/>
    <n v="0"/>
    <n v="113"/>
    <n v="113"/>
    <n v="113"/>
    <s v="space"/>
    <n v="1"/>
    <n v="0.48998081358099999"/>
    <s v="2019_Feb_22_1806"/>
    <n v="59.897373193039002"/>
    <s v="C_Tristeza"/>
    <n v="1"/>
    <s v="LMR11M4"/>
    <x v="4"/>
    <x v="1"/>
    <n v="100"/>
    <n v="0.48998081358099999"/>
    <n v="0"/>
    <x v="0"/>
    <x v="0"/>
    <x v="2"/>
  </r>
  <r>
    <s v="f"/>
    <s v="09F_NE_C.png"/>
    <s v="None"/>
    <n v="0.8"/>
    <n v="0"/>
    <n v="114"/>
    <n v="114"/>
    <n v="114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6M_NE_C.png"/>
    <s v="None"/>
    <n v="0.8"/>
    <n v="0"/>
    <n v="115"/>
    <n v="115"/>
    <n v="115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1F_NE_C.png"/>
    <s v="None"/>
    <n v="0.8"/>
    <n v="0"/>
    <n v="116"/>
    <n v="116"/>
    <n v="116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10F_NE_O.png"/>
    <s v="None"/>
    <n v="0.8"/>
    <n v="0"/>
    <n v="117"/>
    <n v="117"/>
    <n v="117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27M_SA_C.png"/>
    <s v="space"/>
    <n v="0.8"/>
    <n v="0"/>
    <n v="118"/>
    <n v="118"/>
    <n v="118"/>
    <s v="space"/>
    <n v="1"/>
    <n v="0.506397426594"/>
    <s v="2019_Feb_22_1806"/>
    <n v="59.897373193039002"/>
    <s v="C_Tristeza"/>
    <n v="1"/>
    <s v="LMR11M4"/>
    <x v="4"/>
    <x v="1"/>
    <n v="100"/>
    <n v="0.506397426594"/>
    <n v="0"/>
    <x v="0"/>
    <x v="0"/>
    <x v="2"/>
  </r>
  <r>
    <s v="f"/>
    <s v="01F_NE_C.png"/>
    <s v="None"/>
    <n v="1.3"/>
    <n v="0"/>
    <n v="119"/>
    <n v="119"/>
    <n v="119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5M_NE_C.png"/>
    <s v="None"/>
    <n v="0.8"/>
    <n v="0"/>
    <n v="120"/>
    <n v="120"/>
    <n v="120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3F_NE_C.png"/>
    <s v="None"/>
    <n v="0.8"/>
    <n v="0"/>
    <n v="121"/>
    <n v="121"/>
    <n v="121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5F_SA_C.png"/>
    <s v="space"/>
    <n v="1.3"/>
    <n v="0"/>
    <n v="122"/>
    <n v="122"/>
    <n v="122"/>
    <s v="space"/>
    <n v="1"/>
    <n v="0.65727836638699999"/>
    <s v="2019_Feb_22_1806"/>
    <n v="59.897373193039002"/>
    <s v="C_Tristeza"/>
    <n v="1"/>
    <s v="LMR11M4"/>
    <x v="4"/>
    <x v="1"/>
    <n v="100"/>
    <n v="0.65727836638699999"/>
    <n v="0"/>
    <x v="0"/>
    <x v="0"/>
    <x v="2"/>
  </r>
  <r>
    <s v="f"/>
    <s v="34M_NE_O.png"/>
    <s v="None"/>
    <n v="1.3"/>
    <n v="0"/>
    <n v="123"/>
    <n v="123"/>
    <n v="123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6M_NE_C.png"/>
    <s v="None"/>
    <n v="1.3"/>
    <n v="0"/>
    <n v="124"/>
    <n v="124"/>
    <n v="124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24M_SA_C.png"/>
    <s v="space"/>
    <n v="1.3"/>
    <n v="0"/>
    <n v="125"/>
    <n v="125"/>
    <n v="125"/>
    <s v="space"/>
    <n v="1"/>
    <n v="0.80845231749099999"/>
    <s v="2019_Feb_22_1806"/>
    <n v="59.897373193039002"/>
    <s v="C_Tristeza"/>
    <n v="1"/>
    <s v="LMR11M4"/>
    <x v="4"/>
    <x v="1"/>
    <n v="100"/>
    <n v="0.80845231749099999"/>
    <n v="0"/>
    <x v="0"/>
    <x v="0"/>
    <x v="2"/>
  </r>
  <r>
    <s v="f"/>
    <s v="34M_NE_O.png"/>
    <s v="None"/>
    <n v="1.3"/>
    <n v="0"/>
    <n v="126"/>
    <n v="126"/>
    <n v="126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7F_NE_C.png"/>
    <s v="None"/>
    <n v="0.8"/>
    <n v="0"/>
    <n v="127"/>
    <n v="127"/>
    <n v="127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36M_SA_C.png"/>
    <s v="space"/>
    <n v="0.8"/>
    <n v="0"/>
    <n v="128"/>
    <n v="128"/>
    <n v="128"/>
    <s v="space"/>
    <n v="1"/>
    <n v="0.50643517077"/>
    <s v="2019_Feb_22_1806"/>
    <n v="59.897373193039002"/>
    <s v="C_Tristeza"/>
    <n v="1"/>
    <s v="LMR11M4"/>
    <x v="4"/>
    <x v="1"/>
    <n v="100"/>
    <n v="0.50643517077"/>
    <n v="0"/>
    <x v="0"/>
    <x v="0"/>
    <x v="2"/>
  </r>
  <r>
    <s v="f"/>
    <s v="06F_NE_O.png"/>
    <s v="None"/>
    <n v="1.3"/>
    <n v="0"/>
    <n v="129"/>
    <n v="129"/>
    <n v="129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2F_NE_C.png"/>
    <s v="None"/>
    <n v="1.3"/>
    <n v="0"/>
    <n v="130"/>
    <n v="130"/>
    <n v="130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6F_NE_O.png"/>
    <s v="None"/>
    <n v="1.3"/>
    <n v="0"/>
    <n v="131"/>
    <n v="131"/>
    <n v="131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29M_SA_C.png"/>
    <s v="space"/>
    <n v="1.3"/>
    <n v="0"/>
    <n v="132"/>
    <n v="132"/>
    <n v="132"/>
    <s v="space"/>
    <n v="1"/>
    <n v="0.88910608179899997"/>
    <s v="2019_Feb_22_1806"/>
    <n v="59.897373193039002"/>
    <s v="C_Tristeza"/>
    <n v="1"/>
    <s v="LMR11M4"/>
    <x v="4"/>
    <x v="1"/>
    <n v="100"/>
    <n v="0.88910608179899997"/>
    <n v="0"/>
    <x v="0"/>
    <x v="0"/>
    <x v="2"/>
  </r>
  <r>
    <s v="f"/>
    <s v="07F_NE_C.png"/>
    <s v="None"/>
    <n v="0.8"/>
    <n v="0"/>
    <n v="133"/>
    <n v="133"/>
    <n v="133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27M_SA_C.png"/>
    <s v="space"/>
    <n v="0.8"/>
    <n v="0"/>
    <n v="134"/>
    <n v="134"/>
    <n v="134"/>
    <s v="space"/>
    <n v="1"/>
    <n v="0.52342787524699996"/>
    <s v="2019_Feb_22_1806"/>
    <n v="59.897373193039002"/>
    <s v="C_Tristeza"/>
    <n v="1"/>
    <s v="LMR11M4"/>
    <x v="4"/>
    <x v="1"/>
    <n v="100"/>
    <n v="0.52342787524699996"/>
    <n v="0"/>
    <x v="0"/>
    <x v="0"/>
    <x v="2"/>
  </r>
  <r>
    <s v="f"/>
    <s v="27M_NE_C.png"/>
    <s v="None"/>
    <n v="1.3"/>
    <n v="0"/>
    <n v="135"/>
    <n v="135"/>
    <n v="135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6F_NE_O.png"/>
    <s v="None"/>
    <n v="0.8"/>
    <n v="0"/>
    <n v="136"/>
    <n v="136"/>
    <n v="136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4M_NE_C.png"/>
    <s v="None"/>
    <n v="1.3"/>
    <n v="0"/>
    <n v="137"/>
    <n v="137"/>
    <n v="137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34M_NE_O.png"/>
    <s v="None"/>
    <n v="1.3"/>
    <n v="0"/>
    <n v="138"/>
    <n v="138"/>
    <n v="138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3F_SA_C.png"/>
    <s v="space"/>
    <n v="1.3"/>
    <n v="0"/>
    <n v="139"/>
    <n v="139"/>
    <n v="139"/>
    <s v="None"/>
    <n v="0"/>
    <m/>
    <s v="2019_Feb_22_1806"/>
    <n v="59.897373193039002"/>
    <s v="C_Tristeza"/>
    <n v="1"/>
    <s v="LMR11M4"/>
    <x v="4"/>
    <x v="1"/>
    <n v="0"/>
    <s v=""/>
    <n v="1"/>
    <x v="0"/>
    <x v="0"/>
    <x v="2"/>
  </r>
  <r>
    <s v="f"/>
    <s v="27M_NE_C.png"/>
    <s v="None"/>
    <n v="1.3"/>
    <n v="0"/>
    <n v="140"/>
    <n v="140"/>
    <n v="140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36M_SA_C.png"/>
    <s v="space"/>
    <n v="1.3"/>
    <n v="0"/>
    <n v="141"/>
    <n v="141"/>
    <n v="141"/>
    <s v="space"/>
    <n v="1"/>
    <n v="0.542687862646"/>
    <s v="2019_Feb_22_1806"/>
    <n v="59.897373193039002"/>
    <s v="C_Tristeza"/>
    <n v="1"/>
    <s v="LMR11M4"/>
    <x v="4"/>
    <x v="1"/>
    <n v="100"/>
    <n v="0.542687862646"/>
    <n v="0"/>
    <x v="0"/>
    <x v="0"/>
    <x v="2"/>
  </r>
  <r>
    <s v="f"/>
    <s v="03F_NE_C.png"/>
    <s v="None"/>
    <n v="1.3"/>
    <n v="0"/>
    <n v="142"/>
    <n v="142"/>
    <n v="142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34M_NE_O.png"/>
    <s v="None"/>
    <n v="0.8"/>
    <n v="0"/>
    <n v="143"/>
    <n v="143"/>
    <n v="143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6F_NE_O.png"/>
    <s v="None"/>
    <n v="0.8"/>
    <n v="0"/>
    <n v="144"/>
    <n v="144"/>
    <n v="144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1F_SA_C.png"/>
    <s v="space"/>
    <n v="0.8"/>
    <n v="0"/>
    <n v="145"/>
    <n v="145"/>
    <n v="145"/>
    <s v="space"/>
    <n v="1"/>
    <n v="0.57553830556600005"/>
    <s v="2019_Feb_22_1806"/>
    <n v="59.897373193039002"/>
    <s v="C_Tristeza"/>
    <n v="1"/>
    <s v="LMR11M4"/>
    <x v="4"/>
    <x v="1"/>
    <n v="100"/>
    <n v="0.57553830556600005"/>
    <n v="0"/>
    <x v="0"/>
    <x v="0"/>
    <x v="2"/>
  </r>
  <r>
    <s v="f"/>
    <s v="30M_NE_O.png"/>
    <s v="None"/>
    <n v="1.3"/>
    <n v="0"/>
    <n v="146"/>
    <n v="146"/>
    <n v="146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30M_NE_O.png"/>
    <s v="None"/>
    <n v="0.8"/>
    <n v="0"/>
    <n v="147"/>
    <n v="147"/>
    <n v="147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34M_NE_O.png"/>
    <s v="None"/>
    <n v="0.8"/>
    <n v="0"/>
    <n v="148"/>
    <n v="148"/>
    <n v="148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10F_SA_C.png"/>
    <s v="space"/>
    <n v="0.8"/>
    <n v="0"/>
    <n v="149"/>
    <n v="149"/>
    <n v="149"/>
    <s v="space"/>
    <n v="1"/>
    <n v="0.54108010465300005"/>
    <s v="2019_Feb_22_1806"/>
    <n v="59.897373193039002"/>
    <s v="C_Tristeza"/>
    <n v="1"/>
    <s v="LMR11M4"/>
    <x v="4"/>
    <x v="1"/>
    <n v="100"/>
    <n v="0.54108010465300005"/>
    <n v="0"/>
    <x v="0"/>
    <x v="0"/>
    <x v="2"/>
  </r>
  <r>
    <s v="f"/>
    <s v="05F_NE_O.png"/>
    <s v="None"/>
    <n v="1.3"/>
    <n v="0"/>
    <n v="150"/>
    <n v="150"/>
    <n v="150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2F_SA_C.png"/>
    <s v="space"/>
    <n v="1.3"/>
    <n v="0"/>
    <n v="151"/>
    <n v="151"/>
    <n v="151"/>
    <s v="space"/>
    <n v="1"/>
    <n v="0.64003403577999995"/>
    <s v="2019_Feb_22_1806"/>
    <n v="59.897373193039002"/>
    <s v="C_Tristeza"/>
    <n v="1"/>
    <s v="LMR11M4"/>
    <x v="4"/>
    <x v="1"/>
    <n v="100"/>
    <n v="0.64003403577999995"/>
    <n v="0"/>
    <x v="0"/>
    <x v="0"/>
    <x v="2"/>
  </r>
  <r>
    <s v="f"/>
    <s v="29M_NE_O.png"/>
    <s v="None"/>
    <n v="1.3"/>
    <n v="0"/>
    <n v="152"/>
    <n v="152"/>
    <n v="152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26M_SA_C.png"/>
    <s v="space"/>
    <n v="0.8"/>
    <n v="0"/>
    <n v="153"/>
    <n v="153"/>
    <n v="153"/>
    <s v="space"/>
    <n v="1"/>
    <n v="0.59506514994399995"/>
    <s v="2019_Feb_22_1806"/>
    <n v="59.897373193039002"/>
    <s v="C_Tristeza"/>
    <n v="1"/>
    <s v="LMR11M4"/>
    <x v="4"/>
    <x v="1"/>
    <n v="100"/>
    <n v="0.59506514994399995"/>
    <n v="0"/>
    <x v="0"/>
    <x v="0"/>
    <x v="2"/>
  </r>
  <r>
    <s v="f"/>
    <s v="07F_NE_C.png"/>
    <s v="None"/>
    <n v="0.8"/>
    <n v="0"/>
    <n v="154"/>
    <n v="154"/>
    <n v="154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34M_NE_O.png"/>
    <s v="None"/>
    <n v="1.3"/>
    <n v="0"/>
    <n v="155"/>
    <n v="155"/>
    <n v="155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2F_NE_C.png"/>
    <s v="None"/>
    <n v="0.8"/>
    <n v="0"/>
    <n v="156"/>
    <n v="156"/>
    <n v="156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36M_SA_C.png"/>
    <s v="space"/>
    <n v="1.3"/>
    <n v="0"/>
    <n v="157"/>
    <n v="157"/>
    <n v="157"/>
    <s v="space"/>
    <n v="1"/>
    <n v="0.47626454522799999"/>
    <s v="2019_Feb_22_1806"/>
    <n v="59.897373193039002"/>
    <s v="C_Tristeza"/>
    <n v="1"/>
    <s v="LMR11M4"/>
    <x v="4"/>
    <x v="1"/>
    <n v="100"/>
    <n v="0.47626454522799999"/>
    <n v="0"/>
    <x v="0"/>
    <x v="0"/>
    <x v="2"/>
  </r>
  <r>
    <s v="f"/>
    <s v="24M_NE_C.png"/>
    <s v="None"/>
    <n v="1.3"/>
    <n v="0"/>
    <n v="158"/>
    <n v="158"/>
    <n v="158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30M_NE_O.png"/>
    <s v="None"/>
    <n v="0.8"/>
    <n v="0"/>
    <n v="159"/>
    <n v="159"/>
    <n v="159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3F_SA_C.png"/>
    <s v="space"/>
    <n v="0.8"/>
    <n v="0"/>
    <n v="160"/>
    <n v="160"/>
    <n v="160"/>
    <s v="None"/>
    <n v="0"/>
    <m/>
    <s v="2019_Feb_22_1806"/>
    <n v="59.897373193039002"/>
    <s v="C_Tristeza"/>
    <n v="1"/>
    <s v="LMR11M4"/>
    <x v="4"/>
    <x v="1"/>
    <n v="0"/>
    <s v=""/>
    <n v="1"/>
    <x v="0"/>
    <x v="0"/>
    <x v="2"/>
  </r>
  <r>
    <s v="f"/>
    <s v="24M_NE_C.png"/>
    <s v="None"/>
    <n v="1.3"/>
    <n v="0"/>
    <n v="161"/>
    <n v="161"/>
    <n v="161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6F_SA_C.png"/>
    <s v="space"/>
    <n v="1.3"/>
    <n v="0"/>
    <n v="162"/>
    <n v="162"/>
    <n v="162"/>
    <s v="space"/>
    <n v="1"/>
    <n v="0.45854543615100002"/>
    <s v="2019_Feb_22_1806"/>
    <n v="59.897373193039002"/>
    <s v="C_Tristeza"/>
    <n v="1"/>
    <s v="LMR11M4"/>
    <x v="4"/>
    <x v="1"/>
    <n v="100"/>
    <n v="0.45854543615100002"/>
    <n v="0"/>
    <x v="0"/>
    <x v="0"/>
    <x v="2"/>
  </r>
  <r>
    <s v="f"/>
    <s v="07F_NE_C.png"/>
    <s v="None"/>
    <n v="1.3"/>
    <n v="0"/>
    <n v="163"/>
    <n v="163"/>
    <n v="163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6F_NE_O.png"/>
    <s v="None"/>
    <n v="0.8"/>
    <n v="0"/>
    <n v="164"/>
    <n v="164"/>
    <n v="164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7F_SA_C.png"/>
    <s v="space"/>
    <n v="0.8"/>
    <n v="0"/>
    <n v="165"/>
    <n v="165"/>
    <n v="165"/>
    <s v="space"/>
    <n v="1"/>
    <n v="0.50440627010500005"/>
    <s v="2019_Feb_22_1806"/>
    <n v="59.897373193039002"/>
    <s v="C_Tristeza"/>
    <n v="1"/>
    <s v="LMR11M4"/>
    <x v="4"/>
    <x v="1"/>
    <n v="100"/>
    <n v="0.50440627010500005"/>
    <n v="0"/>
    <x v="0"/>
    <x v="0"/>
    <x v="2"/>
  </r>
  <r>
    <s v="f"/>
    <s v="24M_NE_C.png"/>
    <s v="None"/>
    <n v="0.8"/>
    <n v="0"/>
    <n v="166"/>
    <n v="166"/>
    <n v="166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9F_SA_C.png"/>
    <s v="space"/>
    <n v="1.3"/>
    <n v="0"/>
    <n v="167"/>
    <n v="167"/>
    <n v="167"/>
    <s v="space"/>
    <n v="1"/>
    <n v="0.79151457361900002"/>
    <s v="2019_Feb_22_1806"/>
    <n v="59.897373193039002"/>
    <s v="C_Tristeza"/>
    <n v="1"/>
    <s v="LMR11M4"/>
    <x v="4"/>
    <x v="1"/>
    <n v="100"/>
    <n v="0.79151457361900002"/>
    <n v="0"/>
    <x v="0"/>
    <x v="0"/>
    <x v="2"/>
  </r>
  <r>
    <s v="f"/>
    <s v="27M_NE_C.png"/>
    <s v="None"/>
    <n v="0.8"/>
    <n v="0"/>
    <n v="168"/>
    <n v="168"/>
    <n v="168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9M_NE_O.png"/>
    <s v="None"/>
    <n v="1.3"/>
    <n v="0"/>
    <n v="169"/>
    <n v="169"/>
    <n v="169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36M_NE_O.png"/>
    <s v="None"/>
    <n v="0.8"/>
    <n v="0"/>
    <n v="170"/>
    <n v="170"/>
    <n v="170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7F_SA_C.png"/>
    <s v="space"/>
    <n v="0.8"/>
    <n v="0"/>
    <n v="171"/>
    <n v="171"/>
    <n v="171"/>
    <s v="space"/>
    <n v="1"/>
    <n v="0.65769752254699998"/>
    <s v="2019_Feb_22_1806"/>
    <n v="59.897373193039002"/>
    <s v="C_Tristeza"/>
    <n v="1"/>
    <s v="LMR11M4"/>
    <x v="4"/>
    <x v="1"/>
    <n v="100"/>
    <n v="0.65769752254699998"/>
    <n v="0"/>
    <x v="0"/>
    <x v="0"/>
    <x v="2"/>
  </r>
  <r>
    <s v="f"/>
    <s v="30M_NE_O.png"/>
    <s v="None"/>
    <n v="0.8"/>
    <n v="0"/>
    <n v="172"/>
    <n v="172"/>
    <n v="172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7F_NE_C.png"/>
    <s v="None"/>
    <n v="1.3"/>
    <n v="0"/>
    <n v="173"/>
    <n v="173"/>
    <n v="173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9F_SA_C.png"/>
    <s v="space"/>
    <n v="0.8"/>
    <n v="0"/>
    <n v="174"/>
    <n v="174"/>
    <n v="174"/>
    <s v="space"/>
    <n v="1"/>
    <n v="0.77533667394899997"/>
    <s v="2019_Feb_22_1806"/>
    <n v="59.897373193039002"/>
    <s v="C_Tristeza"/>
    <n v="1"/>
    <s v="LMR11M4"/>
    <x v="4"/>
    <x v="1"/>
    <n v="100"/>
    <n v="0.77533667394899997"/>
    <n v="0"/>
    <x v="0"/>
    <x v="0"/>
    <x v="2"/>
  </r>
  <r>
    <s v="f"/>
    <s v="06F_NE_O.png"/>
    <s v="None"/>
    <n v="1.3"/>
    <n v="0"/>
    <n v="175"/>
    <n v="175"/>
    <n v="175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7F_SA_C.png"/>
    <s v="space"/>
    <n v="0.8"/>
    <n v="0"/>
    <n v="176"/>
    <n v="176"/>
    <n v="176"/>
    <s v="space"/>
    <n v="1"/>
    <n v="0.64082798222100001"/>
    <s v="2019_Feb_22_1806"/>
    <n v="59.897373193039002"/>
    <s v="C_Tristeza"/>
    <n v="1"/>
    <s v="LMR11M4"/>
    <x v="4"/>
    <x v="1"/>
    <n v="100"/>
    <n v="0.64082798222100001"/>
    <n v="0"/>
    <x v="0"/>
    <x v="0"/>
    <x v="2"/>
  </r>
  <r>
    <s v="f"/>
    <s v="25M_NE_C.png"/>
    <s v="None"/>
    <n v="0.8"/>
    <n v="0"/>
    <n v="177"/>
    <n v="177"/>
    <n v="177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26M_SA_C.png"/>
    <s v="space"/>
    <n v="1.3"/>
    <n v="0"/>
    <n v="178"/>
    <n v="178"/>
    <n v="178"/>
    <s v="space"/>
    <n v="1"/>
    <n v="0.60943399043799995"/>
    <s v="2019_Feb_22_1806"/>
    <n v="59.897373193039002"/>
    <s v="C_Tristeza"/>
    <n v="1"/>
    <s v="LMR11M4"/>
    <x v="4"/>
    <x v="1"/>
    <n v="100"/>
    <n v="0.60943399043799995"/>
    <n v="0"/>
    <x v="0"/>
    <x v="0"/>
    <x v="2"/>
  </r>
  <r>
    <s v="f"/>
    <s v="05F_NE_O.png"/>
    <s v="None"/>
    <n v="1.3"/>
    <n v="0"/>
    <n v="179"/>
    <n v="179"/>
    <n v="179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2F_NE_C.png"/>
    <s v="None"/>
    <n v="0.8"/>
    <n v="0"/>
    <n v="180"/>
    <n v="180"/>
    <n v="180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7F_SA_C.png"/>
    <s v="space"/>
    <n v="0.8"/>
    <n v="0"/>
    <n v="181"/>
    <n v="181"/>
    <n v="181"/>
    <s v="space"/>
    <n v="1"/>
    <n v="0.62380879046399995"/>
    <s v="2019_Feb_22_1806"/>
    <n v="59.897373193039002"/>
    <s v="C_Tristeza"/>
    <n v="1"/>
    <s v="LMR11M4"/>
    <x v="4"/>
    <x v="1"/>
    <n v="100"/>
    <n v="0.62380879046399995"/>
    <n v="0"/>
    <x v="0"/>
    <x v="0"/>
    <x v="2"/>
  </r>
  <r>
    <s v="f"/>
    <s v="29M_NE_O.png"/>
    <s v="None"/>
    <n v="1.3"/>
    <n v="0"/>
    <n v="182"/>
    <n v="182"/>
    <n v="182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26M_SA_C.png"/>
    <s v="space"/>
    <n v="1.3"/>
    <n v="0"/>
    <n v="183"/>
    <n v="183"/>
    <n v="183"/>
    <s v="space"/>
    <n v="1"/>
    <n v="0.64048961130899995"/>
    <s v="2019_Feb_22_1806"/>
    <n v="59.897373193039002"/>
    <s v="C_Tristeza"/>
    <n v="1"/>
    <s v="LMR11M4"/>
    <x v="4"/>
    <x v="1"/>
    <n v="100"/>
    <n v="0.64048961130899995"/>
    <n v="0"/>
    <x v="0"/>
    <x v="0"/>
    <x v="2"/>
  </r>
  <r>
    <s v="f"/>
    <s v="27M_NE_C.png"/>
    <s v="None"/>
    <n v="1.3"/>
    <n v="0"/>
    <n v="184"/>
    <n v="184"/>
    <n v="184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2F_NE_C.png"/>
    <s v="None"/>
    <n v="0.8"/>
    <n v="0"/>
    <n v="185"/>
    <n v="185"/>
    <n v="185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05F_SA_C.png"/>
    <s v="space"/>
    <n v="0.8"/>
    <n v="0"/>
    <n v="186"/>
    <n v="186"/>
    <n v="186"/>
    <s v="space"/>
    <n v="1"/>
    <n v="0.60680383583499997"/>
    <s v="2019_Feb_22_1806"/>
    <n v="59.897373193039002"/>
    <s v="C_Tristeza"/>
    <n v="1"/>
    <s v="LMR11M4"/>
    <x v="4"/>
    <x v="1"/>
    <n v="100"/>
    <n v="0.60680383583499997"/>
    <n v="0"/>
    <x v="0"/>
    <x v="0"/>
    <x v="2"/>
  </r>
  <r>
    <s v="f"/>
    <s v="30M_NE_O.png"/>
    <s v="None"/>
    <n v="1.3"/>
    <n v="0"/>
    <n v="187"/>
    <n v="187"/>
    <n v="187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06F_NE_O.png"/>
    <s v="None"/>
    <n v="1.3"/>
    <n v="0"/>
    <n v="188"/>
    <n v="188"/>
    <n v="188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29M_SA_C.png"/>
    <s v="space"/>
    <n v="1.3"/>
    <n v="0"/>
    <n v="189"/>
    <n v="189"/>
    <n v="189"/>
    <s v="space"/>
    <n v="1"/>
    <n v="0.55575155885899996"/>
    <s v="2019_Feb_22_1806"/>
    <n v="59.897373193039002"/>
    <s v="C_Tristeza"/>
    <n v="1"/>
    <s v="LMR11M4"/>
    <x v="4"/>
    <x v="1"/>
    <n v="100"/>
    <n v="0.55575155885899996"/>
    <n v="0"/>
    <x v="0"/>
    <x v="0"/>
    <x v="2"/>
  </r>
  <r>
    <s v="f"/>
    <s v="09F_NE_C.png"/>
    <s v="None"/>
    <n v="0.8"/>
    <n v="0"/>
    <n v="190"/>
    <n v="190"/>
    <n v="190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5M_NE_C.png"/>
    <s v="None"/>
    <n v="1.3"/>
    <n v="0"/>
    <n v="191"/>
    <n v="191"/>
    <n v="191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30M_SA_C.png"/>
    <s v="space"/>
    <n v="0.8"/>
    <n v="0"/>
    <n v="192"/>
    <n v="192"/>
    <n v="192"/>
    <s v="space"/>
    <n v="1"/>
    <n v="0.67432106472599995"/>
    <s v="2019_Feb_22_1806"/>
    <n v="59.897373193039002"/>
    <s v="C_Tristeza"/>
    <n v="1"/>
    <s v="LMR11M4"/>
    <x v="4"/>
    <x v="1"/>
    <n v="100"/>
    <n v="0.67432106472599995"/>
    <n v="0"/>
    <x v="0"/>
    <x v="0"/>
    <x v="2"/>
  </r>
  <r>
    <s v="f"/>
    <s v="09F_NE_C.png"/>
    <s v="None"/>
    <n v="0.8"/>
    <n v="0"/>
    <n v="193"/>
    <n v="193"/>
    <n v="193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5M_NE_C.png"/>
    <s v="None"/>
    <n v="0.8"/>
    <n v="0"/>
    <n v="194"/>
    <n v="194"/>
    <n v="194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24M_SA_C.png"/>
    <s v="space"/>
    <n v="0.8"/>
    <n v="0"/>
    <n v="195"/>
    <n v="195"/>
    <n v="195"/>
    <s v="space"/>
    <n v="1"/>
    <n v="0.591185804456"/>
    <s v="2019_Feb_22_1806"/>
    <n v="59.897373193039002"/>
    <s v="C_Tristeza"/>
    <n v="1"/>
    <s v="LMR11M4"/>
    <x v="4"/>
    <x v="1"/>
    <n v="100"/>
    <n v="0.591185804456"/>
    <n v="0"/>
    <x v="0"/>
    <x v="0"/>
    <x v="2"/>
  </r>
  <r>
    <s v="f"/>
    <s v="10F_NE_O.png"/>
    <s v="None"/>
    <n v="0.8"/>
    <n v="0"/>
    <n v="196"/>
    <n v="196"/>
    <n v="196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24M_NE_C.png"/>
    <s v="None"/>
    <n v="0.8"/>
    <n v="0"/>
    <n v="197"/>
    <n v="197"/>
    <n v="197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f"/>
    <s v="36M_NE_O.png"/>
    <s v="None"/>
    <n v="1.3"/>
    <n v="0"/>
    <n v="198"/>
    <n v="198"/>
    <n v="198"/>
    <s v="None"/>
    <n v="1"/>
    <m/>
    <s v="2019_Feb_22_1806"/>
    <n v="59.897373193039002"/>
    <s v="C_Tristeza"/>
    <n v="1"/>
    <s v="LMR11M4"/>
    <x v="4"/>
    <x v="0"/>
    <n v="100"/>
    <s v=""/>
    <n v="0"/>
    <x v="0"/>
    <x v="0"/>
    <x v="2"/>
  </r>
  <r>
    <s v="e"/>
    <s v="27M_SA_C.png"/>
    <s v="space"/>
    <n v="1.3"/>
    <n v="0"/>
    <n v="199"/>
    <n v="199"/>
    <n v="199"/>
    <s v="space"/>
    <n v="1"/>
    <n v="0.52673179144000004"/>
    <s v="2019_Feb_22_1806"/>
    <n v="59.897373193039002"/>
    <s v="C_Tristeza"/>
    <n v="1"/>
    <s v="LMR11M4"/>
    <x v="4"/>
    <x v="1"/>
    <n v="100"/>
    <n v="0.52673179144000004"/>
    <n v="0"/>
    <x v="0"/>
    <x v="0"/>
    <x v="2"/>
  </r>
  <r>
    <s v="b"/>
    <s v="28M_NE_O.png"/>
    <s v="None"/>
    <n v="0.8"/>
    <n v="0"/>
    <n v="0"/>
    <n v="0"/>
    <n v="0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8F_HA_C.png"/>
    <s v="space"/>
    <n v="1.3"/>
    <n v="0"/>
    <n v="1"/>
    <n v="1"/>
    <n v="1"/>
    <s v="space"/>
    <n v="1"/>
    <n v="0.55260722665100004"/>
    <s v="2019_Feb_22_1746"/>
    <n v="59.810667979371502"/>
    <s v="C_Alegria"/>
    <n v="1"/>
    <s v="LMR11M2"/>
    <x v="0"/>
    <x v="1"/>
    <n v="100"/>
    <n v="0.55260722665100004"/>
    <n v="0"/>
    <x v="0"/>
    <x v="0"/>
    <x v="2"/>
  </r>
  <r>
    <s v="b"/>
    <s v="09F_NE_C.png"/>
    <s v="None"/>
    <n v="0.8"/>
    <n v="0"/>
    <n v="2"/>
    <n v="2"/>
    <n v="2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28M_HA_C.png"/>
    <s v="space"/>
    <n v="0.8"/>
    <n v="0"/>
    <n v="3"/>
    <n v="3"/>
    <n v="3"/>
    <s v="space"/>
    <n v="1"/>
    <n v="0.53901379136399996"/>
    <s v="2019_Feb_22_1746"/>
    <n v="59.810667979371502"/>
    <s v="C_Alegria"/>
    <n v="1"/>
    <s v="LMR11M2"/>
    <x v="0"/>
    <x v="1"/>
    <n v="100"/>
    <n v="0.53901379136399996"/>
    <n v="0"/>
    <x v="0"/>
    <x v="0"/>
    <x v="2"/>
  </r>
  <r>
    <s v="b"/>
    <s v="06F_NE_O.png"/>
    <s v="None"/>
    <n v="0.8"/>
    <n v="0"/>
    <n v="4"/>
    <n v="4"/>
    <n v="4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34M_NE_O.png"/>
    <s v="None"/>
    <n v="0.8"/>
    <n v="0"/>
    <n v="5"/>
    <n v="5"/>
    <n v="5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8F_HA_C.png"/>
    <s v="space"/>
    <n v="0.8"/>
    <n v="0"/>
    <n v="6"/>
    <n v="6"/>
    <n v="6"/>
    <s v="space"/>
    <n v="1"/>
    <n v="0.42152230441600003"/>
    <s v="2019_Feb_22_1746"/>
    <n v="59.810667979371502"/>
    <s v="C_Alegria"/>
    <n v="1"/>
    <s v="LMR11M2"/>
    <x v="0"/>
    <x v="1"/>
    <n v="100"/>
    <n v="0.42152230441600003"/>
    <n v="0"/>
    <x v="0"/>
    <x v="0"/>
    <x v="2"/>
  </r>
  <r>
    <s v="b"/>
    <s v="23M_NE_C.png"/>
    <s v="None"/>
    <n v="1.3"/>
    <n v="0"/>
    <n v="7"/>
    <n v="7"/>
    <n v="7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3F_NE_C.png"/>
    <s v="None"/>
    <n v="1.3"/>
    <n v="0"/>
    <n v="8"/>
    <n v="8"/>
    <n v="8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33M_HA_C.png"/>
    <s v="space"/>
    <n v="1.3"/>
    <n v="0"/>
    <n v="9"/>
    <n v="9"/>
    <n v="9"/>
    <s v="space"/>
    <n v="1"/>
    <n v="0.74436250049599995"/>
    <s v="2019_Feb_22_1746"/>
    <n v="59.810667979371502"/>
    <s v="C_Alegria"/>
    <n v="1"/>
    <s v="LMR11M2"/>
    <x v="0"/>
    <x v="1"/>
    <n v="100"/>
    <n v="0.74436250049599995"/>
    <n v="0"/>
    <x v="0"/>
    <x v="0"/>
    <x v="2"/>
  </r>
  <r>
    <s v="b"/>
    <s v="08F_NE_C.png"/>
    <s v="None"/>
    <n v="0.8"/>
    <n v="0"/>
    <n v="10"/>
    <n v="10"/>
    <n v="10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5F_NE_O.png"/>
    <s v="None"/>
    <n v="1.3"/>
    <n v="0"/>
    <n v="11"/>
    <n v="11"/>
    <n v="11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23M_HA_C.png"/>
    <s v="space"/>
    <n v="0.8"/>
    <n v="0"/>
    <n v="12"/>
    <n v="12"/>
    <n v="12"/>
    <s v="space"/>
    <n v="1"/>
    <n v="0.43938775407199998"/>
    <s v="2019_Feb_22_1746"/>
    <n v="59.810667979371502"/>
    <s v="C_Alegria"/>
    <n v="1"/>
    <s v="LMR11M2"/>
    <x v="0"/>
    <x v="1"/>
    <n v="100"/>
    <n v="0.43938775407199998"/>
    <n v="0"/>
    <x v="0"/>
    <x v="0"/>
    <x v="2"/>
  </r>
  <r>
    <s v="b"/>
    <s v="02F_NE_O.png"/>
    <s v="None"/>
    <n v="0.8"/>
    <n v="0"/>
    <n v="13"/>
    <n v="13"/>
    <n v="13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2F_NE_O.png"/>
    <s v="None"/>
    <n v="0.8"/>
    <n v="0"/>
    <n v="14"/>
    <n v="14"/>
    <n v="14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23M_HA_C.png"/>
    <s v="space"/>
    <n v="1.3"/>
    <n v="0"/>
    <n v="15"/>
    <n v="15"/>
    <n v="15"/>
    <s v="space"/>
    <n v="1"/>
    <n v="0.394405293278"/>
    <s v="2019_Feb_22_1746"/>
    <n v="59.810667979371502"/>
    <s v="C_Alegria"/>
    <n v="1"/>
    <s v="LMR11M2"/>
    <x v="0"/>
    <x v="1"/>
    <n v="100"/>
    <n v="0.394405293278"/>
    <n v="0"/>
    <x v="0"/>
    <x v="0"/>
    <x v="2"/>
  </r>
  <r>
    <s v="b"/>
    <s v="09F_NE_C.png"/>
    <s v="None"/>
    <n v="0.8"/>
    <n v="0"/>
    <n v="16"/>
    <n v="16"/>
    <n v="16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7F_HA_C.png"/>
    <s v="space"/>
    <n v="1.3"/>
    <n v="0"/>
    <n v="17"/>
    <n v="17"/>
    <n v="17"/>
    <s v="space"/>
    <n v="1"/>
    <n v="0.703566964716"/>
    <s v="2019_Feb_22_1746"/>
    <n v="59.810667979371502"/>
    <s v="C_Alegria"/>
    <n v="1"/>
    <s v="LMR11M2"/>
    <x v="0"/>
    <x v="1"/>
    <n v="100"/>
    <n v="0.703566964716"/>
    <n v="0"/>
    <x v="0"/>
    <x v="0"/>
    <x v="2"/>
  </r>
  <r>
    <s v="b"/>
    <s v="25M_NE_C.png"/>
    <s v="None"/>
    <n v="0.8"/>
    <n v="0"/>
    <n v="18"/>
    <n v="18"/>
    <n v="18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7F_NE_C.png"/>
    <s v="None"/>
    <n v="1.3"/>
    <n v="0"/>
    <n v="19"/>
    <n v="19"/>
    <n v="19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34M_NE_O.png"/>
    <s v="None"/>
    <n v="0.8"/>
    <n v="0"/>
    <n v="20"/>
    <n v="20"/>
    <n v="20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34M_HA_C.png"/>
    <s v="space"/>
    <n v="0.8"/>
    <n v="0"/>
    <n v="21"/>
    <n v="21"/>
    <n v="21"/>
    <s v="space"/>
    <n v="1"/>
    <n v="0.48244659975199999"/>
    <s v="2019_Feb_22_1746"/>
    <n v="59.810667979371502"/>
    <s v="C_Alegria"/>
    <n v="1"/>
    <s v="LMR11M2"/>
    <x v="0"/>
    <x v="1"/>
    <n v="100"/>
    <n v="0.48244659975199999"/>
    <n v="0"/>
    <x v="0"/>
    <x v="0"/>
    <x v="2"/>
  </r>
  <r>
    <s v="b"/>
    <s v="36M_NE_C.png"/>
    <s v="None"/>
    <n v="1.3"/>
    <n v="0"/>
    <n v="22"/>
    <n v="22"/>
    <n v="22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6M_NE_C.png"/>
    <s v="None"/>
    <n v="1.3"/>
    <n v="0"/>
    <n v="23"/>
    <n v="23"/>
    <n v="23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6M_NE_C.png"/>
    <s v="None"/>
    <n v="0.8"/>
    <n v="0"/>
    <n v="24"/>
    <n v="24"/>
    <n v="24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22M_HA_C.png"/>
    <s v="space"/>
    <n v="1.3"/>
    <n v="0"/>
    <n v="25"/>
    <n v="25"/>
    <n v="25"/>
    <s v="space"/>
    <n v="1"/>
    <n v="0.47375060245400002"/>
    <s v="2019_Feb_22_1746"/>
    <n v="59.810667979371502"/>
    <s v="C_Alegria"/>
    <n v="1"/>
    <s v="LMR11M2"/>
    <x v="0"/>
    <x v="1"/>
    <n v="100"/>
    <n v="0.47375060245400002"/>
    <n v="0"/>
    <x v="0"/>
    <x v="0"/>
    <x v="2"/>
  </r>
  <r>
    <s v="b"/>
    <s v="06F_NE_O.png"/>
    <s v="None"/>
    <n v="1.3"/>
    <n v="0"/>
    <n v="26"/>
    <n v="26"/>
    <n v="26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8M_NE_O.png"/>
    <s v="None"/>
    <n v="1.3"/>
    <n v="0"/>
    <n v="27"/>
    <n v="27"/>
    <n v="27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5M_NE_C.png"/>
    <s v="None"/>
    <n v="0.8"/>
    <n v="0"/>
    <n v="28"/>
    <n v="28"/>
    <n v="28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3M_NE_C.png"/>
    <s v="None"/>
    <n v="0.8"/>
    <n v="0"/>
    <n v="29"/>
    <n v="29"/>
    <n v="29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26M_HA_C.png"/>
    <s v="space"/>
    <n v="0.8"/>
    <n v="0"/>
    <n v="30"/>
    <n v="30"/>
    <n v="30"/>
    <s v="space"/>
    <n v="1"/>
    <n v="0.39371762564399998"/>
    <s v="2019_Feb_22_1746"/>
    <n v="59.810667979371502"/>
    <s v="C_Alegria"/>
    <n v="1"/>
    <s v="LMR11M2"/>
    <x v="0"/>
    <x v="1"/>
    <n v="100"/>
    <n v="0.39371762564399998"/>
    <n v="0"/>
    <x v="0"/>
    <x v="0"/>
    <x v="2"/>
  </r>
  <r>
    <s v="b"/>
    <s v="08F_NE_C.png"/>
    <s v="None"/>
    <n v="1.3"/>
    <n v="0"/>
    <n v="31"/>
    <n v="31"/>
    <n v="31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9F_NE_C.png"/>
    <s v="None"/>
    <n v="0.8"/>
    <n v="0"/>
    <n v="32"/>
    <n v="32"/>
    <n v="32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1F_NE_C.png"/>
    <s v="None"/>
    <n v="0.8"/>
    <n v="0"/>
    <n v="33"/>
    <n v="33"/>
    <n v="33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2F_HA_C.png"/>
    <s v="space"/>
    <n v="0.8"/>
    <n v="0"/>
    <n v="34"/>
    <n v="34"/>
    <n v="34"/>
    <s v="space"/>
    <n v="1"/>
    <n v="0.58807193161899995"/>
    <s v="2019_Feb_22_1746"/>
    <n v="59.810667979371502"/>
    <s v="C_Alegria"/>
    <n v="1"/>
    <s v="LMR11M2"/>
    <x v="0"/>
    <x v="1"/>
    <n v="100"/>
    <n v="0.58807193161899995"/>
    <n v="0"/>
    <x v="0"/>
    <x v="0"/>
    <x v="2"/>
  </r>
  <r>
    <s v="b"/>
    <s v="23M_NE_C.png"/>
    <s v="None"/>
    <n v="1.3"/>
    <n v="0"/>
    <n v="35"/>
    <n v="35"/>
    <n v="35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3F_HA_C.png"/>
    <s v="space"/>
    <n v="1.3"/>
    <n v="0"/>
    <n v="36"/>
    <n v="36"/>
    <n v="36"/>
    <s v="space"/>
    <n v="1"/>
    <n v="0.46924947528200001"/>
    <s v="2019_Feb_22_1746"/>
    <n v="59.810667979371502"/>
    <s v="C_Alegria"/>
    <n v="1"/>
    <s v="LMR11M2"/>
    <x v="0"/>
    <x v="1"/>
    <n v="100"/>
    <n v="0.46924947528200001"/>
    <n v="0"/>
    <x v="0"/>
    <x v="0"/>
    <x v="2"/>
  </r>
  <r>
    <s v="b"/>
    <s v="34M_NE_O.png"/>
    <s v="None"/>
    <n v="0.8"/>
    <n v="0"/>
    <n v="37"/>
    <n v="37"/>
    <n v="37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9F_NE_C.png"/>
    <s v="None"/>
    <n v="1.3"/>
    <n v="0"/>
    <n v="38"/>
    <n v="38"/>
    <n v="38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8M_NE_O.png"/>
    <s v="None"/>
    <n v="1.3"/>
    <n v="0"/>
    <n v="39"/>
    <n v="39"/>
    <n v="39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36M_NE_C.png"/>
    <s v="None"/>
    <n v="0.8"/>
    <n v="0"/>
    <n v="40"/>
    <n v="40"/>
    <n v="40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26M_HA_C.png"/>
    <s v="space"/>
    <n v="0.8"/>
    <n v="0"/>
    <n v="41"/>
    <n v="41"/>
    <n v="41"/>
    <s v="space"/>
    <n v="1"/>
    <n v="0.50431025493899995"/>
    <s v="2019_Feb_22_1746"/>
    <n v="59.810667979371502"/>
    <s v="C_Alegria"/>
    <n v="1"/>
    <s v="LMR11M2"/>
    <x v="0"/>
    <x v="1"/>
    <n v="100"/>
    <n v="0.50431025493899995"/>
    <n v="0"/>
    <x v="0"/>
    <x v="0"/>
    <x v="2"/>
  </r>
  <r>
    <s v="b"/>
    <s v="01F_NE_C.png"/>
    <s v="None"/>
    <n v="0.8"/>
    <n v="0"/>
    <n v="42"/>
    <n v="42"/>
    <n v="42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2M_NE_C.png"/>
    <s v="None"/>
    <n v="0.8"/>
    <n v="0"/>
    <n v="43"/>
    <n v="43"/>
    <n v="43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26M_HA_C.png"/>
    <s v="space"/>
    <n v="1.3"/>
    <n v="0"/>
    <n v="44"/>
    <n v="44"/>
    <n v="44"/>
    <s v="space"/>
    <n v="1"/>
    <n v="0.58833216596399995"/>
    <s v="2019_Feb_22_1746"/>
    <n v="59.810667979371502"/>
    <s v="C_Alegria"/>
    <n v="1"/>
    <s v="LMR11M2"/>
    <x v="0"/>
    <x v="1"/>
    <n v="100"/>
    <n v="0.58833216596399995"/>
    <n v="0"/>
    <x v="0"/>
    <x v="0"/>
    <x v="2"/>
  </r>
  <r>
    <s v="b"/>
    <s v="23M_NE_C.png"/>
    <s v="None"/>
    <n v="0.8"/>
    <n v="0"/>
    <n v="45"/>
    <n v="45"/>
    <n v="45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6F_NE_O.png"/>
    <s v="None"/>
    <n v="1.3"/>
    <n v="0"/>
    <n v="46"/>
    <n v="46"/>
    <n v="46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3F_HA_C.png"/>
    <s v="space"/>
    <n v="0.8"/>
    <n v="0"/>
    <n v="47"/>
    <n v="47"/>
    <n v="47"/>
    <s v="space"/>
    <n v="1"/>
    <n v="0.37078588409300001"/>
    <s v="2019_Feb_22_1746"/>
    <n v="59.810667979371502"/>
    <s v="C_Alegria"/>
    <n v="1"/>
    <s v="LMR11M2"/>
    <x v="0"/>
    <x v="1"/>
    <n v="100"/>
    <n v="0.37078588409300001"/>
    <n v="0"/>
    <x v="0"/>
    <x v="0"/>
    <x v="2"/>
  </r>
  <r>
    <s v="b"/>
    <s v="23M_NE_C.png"/>
    <s v="None"/>
    <n v="1.3"/>
    <n v="0"/>
    <n v="48"/>
    <n v="48"/>
    <n v="48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8M_NE_O.png"/>
    <s v="None"/>
    <n v="0.8"/>
    <n v="0"/>
    <n v="49"/>
    <n v="49"/>
    <n v="49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25M_HA_C.png"/>
    <s v="space"/>
    <n v="0.8"/>
    <n v="0"/>
    <n v="50"/>
    <n v="50"/>
    <n v="50"/>
    <s v="space"/>
    <n v="1"/>
    <n v="0.58967571705599997"/>
    <s v="2019_Feb_22_1746"/>
    <n v="59.810667979371502"/>
    <s v="C_Alegria"/>
    <n v="1"/>
    <s v="LMR11M2"/>
    <x v="0"/>
    <x v="1"/>
    <n v="100"/>
    <n v="0.58967571705599997"/>
    <n v="0"/>
    <x v="0"/>
    <x v="0"/>
    <x v="2"/>
  </r>
  <r>
    <s v="b"/>
    <s v="03F_NE_C.png"/>
    <s v="None"/>
    <n v="1.3"/>
    <n v="0"/>
    <n v="51"/>
    <n v="51"/>
    <n v="51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5F_NE_O.png"/>
    <s v="None"/>
    <n v="1.3"/>
    <n v="0"/>
    <n v="52"/>
    <n v="52"/>
    <n v="52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5M_NE_C.png"/>
    <s v="None"/>
    <n v="1.3"/>
    <n v="0"/>
    <n v="53"/>
    <n v="53"/>
    <n v="53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33M_NE_C.png"/>
    <s v="None"/>
    <n v="0.8"/>
    <n v="0"/>
    <n v="54"/>
    <n v="54"/>
    <n v="54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34M_HA_C.png"/>
    <s v="space"/>
    <n v="0.8"/>
    <n v="0"/>
    <n v="55"/>
    <n v="55"/>
    <n v="55"/>
    <s v="space"/>
    <n v="1"/>
    <n v="0.406101600733"/>
    <s v="2019_Feb_22_1746"/>
    <n v="59.810667979371502"/>
    <s v="C_Alegria"/>
    <n v="1"/>
    <s v="LMR11M2"/>
    <x v="0"/>
    <x v="1"/>
    <n v="100"/>
    <n v="0.406101600733"/>
    <n v="0"/>
    <x v="0"/>
    <x v="0"/>
    <x v="2"/>
  </r>
  <r>
    <s v="b"/>
    <s v="33M_NE_C.png"/>
    <s v="None"/>
    <n v="1.3"/>
    <n v="0"/>
    <n v="56"/>
    <n v="56"/>
    <n v="56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36M_HA_C.png"/>
    <s v="space"/>
    <n v="0.8"/>
    <n v="0"/>
    <n v="57"/>
    <n v="57"/>
    <n v="57"/>
    <s v="space"/>
    <n v="1"/>
    <n v="0.42124650906799999"/>
    <s v="2019_Feb_22_1746"/>
    <n v="59.810667979371502"/>
    <s v="C_Alegria"/>
    <n v="1"/>
    <s v="LMR11M2"/>
    <x v="0"/>
    <x v="1"/>
    <n v="100"/>
    <n v="0.42124650906799999"/>
    <n v="0"/>
    <x v="0"/>
    <x v="0"/>
    <x v="2"/>
  </r>
  <r>
    <s v="b"/>
    <s v="22M_NE_C.png"/>
    <s v="None"/>
    <n v="1.3"/>
    <n v="0"/>
    <n v="58"/>
    <n v="58"/>
    <n v="58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3F_NE_C.png"/>
    <s v="None"/>
    <n v="1.3"/>
    <n v="0"/>
    <n v="59"/>
    <n v="59"/>
    <n v="59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7F_NE_C.png"/>
    <s v="None"/>
    <n v="1.3"/>
    <n v="0"/>
    <n v="60"/>
    <n v="60"/>
    <n v="60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2F_HA_C.png"/>
    <s v="space"/>
    <n v="0.8"/>
    <n v="0"/>
    <n v="61"/>
    <n v="61"/>
    <n v="61"/>
    <s v="space"/>
    <n v="1"/>
    <n v="0.57328062411400005"/>
    <s v="2019_Feb_22_1746"/>
    <n v="59.810667979371502"/>
    <s v="C_Alegria"/>
    <n v="1"/>
    <s v="LMR11M2"/>
    <x v="0"/>
    <x v="1"/>
    <n v="100"/>
    <n v="0.57328062411400005"/>
    <n v="0"/>
    <x v="0"/>
    <x v="0"/>
    <x v="2"/>
  </r>
  <r>
    <s v="b"/>
    <s v="22M_NE_C.png"/>
    <s v="None"/>
    <n v="0.8"/>
    <n v="0"/>
    <n v="62"/>
    <n v="62"/>
    <n v="62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1F_NE_C.png"/>
    <s v="None"/>
    <n v="0.8"/>
    <n v="0"/>
    <n v="63"/>
    <n v="63"/>
    <n v="63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9F_HA_C.png"/>
    <s v="space"/>
    <n v="1.3"/>
    <n v="0"/>
    <n v="64"/>
    <n v="64"/>
    <n v="64"/>
    <s v="space"/>
    <n v="1"/>
    <n v="0.58653899934099996"/>
    <s v="2019_Feb_22_1746"/>
    <n v="59.810667979371502"/>
    <s v="C_Alegria"/>
    <n v="1"/>
    <s v="LMR11M2"/>
    <x v="0"/>
    <x v="1"/>
    <n v="100"/>
    <n v="0.58653899934099996"/>
    <n v="0"/>
    <x v="0"/>
    <x v="0"/>
    <x v="2"/>
  </r>
  <r>
    <s v="b"/>
    <s v="07F_NE_C.png"/>
    <s v="None"/>
    <n v="0.8"/>
    <n v="0"/>
    <n v="65"/>
    <n v="65"/>
    <n v="65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7F_HA_C.png"/>
    <s v="space"/>
    <n v="0.8"/>
    <n v="0"/>
    <n v="66"/>
    <n v="66"/>
    <n v="66"/>
    <s v="space"/>
    <n v="1"/>
    <n v="0.588693713304"/>
    <s v="2019_Feb_22_1746"/>
    <n v="59.810667979371502"/>
    <s v="C_Alegria"/>
    <n v="1"/>
    <s v="LMR11M2"/>
    <x v="0"/>
    <x v="1"/>
    <n v="100"/>
    <n v="0.588693713304"/>
    <n v="0"/>
    <x v="0"/>
    <x v="0"/>
    <x v="2"/>
  </r>
  <r>
    <s v="b"/>
    <s v="34M_NE_O.png"/>
    <s v="None"/>
    <n v="0.8"/>
    <n v="0"/>
    <n v="67"/>
    <n v="67"/>
    <n v="67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9F_NE_C.png"/>
    <s v="None"/>
    <n v="0.8"/>
    <n v="0"/>
    <n v="68"/>
    <n v="68"/>
    <n v="68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22M_HA_C.png"/>
    <s v="space"/>
    <n v="1.3"/>
    <n v="0"/>
    <n v="69"/>
    <n v="69"/>
    <n v="69"/>
    <s v="space"/>
    <n v="1"/>
    <n v="0.53017575759400004"/>
    <s v="2019_Feb_22_1746"/>
    <n v="59.810667979371502"/>
    <s v="C_Alegria"/>
    <n v="1"/>
    <s v="LMR11M2"/>
    <x v="0"/>
    <x v="1"/>
    <n v="100"/>
    <n v="0.53017575759400004"/>
    <n v="0"/>
    <x v="0"/>
    <x v="0"/>
    <x v="2"/>
  </r>
  <r>
    <s v="b"/>
    <s v="03F_NE_C.png"/>
    <s v="None"/>
    <n v="1.3"/>
    <n v="0"/>
    <n v="70"/>
    <n v="70"/>
    <n v="70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5F_NE_O.png"/>
    <s v="None"/>
    <n v="1.3"/>
    <n v="0"/>
    <n v="71"/>
    <n v="71"/>
    <n v="71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9F_NE_C.png"/>
    <s v="None"/>
    <n v="0.8"/>
    <n v="0"/>
    <n v="72"/>
    <n v="72"/>
    <n v="72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6F_NE_O.png"/>
    <s v="None"/>
    <n v="1.3"/>
    <n v="0"/>
    <n v="73"/>
    <n v="73"/>
    <n v="73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22M_HA_C.png"/>
    <s v="space"/>
    <n v="1.3"/>
    <n v="0"/>
    <n v="74"/>
    <n v="74"/>
    <n v="74"/>
    <s v="space"/>
    <n v="1"/>
    <n v="0.47602715576100002"/>
    <s v="2019_Feb_22_1746"/>
    <n v="59.810667979371502"/>
    <s v="C_Alegria"/>
    <n v="1"/>
    <s v="LMR11M2"/>
    <x v="0"/>
    <x v="1"/>
    <n v="100"/>
    <n v="0.47602715576100002"/>
    <n v="0"/>
    <x v="0"/>
    <x v="0"/>
    <x v="2"/>
  </r>
  <r>
    <s v="b"/>
    <s v="06F_NE_O.png"/>
    <s v="None"/>
    <n v="0.8"/>
    <n v="0"/>
    <n v="75"/>
    <n v="75"/>
    <n v="75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1F_NE_C.png"/>
    <s v="None"/>
    <n v="1.3"/>
    <n v="0"/>
    <n v="76"/>
    <n v="76"/>
    <n v="76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34M_NE_O.png"/>
    <s v="None"/>
    <n v="0.8"/>
    <n v="0"/>
    <n v="77"/>
    <n v="77"/>
    <n v="77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5F_HA_C.png"/>
    <s v="space"/>
    <n v="0.8"/>
    <n v="0"/>
    <n v="78"/>
    <n v="78"/>
    <n v="78"/>
    <s v="space"/>
    <n v="1"/>
    <n v="0.58745379280300003"/>
    <s v="2019_Feb_22_1746"/>
    <n v="59.810667979371502"/>
    <s v="C_Alegria"/>
    <n v="1"/>
    <s v="LMR11M2"/>
    <x v="0"/>
    <x v="1"/>
    <n v="100"/>
    <n v="0.58745379280300003"/>
    <n v="0"/>
    <x v="0"/>
    <x v="0"/>
    <x v="2"/>
  </r>
  <r>
    <s v="b"/>
    <s v="02F_NE_O.png"/>
    <s v="None"/>
    <n v="0.8"/>
    <n v="0"/>
    <n v="79"/>
    <n v="79"/>
    <n v="79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5F_NE_O.png"/>
    <s v="None"/>
    <n v="0.8"/>
    <n v="0"/>
    <n v="80"/>
    <n v="80"/>
    <n v="80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8F_NE_C.png"/>
    <s v="None"/>
    <n v="1.3"/>
    <n v="0"/>
    <n v="81"/>
    <n v="81"/>
    <n v="81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6F_NE_O.png"/>
    <s v="None"/>
    <n v="1.3"/>
    <n v="0"/>
    <n v="82"/>
    <n v="82"/>
    <n v="82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34M_HA_C.png"/>
    <s v="space"/>
    <n v="0.8"/>
    <n v="0"/>
    <n v="83"/>
    <n v="83"/>
    <n v="83"/>
    <s v="space"/>
    <n v="1"/>
    <n v="0.40562053117899999"/>
    <s v="2019_Feb_22_1746"/>
    <n v="59.810667979371502"/>
    <s v="C_Alegria"/>
    <n v="1"/>
    <s v="LMR11M2"/>
    <x v="0"/>
    <x v="1"/>
    <n v="100"/>
    <n v="0.40562053117899999"/>
    <n v="0"/>
    <x v="0"/>
    <x v="0"/>
    <x v="2"/>
  </r>
  <r>
    <s v="b"/>
    <s v="03F_NE_C.png"/>
    <s v="None"/>
    <n v="1.3"/>
    <n v="0"/>
    <n v="84"/>
    <n v="84"/>
    <n v="84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6M_NE_C.png"/>
    <s v="None"/>
    <n v="0.8"/>
    <n v="0"/>
    <n v="85"/>
    <n v="85"/>
    <n v="85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36M_HA_C.png"/>
    <s v="space"/>
    <n v="1.3"/>
    <n v="0"/>
    <n v="86"/>
    <n v="86"/>
    <n v="86"/>
    <s v="space"/>
    <n v="1"/>
    <n v="0.64193182624900003"/>
    <s v="2019_Feb_22_1746"/>
    <n v="59.810667979371502"/>
    <s v="C_Alegria"/>
    <n v="1"/>
    <s v="LMR11M2"/>
    <x v="0"/>
    <x v="1"/>
    <n v="100"/>
    <n v="0.64193182624900003"/>
    <n v="0"/>
    <x v="0"/>
    <x v="0"/>
    <x v="2"/>
  </r>
  <r>
    <s v="b"/>
    <s v="25M_NE_C.png"/>
    <s v="None"/>
    <n v="0.8"/>
    <n v="0"/>
    <n v="87"/>
    <n v="87"/>
    <n v="87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6F_NE_O.png"/>
    <s v="None"/>
    <n v="0.8"/>
    <n v="0"/>
    <n v="88"/>
    <n v="88"/>
    <n v="88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36M_NE_C.png"/>
    <s v="None"/>
    <n v="0.8"/>
    <n v="0"/>
    <n v="89"/>
    <n v="89"/>
    <n v="89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33M_NE_C.png"/>
    <s v="None"/>
    <n v="1.3"/>
    <n v="0"/>
    <n v="90"/>
    <n v="90"/>
    <n v="90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25M_HA_C.png"/>
    <s v="space"/>
    <n v="0.8"/>
    <n v="0"/>
    <n v="91"/>
    <n v="91"/>
    <n v="91"/>
    <s v="space"/>
    <n v="1"/>
    <n v="0.64417328452699996"/>
    <s v="2019_Feb_22_1746"/>
    <n v="59.810667979371502"/>
    <s v="C_Alegria"/>
    <n v="1"/>
    <s v="LMR11M2"/>
    <x v="0"/>
    <x v="1"/>
    <n v="100"/>
    <n v="0.64417328452699996"/>
    <n v="0"/>
    <x v="0"/>
    <x v="0"/>
    <x v="2"/>
  </r>
  <r>
    <s v="b"/>
    <s v="26M_NE_C.png"/>
    <s v="None"/>
    <n v="0.8"/>
    <n v="0"/>
    <n v="92"/>
    <n v="92"/>
    <n v="92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2M_NE_C.png"/>
    <s v="None"/>
    <n v="1.3"/>
    <n v="0"/>
    <n v="93"/>
    <n v="93"/>
    <n v="93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9F_HA_C.png"/>
    <s v="space"/>
    <n v="1.3"/>
    <n v="0"/>
    <n v="94"/>
    <n v="94"/>
    <n v="94"/>
    <s v="space"/>
    <n v="1"/>
    <n v="0.63729296717799999"/>
    <s v="2019_Feb_22_1746"/>
    <n v="59.810667979371502"/>
    <s v="C_Alegria"/>
    <n v="1"/>
    <s v="LMR11M2"/>
    <x v="0"/>
    <x v="1"/>
    <n v="100"/>
    <n v="0.63729296717799999"/>
    <n v="0"/>
    <x v="0"/>
    <x v="0"/>
    <x v="2"/>
  </r>
  <r>
    <s v="b"/>
    <s v="22M_NE_C.png"/>
    <s v="None"/>
    <n v="1.3"/>
    <n v="0"/>
    <n v="95"/>
    <n v="95"/>
    <n v="95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34M_NE_O.png"/>
    <s v="None"/>
    <n v="1.3"/>
    <n v="0"/>
    <n v="96"/>
    <n v="96"/>
    <n v="96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28M_HA_C.png"/>
    <s v="space"/>
    <n v="1.3"/>
    <n v="0"/>
    <n v="97"/>
    <n v="97"/>
    <n v="97"/>
    <s v="space"/>
    <n v="1"/>
    <n v="0.54048845218499997"/>
    <s v="2019_Feb_22_1746"/>
    <n v="59.810667979371502"/>
    <s v="C_Alegria"/>
    <n v="1"/>
    <s v="LMR11M2"/>
    <x v="0"/>
    <x v="1"/>
    <n v="100"/>
    <n v="0.54048845218499997"/>
    <n v="0"/>
    <x v="0"/>
    <x v="0"/>
    <x v="2"/>
  </r>
  <r>
    <s v="b"/>
    <s v="01F_NE_C.png"/>
    <s v="None"/>
    <n v="0.8"/>
    <n v="0"/>
    <n v="98"/>
    <n v="98"/>
    <n v="98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5F_NE_O.png"/>
    <s v="None"/>
    <n v="1.3"/>
    <n v="0"/>
    <n v="99"/>
    <n v="99"/>
    <n v="99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1F_NE_C.png"/>
    <s v="None"/>
    <n v="0.8"/>
    <n v="0"/>
    <n v="100"/>
    <n v="100"/>
    <n v="100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5F_HA_C.png"/>
    <s v="space"/>
    <n v="0.8"/>
    <n v="0"/>
    <n v="101"/>
    <n v="101"/>
    <n v="101"/>
    <s v="space"/>
    <n v="1"/>
    <n v="0.49188224552199999"/>
    <s v="2019_Feb_22_1746"/>
    <n v="59.810667979371502"/>
    <s v="C_Alegria"/>
    <n v="1"/>
    <s v="LMR11M2"/>
    <x v="0"/>
    <x v="1"/>
    <n v="100"/>
    <n v="0.49188224552199999"/>
    <n v="0"/>
    <x v="0"/>
    <x v="0"/>
    <x v="2"/>
  </r>
  <r>
    <s v="b"/>
    <s v="33M_NE_C.png"/>
    <s v="None"/>
    <n v="0.8"/>
    <n v="0"/>
    <n v="102"/>
    <n v="102"/>
    <n v="102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34M_NE_O.png"/>
    <s v="None"/>
    <n v="0.8"/>
    <n v="0"/>
    <n v="103"/>
    <n v="103"/>
    <n v="103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3M_NE_C.png"/>
    <s v="None"/>
    <n v="0.8"/>
    <n v="0"/>
    <n v="104"/>
    <n v="104"/>
    <n v="104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22M_HA_C.png"/>
    <s v="space"/>
    <n v="0.8"/>
    <n v="0"/>
    <n v="105"/>
    <n v="105"/>
    <n v="105"/>
    <s v="space"/>
    <n v="1"/>
    <n v="0.47547324746800002"/>
    <s v="2019_Feb_22_1746"/>
    <n v="59.810667979371502"/>
    <s v="C_Alegria"/>
    <n v="1"/>
    <s v="LMR11M2"/>
    <x v="0"/>
    <x v="1"/>
    <n v="100"/>
    <n v="0.47547324746800002"/>
    <n v="0"/>
    <x v="0"/>
    <x v="0"/>
    <x v="2"/>
  </r>
  <r>
    <s v="b"/>
    <s v="33M_NE_C.png"/>
    <s v="None"/>
    <n v="1.3"/>
    <n v="0"/>
    <n v="106"/>
    <n v="106"/>
    <n v="106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33M_NE_C.png"/>
    <s v="None"/>
    <n v="0.8"/>
    <n v="0"/>
    <n v="107"/>
    <n v="107"/>
    <n v="107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6F_HA_C.png"/>
    <s v="space"/>
    <n v="1.3"/>
    <n v="0"/>
    <n v="108"/>
    <n v="108"/>
    <n v="108"/>
    <s v="space"/>
    <n v="1"/>
    <n v="0.65571927791499995"/>
    <s v="2019_Feb_22_1746"/>
    <n v="59.810667979371502"/>
    <s v="C_Alegria"/>
    <n v="1"/>
    <s v="LMR11M2"/>
    <x v="0"/>
    <x v="1"/>
    <n v="100"/>
    <n v="0.65571927791499995"/>
    <n v="0"/>
    <x v="0"/>
    <x v="0"/>
    <x v="2"/>
  </r>
  <r>
    <s v="b"/>
    <s v="34M_NE_O.png"/>
    <s v="None"/>
    <n v="1.3"/>
    <n v="0"/>
    <n v="109"/>
    <n v="109"/>
    <n v="109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6F_NE_O.png"/>
    <s v="None"/>
    <n v="0.8"/>
    <n v="0"/>
    <n v="110"/>
    <n v="110"/>
    <n v="110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8F_NE_C.png"/>
    <s v="None"/>
    <n v="0.8"/>
    <n v="0"/>
    <n v="111"/>
    <n v="111"/>
    <n v="111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25M_HA_C.png"/>
    <s v="space"/>
    <n v="0.8"/>
    <n v="0"/>
    <n v="112"/>
    <n v="112"/>
    <n v="112"/>
    <s v="space"/>
    <n v="1"/>
    <n v="0.658670918085"/>
    <s v="2019_Feb_22_1746"/>
    <n v="59.810667979371502"/>
    <s v="C_Alegria"/>
    <n v="1"/>
    <s v="LMR11M2"/>
    <x v="0"/>
    <x v="1"/>
    <n v="100"/>
    <n v="0.658670918085"/>
    <n v="0"/>
    <x v="0"/>
    <x v="0"/>
    <x v="2"/>
  </r>
  <r>
    <s v="b"/>
    <s v="33M_NE_C.png"/>
    <s v="None"/>
    <n v="1.3"/>
    <n v="0"/>
    <n v="113"/>
    <n v="113"/>
    <n v="113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1F_NE_C.png"/>
    <s v="None"/>
    <n v="0.8"/>
    <n v="0"/>
    <n v="114"/>
    <n v="114"/>
    <n v="114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3F_HA_C.png"/>
    <s v="space"/>
    <n v="1.3"/>
    <n v="0"/>
    <n v="115"/>
    <n v="115"/>
    <n v="115"/>
    <s v="space"/>
    <n v="1"/>
    <n v="0.56178429350299997"/>
    <s v="2019_Feb_22_1746"/>
    <n v="59.810667979371502"/>
    <s v="C_Alegria"/>
    <n v="1"/>
    <s v="LMR11M2"/>
    <x v="0"/>
    <x v="1"/>
    <n v="100"/>
    <n v="0.56178429350299997"/>
    <n v="0"/>
    <x v="0"/>
    <x v="0"/>
    <x v="2"/>
  </r>
  <r>
    <s v="b"/>
    <s v="34M_NE_O.png"/>
    <s v="None"/>
    <n v="1.3"/>
    <n v="0"/>
    <n v="116"/>
    <n v="116"/>
    <n v="116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3M_NE_C.png"/>
    <s v="None"/>
    <n v="1.3"/>
    <n v="0"/>
    <n v="117"/>
    <n v="117"/>
    <n v="117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5M_NE_C.png"/>
    <s v="None"/>
    <n v="1.3"/>
    <n v="0"/>
    <n v="118"/>
    <n v="118"/>
    <n v="118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2F_HA_C.png"/>
    <s v="space"/>
    <n v="1.3"/>
    <n v="0"/>
    <n v="119"/>
    <n v="119"/>
    <n v="119"/>
    <s v="space"/>
    <n v="1"/>
    <n v="0.62327077425999999"/>
    <s v="2019_Feb_22_1746"/>
    <n v="59.810667979371502"/>
    <s v="C_Alegria"/>
    <n v="1"/>
    <s v="LMR11M2"/>
    <x v="0"/>
    <x v="1"/>
    <n v="100"/>
    <n v="0.62327077425999999"/>
    <n v="0"/>
    <x v="0"/>
    <x v="0"/>
    <x v="2"/>
  </r>
  <r>
    <s v="b"/>
    <s v="36M_NE_C.png"/>
    <s v="None"/>
    <n v="0.8"/>
    <n v="0"/>
    <n v="120"/>
    <n v="120"/>
    <n v="120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6F_HA_C.png"/>
    <s v="space"/>
    <n v="0.8"/>
    <n v="0"/>
    <n v="121"/>
    <n v="121"/>
    <n v="121"/>
    <s v="space"/>
    <n v="1"/>
    <n v="0.64229668350900004"/>
    <s v="2019_Feb_22_1746"/>
    <n v="59.810667979371502"/>
    <s v="C_Alegria"/>
    <n v="1"/>
    <s v="LMR11M2"/>
    <x v="0"/>
    <x v="1"/>
    <n v="100"/>
    <n v="0.64229668350900004"/>
    <n v="0"/>
    <x v="0"/>
    <x v="0"/>
    <x v="2"/>
  </r>
  <r>
    <s v="b"/>
    <s v="09F_NE_C.png"/>
    <s v="None"/>
    <n v="1.3"/>
    <n v="0"/>
    <n v="122"/>
    <n v="122"/>
    <n v="122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8F_NE_C.png"/>
    <s v="None"/>
    <n v="1.3"/>
    <n v="0"/>
    <n v="123"/>
    <n v="123"/>
    <n v="123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7F_NE_C.png"/>
    <s v="None"/>
    <n v="0.8"/>
    <n v="0"/>
    <n v="124"/>
    <n v="124"/>
    <n v="124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2M_NE_C.png"/>
    <s v="None"/>
    <n v="1.3"/>
    <n v="0"/>
    <n v="125"/>
    <n v="125"/>
    <n v="125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1F_HA_C.png"/>
    <s v="space"/>
    <n v="1.3"/>
    <n v="0"/>
    <n v="126"/>
    <n v="126"/>
    <n v="126"/>
    <s v="space"/>
    <n v="1"/>
    <n v="0.49976542498900001"/>
    <s v="2019_Feb_22_1746"/>
    <n v="59.810667979371502"/>
    <s v="C_Alegria"/>
    <n v="1"/>
    <s v="LMR11M2"/>
    <x v="0"/>
    <x v="1"/>
    <n v="100"/>
    <n v="0.49976542498900001"/>
    <n v="0"/>
    <x v="0"/>
    <x v="0"/>
    <x v="2"/>
  </r>
  <r>
    <s v="b"/>
    <s v="26M_NE_C.png"/>
    <s v="None"/>
    <n v="1.3"/>
    <n v="0"/>
    <n v="127"/>
    <n v="127"/>
    <n v="127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36M_NE_C.png"/>
    <s v="None"/>
    <n v="0.8"/>
    <n v="0"/>
    <n v="128"/>
    <n v="128"/>
    <n v="128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3F_NE_C.png"/>
    <s v="None"/>
    <n v="1.3"/>
    <n v="0"/>
    <n v="129"/>
    <n v="129"/>
    <n v="129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1F_HA_C.png"/>
    <s v="space"/>
    <n v="1.3"/>
    <n v="0"/>
    <n v="130"/>
    <n v="130"/>
    <n v="130"/>
    <s v="space"/>
    <n v="1"/>
    <n v="0.53697164729199998"/>
    <s v="2019_Feb_22_1746"/>
    <n v="59.810667979371502"/>
    <s v="C_Alegria"/>
    <n v="1"/>
    <s v="LMR11M2"/>
    <x v="0"/>
    <x v="1"/>
    <n v="100"/>
    <n v="0.53697164729199998"/>
    <n v="0"/>
    <x v="0"/>
    <x v="0"/>
    <x v="2"/>
  </r>
  <r>
    <s v="b"/>
    <s v="22M_NE_C.png"/>
    <s v="None"/>
    <n v="1.3"/>
    <n v="0"/>
    <n v="131"/>
    <n v="131"/>
    <n v="131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33M_HA_C.png"/>
    <s v="space"/>
    <n v="1.3"/>
    <n v="0"/>
    <n v="132"/>
    <n v="132"/>
    <n v="132"/>
    <s v="space"/>
    <n v="1"/>
    <n v="0.52351561328399998"/>
    <s v="2019_Feb_22_1746"/>
    <n v="59.810667979371502"/>
    <s v="C_Alegria"/>
    <n v="1"/>
    <s v="LMR11M2"/>
    <x v="0"/>
    <x v="1"/>
    <n v="100"/>
    <n v="0.52351561328399998"/>
    <n v="0"/>
    <x v="0"/>
    <x v="0"/>
    <x v="2"/>
  </r>
  <r>
    <s v="b"/>
    <s v="25M_NE_C.png"/>
    <s v="None"/>
    <n v="0.8"/>
    <n v="0"/>
    <n v="133"/>
    <n v="133"/>
    <n v="133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7F_NE_C.png"/>
    <s v="None"/>
    <n v="0.8"/>
    <n v="0"/>
    <n v="134"/>
    <n v="134"/>
    <n v="134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8M_NE_O.png"/>
    <s v="None"/>
    <n v="1.3"/>
    <n v="0"/>
    <n v="135"/>
    <n v="135"/>
    <n v="135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1F_HA_C.png"/>
    <s v="space"/>
    <n v="1.3"/>
    <n v="0"/>
    <n v="136"/>
    <n v="136"/>
    <n v="136"/>
    <s v="space"/>
    <n v="1"/>
    <n v="0.71905289264399996"/>
    <s v="2019_Feb_22_1746"/>
    <n v="59.810667979371502"/>
    <s v="C_Alegria"/>
    <n v="1"/>
    <s v="LMR11M2"/>
    <x v="0"/>
    <x v="1"/>
    <n v="100"/>
    <n v="0.71905289264399996"/>
    <n v="0"/>
    <x v="0"/>
    <x v="0"/>
    <x v="2"/>
  </r>
  <r>
    <s v="b"/>
    <s v="02F_NE_O.png"/>
    <s v="None"/>
    <n v="1.3"/>
    <n v="0"/>
    <n v="137"/>
    <n v="137"/>
    <n v="137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8F_NE_C.png"/>
    <s v="None"/>
    <n v="0.8"/>
    <n v="0"/>
    <n v="138"/>
    <n v="138"/>
    <n v="138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6F_HA_C.png"/>
    <s v="space"/>
    <n v="1.3"/>
    <n v="0"/>
    <n v="139"/>
    <n v="139"/>
    <n v="139"/>
    <s v="space"/>
    <n v="1"/>
    <n v="0.62488647876299996"/>
    <s v="2019_Feb_22_1746"/>
    <n v="59.810667979371502"/>
    <s v="C_Alegria"/>
    <n v="1"/>
    <s v="LMR11M2"/>
    <x v="0"/>
    <x v="1"/>
    <n v="100"/>
    <n v="0.62488647876299996"/>
    <n v="0"/>
    <x v="0"/>
    <x v="0"/>
    <x v="2"/>
  </r>
  <r>
    <s v="b"/>
    <s v="36M_NE_C.png"/>
    <s v="None"/>
    <n v="0.8"/>
    <n v="0"/>
    <n v="140"/>
    <n v="140"/>
    <n v="140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2F_NE_O.png"/>
    <s v="None"/>
    <n v="1.3"/>
    <n v="0"/>
    <n v="141"/>
    <n v="141"/>
    <n v="141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7F_NE_C.png"/>
    <s v="None"/>
    <n v="1.3"/>
    <n v="0"/>
    <n v="142"/>
    <n v="142"/>
    <n v="142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2M_NE_C.png"/>
    <s v="None"/>
    <n v="0.8"/>
    <n v="0"/>
    <n v="143"/>
    <n v="143"/>
    <n v="143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2F_HA_C.png"/>
    <s v="space"/>
    <n v="1.3"/>
    <n v="0"/>
    <n v="144"/>
    <n v="144"/>
    <n v="144"/>
    <s v="space"/>
    <n v="1"/>
    <n v="0.55658225622000002"/>
    <s v="2019_Feb_22_1746"/>
    <n v="59.810667979371502"/>
    <s v="C_Alegria"/>
    <n v="1"/>
    <s v="LMR11M2"/>
    <x v="0"/>
    <x v="1"/>
    <n v="100"/>
    <n v="0.55658225622000002"/>
    <n v="0"/>
    <x v="0"/>
    <x v="0"/>
    <x v="2"/>
  </r>
  <r>
    <s v="b"/>
    <s v="33M_NE_C.png"/>
    <s v="None"/>
    <n v="0.8"/>
    <n v="0"/>
    <n v="145"/>
    <n v="145"/>
    <n v="145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8F_NE_C.png"/>
    <s v="None"/>
    <n v="1.3"/>
    <n v="0"/>
    <n v="146"/>
    <n v="146"/>
    <n v="146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8F_HA_C.png"/>
    <s v="space"/>
    <n v="0.8"/>
    <n v="0"/>
    <n v="147"/>
    <n v="147"/>
    <n v="147"/>
    <s v="space"/>
    <n v="1"/>
    <n v="0.45488063525400002"/>
    <s v="2019_Feb_22_1746"/>
    <n v="59.810667979371502"/>
    <s v="C_Alegria"/>
    <n v="1"/>
    <s v="LMR11M2"/>
    <x v="0"/>
    <x v="1"/>
    <n v="100"/>
    <n v="0.45488063525400002"/>
    <n v="0"/>
    <x v="0"/>
    <x v="0"/>
    <x v="2"/>
  </r>
  <r>
    <s v="b"/>
    <s v="01F_NE_C.png"/>
    <s v="None"/>
    <n v="0.8"/>
    <n v="0"/>
    <n v="148"/>
    <n v="148"/>
    <n v="148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34M_HA_C.png"/>
    <s v="space"/>
    <n v="0.8"/>
    <n v="0"/>
    <n v="149"/>
    <n v="149"/>
    <n v="149"/>
    <s v="space"/>
    <n v="1"/>
    <n v="0.72515052044799999"/>
    <s v="2019_Feb_22_1746"/>
    <n v="59.810667979371502"/>
    <s v="C_Alegria"/>
    <n v="1"/>
    <s v="LMR11M2"/>
    <x v="0"/>
    <x v="1"/>
    <n v="100"/>
    <n v="0.72515052044799999"/>
    <n v="0"/>
    <x v="0"/>
    <x v="0"/>
    <x v="2"/>
  </r>
  <r>
    <s v="b"/>
    <s v="26M_NE_C.png"/>
    <s v="None"/>
    <n v="0.8"/>
    <n v="0"/>
    <n v="150"/>
    <n v="150"/>
    <n v="150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6M_NE_C.png"/>
    <s v="None"/>
    <n v="1.3"/>
    <n v="0"/>
    <n v="151"/>
    <n v="151"/>
    <n v="151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7F_NE_C.png"/>
    <s v="None"/>
    <n v="1.3"/>
    <n v="0"/>
    <n v="152"/>
    <n v="152"/>
    <n v="152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9F_HA_C.png"/>
    <s v="space"/>
    <n v="1.3"/>
    <n v="0"/>
    <n v="153"/>
    <n v="153"/>
    <n v="153"/>
    <s v="space"/>
    <n v="1"/>
    <n v="0.369246661197"/>
    <s v="2019_Feb_22_1746"/>
    <n v="59.810667979371502"/>
    <s v="C_Alegria"/>
    <n v="1"/>
    <s v="LMR11M2"/>
    <x v="0"/>
    <x v="1"/>
    <n v="100"/>
    <n v="0.369246661197"/>
    <n v="0"/>
    <x v="0"/>
    <x v="0"/>
    <x v="2"/>
  </r>
  <r>
    <s v="b"/>
    <s v="33M_NE_C.png"/>
    <s v="None"/>
    <n v="1.3"/>
    <n v="0"/>
    <n v="154"/>
    <n v="154"/>
    <n v="154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7F_HA_C.png"/>
    <s v="space"/>
    <n v="1.3"/>
    <n v="0"/>
    <n v="155"/>
    <n v="155"/>
    <n v="155"/>
    <s v="space"/>
    <n v="1"/>
    <n v="0.955969083123"/>
    <s v="2019_Feb_22_1746"/>
    <n v="59.810667979371502"/>
    <s v="C_Alegria"/>
    <n v="1"/>
    <s v="LMR11M2"/>
    <x v="0"/>
    <x v="1"/>
    <n v="100"/>
    <n v="0.955969083123"/>
    <n v="0"/>
    <x v="0"/>
    <x v="0"/>
    <x v="2"/>
  </r>
  <r>
    <s v="b"/>
    <s v="07F_NE_C.png"/>
    <s v="None"/>
    <n v="1.3"/>
    <n v="0"/>
    <n v="156"/>
    <n v="156"/>
    <n v="156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3M_NE_C.png"/>
    <s v="None"/>
    <n v="1.3"/>
    <n v="0"/>
    <n v="157"/>
    <n v="157"/>
    <n v="157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7F_NE_C.png"/>
    <s v="None"/>
    <n v="1.3"/>
    <n v="0"/>
    <n v="158"/>
    <n v="158"/>
    <n v="158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8F_HA_C.png"/>
    <s v="space"/>
    <n v="1.3"/>
    <n v="0"/>
    <n v="159"/>
    <n v="159"/>
    <n v="159"/>
    <s v="space"/>
    <n v="1"/>
    <n v="0.404754739255"/>
    <s v="2019_Feb_22_1746"/>
    <n v="59.810667979371502"/>
    <s v="C_Alegria"/>
    <n v="1"/>
    <s v="LMR11M2"/>
    <x v="0"/>
    <x v="1"/>
    <n v="100"/>
    <n v="0.404754739255"/>
    <n v="0"/>
    <x v="0"/>
    <x v="0"/>
    <x v="2"/>
  </r>
  <r>
    <s v="b"/>
    <s v="05F_NE_O.png"/>
    <s v="None"/>
    <n v="0.8"/>
    <n v="0"/>
    <n v="160"/>
    <n v="160"/>
    <n v="160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5F_HA_C.png"/>
    <s v="space"/>
    <n v="1.3"/>
    <n v="0"/>
    <n v="161"/>
    <n v="161"/>
    <n v="161"/>
    <s v="space"/>
    <n v="1"/>
    <n v="0.74240908771799996"/>
    <s v="2019_Feb_22_1746"/>
    <n v="59.810667979371502"/>
    <s v="C_Alegria"/>
    <n v="1"/>
    <s v="LMR11M2"/>
    <x v="0"/>
    <x v="1"/>
    <n v="100"/>
    <n v="0.74240908771799996"/>
    <n v="0"/>
    <x v="0"/>
    <x v="0"/>
    <x v="2"/>
  </r>
  <r>
    <s v="b"/>
    <s v="25M_NE_C.png"/>
    <s v="None"/>
    <n v="1.3"/>
    <n v="0"/>
    <n v="162"/>
    <n v="162"/>
    <n v="162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2F_NE_O.png"/>
    <s v="None"/>
    <n v="1.3"/>
    <n v="0"/>
    <n v="163"/>
    <n v="163"/>
    <n v="163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9F_HA_C.png"/>
    <s v="space"/>
    <n v="1.3"/>
    <n v="0"/>
    <n v="164"/>
    <n v="164"/>
    <n v="164"/>
    <s v="space"/>
    <n v="1"/>
    <n v="0.50468239700399997"/>
    <s v="2019_Feb_22_1746"/>
    <n v="59.810667979371502"/>
    <s v="C_Alegria"/>
    <n v="1"/>
    <s v="LMR11M2"/>
    <x v="0"/>
    <x v="1"/>
    <n v="100"/>
    <n v="0.50468239700399997"/>
    <n v="0"/>
    <x v="0"/>
    <x v="0"/>
    <x v="2"/>
  </r>
  <r>
    <s v="b"/>
    <s v="09F_NE_C.png"/>
    <s v="None"/>
    <n v="1.3"/>
    <n v="0"/>
    <n v="165"/>
    <n v="165"/>
    <n v="165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8F_NE_C.png"/>
    <s v="None"/>
    <n v="0.8"/>
    <n v="0"/>
    <n v="166"/>
    <n v="166"/>
    <n v="166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3M_NE_C.png"/>
    <s v="None"/>
    <n v="1.3"/>
    <n v="0"/>
    <n v="167"/>
    <n v="167"/>
    <n v="167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1F_HA_C.png"/>
    <s v="space"/>
    <n v="0.8"/>
    <n v="0"/>
    <n v="168"/>
    <n v="168"/>
    <n v="168"/>
    <s v="space"/>
    <n v="1"/>
    <n v="0.65543851628899996"/>
    <s v="2019_Feb_22_1746"/>
    <n v="59.810667979371502"/>
    <s v="C_Alegria"/>
    <n v="1"/>
    <s v="LMR11M2"/>
    <x v="0"/>
    <x v="1"/>
    <n v="100"/>
    <n v="0.65543851628899996"/>
    <n v="0"/>
    <x v="0"/>
    <x v="0"/>
    <x v="2"/>
  </r>
  <r>
    <s v="b"/>
    <s v="36M_NE_C.png"/>
    <s v="None"/>
    <n v="1.3"/>
    <n v="0"/>
    <n v="169"/>
    <n v="169"/>
    <n v="169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26M_HA_C.png"/>
    <s v="space"/>
    <n v="0.8"/>
    <n v="0"/>
    <n v="170"/>
    <n v="170"/>
    <n v="170"/>
    <s v="space"/>
    <n v="1"/>
    <n v="0.58910426124899995"/>
    <s v="2019_Feb_22_1746"/>
    <n v="59.810667979371502"/>
    <s v="C_Alegria"/>
    <n v="1"/>
    <s v="LMR11M2"/>
    <x v="0"/>
    <x v="1"/>
    <n v="100"/>
    <n v="0.58910426124899995"/>
    <n v="0"/>
    <x v="0"/>
    <x v="0"/>
    <x v="2"/>
  </r>
  <r>
    <s v="b"/>
    <s v="26M_NE_C.png"/>
    <s v="None"/>
    <n v="0.8"/>
    <n v="0"/>
    <n v="171"/>
    <n v="171"/>
    <n v="171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36M_NE_C.png"/>
    <s v="None"/>
    <n v="1.3"/>
    <n v="0"/>
    <n v="172"/>
    <n v="172"/>
    <n v="172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2F_NE_O.png"/>
    <s v="None"/>
    <n v="0.8"/>
    <n v="0"/>
    <n v="173"/>
    <n v="173"/>
    <n v="173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23M_HA_C.png"/>
    <s v="space"/>
    <n v="0.8"/>
    <n v="0"/>
    <n v="174"/>
    <n v="174"/>
    <n v="174"/>
    <s v="space"/>
    <n v="1"/>
    <n v="0.74199920240799999"/>
    <s v="2019_Feb_22_1746"/>
    <n v="59.810667979371502"/>
    <s v="C_Alegria"/>
    <n v="1"/>
    <s v="LMR11M2"/>
    <x v="0"/>
    <x v="1"/>
    <n v="100"/>
    <n v="0.74199920240799999"/>
    <n v="0"/>
    <x v="0"/>
    <x v="0"/>
    <x v="2"/>
  </r>
  <r>
    <s v="b"/>
    <s v="01F_NE_C.png"/>
    <s v="None"/>
    <n v="0.8"/>
    <n v="0"/>
    <n v="175"/>
    <n v="175"/>
    <n v="175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6F_NE_O.png"/>
    <s v="None"/>
    <n v="1.3"/>
    <n v="0"/>
    <n v="176"/>
    <n v="176"/>
    <n v="176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28M_HA_C.png"/>
    <s v="space"/>
    <n v="1.3"/>
    <n v="0"/>
    <n v="177"/>
    <n v="177"/>
    <n v="177"/>
    <s v="space"/>
    <n v="1"/>
    <n v="0.49105287250099999"/>
    <s v="2019_Feb_22_1746"/>
    <n v="59.810667979371502"/>
    <s v="C_Alegria"/>
    <n v="1"/>
    <s v="LMR11M2"/>
    <x v="0"/>
    <x v="1"/>
    <n v="100"/>
    <n v="0.49105287250099999"/>
    <n v="0"/>
    <x v="0"/>
    <x v="0"/>
    <x v="2"/>
  </r>
  <r>
    <s v="b"/>
    <s v="02F_NE_O.png"/>
    <s v="None"/>
    <n v="0.8"/>
    <n v="0"/>
    <n v="178"/>
    <n v="178"/>
    <n v="178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5F_NE_O.png"/>
    <s v="None"/>
    <n v="1.3"/>
    <n v="0"/>
    <n v="179"/>
    <n v="179"/>
    <n v="179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23M_HA_C.png"/>
    <s v="space"/>
    <n v="0.8"/>
    <n v="0"/>
    <n v="180"/>
    <n v="180"/>
    <n v="180"/>
    <s v="space"/>
    <n v="1"/>
    <n v="0.45766110299200002"/>
    <s v="2019_Feb_22_1746"/>
    <n v="59.810667979371502"/>
    <s v="C_Alegria"/>
    <n v="1"/>
    <s v="LMR11M2"/>
    <x v="0"/>
    <x v="1"/>
    <n v="100"/>
    <n v="0.45766110299200002"/>
    <n v="0"/>
    <x v="0"/>
    <x v="0"/>
    <x v="2"/>
  </r>
  <r>
    <s v="b"/>
    <s v="03F_NE_C.png"/>
    <s v="None"/>
    <n v="0.8"/>
    <n v="0"/>
    <n v="181"/>
    <n v="181"/>
    <n v="181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5M_NE_C.png"/>
    <s v="None"/>
    <n v="0.8"/>
    <n v="0"/>
    <n v="182"/>
    <n v="182"/>
    <n v="182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5M_NE_C.png"/>
    <s v="None"/>
    <n v="1.3"/>
    <n v="0"/>
    <n v="183"/>
    <n v="183"/>
    <n v="183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7F_HA_C.png"/>
    <s v="space"/>
    <n v="1.3"/>
    <n v="0"/>
    <n v="184"/>
    <n v="184"/>
    <n v="184"/>
    <s v="space"/>
    <n v="1"/>
    <n v="0.70807669963700004"/>
    <s v="2019_Feb_22_1746"/>
    <n v="59.810667979371502"/>
    <s v="C_Alegria"/>
    <n v="1"/>
    <s v="LMR11M2"/>
    <x v="0"/>
    <x v="1"/>
    <n v="100"/>
    <n v="0.70807669963700004"/>
    <n v="0"/>
    <x v="0"/>
    <x v="0"/>
    <x v="2"/>
  </r>
  <r>
    <s v="b"/>
    <s v="02F_NE_O.png"/>
    <s v="None"/>
    <n v="0.8"/>
    <n v="0"/>
    <n v="185"/>
    <n v="185"/>
    <n v="185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8M_NE_O.png"/>
    <s v="None"/>
    <n v="0.8"/>
    <n v="0"/>
    <n v="186"/>
    <n v="186"/>
    <n v="186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28M_HA_C.png"/>
    <s v="space"/>
    <n v="0.8"/>
    <n v="0"/>
    <n v="187"/>
    <n v="187"/>
    <n v="187"/>
    <s v="space"/>
    <n v="1"/>
    <n v="0.52431154623599996"/>
    <s v="2019_Feb_22_1746"/>
    <n v="59.810667979371502"/>
    <s v="C_Alegria"/>
    <n v="1"/>
    <s v="LMR11M2"/>
    <x v="0"/>
    <x v="1"/>
    <n v="100"/>
    <n v="0.52431154623599996"/>
    <n v="0"/>
    <x v="0"/>
    <x v="0"/>
    <x v="2"/>
  </r>
  <r>
    <s v="b"/>
    <s v="08F_NE_C.png"/>
    <s v="None"/>
    <n v="1.3"/>
    <n v="0"/>
    <n v="188"/>
    <n v="188"/>
    <n v="188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8M_NE_O.png"/>
    <s v="None"/>
    <n v="0.8"/>
    <n v="0"/>
    <n v="189"/>
    <n v="189"/>
    <n v="189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33M_HA_C.png"/>
    <s v="space"/>
    <n v="0.8"/>
    <n v="0"/>
    <n v="190"/>
    <n v="190"/>
    <n v="190"/>
    <s v="space"/>
    <n v="1"/>
    <n v="0.77441724576100002"/>
    <s v="2019_Feb_22_1746"/>
    <n v="59.810667979371502"/>
    <s v="C_Alegria"/>
    <n v="1"/>
    <s v="LMR11M2"/>
    <x v="0"/>
    <x v="1"/>
    <n v="100"/>
    <n v="0.77441724576100002"/>
    <n v="0"/>
    <x v="0"/>
    <x v="0"/>
    <x v="2"/>
  </r>
  <r>
    <s v="b"/>
    <s v="05F_NE_O.png"/>
    <s v="None"/>
    <n v="0.8"/>
    <n v="0"/>
    <n v="191"/>
    <n v="191"/>
    <n v="191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9F_NE_C.png"/>
    <s v="None"/>
    <n v="1.3"/>
    <n v="0"/>
    <n v="192"/>
    <n v="192"/>
    <n v="192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06F_HA_C.png"/>
    <s v="space"/>
    <n v="0.8"/>
    <n v="0"/>
    <n v="193"/>
    <n v="193"/>
    <n v="193"/>
    <s v="space"/>
    <n v="1"/>
    <n v="0.50791214918700001"/>
    <s v="2019_Feb_22_1746"/>
    <n v="59.810667979371502"/>
    <s v="C_Alegria"/>
    <n v="1"/>
    <s v="LMR11M2"/>
    <x v="0"/>
    <x v="1"/>
    <n v="100"/>
    <n v="0.50791214918700001"/>
    <n v="0"/>
    <x v="0"/>
    <x v="0"/>
    <x v="2"/>
  </r>
  <r>
    <s v="b"/>
    <s v="22M_NE_C.png"/>
    <s v="None"/>
    <n v="1.3"/>
    <n v="0"/>
    <n v="194"/>
    <n v="194"/>
    <n v="194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26M_NE_C.png"/>
    <s v="None"/>
    <n v="0.8"/>
    <n v="0"/>
    <n v="195"/>
    <n v="195"/>
    <n v="195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b"/>
    <s v="03F_NE_C.png"/>
    <s v="None"/>
    <n v="1.3"/>
    <n v="0"/>
    <n v="196"/>
    <n v="196"/>
    <n v="196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25M_HA_C.png"/>
    <s v="space"/>
    <n v="0.8"/>
    <n v="0"/>
    <n v="197"/>
    <n v="197"/>
    <n v="197"/>
    <s v="space"/>
    <n v="1"/>
    <n v="0.52505549834999998"/>
    <s v="2019_Feb_22_1746"/>
    <n v="59.810667979371502"/>
    <s v="C_Alegria"/>
    <n v="1"/>
    <s v="LMR11M2"/>
    <x v="0"/>
    <x v="1"/>
    <n v="100"/>
    <n v="0.52505549834999998"/>
    <n v="0"/>
    <x v="0"/>
    <x v="0"/>
    <x v="2"/>
  </r>
  <r>
    <s v="b"/>
    <s v="28M_NE_O.png"/>
    <s v="None"/>
    <n v="0.8"/>
    <n v="0"/>
    <n v="198"/>
    <n v="198"/>
    <n v="198"/>
    <s v="None"/>
    <n v="1"/>
    <m/>
    <s v="2019_Feb_22_1746"/>
    <n v="59.810667979371502"/>
    <s v="C_Alegria"/>
    <n v="1"/>
    <s v="LMR11M2"/>
    <x v="0"/>
    <x v="0"/>
    <n v="100"/>
    <s v=""/>
    <n v="0"/>
    <x v="0"/>
    <x v="0"/>
    <x v="2"/>
  </r>
  <r>
    <s v="a"/>
    <s v="36M_HA_C.png"/>
    <s v="space"/>
    <n v="0.8"/>
    <n v="0"/>
    <n v="199"/>
    <n v="199"/>
    <n v="199"/>
    <s v="space"/>
    <n v="1"/>
    <n v="0.57511451467899999"/>
    <s v="2019_Feb_22_1746"/>
    <n v="59.810667979371502"/>
    <s v="C_Alegria"/>
    <n v="1"/>
    <s v="LMR11M2"/>
    <x v="0"/>
    <x v="1"/>
    <n v="100"/>
    <n v="0.57511451467899999"/>
    <n v="0"/>
    <x v="0"/>
    <x v="0"/>
    <x v="2"/>
  </r>
  <r>
    <s v="h"/>
    <s v="02F_NE_C.png"/>
    <s v="None"/>
    <n v="1.3"/>
    <n v="0"/>
    <n v="0"/>
    <n v="0"/>
    <n v="0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1"/>
    <n v="1"/>
    <n v="1"/>
    <s v="space"/>
    <n v="1"/>
    <n v="0.43769159587099998"/>
    <s v="2019_Feb_22_1816"/>
    <n v="59.9417124861628"/>
    <s v="C_identidad"/>
    <n v="1"/>
    <s v="LMR11M5"/>
    <x v="1"/>
    <x v="1"/>
    <n v="100"/>
    <n v="0.43769159587099998"/>
    <n v="0"/>
    <x v="0"/>
    <x v="0"/>
    <x v="2"/>
  </r>
  <r>
    <s v="h"/>
    <s v="36M_NE_C.png"/>
    <s v="None"/>
    <n v="1.3"/>
    <n v="0"/>
    <n v="2"/>
    <n v="2"/>
    <n v="2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3"/>
    <n v="3"/>
    <n v="3"/>
    <s v="space"/>
    <n v="1"/>
    <n v="0.65578781301199995"/>
    <s v="2019_Feb_22_1816"/>
    <n v="59.9417124861628"/>
    <s v="C_identidad"/>
    <n v="1"/>
    <s v="LMR11M5"/>
    <x v="1"/>
    <x v="1"/>
    <n v="100"/>
    <n v="0.65578781301199995"/>
    <n v="0"/>
    <x v="0"/>
    <x v="0"/>
    <x v="2"/>
  </r>
  <r>
    <s v="h"/>
    <s v="09F_NE_C.png"/>
    <s v="None"/>
    <n v="1.3"/>
    <n v="0"/>
    <n v="4"/>
    <n v="4"/>
    <n v="4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34M_NE_C.png"/>
    <s v="None"/>
    <n v="0.8"/>
    <n v="0"/>
    <n v="5"/>
    <n v="5"/>
    <n v="5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36M_NE_C.png"/>
    <s v="None"/>
    <n v="0.8"/>
    <n v="0"/>
    <n v="6"/>
    <n v="6"/>
    <n v="6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6F_NE_C.png"/>
    <s v="None"/>
    <n v="0.8"/>
    <n v="0"/>
    <n v="7"/>
    <n v="7"/>
    <n v="7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8"/>
    <n v="8"/>
    <n v="8"/>
    <s v="space"/>
    <n v="1"/>
    <n v="0.40528414677800001"/>
    <s v="2019_Feb_22_1816"/>
    <n v="59.9417124861628"/>
    <s v="C_identidad"/>
    <n v="1"/>
    <s v="LMR11M5"/>
    <x v="1"/>
    <x v="1"/>
    <n v="100"/>
    <n v="0.40528414677800001"/>
    <n v="0"/>
    <x v="0"/>
    <x v="0"/>
    <x v="2"/>
  </r>
  <r>
    <s v="h"/>
    <s v="32M_NE_C.png"/>
    <s v="None"/>
    <n v="1.3"/>
    <n v="0"/>
    <n v="9"/>
    <n v="9"/>
    <n v="9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1F_NE_C.png"/>
    <s v="None"/>
    <n v="1.3"/>
    <n v="0"/>
    <n v="10"/>
    <n v="10"/>
    <n v="10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33M_NE_C.png"/>
    <s v="None"/>
    <n v="0.8"/>
    <n v="0"/>
    <n v="11"/>
    <n v="11"/>
    <n v="11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12"/>
    <n v="12"/>
    <n v="12"/>
    <s v="space"/>
    <n v="1"/>
    <n v="0.40684124873999999"/>
    <s v="2019_Feb_22_1816"/>
    <n v="59.9417124861628"/>
    <s v="C_identidad"/>
    <n v="1"/>
    <s v="LMR11M5"/>
    <x v="1"/>
    <x v="1"/>
    <n v="100"/>
    <n v="0.40684124873999999"/>
    <n v="0"/>
    <x v="0"/>
    <x v="0"/>
    <x v="2"/>
  </r>
  <r>
    <s v="h"/>
    <s v="02F_NE_C.png"/>
    <s v="None"/>
    <n v="1.3"/>
    <n v="0"/>
    <n v="13"/>
    <n v="13"/>
    <n v="13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14"/>
    <n v="14"/>
    <n v="14"/>
    <s v="space"/>
    <n v="1"/>
    <n v="0.57111829565799999"/>
    <s v="2019_Feb_22_1816"/>
    <n v="59.9417124861628"/>
    <s v="C_identidad"/>
    <n v="1"/>
    <s v="LMR11M5"/>
    <x v="1"/>
    <x v="1"/>
    <n v="100"/>
    <n v="0.57111829565799999"/>
    <n v="0"/>
    <x v="0"/>
    <x v="0"/>
    <x v="2"/>
  </r>
  <r>
    <s v="h"/>
    <s v="08F_NE_C.png"/>
    <s v="None"/>
    <n v="0.8"/>
    <n v="0"/>
    <n v="15"/>
    <n v="15"/>
    <n v="15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6F_NE_C.png"/>
    <s v="None"/>
    <n v="1.3"/>
    <n v="0"/>
    <n v="16"/>
    <n v="16"/>
    <n v="16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36M_NE_C.png"/>
    <s v="None"/>
    <n v="0.8"/>
    <n v="0"/>
    <n v="17"/>
    <n v="17"/>
    <n v="17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18"/>
    <n v="18"/>
    <n v="18"/>
    <s v="space"/>
    <n v="1"/>
    <n v="0.439477809705"/>
    <s v="2019_Feb_22_1816"/>
    <n v="59.9417124861628"/>
    <s v="C_identidad"/>
    <n v="1"/>
    <s v="LMR11M5"/>
    <x v="1"/>
    <x v="1"/>
    <n v="100"/>
    <n v="0.439477809705"/>
    <n v="0"/>
    <x v="0"/>
    <x v="0"/>
    <x v="2"/>
  </r>
  <r>
    <s v="h"/>
    <s v="33M_NE_C.png"/>
    <s v="None"/>
    <n v="1.3"/>
    <n v="0"/>
    <n v="19"/>
    <n v="19"/>
    <n v="19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20"/>
    <n v="20"/>
    <n v="20"/>
    <s v="space"/>
    <n v="1"/>
    <n v="0.53895585099200005"/>
    <s v="2019_Feb_22_1816"/>
    <n v="59.9417124861628"/>
    <s v="C_identidad"/>
    <n v="1"/>
    <s v="LMR11M5"/>
    <x v="1"/>
    <x v="1"/>
    <n v="100"/>
    <n v="0.53895585099200005"/>
    <n v="0"/>
    <x v="0"/>
    <x v="0"/>
    <x v="2"/>
  </r>
  <r>
    <s v="h"/>
    <s v="36M_NE_C.png"/>
    <s v="None"/>
    <n v="0.8"/>
    <n v="0"/>
    <n v="21"/>
    <n v="21"/>
    <n v="21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7F_NE_C.png"/>
    <s v="None"/>
    <n v="0.8"/>
    <n v="0"/>
    <n v="22"/>
    <n v="22"/>
    <n v="22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23"/>
    <n v="23"/>
    <n v="23"/>
    <s v="space"/>
    <n v="1"/>
    <n v="0.42359656421500003"/>
    <s v="2019_Feb_22_1816"/>
    <n v="59.9417124861628"/>
    <s v="C_identidad"/>
    <n v="1"/>
    <s v="LMR11M5"/>
    <x v="1"/>
    <x v="1"/>
    <n v="100"/>
    <n v="0.42359656421500003"/>
    <n v="0"/>
    <x v="0"/>
    <x v="0"/>
    <x v="2"/>
  </r>
  <r>
    <s v="h"/>
    <s v="07F_NE_C.png"/>
    <s v="None"/>
    <n v="0.8"/>
    <n v="0"/>
    <n v="24"/>
    <n v="24"/>
    <n v="24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25"/>
    <n v="25"/>
    <n v="25"/>
    <s v="space"/>
    <n v="1"/>
    <n v="0.45536004891600002"/>
    <s v="2019_Feb_22_1816"/>
    <n v="59.9417124861628"/>
    <s v="C_identidad"/>
    <n v="1"/>
    <s v="LMR11M5"/>
    <x v="1"/>
    <x v="1"/>
    <n v="100"/>
    <n v="0.45536004891600002"/>
    <n v="0"/>
    <x v="0"/>
    <x v="0"/>
    <x v="2"/>
  </r>
  <r>
    <s v="h"/>
    <s v="09F_NE_C.png"/>
    <s v="None"/>
    <n v="1.3"/>
    <n v="0"/>
    <n v="26"/>
    <n v="26"/>
    <n v="26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6F_NE_C.png"/>
    <s v="None"/>
    <n v="0.8"/>
    <n v="0"/>
    <n v="27"/>
    <n v="27"/>
    <n v="27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28"/>
    <n v="28"/>
    <n v="28"/>
    <s v="space"/>
    <n v="1"/>
    <n v="0.53806787636099995"/>
    <s v="2019_Feb_22_1816"/>
    <n v="59.9417124861628"/>
    <s v="C_identidad"/>
    <n v="1"/>
    <s v="LMR11M5"/>
    <x v="1"/>
    <x v="1"/>
    <n v="100"/>
    <n v="0.53806787636099995"/>
    <n v="0"/>
    <x v="0"/>
    <x v="0"/>
    <x v="2"/>
  </r>
  <r>
    <s v="h"/>
    <s v="01F_NE_C.png"/>
    <s v="None"/>
    <n v="1.3"/>
    <n v="0"/>
    <n v="29"/>
    <n v="29"/>
    <n v="29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7F_NE_C.png"/>
    <s v="None"/>
    <n v="0.8"/>
    <n v="0"/>
    <n v="30"/>
    <n v="30"/>
    <n v="30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1F_NE_C.png"/>
    <s v="None"/>
    <n v="1.3"/>
    <n v="0"/>
    <n v="31"/>
    <n v="31"/>
    <n v="31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32"/>
    <n v="32"/>
    <n v="32"/>
    <s v="space"/>
    <n v="1"/>
    <n v="0.47396150464199999"/>
    <s v="2019_Feb_22_1816"/>
    <n v="59.9417124861628"/>
    <s v="C_identidad"/>
    <n v="1"/>
    <s v="LMR11M5"/>
    <x v="1"/>
    <x v="1"/>
    <n v="100"/>
    <n v="0.47396150464199999"/>
    <n v="0"/>
    <x v="0"/>
    <x v="0"/>
    <x v="2"/>
  </r>
  <r>
    <s v="h"/>
    <s v="06F_NE_C.png"/>
    <s v="None"/>
    <n v="0.8"/>
    <n v="0"/>
    <n v="33"/>
    <n v="33"/>
    <n v="33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5F_NE_C.png"/>
    <s v="None"/>
    <n v="1.3"/>
    <n v="0"/>
    <n v="34"/>
    <n v="34"/>
    <n v="34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35"/>
    <n v="35"/>
    <n v="35"/>
    <s v="space"/>
    <n v="1"/>
    <n v="0.421782869846"/>
    <s v="2019_Feb_22_1816"/>
    <n v="59.9417124861628"/>
    <s v="C_identidad"/>
    <n v="1"/>
    <s v="LMR11M5"/>
    <x v="1"/>
    <x v="1"/>
    <n v="100"/>
    <n v="0.421782869846"/>
    <n v="0"/>
    <x v="0"/>
    <x v="0"/>
    <x v="2"/>
  </r>
  <r>
    <s v="h"/>
    <s v="35M_NE_C.png"/>
    <s v="None"/>
    <n v="1.3"/>
    <n v="0"/>
    <n v="36"/>
    <n v="36"/>
    <n v="36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9F_NE_C.png"/>
    <s v="None"/>
    <n v="0.8"/>
    <n v="0"/>
    <n v="37"/>
    <n v="37"/>
    <n v="37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9F_NE_C.png"/>
    <s v="None"/>
    <n v="1.3"/>
    <n v="0"/>
    <n v="38"/>
    <n v="38"/>
    <n v="38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3F_NE_C.png"/>
    <s v="None"/>
    <n v="0.8"/>
    <n v="0"/>
    <n v="39"/>
    <n v="39"/>
    <n v="39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40"/>
    <n v="40"/>
    <n v="40"/>
    <s v="space"/>
    <n v="1"/>
    <n v="0.521305608097"/>
    <s v="2019_Feb_22_1816"/>
    <n v="59.9417124861628"/>
    <s v="C_identidad"/>
    <n v="1"/>
    <s v="LMR11M5"/>
    <x v="1"/>
    <x v="1"/>
    <n v="100"/>
    <n v="0.521305608097"/>
    <n v="0"/>
    <x v="0"/>
    <x v="0"/>
    <x v="2"/>
  </r>
  <r>
    <s v="h"/>
    <s v="34M_NE_C.png"/>
    <s v="None"/>
    <n v="1.3"/>
    <n v="0"/>
    <n v="41"/>
    <n v="41"/>
    <n v="41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33M_NE_C.png"/>
    <s v="None"/>
    <n v="0.8"/>
    <n v="0"/>
    <n v="42"/>
    <n v="42"/>
    <n v="42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26M_NE_C.png"/>
    <s v="None"/>
    <n v="1.3"/>
    <n v="0"/>
    <n v="43"/>
    <n v="43"/>
    <n v="43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6F_NE_C.png"/>
    <s v="None"/>
    <n v="1.3"/>
    <n v="0"/>
    <n v="44"/>
    <n v="44"/>
    <n v="44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45"/>
    <n v="45"/>
    <n v="45"/>
    <s v="space"/>
    <n v="1"/>
    <n v="0.59135863184899995"/>
    <s v="2019_Feb_22_1816"/>
    <n v="59.9417124861628"/>
    <s v="C_identidad"/>
    <n v="1"/>
    <s v="LMR11M5"/>
    <x v="1"/>
    <x v="1"/>
    <n v="100"/>
    <n v="0.59135863184899995"/>
    <n v="0"/>
    <x v="0"/>
    <x v="0"/>
    <x v="2"/>
  </r>
  <r>
    <s v="h"/>
    <s v="26M_NE_C.png"/>
    <s v="None"/>
    <n v="0.8"/>
    <n v="0"/>
    <n v="46"/>
    <n v="46"/>
    <n v="46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9F_NE_C.png"/>
    <s v="None"/>
    <n v="0.8"/>
    <n v="0"/>
    <n v="47"/>
    <n v="47"/>
    <n v="47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34M_NE_C.png"/>
    <s v="None"/>
    <n v="0.8"/>
    <n v="0"/>
    <n v="48"/>
    <n v="48"/>
    <n v="48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49"/>
    <n v="49"/>
    <n v="49"/>
    <s v="space"/>
    <n v="1"/>
    <n v="0.51413956331099997"/>
    <s v="2019_Feb_22_1816"/>
    <n v="59.9417124861628"/>
    <s v="C_identidad"/>
    <n v="1"/>
    <s v="LMR11M5"/>
    <x v="1"/>
    <x v="1"/>
    <n v="100"/>
    <n v="0.51413956331099997"/>
    <n v="0"/>
    <x v="0"/>
    <x v="0"/>
    <x v="2"/>
  </r>
  <r>
    <s v="h"/>
    <s v="26M_NE_C.png"/>
    <s v="None"/>
    <n v="0.8"/>
    <n v="0"/>
    <n v="50"/>
    <n v="50"/>
    <n v="50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1F_NE_C.png"/>
    <s v="None"/>
    <n v="1.3"/>
    <n v="0"/>
    <n v="51"/>
    <n v="51"/>
    <n v="51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3F_NE_C.png"/>
    <s v="None"/>
    <n v="1.3"/>
    <n v="0"/>
    <n v="52"/>
    <n v="52"/>
    <n v="52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35M_NE_C.png"/>
    <s v="None"/>
    <n v="0.8"/>
    <n v="0"/>
    <n v="53"/>
    <n v="53"/>
    <n v="53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54"/>
    <n v="54"/>
    <n v="54"/>
    <s v="space"/>
    <n v="1"/>
    <n v="0.49787690537099999"/>
    <s v="2019_Feb_22_1816"/>
    <n v="59.9417124861628"/>
    <s v="C_identidad"/>
    <n v="1"/>
    <s v="LMR11M5"/>
    <x v="1"/>
    <x v="1"/>
    <n v="100"/>
    <n v="0.49787690537099999"/>
    <n v="0"/>
    <x v="0"/>
    <x v="0"/>
    <x v="2"/>
  </r>
  <r>
    <s v="h"/>
    <s v="34M_NE_C.png"/>
    <s v="None"/>
    <n v="0.8"/>
    <n v="0"/>
    <n v="55"/>
    <n v="55"/>
    <n v="55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35M_NE_C.png"/>
    <s v="None"/>
    <n v="1.3"/>
    <n v="0"/>
    <n v="56"/>
    <n v="56"/>
    <n v="56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57"/>
    <n v="57"/>
    <n v="57"/>
    <s v="space"/>
    <n v="1"/>
    <n v="0.48027235222999998"/>
    <s v="2019_Feb_22_1816"/>
    <n v="59.9417124861628"/>
    <s v="C_identidad"/>
    <n v="1"/>
    <s v="LMR11M5"/>
    <x v="1"/>
    <x v="1"/>
    <n v="100"/>
    <n v="0.48027235222999998"/>
    <n v="0"/>
    <x v="0"/>
    <x v="0"/>
    <x v="2"/>
  </r>
  <r>
    <s v="h"/>
    <s v="28M_NE_C.png"/>
    <s v="None"/>
    <n v="0.8"/>
    <n v="0"/>
    <n v="58"/>
    <n v="58"/>
    <n v="58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8F_NE_C.png"/>
    <s v="None"/>
    <n v="1.3"/>
    <n v="0"/>
    <n v="59"/>
    <n v="59"/>
    <n v="59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60"/>
    <n v="60"/>
    <n v="60"/>
    <s v="space"/>
    <n v="1"/>
    <n v="0.48893689643600002"/>
    <s v="2019_Feb_22_1816"/>
    <n v="59.9417124861628"/>
    <s v="C_identidad"/>
    <n v="1"/>
    <s v="LMR11M5"/>
    <x v="1"/>
    <x v="1"/>
    <n v="100"/>
    <n v="0.48893689643600002"/>
    <n v="0"/>
    <x v="0"/>
    <x v="0"/>
    <x v="2"/>
  </r>
  <r>
    <s v="h"/>
    <s v="33M_NE_C.png"/>
    <s v="None"/>
    <n v="0.8"/>
    <n v="0"/>
    <n v="61"/>
    <n v="61"/>
    <n v="61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3F_NE_C.png"/>
    <s v="None"/>
    <n v="0.8"/>
    <n v="0"/>
    <n v="62"/>
    <n v="62"/>
    <n v="62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63"/>
    <n v="63"/>
    <n v="63"/>
    <s v="space"/>
    <n v="1"/>
    <n v="0.49788087839299999"/>
    <s v="2019_Feb_22_1816"/>
    <n v="59.9417124861628"/>
    <s v="C_identidad"/>
    <n v="1"/>
    <s v="LMR11M5"/>
    <x v="1"/>
    <x v="1"/>
    <n v="100"/>
    <n v="0.49788087839299999"/>
    <n v="0"/>
    <x v="0"/>
    <x v="0"/>
    <x v="2"/>
  </r>
  <r>
    <s v="h"/>
    <s v="05F_NE_C.png"/>
    <s v="None"/>
    <n v="0.8"/>
    <n v="0"/>
    <n v="64"/>
    <n v="64"/>
    <n v="64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65"/>
    <n v="65"/>
    <n v="65"/>
    <s v="space"/>
    <n v="1"/>
    <n v="0.471124751959"/>
    <s v="2019_Feb_22_1816"/>
    <n v="59.9417124861628"/>
    <s v="C_identidad"/>
    <n v="1"/>
    <s v="LMR11M5"/>
    <x v="1"/>
    <x v="1"/>
    <n v="100"/>
    <n v="0.471124751959"/>
    <n v="0"/>
    <x v="0"/>
    <x v="0"/>
    <x v="2"/>
  </r>
  <r>
    <s v="h"/>
    <s v="02F_NE_C.png"/>
    <s v="None"/>
    <n v="0.8"/>
    <n v="0"/>
    <n v="66"/>
    <n v="66"/>
    <n v="66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67"/>
    <n v="67"/>
    <n v="67"/>
    <s v="space"/>
    <n v="1"/>
    <n v="0.50759298168099998"/>
    <s v="2019_Feb_22_1816"/>
    <n v="59.9417124861628"/>
    <s v="C_identidad"/>
    <n v="1"/>
    <s v="LMR11M5"/>
    <x v="1"/>
    <x v="1"/>
    <n v="100"/>
    <n v="0.50759298168099998"/>
    <n v="0"/>
    <x v="0"/>
    <x v="0"/>
    <x v="2"/>
  </r>
  <r>
    <s v="h"/>
    <s v="08F_NE_C.png"/>
    <s v="None"/>
    <n v="0.8"/>
    <n v="0"/>
    <n v="68"/>
    <n v="68"/>
    <n v="68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32M_NE_C.png"/>
    <s v="None"/>
    <n v="0.8"/>
    <n v="0"/>
    <n v="69"/>
    <n v="69"/>
    <n v="69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2F_NE_C.png"/>
    <s v="None"/>
    <n v="0.8"/>
    <n v="0"/>
    <n v="70"/>
    <n v="70"/>
    <n v="70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34M_NE_C.png"/>
    <s v="None"/>
    <n v="1.3"/>
    <n v="0"/>
    <n v="71"/>
    <n v="71"/>
    <n v="71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72"/>
    <n v="72"/>
    <n v="72"/>
    <s v="space"/>
    <n v="1"/>
    <n v="0.63928147498499999"/>
    <s v="2019_Feb_22_1816"/>
    <n v="59.9417124861628"/>
    <s v="C_identidad"/>
    <n v="1"/>
    <s v="LMR11M5"/>
    <x v="1"/>
    <x v="1"/>
    <n v="100"/>
    <n v="0.63928147498499999"/>
    <n v="0"/>
    <x v="0"/>
    <x v="0"/>
    <x v="2"/>
  </r>
  <r>
    <s v="h"/>
    <s v="05F_NE_C.png"/>
    <s v="None"/>
    <n v="1.3"/>
    <n v="0"/>
    <n v="73"/>
    <n v="73"/>
    <n v="73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7F_NE_C.png"/>
    <s v="None"/>
    <n v="1.3"/>
    <n v="0"/>
    <n v="74"/>
    <n v="74"/>
    <n v="74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75"/>
    <n v="75"/>
    <n v="75"/>
    <s v="space"/>
    <n v="1"/>
    <n v="0.65600897883999998"/>
    <s v="2019_Feb_22_1816"/>
    <n v="59.9417124861628"/>
    <s v="C_identidad"/>
    <n v="1"/>
    <s v="LMR11M5"/>
    <x v="1"/>
    <x v="1"/>
    <n v="100"/>
    <n v="0.65600897883999998"/>
    <n v="0"/>
    <x v="0"/>
    <x v="0"/>
    <x v="2"/>
  </r>
  <r>
    <s v="h"/>
    <s v="32M_NE_C.png"/>
    <s v="None"/>
    <n v="0.8"/>
    <n v="0"/>
    <n v="76"/>
    <n v="76"/>
    <n v="76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77"/>
    <n v="77"/>
    <n v="77"/>
    <s v="space"/>
    <n v="1"/>
    <n v="0.60570330265899996"/>
    <s v="2019_Feb_22_1816"/>
    <n v="59.9417124861628"/>
    <s v="C_identidad"/>
    <n v="1"/>
    <s v="LMR11M5"/>
    <x v="1"/>
    <x v="1"/>
    <n v="100"/>
    <n v="0.60570330265899996"/>
    <n v="0"/>
    <x v="0"/>
    <x v="0"/>
    <x v="2"/>
  </r>
  <r>
    <s v="h"/>
    <s v="01F_NE_C.png"/>
    <s v="None"/>
    <n v="0.8"/>
    <n v="0"/>
    <n v="78"/>
    <n v="78"/>
    <n v="78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32M_NE_C.png"/>
    <s v="None"/>
    <n v="0.8"/>
    <n v="0"/>
    <n v="79"/>
    <n v="79"/>
    <n v="79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28M_NE_C.png"/>
    <s v="None"/>
    <n v="1.3"/>
    <n v="0"/>
    <n v="80"/>
    <n v="80"/>
    <n v="80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32M_NE_C.png"/>
    <s v="None"/>
    <n v="0.8"/>
    <n v="0"/>
    <n v="81"/>
    <n v="81"/>
    <n v="81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82"/>
    <n v="82"/>
    <n v="82"/>
    <s v="space"/>
    <n v="1"/>
    <n v="0.45459954207800002"/>
    <s v="2019_Feb_22_1816"/>
    <n v="59.9417124861628"/>
    <s v="C_identidad"/>
    <n v="1"/>
    <s v="LMR11M5"/>
    <x v="1"/>
    <x v="1"/>
    <n v="100"/>
    <n v="0.45459954207800002"/>
    <n v="0"/>
    <x v="0"/>
    <x v="0"/>
    <x v="2"/>
  </r>
  <r>
    <s v="h"/>
    <s v="36M_NE_C.png"/>
    <s v="None"/>
    <n v="0.8"/>
    <n v="0"/>
    <n v="83"/>
    <n v="83"/>
    <n v="83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9F_NE_C.png"/>
    <s v="None"/>
    <n v="1.3"/>
    <n v="0"/>
    <n v="84"/>
    <n v="84"/>
    <n v="84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85"/>
    <n v="85"/>
    <n v="85"/>
    <s v="space"/>
    <n v="1"/>
    <n v="0.40438359091100001"/>
    <s v="2019_Feb_22_1816"/>
    <n v="59.9417124861628"/>
    <s v="C_identidad"/>
    <n v="1"/>
    <s v="LMR11M5"/>
    <x v="1"/>
    <x v="1"/>
    <n v="100"/>
    <n v="0.40438359091100001"/>
    <n v="0"/>
    <x v="0"/>
    <x v="0"/>
    <x v="2"/>
  </r>
  <r>
    <s v="h"/>
    <s v="08F_NE_C.png"/>
    <s v="None"/>
    <n v="1.3"/>
    <n v="0"/>
    <n v="86"/>
    <n v="86"/>
    <n v="86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6F_NE_C.png"/>
    <s v="None"/>
    <n v="0.8"/>
    <n v="0"/>
    <n v="87"/>
    <n v="87"/>
    <n v="87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88"/>
    <n v="88"/>
    <n v="88"/>
    <s v="space"/>
    <n v="1"/>
    <n v="0.50440395250900005"/>
    <s v="2019_Feb_22_1816"/>
    <n v="59.9417124861628"/>
    <s v="C_identidad"/>
    <n v="1"/>
    <s v="LMR11M5"/>
    <x v="1"/>
    <x v="1"/>
    <n v="100"/>
    <n v="0.50440395250900005"/>
    <n v="0"/>
    <x v="0"/>
    <x v="0"/>
    <x v="2"/>
  </r>
  <r>
    <s v="h"/>
    <s v="34M_NE_C.png"/>
    <s v="None"/>
    <n v="0.8"/>
    <n v="0"/>
    <n v="89"/>
    <n v="89"/>
    <n v="89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3F_NE_C.png"/>
    <s v="None"/>
    <n v="0.8"/>
    <n v="0"/>
    <n v="90"/>
    <n v="90"/>
    <n v="90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3F_NE_C.png"/>
    <s v="None"/>
    <n v="0.8"/>
    <n v="0"/>
    <n v="91"/>
    <n v="91"/>
    <n v="91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92"/>
    <n v="92"/>
    <n v="92"/>
    <s v="space"/>
    <n v="1"/>
    <n v="0.404817976523"/>
    <s v="2019_Feb_22_1816"/>
    <n v="59.9417124861628"/>
    <s v="C_identidad"/>
    <n v="1"/>
    <s v="LMR11M5"/>
    <x v="1"/>
    <x v="1"/>
    <n v="100"/>
    <n v="0.404817976523"/>
    <n v="0"/>
    <x v="0"/>
    <x v="0"/>
    <x v="2"/>
  </r>
  <r>
    <s v="h"/>
    <s v="36M_NE_C.png"/>
    <s v="None"/>
    <n v="0.8"/>
    <n v="0"/>
    <n v="93"/>
    <n v="93"/>
    <n v="93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1F_NE_C.png"/>
    <s v="None"/>
    <n v="0.8"/>
    <n v="0"/>
    <n v="94"/>
    <n v="94"/>
    <n v="94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32M_NE_C.png"/>
    <s v="None"/>
    <n v="0.8"/>
    <n v="0"/>
    <n v="95"/>
    <n v="95"/>
    <n v="95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7F_NE_C.png"/>
    <s v="None"/>
    <n v="0.8"/>
    <n v="0"/>
    <n v="96"/>
    <n v="96"/>
    <n v="96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97"/>
    <n v="97"/>
    <n v="97"/>
    <s v="space"/>
    <n v="1"/>
    <n v="0.44128852384200001"/>
    <s v="2019_Feb_22_1816"/>
    <n v="59.9417124861628"/>
    <s v="C_identidad"/>
    <n v="1"/>
    <s v="LMR11M5"/>
    <x v="1"/>
    <x v="1"/>
    <n v="100"/>
    <n v="0.44128852384200001"/>
    <n v="0"/>
    <x v="0"/>
    <x v="0"/>
    <x v="2"/>
  </r>
  <r>
    <s v="h"/>
    <s v="35M_NE_C.png"/>
    <s v="None"/>
    <n v="1.3"/>
    <n v="0"/>
    <n v="98"/>
    <n v="98"/>
    <n v="98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5F_NE_C.png"/>
    <s v="None"/>
    <n v="0.8"/>
    <n v="0"/>
    <n v="99"/>
    <n v="99"/>
    <n v="99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7F_NE_C.png"/>
    <s v="None"/>
    <n v="0.8"/>
    <n v="0"/>
    <n v="100"/>
    <n v="100"/>
    <n v="100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101"/>
    <n v="101"/>
    <n v="101"/>
    <s v="space"/>
    <n v="1"/>
    <n v="0.34373012464500002"/>
    <s v="2019_Feb_22_1816"/>
    <n v="59.9417124861628"/>
    <s v="C_identidad"/>
    <n v="1"/>
    <s v="LMR11M5"/>
    <x v="1"/>
    <x v="1"/>
    <n v="100"/>
    <n v="0.34373012464500002"/>
    <n v="0"/>
    <x v="0"/>
    <x v="0"/>
    <x v="2"/>
  </r>
  <r>
    <s v="h"/>
    <s v="09F_NE_C.png"/>
    <s v="None"/>
    <n v="0.8"/>
    <n v="0"/>
    <n v="102"/>
    <n v="102"/>
    <n v="102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103"/>
    <n v="103"/>
    <n v="103"/>
    <s v="space"/>
    <n v="1"/>
    <n v="0.70601071743300003"/>
    <s v="2019_Feb_22_1816"/>
    <n v="59.9417124861628"/>
    <s v="C_identidad"/>
    <n v="1"/>
    <s v="LMR11M5"/>
    <x v="1"/>
    <x v="1"/>
    <n v="100"/>
    <n v="0.70601071743300003"/>
    <n v="0"/>
    <x v="0"/>
    <x v="0"/>
    <x v="2"/>
  </r>
  <r>
    <s v="h"/>
    <s v="03F_NE_C.png"/>
    <s v="None"/>
    <n v="0.8"/>
    <n v="0"/>
    <n v="104"/>
    <n v="104"/>
    <n v="104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2F_NE_C.png"/>
    <s v="None"/>
    <n v="0.8"/>
    <n v="0"/>
    <n v="105"/>
    <n v="105"/>
    <n v="105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3F_NE_C.png"/>
    <s v="None"/>
    <n v="1.3"/>
    <n v="0"/>
    <n v="106"/>
    <n v="106"/>
    <n v="106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107"/>
    <n v="107"/>
    <n v="107"/>
    <s v="space"/>
    <n v="1"/>
    <n v="0.387093901169"/>
    <s v="2019_Feb_22_1816"/>
    <n v="59.9417124861628"/>
    <s v="C_identidad"/>
    <n v="1"/>
    <s v="LMR11M5"/>
    <x v="1"/>
    <x v="1"/>
    <n v="100"/>
    <n v="0.387093901169"/>
    <n v="0"/>
    <x v="0"/>
    <x v="0"/>
    <x v="2"/>
  </r>
  <r>
    <s v="h"/>
    <s v="02F_NE_C.png"/>
    <s v="None"/>
    <n v="1.3"/>
    <n v="0"/>
    <n v="108"/>
    <n v="108"/>
    <n v="108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8F_NE_C.png"/>
    <s v="None"/>
    <n v="1.3"/>
    <n v="0"/>
    <n v="109"/>
    <n v="109"/>
    <n v="109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110"/>
    <n v="110"/>
    <n v="110"/>
    <s v="space"/>
    <n v="1"/>
    <n v="0.52314578928099997"/>
    <s v="2019_Feb_22_1816"/>
    <n v="59.9417124861628"/>
    <s v="C_identidad"/>
    <n v="1"/>
    <s v="LMR11M5"/>
    <x v="1"/>
    <x v="1"/>
    <n v="100"/>
    <n v="0.52314578928099997"/>
    <n v="0"/>
    <x v="0"/>
    <x v="0"/>
    <x v="2"/>
  </r>
  <r>
    <s v="h"/>
    <s v="09F_NE_C.png"/>
    <s v="None"/>
    <n v="0.8"/>
    <n v="0"/>
    <n v="111"/>
    <n v="111"/>
    <n v="111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35M_NE_C.png"/>
    <s v="None"/>
    <n v="1.3"/>
    <n v="0"/>
    <n v="112"/>
    <n v="112"/>
    <n v="112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113"/>
    <n v="113"/>
    <n v="113"/>
    <s v="space"/>
    <n v="1"/>
    <n v="0.47225839318700003"/>
    <s v="2019_Feb_22_1816"/>
    <n v="59.9417124861628"/>
    <s v="C_identidad"/>
    <n v="1"/>
    <s v="LMR11M5"/>
    <x v="1"/>
    <x v="1"/>
    <n v="100"/>
    <n v="0.47225839318700003"/>
    <n v="0"/>
    <x v="0"/>
    <x v="0"/>
    <x v="2"/>
  </r>
  <r>
    <s v="h"/>
    <s v="34M_NE_C.png"/>
    <s v="None"/>
    <n v="1.3"/>
    <n v="0"/>
    <n v="114"/>
    <n v="114"/>
    <n v="114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3F_NE_C.png"/>
    <s v="None"/>
    <n v="0.8"/>
    <n v="0"/>
    <n v="115"/>
    <n v="115"/>
    <n v="115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5F_NE_C.png"/>
    <s v="None"/>
    <n v="1.3"/>
    <n v="0"/>
    <n v="116"/>
    <n v="116"/>
    <n v="116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117"/>
    <n v="117"/>
    <n v="117"/>
    <s v="space"/>
    <n v="1"/>
    <n v="0.48841013759399998"/>
    <s v="2019_Feb_22_1816"/>
    <n v="59.9417124861628"/>
    <s v="C_identidad"/>
    <n v="1"/>
    <s v="LMR11M5"/>
    <x v="1"/>
    <x v="1"/>
    <n v="100"/>
    <n v="0.48841013759399998"/>
    <n v="0"/>
    <x v="0"/>
    <x v="0"/>
    <x v="2"/>
  </r>
  <r>
    <s v="h"/>
    <s v="35M_NE_C.png"/>
    <s v="None"/>
    <n v="0.8"/>
    <n v="0"/>
    <n v="118"/>
    <n v="118"/>
    <n v="118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119"/>
    <n v="119"/>
    <n v="119"/>
    <s v="space"/>
    <n v="1"/>
    <n v="0.73125145910300005"/>
    <s v="2019_Feb_22_1816"/>
    <n v="59.9417124861628"/>
    <s v="C_identidad"/>
    <n v="1"/>
    <s v="LMR11M5"/>
    <x v="1"/>
    <x v="1"/>
    <n v="100"/>
    <n v="0.73125145910300005"/>
    <n v="0"/>
    <x v="0"/>
    <x v="0"/>
    <x v="2"/>
  </r>
  <r>
    <s v="h"/>
    <s v="26M_NE_C.png"/>
    <s v="None"/>
    <n v="0.8"/>
    <n v="0"/>
    <n v="120"/>
    <n v="120"/>
    <n v="120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26M_NE_C.png"/>
    <s v="None"/>
    <n v="1.3"/>
    <n v="0"/>
    <n v="121"/>
    <n v="121"/>
    <n v="121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122"/>
    <n v="122"/>
    <n v="122"/>
    <s v="space"/>
    <n v="1"/>
    <n v="0.45524284383300001"/>
    <s v="2019_Feb_22_1816"/>
    <n v="59.9417124861628"/>
    <s v="C_identidad"/>
    <n v="1"/>
    <s v="LMR11M5"/>
    <x v="1"/>
    <x v="1"/>
    <n v="100"/>
    <n v="0.45524284383300001"/>
    <n v="0"/>
    <x v="0"/>
    <x v="0"/>
    <x v="2"/>
  </r>
  <r>
    <s v="h"/>
    <s v="08F_NE_C.png"/>
    <s v="None"/>
    <n v="1.3"/>
    <n v="0"/>
    <n v="123"/>
    <n v="123"/>
    <n v="123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9F_NE_C.png"/>
    <s v="None"/>
    <n v="0.8"/>
    <n v="0"/>
    <n v="124"/>
    <n v="124"/>
    <n v="124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28M_NE_C.png"/>
    <s v="None"/>
    <n v="1.3"/>
    <n v="0"/>
    <n v="125"/>
    <n v="125"/>
    <n v="125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28M_NE_C.png"/>
    <s v="None"/>
    <n v="1.3"/>
    <n v="0"/>
    <n v="126"/>
    <n v="126"/>
    <n v="126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127"/>
    <n v="127"/>
    <n v="127"/>
    <s v="space"/>
    <n v="1"/>
    <n v="0.43864545738299998"/>
    <s v="2019_Feb_22_1816"/>
    <n v="59.9417124861628"/>
    <s v="C_identidad"/>
    <n v="1"/>
    <s v="LMR11M5"/>
    <x v="1"/>
    <x v="1"/>
    <n v="100"/>
    <n v="0.43864545738299998"/>
    <n v="0"/>
    <x v="0"/>
    <x v="0"/>
    <x v="2"/>
  </r>
  <r>
    <s v="h"/>
    <s v="33M_NE_C.png"/>
    <s v="None"/>
    <n v="1.3"/>
    <n v="0"/>
    <n v="128"/>
    <n v="128"/>
    <n v="128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6F_NE_C.png"/>
    <s v="None"/>
    <n v="0.8"/>
    <n v="0"/>
    <n v="129"/>
    <n v="129"/>
    <n v="129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130"/>
    <n v="130"/>
    <n v="130"/>
    <s v="space"/>
    <n v="1"/>
    <n v="0.35538173466900003"/>
    <s v="2019_Feb_22_1816"/>
    <n v="59.9417124861628"/>
    <s v="C_identidad"/>
    <n v="1"/>
    <s v="LMR11M5"/>
    <x v="1"/>
    <x v="1"/>
    <n v="100"/>
    <n v="0.35538173466900003"/>
    <n v="0"/>
    <x v="0"/>
    <x v="0"/>
    <x v="2"/>
  </r>
  <r>
    <s v="h"/>
    <s v="02F_NE_C.png"/>
    <s v="None"/>
    <n v="0.8"/>
    <n v="0"/>
    <n v="131"/>
    <n v="131"/>
    <n v="131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7F_NE_C.png"/>
    <s v="None"/>
    <n v="1.3"/>
    <n v="0"/>
    <n v="132"/>
    <n v="132"/>
    <n v="132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6F_NE_C.png"/>
    <s v="None"/>
    <n v="1.3"/>
    <n v="0"/>
    <n v="133"/>
    <n v="133"/>
    <n v="133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134"/>
    <n v="134"/>
    <n v="134"/>
    <s v="space"/>
    <n v="1"/>
    <n v="0.422175538726"/>
    <s v="2019_Feb_22_1816"/>
    <n v="59.9417124861628"/>
    <s v="C_identidad"/>
    <n v="1"/>
    <s v="LMR11M5"/>
    <x v="1"/>
    <x v="1"/>
    <n v="100"/>
    <n v="0.422175538726"/>
    <n v="0"/>
    <x v="0"/>
    <x v="0"/>
    <x v="2"/>
  </r>
  <r>
    <s v="h"/>
    <s v="05F_NE_C.png"/>
    <s v="None"/>
    <n v="1.3"/>
    <n v="0"/>
    <n v="135"/>
    <n v="135"/>
    <n v="135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136"/>
    <n v="136"/>
    <n v="136"/>
    <s v="space"/>
    <n v="1"/>
    <n v="0.42182458704300002"/>
    <s v="2019_Feb_22_1816"/>
    <n v="59.9417124861628"/>
    <s v="C_identidad"/>
    <n v="1"/>
    <s v="LMR11M5"/>
    <x v="1"/>
    <x v="1"/>
    <n v="100"/>
    <n v="0.42182458704300002"/>
    <n v="0"/>
    <x v="0"/>
    <x v="0"/>
    <x v="2"/>
  </r>
  <r>
    <s v="h"/>
    <s v="28M_NE_C.png"/>
    <s v="None"/>
    <n v="0.8"/>
    <n v="0"/>
    <n v="137"/>
    <n v="137"/>
    <n v="137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5F_NE_C.png"/>
    <s v="None"/>
    <n v="1.3"/>
    <n v="0"/>
    <n v="138"/>
    <n v="138"/>
    <n v="138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7F_NE_C.png"/>
    <s v="None"/>
    <n v="1.3"/>
    <n v="0"/>
    <n v="139"/>
    <n v="139"/>
    <n v="139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36M_NE_C.png"/>
    <s v="None"/>
    <n v="1.3"/>
    <n v="0"/>
    <n v="140"/>
    <n v="140"/>
    <n v="140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141"/>
    <n v="141"/>
    <n v="141"/>
    <s v="space"/>
    <n v="1"/>
    <n v="0.54053447395599996"/>
    <s v="2019_Feb_22_1816"/>
    <n v="59.9417124861628"/>
    <s v="C_identidad"/>
    <n v="1"/>
    <s v="LMR11M5"/>
    <x v="1"/>
    <x v="1"/>
    <n v="100"/>
    <n v="0.54053447395599996"/>
    <n v="0"/>
    <x v="0"/>
    <x v="0"/>
    <x v="2"/>
  </r>
  <r>
    <s v="h"/>
    <s v="35M_NE_C.png"/>
    <s v="None"/>
    <n v="1.3"/>
    <n v="0"/>
    <n v="142"/>
    <n v="142"/>
    <n v="142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34M_NE_C.png"/>
    <s v="None"/>
    <n v="0.8"/>
    <n v="0"/>
    <n v="143"/>
    <n v="143"/>
    <n v="143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8F_NE_C.png"/>
    <s v="None"/>
    <n v="1.3"/>
    <n v="0"/>
    <n v="144"/>
    <n v="144"/>
    <n v="144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145"/>
    <n v="145"/>
    <n v="145"/>
    <s v="space"/>
    <n v="1"/>
    <n v="0.45562591170900002"/>
    <s v="2019_Feb_22_1816"/>
    <n v="59.9417124861628"/>
    <s v="C_identidad"/>
    <n v="1"/>
    <s v="LMR11M5"/>
    <x v="1"/>
    <x v="1"/>
    <n v="100"/>
    <n v="0.45562591170900002"/>
    <n v="0"/>
    <x v="0"/>
    <x v="0"/>
    <x v="2"/>
  </r>
  <r>
    <s v="h"/>
    <s v="36M_NE_C.png"/>
    <s v="None"/>
    <n v="1.3"/>
    <n v="0"/>
    <n v="146"/>
    <n v="146"/>
    <n v="146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147"/>
    <n v="147"/>
    <n v="147"/>
    <s v="space"/>
    <n v="1"/>
    <n v="0.605670194607"/>
    <s v="2019_Feb_22_1816"/>
    <n v="59.9417124861628"/>
    <s v="C_identidad"/>
    <n v="1"/>
    <s v="LMR11M5"/>
    <x v="1"/>
    <x v="1"/>
    <n v="100"/>
    <n v="0.605670194607"/>
    <n v="0"/>
    <x v="0"/>
    <x v="0"/>
    <x v="2"/>
  </r>
  <r>
    <s v="h"/>
    <s v="28M_NE_C.png"/>
    <s v="None"/>
    <n v="0.8"/>
    <n v="0"/>
    <n v="148"/>
    <n v="148"/>
    <n v="148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35M_NE_C.png"/>
    <s v="None"/>
    <n v="1.3"/>
    <n v="0"/>
    <n v="149"/>
    <n v="149"/>
    <n v="149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150"/>
    <n v="150"/>
    <n v="150"/>
    <s v="space"/>
    <n v="1"/>
    <n v="0.42190967593299999"/>
    <s v="2019_Feb_22_1816"/>
    <n v="59.9417124861628"/>
    <s v="C_identidad"/>
    <n v="1"/>
    <s v="LMR11M5"/>
    <x v="1"/>
    <x v="1"/>
    <n v="100"/>
    <n v="0.42190967593299999"/>
    <n v="0"/>
    <x v="0"/>
    <x v="0"/>
    <x v="2"/>
  </r>
  <r>
    <s v="h"/>
    <s v="08F_NE_C.png"/>
    <s v="None"/>
    <n v="0.8"/>
    <n v="0"/>
    <n v="151"/>
    <n v="151"/>
    <n v="151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2F_NE_C.png"/>
    <s v="None"/>
    <n v="1.3"/>
    <n v="0"/>
    <n v="152"/>
    <n v="152"/>
    <n v="152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32M_NE_C.png"/>
    <s v="None"/>
    <n v="1.3"/>
    <n v="0"/>
    <n v="153"/>
    <n v="153"/>
    <n v="153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154"/>
    <n v="154"/>
    <n v="154"/>
    <s v="space"/>
    <n v="1"/>
    <n v="0.45520510012299997"/>
    <s v="2019_Feb_22_1816"/>
    <n v="59.9417124861628"/>
    <s v="C_identidad"/>
    <n v="1"/>
    <s v="LMR11M5"/>
    <x v="1"/>
    <x v="1"/>
    <n v="100"/>
    <n v="0.45520510012299997"/>
    <n v="0"/>
    <x v="0"/>
    <x v="0"/>
    <x v="2"/>
  </r>
  <r>
    <s v="h"/>
    <s v="33M_NE_C.png"/>
    <s v="None"/>
    <n v="0.8"/>
    <n v="0"/>
    <n v="155"/>
    <n v="155"/>
    <n v="155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3F_NE_C.png"/>
    <s v="None"/>
    <n v="0.8"/>
    <n v="0"/>
    <n v="156"/>
    <n v="156"/>
    <n v="156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5F_NE_C.png"/>
    <s v="None"/>
    <n v="0.8"/>
    <n v="0"/>
    <n v="157"/>
    <n v="157"/>
    <n v="157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1F_NE_C.png"/>
    <s v="None"/>
    <n v="1.3"/>
    <n v="0"/>
    <n v="158"/>
    <n v="158"/>
    <n v="158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159"/>
    <n v="159"/>
    <n v="159"/>
    <s v="space"/>
    <n v="1"/>
    <n v="0.43786707194500002"/>
    <s v="2019_Feb_22_1816"/>
    <n v="59.9417124861628"/>
    <s v="C_identidad"/>
    <n v="1"/>
    <s v="LMR11M5"/>
    <x v="1"/>
    <x v="1"/>
    <n v="100"/>
    <n v="0.43786707194500002"/>
    <n v="0"/>
    <x v="0"/>
    <x v="0"/>
    <x v="2"/>
  </r>
  <r>
    <s v="h"/>
    <s v="32M_NE_C.png"/>
    <s v="None"/>
    <n v="1.3"/>
    <n v="0"/>
    <n v="160"/>
    <n v="160"/>
    <n v="160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161"/>
    <n v="161"/>
    <n v="161"/>
    <s v="space"/>
    <n v="1"/>
    <n v="0.53860291233299995"/>
    <s v="2019_Feb_22_1816"/>
    <n v="59.9417124861628"/>
    <s v="C_identidad"/>
    <n v="1"/>
    <s v="LMR11M5"/>
    <x v="1"/>
    <x v="1"/>
    <n v="100"/>
    <n v="0.53860291233299995"/>
    <n v="0"/>
    <x v="0"/>
    <x v="0"/>
    <x v="2"/>
  </r>
  <r>
    <s v="h"/>
    <s v="08F_NE_C.png"/>
    <s v="None"/>
    <n v="1.3"/>
    <n v="0"/>
    <n v="162"/>
    <n v="162"/>
    <n v="162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26M_NE_C.png"/>
    <s v="None"/>
    <n v="1.3"/>
    <n v="0"/>
    <n v="163"/>
    <n v="163"/>
    <n v="163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33M_NE_C.png"/>
    <s v="None"/>
    <n v="1.3"/>
    <n v="0"/>
    <n v="164"/>
    <n v="164"/>
    <n v="164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165"/>
    <n v="165"/>
    <n v="165"/>
    <s v="space"/>
    <n v="1"/>
    <n v="0.53905915003299998"/>
    <s v="2019_Feb_22_1816"/>
    <n v="59.9417124861628"/>
    <s v="C_identidad"/>
    <n v="1"/>
    <s v="LMR11M5"/>
    <x v="1"/>
    <x v="1"/>
    <n v="100"/>
    <n v="0.53905915003299998"/>
    <n v="0"/>
    <x v="0"/>
    <x v="0"/>
    <x v="2"/>
  </r>
  <r>
    <s v="h"/>
    <s v="01F_NE_C.png"/>
    <s v="None"/>
    <n v="1.3"/>
    <n v="0"/>
    <n v="166"/>
    <n v="166"/>
    <n v="166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1F_NE_C.png"/>
    <s v="None"/>
    <n v="1.3"/>
    <n v="0"/>
    <n v="167"/>
    <n v="167"/>
    <n v="167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168"/>
    <n v="168"/>
    <n v="168"/>
    <s v="space"/>
    <n v="1"/>
    <n v="0.45536799496000002"/>
    <s v="2019_Feb_22_1816"/>
    <n v="59.9417124861628"/>
    <s v="C_identidad"/>
    <n v="1"/>
    <s v="LMR11M5"/>
    <x v="1"/>
    <x v="1"/>
    <n v="100"/>
    <n v="0.45536799496000002"/>
    <n v="0"/>
    <x v="0"/>
    <x v="0"/>
    <x v="2"/>
  </r>
  <r>
    <s v="h"/>
    <s v="28M_NE_C.png"/>
    <s v="None"/>
    <n v="0.8"/>
    <n v="0"/>
    <n v="169"/>
    <n v="169"/>
    <n v="169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170"/>
    <n v="170"/>
    <n v="170"/>
    <s v="space"/>
    <n v="1"/>
    <n v="0.55080247158200002"/>
    <s v="2019_Feb_22_1816"/>
    <n v="59.9417124861628"/>
    <s v="C_identidad"/>
    <n v="1"/>
    <s v="LMR11M5"/>
    <x v="1"/>
    <x v="1"/>
    <n v="100"/>
    <n v="0.55080247158200002"/>
    <n v="0"/>
    <x v="0"/>
    <x v="0"/>
    <x v="2"/>
  </r>
  <r>
    <s v="h"/>
    <s v="33M_NE_C.png"/>
    <s v="None"/>
    <n v="1.3"/>
    <n v="0"/>
    <n v="171"/>
    <n v="171"/>
    <n v="171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26M_NE_C.png"/>
    <s v="None"/>
    <n v="1.3"/>
    <n v="0"/>
    <n v="172"/>
    <n v="172"/>
    <n v="172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7F_NE_C.png"/>
    <s v="None"/>
    <n v="0.8"/>
    <n v="0"/>
    <n v="173"/>
    <n v="173"/>
    <n v="173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26M_NE_C.png"/>
    <s v="None"/>
    <n v="0.8"/>
    <n v="0"/>
    <n v="174"/>
    <n v="174"/>
    <n v="174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175"/>
    <n v="175"/>
    <n v="175"/>
    <s v="space"/>
    <n v="1"/>
    <n v="0.438586854842"/>
    <s v="2019_Feb_22_1816"/>
    <n v="59.9417124861628"/>
    <s v="C_identidad"/>
    <n v="1"/>
    <s v="LMR11M5"/>
    <x v="1"/>
    <x v="1"/>
    <n v="100"/>
    <n v="0.438586854842"/>
    <n v="0"/>
    <x v="0"/>
    <x v="0"/>
    <x v="2"/>
  </r>
  <r>
    <s v="h"/>
    <s v="06F_NE_C.png"/>
    <s v="None"/>
    <n v="0.8"/>
    <n v="0"/>
    <n v="176"/>
    <n v="176"/>
    <n v="176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177"/>
    <n v="177"/>
    <n v="177"/>
    <s v="space"/>
    <n v="1"/>
    <n v="0.53875388810400004"/>
    <s v="2019_Feb_22_1816"/>
    <n v="59.9417124861628"/>
    <s v="C_identidad"/>
    <n v="1"/>
    <s v="LMR11M5"/>
    <x v="1"/>
    <x v="1"/>
    <n v="100"/>
    <n v="0.53875388810400004"/>
    <n v="0"/>
    <x v="0"/>
    <x v="0"/>
    <x v="2"/>
  </r>
  <r>
    <s v="h"/>
    <s v="35M_NE_C.png"/>
    <s v="None"/>
    <n v="1.3"/>
    <n v="0"/>
    <n v="178"/>
    <n v="178"/>
    <n v="178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179"/>
    <n v="179"/>
    <n v="179"/>
    <s v="space"/>
    <n v="1"/>
    <n v="0.43760551326000002"/>
    <s v="2019_Feb_22_1816"/>
    <n v="59.9417124861628"/>
    <s v="C_identidad"/>
    <n v="1"/>
    <s v="LMR11M5"/>
    <x v="1"/>
    <x v="1"/>
    <n v="100"/>
    <n v="0.43760551326000002"/>
    <n v="0"/>
    <x v="0"/>
    <x v="0"/>
    <x v="2"/>
  </r>
  <r>
    <s v="h"/>
    <s v="06F_NE_C.png"/>
    <s v="None"/>
    <n v="1.3"/>
    <n v="0"/>
    <n v="180"/>
    <n v="180"/>
    <n v="180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181"/>
    <n v="181"/>
    <n v="181"/>
    <s v="space"/>
    <n v="1"/>
    <n v="0.38094263710100001"/>
    <s v="2019_Feb_22_1816"/>
    <n v="59.9417124861628"/>
    <s v="C_identidad"/>
    <n v="1"/>
    <s v="LMR11M5"/>
    <x v="1"/>
    <x v="1"/>
    <n v="100"/>
    <n v="0.38094263710100001"/>
    <n v="0"/>
    <x v="0"/>
    <x v="0"/>
    <x v="2"/>
  </r>
  <r>
    <s v="h"/>
    <s v="28M_NE_C.png"/>
    <s v="None"/>
    <n v="0.8"/>
    <n v="0"/>
    <n v="182"/>
    <n v="182"/>
    <n v="182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28M_NE_C.png"/>
    <s v="None"/>
    <n v="1.3"/>
    <n v="0"/>
    <n v="183"/>
    <n v="183"/>
    <n v="183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2F_NE_C.png"/>
    <s v="None"/>
    <n v="1.3"/>
    <n v="0"/>
    <n v="184"/>
    <n v="184"/>
    <n v="184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185"/>
    <n v="185"/>
    <n v="185"/>
    <s v="space"/>
    <n v="1"/>
    <n v="0.370940170716"/>
    <s v="2019_Feb_22_1816"/>
    <n v="59.9417124861628"/>
    <s v="C_identidad"/>
    <n v="1"/>
    <s v="LMR11M5"/>
    <x v="1"/>
    <x v="1"/>
    <n v="100"/>
    <n v="0.370940170716"/>
    <n v="0"/>
    <x v="0"/>
    <x v="0"/>
    <x v="2"/>
  </r>
  <r>
    <s v="h"/>
    <s v="05F_NE_C.png"/>
    <s v="None"/>
    <n v="0.8"/>
    <n v="0"/>
    <n v="186"/>
    <n v="186"/>
    <n v="186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2F_NE_C.png"/>
    <s v="None"/>
    <n v="0.8"/>
    <n v="0"/>
    <n v="187"/>
    <n v="187"/>
    <n v="187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1.3"/>
    <n v="0"/>
    <n v="188"/>
    <n v="188"/>
    <n v="188"/>
    <s v="space"/>
    <n v="1"/>
    <n v="0.457365110982"/>
    <s v="2019_Feb_22_1816"/>
    <n v="59.9417124861628"/>
    <s v="C_identidad"/>
    <n v="1"/>
    <s v="LMR11M5"/>
    <x v="1"/>
    <x v="1"/>
    <n v="100"/>
    <n v="0.457365110982"/>
    <n v="0"/>
    <x v="0"/>
    <x v="0"/>
    <x v="2"/>
  </r>
  <r>
    <s v="h"/>
    <s v="26M_NE_C.png"/>
    <s v="None"/>
    <n v="1.3"/>
    <n v="0"/>
    <n v="189"/>
    <n v="189"/>
    <n v="189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33M_NE_C.png"/>
    <s v="None"/>
    <n v="0.8"/>
    <n v="0"/>
    <n v="190"/>
    <n v="190"/>
    <n v="190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191"/>
    <n v="191"/>
    <n v="191"/>
    <s v="space"/>
    <n v="1"/>
    <n v="0.47176540503300002"/>
    <s v="2019_Feb_22_1816"/>
    <n v="59.9417124861628"/>
    <s v="C_identidad"/>
    <n v="1"/>
    <s v="LMR11M5"/>
    <x v="1"/>
    <x v="1"/>
    <n v="100"/>
    <n v="0.47176540503300002"/>
    <n v="0"/>
    <x v="0"/>
    <x v="0"/>
    <x v="2"/>
  </r>
  <r>
    <s v="h"/>
    <s v="36M_NE_C.png"/>
    <s v="None"/>
    <n v="1.3"/>
    <n v="0"/>
    <n v="192"/>
    <n v="192"/>
    <n v="192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34M_NE_C.png"/>
    <s v="None"/>
    <n v="1.3"/>
    <n v="0"/>
    <n v="193"/>
    <n v="193"/>
    <n v="193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5F_NE_C.png"/>
    <s v="None"/>
    <n v="1.3"/>
    <n v="0"/>
    <n v="194"/>
    <n v="194"/>
    <n v="194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1F_NE_C.png"/>
    <s v="None"/>
    <n v="1.3"/>
    <n v="0"/>
    <n v="195"/>
    <n v="195"/>
    <n v="195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h"/>
    <s v="03F_NE_C.png"/>
    <s v="None"/>
    <n v="1.3"/>
    <n v="0"/>
    <n v="196"/>
    <n v="196"/>
    <n v="196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197"/>
    <n v="197"/>
    <n v="197"/>
    <s v="space"/>
    <n v="1"/>
    <n v="0.34728963952500003"/>
    <s v="2019_Feb_22_1816"/>
    <n v="59.9417124861628"/>
    <s v="C_identidad"/>
    <n v="1"/>
    <s v="LMR11M5"/>
    <x v="1"/>
    <x v="1"/>
    <n v="100"/>
    <n v="0.34728963952500003"/>
    <n v="0"/>
    <x v="0"/>
    <x v="0"/>
    <x v="2"/>
  </r>
  <r>
    <s v="h"/>
    <s v="32M_NE_C.png"/>
    <s v="None"/>
    <n v="1.3"/>
    <n v="0"/>
    <n v="198"/>
    <n v="198"/>
    <n v="198"/>
    <s v="None"/>
    <n v="1"/>
    <m/>
    <s v="2019_Feb_22_1816"/>
    <n v="59.9417124861628"/>
    <s v="C_identidad"/>
    <n v="1"/>
    <s v="LMR11M5"/>
    <x v="1"/>
    <x v="0"/>
    <n v="100"/>
    <s v=""/>
    <n v="0"/>
    <x v="0"/>
    <x v="0"/>
    <x v="2"/>
  </r>
  <r>
    <s v="g"/>
    <s v="targetid.png"/>
    <s v="space"/>
    <n v="0.8"/>
    <n v="0"/>
    <n v="199"/>
    <n v="199"/>
    <n v="199"/>
    <s v="space"/>
    <n v="1"/>
    <n v="0.43861863948399998"/>
    <s v="2019_Feb_22_1816"/>
    <n v="59.9417124861628"/>
    <s v="C_identidad"/>
    <n v="1"/>
    <s v="LMR11M5"/>
    <x v="1"/>
    <x v="1"/>
    <n v="100"/>
    <n v="0.43861863948399998"/>
    <n v="0"/>
    <x v="0"/>
    <x v="0"/>
    <x v="2"/>
  </r>
  <r>
    <s v="d"/>
    <s v="24M_NE_C.png"/>
    <s v="None"/>
    <n v="0.8"/>
    <n v="0"/>
    <n v="0"/>
    <n v="0"/>
    <n v="0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3M_NE_O.png"/>
    <s v="None"/>
    <n v="0.8"/>
    <n v="0"/>
    <n v="1"/>
    <n v="1"/>
    <n v="1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5M_AN_C.png"/>
    <s v="space"/>
    <n v="1.3"/>
    <n v="0"/>
    <n v="2"/>
    <n v="2"/>
    <n v="2"/>
    <s v="space"/>
    <n v="1"/>
    <n v="0.57289788778899997"/>
    <s v="2019_Feb_22_1738"/>
    <n v="60.018062961364201"/>
    <s v="C_Enojo"/>
    <n v="1"/>
    <s v="LMR11M1"/>
    <x v="2"/>
    <x v="1"/>
    <n v="100"/>
    <n v="0.57289788778899997"/>
    <n v="0"/>
    <x v="0"/>
    <x v="0"/>
    <x v="2"/>
  </r>
  <r>
    <s v="d"/>
    <s v="07F_NE_O.png"/>
    <s v="None"/>
    <n v="1.3"/>
    <n v="0"/>
    <n v="3"/>
    <n v="3"/>
    <n v="3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3M_NE_O.png"/>
    <s v="None"/>
    <n v="1.3"/>
    <n v="0"/>
    <n v="4"/>
    <n v="4"/>
    <n v="4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7F_NE_O.png"/>
    <s v="None"/>
    <n v="0.8"/>
    <n v="0"/>
    <n v="5"/>
    <n v="5"/>
    <n v="5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5F_AN_C.png"/>
    <s v="space"/>
    <n v="1.3"/>
    <n v="0"/>
    <n v="6"/>
    <n v="6"/>
    <n v="6"/>
    <s v="space"/>
    <n v="1"/>
    <n v="0.77247177902599995"/>
    <s v="2019_Feb_22_1738"/>
    <n v="60.018062961364201"/>
    <s v="C_Enojo"/>
    <n v="1"/>
    <s v="LMR11M1"/>
    <x v="2"/>
    <x v="1"/>
    <n v="100"/>
    <n v="0.77247177902599995"/>
    <n v="0"/>
    <x v="0"/>
    <x v="0"/>
    <x v="2"/>
  </r>
  <r>
    <s v="d"/>
    <s v="10F_NE_O.png"/>
    <s v="None"/>
    <n v="1.3"/>
    <n v="0"/>
    <n v="7"/>
    <n v="7"/>
    <n v="7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2M_NE_C.png"/>
    <s v="None"/>
    <n v="0.8"/>
    <n v="0"/>
    <n v="8"/>
    <n v="8"/>
    <n v="8"/>
    <s v="space"/>
    <n v="0"/>
    <n v="0.57260487601200005"/>
    <s v="2019_Feb_22_1738"/>
    <n v="60.018062961364201"/>
    <s v="C_Enojo"/>
    <n v="1"/>
    <s v="LMR11M1"/>
    <x v="2"/>
    <x v="0"/>
    <n v="0"/>
    <s v=""/>
    <n v="1"/>
    <x v="0"/>
    <x v="0"/>
    <x v="2"/>
  </r>
  <r>
    <s v="d"/>
    <s v="07F_NE_O.png"/>
    <s v="None"/>
    <n v="1.3"/>
    <n v="0"/>
    <n v="9"/>
    <n v="9"/>
    <n v="9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3M_AN_C.png"/>
    <s v="space"/>
    <n v="1.3"/>
    <n v="0"/>
    <n v="10"/>
    <n v="10"/>
    <n v="10"/>
    <s v="space"/>
    <n v="1"/>
    <n v="0.56080824974900001"/>
    <s v="2019_Feb_22_1738"/>
    <n v="60.018062961364201"/>
    <s v="C_Enojo"/>
    <n v="1"/>
    <s v="LMR11M1"/>
    <x v="2"/>
    <x v="1"/>
    <n v="100"/>
    <n v="0.56080824974900001"/>
    <n v="0"/>
    <x v="0"/>
    <x v="0"/>
    <x v="2"/>
  </r>
  <r>
    <s v="d"/>
    <s v="08F_NE_O.png"/>
    <s v="None"/>
    <n v="0.8"/>
    <n v="0"/>
    <n v="11"/>
    <n v="11"/>
    <n v="11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4M_NE_C.png"/>
    <s v="None"/>
    <n v="1.3"/>
    <n v="0"/>
    <n v="12"/>
    <n v="12"/>
    <n v="12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2M_AN_C.png"/>
    <s v="space"/>
    <n v="1.3"/>
    <n v="0"/>
    <n v="13"/>
    <n v="13"/>
    <n v="13"/>
    <s v="space"/>
    <n v="1"/>
    <n v="0.73935216246199997"/>
    <s v="2019_Feb_22_1738"/>
    <n v="60.018062961364201"/>
    <s v="C_Enojo"/>
    <n v="1"/>
    <s v="LMR11M1"/>
    <x v="2"/>
    <x v="1"/>
    <n v="100"/>
    <n v="0.73935216246199997"/>
    <n v="0"/>
    <x v="0"/>
    <x v="0"/>
    <x v="2"/>
  </r>
  <r>
    <s v="d"/>
    <s v="02F_NE_C.png"/>
    <s v="None"/>
    <n v="1.3"/>
    <n v="0"/>
    <n v="14"/>
    <n v="14"/>
    <n v="14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7F_NE_O.png"/>
    <s v="None"/>
    <n v="1.3"/>
    <n v="0"/>
    <n v="15"/>
    <n v="15"/>
    <n v="15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3M_AN_C.png"/>
    <s v="space"/>
    <n v="0.8"/>
    <n v="0"/>
    <n v="16"/>
    <n v="16"/>
    <n v="16"/>
    <s v="space"/>
    <n v="1"/>
    <n v="0.59177315235100003"/>
    <s v="2019_Feb_22_1738"/>
    <n v="60.018062961364201"/>
    <s v="C_Enojo"/>
    <n v="1"/>
    <s v="LMR11M1"/>
    <x v="2"/>
    <x v="1"/>
    <n v="100"/>
    <n v="0.59177315235100003"/>
    <n v="0"/>
    <x v="0"/>
    <x v="0"/>
    <x v="2"/>
  </r>
  <r>
    <s v="d"/>
    <s v="26M_NE_C.png"/>
    <s v="None"/>
    <n v="1.3"/>
    <n v="0"/>
    <n v="17"/>
    <n v="17"/>
    <n v="17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10F_NE_O.png"/>
    <s v="None"/>
    <n v="0.8"/>
    <n v="0"/>
    <n v="18"/>
    <n v="18"/>
    <n v="18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2M_NE_C.png"/>
    <s v="None"/>
    <n v="1.3"/>
    <n v="0"/>
    <n v="19"/>
    <n v="19"/>
    <n v="19"/>
    <s v="space"/>
    <n v="0"/>
    <n v="0.50706787779899998"/>
    <s v="2019_Feb_22_1738"/>
    <n v="60.018062961364201"/>
    <s v="C_Enojo"/>
    <n v="1"/>
    <s v="LMR11M1"/>
    <x v="2"/>
    <x v="0"/>
    <n v="0"/>
    <s v=""/>
    <n v="1"/>
    <x v="0"/>
    <x v="0"/>
    <x v="2"/>
  </r>
  <r>
    <s v="c"/>
    <s v="34M_AN_C.png"/>
    <s v="space"/>
    <n v="0.8"/>
    <n v="0"/>
    <n v="20"/>
    <n v="20"/>
    <n v="20"/>
    <s v="space"/>
    <n v="1"/>
    <n v="0.77237212192299998"/>
    <s v="2019_Feb_22_1738"/>
    <n v="60.018062961364201"/>
    <s v="C_Enojo"/>
    <n v="1"/>
    <s v="LMR11M1"/>
    <x v="2"/>
    <x v="1"/>
    <n v="100"/>
    <n v="0.77237212192299998"/>
    <n v="0"/>
    <x v="0"/>
    <x v="0"/>
    <x v="2"/>
  </r>
  <r>
    <s v="d"/>
    <s v="01F_NE_C.png"/>
    <s v="None"/>
    <n v="0.8"/>
    <n v="0"/>
    <n v="21"/>
    <n v="21"/>
    <n v="21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1M_NE_O.png"/>
    <s v="None"/>
    <n v="1.3"/>
    <n v="0"/>
    <n v="22"/>
    <n v="22"/>
    <n v="22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0M_NE_C.png"/>
    <s v="None"/>
    <n v="1.3"/>
    <n v="0"/>
    <n v="23"/>
    <n v="23"/>
    <n v="23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7F_NE_O.png"/>
    <s v="None"/>
    <n v="1.3"/>
    <n v="0"/>
    <n v="24"/>
    <n v="24"/>
    <n v="24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4M_NE_C.png"/>
    <s v="None"/>
    <n v="0.8"/>
    <n v="0"/>
    <n v="25"/>
    <n v="25"/>
    <n v="25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8F_AN_C.png"/>
    <s v="space"/>
    <n v="0.8"/>
    <n v="0"/>
    <n v="26"/>
    <n v="26"/>
    <n v="26"/>
    <s v="None"/>
    <n v="0"/>
    <m/>
    <s v="2019_Feb_22_1738"/>
    <n v="60.018062961364201"/>
    <s v="C_Enojo"/>
    <n v="1"/>
    <s v="LMR11M1"/>
    <x v="2"/>
    <x v="1"/>
    <n v="0"/>
    <s v=""/>
    <n v="1"/>
    <x v="0"/>
    <x v="0"/>
    <x v="2"/>
  </r>
  <r>
    <s v="d"/>
    <s v="26M_NE_C.png"/>
    <s v="None"/>
    <n v="1.3"/>
    <n v="0"/>
    <n v="27"/>
    <n v="27"/>
    <n v="27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9F_NE_O.png"/>
    <s v="None"/>
    <n v="1.3"/>
    <n v="0"/>
    <n v="28"/>
    <n v="28"/>
    <n v="28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6F_AN_O.png"/>
    <s v="space"/>
    <n v="1.3"/>
    <n v="0"/>
    <n v="29"/>
    <n v="29"/>
    <n v="29"/>
    <s v="None"/>
    <n v="0"/>
    <m/>
    <s v="2019_Feb_22_1738"/>
    <n v="60.018062961364201"/>
    <s v="C_Enojo"/>
    <n v="1"/>
    <s v="LMR11M1"/>
    <x v="2"/>
    <x v="1"/>
    <n v="0"/>
    <s v=""/>
    <n v="1"/>
    <x v="0"/>
    <x v="0"/>
    <x v="2"/>
  </r>
  <r>
    <s v="d"/>
    <s v="26M_NE_C.png"/>
    <s v="None"/>
    <n v="1.3"/>
    <n v="0"/>
    <n v="30"/>
    <n v="30"/>
    <n v="30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4M_NE_C.png"/>
    <s v="None"/>
    <n v="1.3"/>
    <n v="0"/>
    <n v="31"/>
    <n v="31"/>
    <n v="31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1f_an_c.png"/>
    <s v="space"/>
    <n v="0.8"/>
    <n v="0"/>
    <n v="32"/>
    <n v="32"/>
    <n v="32"/>
    <s v="space"/>
    <n v="1"/>
    <n v="0.65850338805499997"/>
    <s v="2019_Feb_22_1738"/>
    <n v="60.018062961364201"/>
    <s v="C_Enojo"/>
    <n v="1"/>
    <s v="LMR11M1"/>
    <x v="2"/>
    <x v="1"/>
    <n v="100"/>
    <n v="0.65850338805499997"/>
    <n v="0"/>
    <x v="0"/>
    <x v="0"/>
    <x v="2"/>
  </r>
  <r>
    <s v="d"/>
    <s v="01F_NE_C.png"/>
    <s v="None"/>
    <n v="1.3"/>
    <n v="0"/>
    <n v="33"/>
    <n v="33"/>
    <n v="33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8F_NE_O.png"/>
    <s v="None"/>
    <n v="1.3"/>
    <n v="0"/>
    <n v="34"/>
    <n v="34"/>
    <n v="34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6M_AN_O.png"/>
    <s v="space"/>
    <n v="1.3"/>
    <n v="0"/>
    <n v="35"/>
    <n v="35"/>
    <n v="35"/>
    <s v="space"/>
    <n v="1"/>
    <n v="0.44699282012899999"/>
    <s v="2019_Feb_22_1738"/>
    <n v="60.018062961364201"/>
    <s v="C_Enojo"/>
    <n v="1"/>
    <s v="LMR11M1"/>
    <x v="2"/>
    <x v="1"/>
    <n v="100"/>
    <n v="0.44699282012899999"/>
    <n v="0"/>
    <x v="0"/>
    <x v="0"/>
    <x v="2"/>
  </r>
  <r>
    <s v="d"/>
    <s v="07F_NE_O.png"/>
    <s v="None"/>
    <n v="0.8"/>
    <n v="0"/>
    <n v="36"/>
    <n v="36"/>
    <n v="36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2M_NE_C.png"/>
    <s v="None"/>
    <n v="1.3"/>
    <n v="0"/>
    <n v="37"/>
    <n v="37"/>
    <n v="37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10F_NE_O.png"/>
    <s v="None"/>
    <n v="1.3"/>
    <n v="0"/>
    <n v="38"/>
    <n v="38"/>
    <n v="38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2F_NE_C.png"/>
    <s v="None"/>
    <n v="0.8"/>
    <n v="0"/>
    <n v="39"/>
    <n v="39"/>
    <n v="39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2f_an_o.png"/>
    <s v="space"/>
    <n v="0.8"/>
    <n v="0"/>
    <n v="40"/>
    <n v="40"/>
    <n v="40"/>
    <s v="space"/>
    <n v="1"/>
    <n v="0.48985334485799997"/>
    <s v="2019_Feb_22_1738"/>
    <n v="60.018062961364201"/>
    <s v="C_Enojo"/>
    <n v="1"/>
    <s v="LMR11M1"/>
    <x v="2"/>
    <x v="1"/>
    <n v="100"/>
    <n v="0.48985334485799997"/>
    <n v="0"/>
    <x v="0"/>
    <x v="0"/>
    <x v="2"/>
  </r>
  <r>
    <s v="d"/>
    <s v="02F_NE_C.png"/>
    <s v="None"/>
    <n v="0.8"/>
    <n v="0"/>
    <n v="41"/>
    <n v="41"/>
    <n v="41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5M_NE_C.png"/>
    <s v="None"/>
    <n v="0.8"/>
    <n v="0"/>
    <n v="42"/>
    <n v="42"/>
    <n v="42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34M_AN_C.png"/>
    <s v="space"/>
    <n v="0.8"/>
    <n v="0"/>
    <n v="43"/>
    <n v="43"/>
    <n v="43"/>
    <s v="space"/>
    <n v="1"/>
    <n v="0.523249419406"/>
    <s v="2019_Feb_22_1738"/>
    <n v="60.018062961364201"/>
    <s v="C_Enojo"/>
    <n v="1"/>
    <s v="LMR11M1"/>
    <x v="2"/>
    <x v="1"/>
    <n v="100"/>
    <n v="0.523249419406"/>
    <n v="0"/>
    <x v="0"/>
    <x v="0"/>
    <x v="2"/>
  </r>
  <r>
    <s v="d"/>
    <s v="26M_NE_C.png"/>
    <s v="None"/>
    <n v="0.8"/>
    <n v="0"/>
    <n v="44"/>
    <n v="44"/>
    <n v="44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7F_NE_O.png"/>
    <s v="None"/>
    <n v="0.8"/>
    <n v="0"/>
    <n v="45"/>
    <n v="45"/>
    <n v="45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5M_AN_C.png"/>
    <s v="space"/>
    <n v="1.3"/>
    <n v="0"/>
    <n v="46"/>
    <n v="46"/>
    <n v="46"/>
    <s v="space"/>
    <n v="1"/>
    <n v="0.49093037098600001"/>
    <s v="2019_Feb_22_1738"/>
    <n v="60.018062961364201"/>
    <s v="C_Enojo"/>
    <n v="1"/>
    <s v="LMR11M1"/>
    <x v="2"/>
    <x v="1"/>
    <n v="100"/>
    <n v="0.49093037098600001"/>
    <n v="0"/>
    <x v="0"/>
    <x v="0"/>
    <x v="2"/>
  </r>
  <r>
    <s v="d"/>
    <s v="25M_NE_C.png"/>
    <s v="None"/>
    <n v="0.8"/>
    <n v="0"/>
    <n v="47"/>
    <n v="47"/>
    <n v="47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6M_NE_C.png"/>
    <s v="None"/>
    <n v="0.8"/>
    <n v="0"/>
    <n v="48"/>
    <n v="48"/>
    <n v="48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1M_AN_O.png"/>
    <s v="space"/>
    <n v="1.3"/>
    <n v="0"/>
    <n v="49"/>
    <n v="49"/>
    <n v="49"/>
    <s v="space"/>
    <n v="1"/>
    <n v="0.50583524117199996"/>
    <s v="2019_Feb_22_1738"/>
    <n v="60.018062961364201"/>
    <s v="C_Enojo"/>
    <n v="1"/>
    <s v="LMR11M1"/>
    <x v="2"/>
    <x v="1"/>
    <n v="100"/>
    <n v="0.50583524117199996"/>
    <n v="0"/>
    <x v="0"/>
    <x v="0"/>
    <x v="2"/>
  </r>
  <r>
    <s v="d"/>
    <s v="34M_NE_O.png"/>
    <s v="None"/>
    <n v="0.8"/>
    <n v="0"/>
    <n v="50"/>
    <n v="50"/>
    <n v="50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10F_NE_O.png"/>
    <s v="None"/>
    <n v="0.8"/>
    <n v="0"/>
    <n v="51"/>
    <n v="51"/>
    <n v="51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34M_NE_O.png"/>
    <s v="None"/>
    <n v="0.8"/>
    <n v="0"/>
    <n v="52"/>
    <n v="52"/>
    <n v="52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5F_AN_C.png"/>
    <s v="space"/>
    <n v="1.3"/>
    <n v="0"/>
    <n v="53"/>
    <n v="53"/>
    <n v="53"/>
    <s v="space"/>
    <n v="1"/>
    <n v="0.457574027125"/>
    <s v="2019_Feb_22_1738"/>
    <n v="60.018062961364201"/>
    <s v="C_Enojo"/>
    <n v="1"/>
    <s v="LMR11M1"/>
    <x v="2"/>
    <x v="1"/>
    <n v="100"/>
    <n v="0.457574027125"/>
    <n v="0"/>
    <x v="0"/>
    <x v="0"/>
    <x v="2"/>
  </r>
  <r>
    <s v="d"/>
    <s v="05F_NE_O.png"/>
    <s v="None"/>
    <n v="1.3"/>
    <n v="0"/>
    <n v="54"/>
    <n v="54"/>
    <n v="54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2M_AN_C.png"/>
    <s v="space"/>
    <n v="0.8"/>
    <n v="0"/>
    <n v="55"/>
    <n v="55"/>
    <n v="55"/>
    <s v="space"/>
    <n v="1"/>
    <n v="0.57444406347300003"/>
    <s v="2019_Feb_22_1738"/>
    <n v="60.018062961364201"/>
    <s v="C_Enojo"/>
    <n v="1"/>
    <s v="LMR11M1"/>
    <x v="2"/>
    <x v="1"/>
    <n v="100"/>
    <n v="0.57444406347300003"/>
    <n v="0"/>
    <x v="0"/>
    <x v="0"/>
    <x v="2"/>
  </r>
  <r>
    <s v="d"/>
    <s v="01F_NE_C.png"/>
    <s v="None"/>
    <n v="0.8"/>
    <n v="0"/>
    <n v="56"/>
    <n v="56"/>
    <n v="56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0M_NE_C.png"/>
    <s v="None"/>
    <n v="0.8"/>
    <n v="0"/>
    <n v="57"/>
    <n v="57"/>
    <n v="57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2F_NE_C.png"/>
    <s v="None"/>
    <n v="0.8"/>
    <n v="0"/>
    <n v="58"/>
    <n v="58"/>
    <n v="58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34M_NE_O.png"/>
    <s v="None"/>
    <n v="1.3"/>
    <n v="0"/>
    <n v="59"/>
    <n v="59"/>
    <n v="59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4M_AN_O.png"/>
    <s v="space"/>
    <n v="1.3"/>
    <n v="0"/>
    <n v="60"/>
    <n v="60"/>
    <n v="60"/>
    <s v="space"/>
    <n v="1"/>
    <n v="0.65574907557999995"/>
    <s v="2019_Feb_22_1738"/>
    <n v="60.018062961364201"/>
    <s v="C_Enojo"/>
    <n v="1"/>
    <s v="LMR11M1"/>
    <x v="2"/>
    <x v="1"/>
    <n v="100"/>
    <n v="0.65574907557999995"/>
    <n v="0"/>
    <x v="0"/>
    <x v="0"/>
    <x v="2"/>
  </r>
  <r>
    <s v="d"/>
    <s v="05F_NE_O.png"/>
    <s v="None"/>
    <n v="1.3"/>
    <n v="0"/>
    <n v="61"/>
    <n v="61"/>
    <n v="61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5F_AN_C.png"/>
    <s v="space"/>
    <n v="1.3"/>
    <n v="0"/>
    <n v="62"/>
    <n v="62"/>
    <n v="62"/>
    <s v="None"/>
    <n v="0"/>
    <m/>
    <s v="2019_Feb_22_1738"/>
    <n v="60.018062961364201"/>
    <s v="C_Enojo"/>
    <n v="1"/>
    <s v="LMR11M1"/>
    <x v="2"/>
    <x v="1"/>
    <n v="0"/>
    <s v=""/>
    <n v="1"/>
    <x v="0"/>
    <x v="0"/>
    <x v="2"/>
  </r>
  <r>
    <s v="d"/>
    <s v="09F_NE_O.png"/>
    <s v="None"/>
    <n v="0.8"/>
    <n v="0"/>
    <n v="63"/>
    <n v="63"/>
    <n v="63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1M_NE_O.png"/>
    <s v="None"/>
    <n v="0.8"/>
    <n v="0"/>
    <n v="64"/>
    <n v="64"/>
    <n v="64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2F_NE_C.png"/>
    <s v="None"/>
    <n v="1.3"/>
    <n v="0"/>
    <n v="65"/>
    <n v="65"/>
    <n v="65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0M_NE_C.png"/>
    <s v="None"/>
    <n v="0.8"/>
    <n v="0"/>
    <n v="66"/>
    <n v="66"/>
    <n v="66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8F_AN_C.png"/>
    <s v="space"/>
    <n v="0.8"/>
    <n v="0"/>
    <n v="67"/>
    <n v="67"/>
    <n v="67"/>
    <s v="None"/>
    <n v="0"/>
    <m/>
    <s v="2019_Feb_22_1738"/>
    <n v="60.018062961364201"/>
    <s v="C_Enojo"/>
    <n v="1"/>
    <s v="LMR11M1"/>
    <x v="2"/>
    <x v="1"/>
    <n v="0"/>
    <s v=""/>
    <n v="1"/>
    <x v="0"/>
    <x v="0"/>
    <x v="2"/>
  </r>
  <r>
    <s v="d"/>
    <s v="07F_NE_O.png"/>
    <s v="None"/>
    <n v="1.3"/>
    <n v="0"/>
    <n v="68"/>
    <n v="68"/>
    <n v="68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4M_NE_C.png"/>
    <s v="None"/>
    <n v="0.8"/>
    <n v="0"/>
    <n v="69"/>
    <n v="69"/>
    <n v="69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1M_AN_O.png"/>
    <s v="space"/>
    <n v="1.3"/>
    <n v="0"/>
    <n v="70"/>
    <n v="70"/>
    <n v="70"/>
    <s v="space"/>
    <n v="1"/>
    <n v="0.464806620497"/>
    <s v="2019_Feb_22_1738"/>
    <n v="60.018062961364201"/>
    <s v="C_Enojo"/>
    <n v="1"/>
    <s v="LMR11M1"/>
    <x v="2"/>
    <x v="1"/>
    <n v="100"/>
    <n v="0.464806620497"/>
    <n v="0"/>
    <x v="0"/>
    <x v="0"/>
    <x v="2"/>
  </r>
  <r>
    <s v="d"/>
    <s v="25M_NE_C.png"/>
    <s v="None"/>
    <n v="0.8"/>
    <n v="0"/>
    <n v="71"/>
    <n v="71"/>
    <n v="71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4M_AN_O.png"/>
    <s v="space"/>
    <n v="1.3"/>
    <n v="0"/>
    <n v="72"/>
    <n v="72"/>
    <n v="72"/>
    <s v="space"/>
    <n v="1"/>
    <n v="0.50724401557800003"/>
    <s v="2019_Feb_22_1738"/>
    <n v="60.018062961364201"/>
    <s v="C_Enojo"/>
    <n v="1"/>
    <s v="LMR11M1"/>
    <x v="2"/>
    <x v="1"/>
    <n v="100"/>
    <n v="0.50724401557800003"/>
    <n v="0"/>
    <x v="0"/>
    <x v="0"/>
    <x v="2"/>
  </r>
  <r>
    <s v="d"/>
    <s v="21M_NE_O.png"/>
    <s v="None"/>
    <n v="0.8"/>
    <n v="0"/>
    <n v="73"/>
    <n v="73"/>
    <n v="73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5M_AN_C.png"/>
    <s v="space"/>
    <n v="0.8"/>
    <n v="0"/>
    <n v="74"/>
    <n v="74"/>
    <n v="74"/>
    <s v="space"/>
    <n v="1"/>
    <n v="0.50961095653499999"/>
    <s v="2019_Feb_22_1738"/>
    <n v="60.018062961364201"/>
    <s v="C_Enojo"/>
    <n v="1"/>
    <s v="LMR11M1"/>
    <x v="2"/>
    <x v="1"/>
    <n v="100"/>
    <n v="0.50961095653499999"/>
    <n v="0"/>
    <x v="0"/>
    <x v="0"/>
    <x v="2"/>
  </r>
  <r>
    <s v="d"/>
    <s v="34M_NE_O.png"/>
    <s v="None"/>
    <n v="1.3"/>
    <n v="0"/>
    <n v="75"/>
    <n v="75"/>
    <n v="75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5F_NE_O.png"/>
    <s v="None"/>
    <n v="0.8"/>
    <n v="0"/>
    <n v="76"/>
    <n v="76"/>
    <n v="76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6M_AN_O.png"/>
    <s v="space"/>
    <n v="0.8"/>
    <n v="0"/>
    <n v="77"/>
    <n v="77"/>
    <n v="77"/>
    <s v="space"/>
    <n v="1"/>
    <n v="0.47508322726899999"/>
    <s v="2019_Feb_22_1738"/>
    <n v="60.018062961364201"/>
    <s v="C_Enojo"/>
    <n v="1"/>
    <s v="LMR11M1"/>
    <x v="2"/>
    <x v="1"/>
    <n v="100"/>
    <n v="0.47508322726899999"/>
    <n v="0"/>
    <x v="0"/>
    <x v="0"/>
    <x v="2"/>
  </r>
  <r>
    <s v="d"/>
    <s v="08F_NE_O.png"/>
    <s v="None"/>
    <n v="1.3"/>
    <n v="0"/>
    <n v="78"/>
    <n v="78"/>
    <n v="78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10F_NE_O.png"/>
    <s v="None"/>
    <n v="0.8"/>
    <n v="0"/>
    <n v="79"/>
    <n v="79"/>
    <n v="79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2M_NE_C.png"/>
    <s v="None"/>
    <n v="0.8"/>
    <n v="0"/>
    <n v="80"/>
    <n v="80"/>
    <n v="80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9F_AN_O.png"/>
    <s v="space"/>
    <n v="1.3"/>
    <n v="0"/>
    <n v="81"/>
    <n v="81"/>
    <n v="81"/>
    <s v="space"/>
    <n v="1"/>
    <n v="0.53590058116200001"/>
    <s v="2019_Feb_22_1738"/>
    <n v="60.018062961364201"/>
    <s v="C_Enojo"/>
    <n v="1"/>
    <s v="LMR11M1"/>
    <x v="2"/>
    <x v="1"/>
    <n v="100"/>
    <n v="0.53590058116200001"/>
    <n v="0"/>
    <x v="0"/>
    <x v="0"/>
    <x v="2"/>
  </r>
  <r>
    <s v="d"/>
    <s v="05F_NE_O.png"/>
    <s v="None"/>
    <n v="1.3"/>
    <n v="0"/>
    <n v="82"/>
    <n v="82"/>
    <n v="82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3M_NE_O.png"/>
    <s v="None"/>
    <n v="0.8"/>
    <n v="0"/>
    <n v="83"/>
    <n v="83"/>
    <n v="83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5F_NE_O.png"/>
    <s v="None"/>
    <n v="1.3"/>
    <n v="0"/>
    <n v="84"/>
    <n v="84"/>
    <n v="84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3M_NE_O.png"/>
    <s v="None"/>
    <n v="1.3"/>
    <n v="0"/>
    <n v="85"/>
    <n v="85"/>
    <n v="85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0M_AN_O.png"/>
    <s v="space"/>
    <n v="1.3"/>
    <n v="0"/>
    <n v="86"/>
    <n v="86"/>
    <n v="86"/>
    <s v="space"/>
    <n v="1"/>
    <n v="0.43919042637599998"/>
    <s v="2019_Feb_22_1738"/>
    <n v="60.018062961364201"/>
    <s v="C_Enojo"/>
    <n v="1"/>
    <s v="LMR11M1"/>
    <x v="2"/>
    <x v="1"/>
    <n v="100"/>
    <n v="0.43919042637599998"/>
    <n v="0"/>
    <x v="0"/>
    <x v="0"/>
    <x v="2"/>
  </r>
  <r>
    <s v="d"/>
    <s v="34M_NE_O.png"/>
    <s v="None"/>
    <n v="1.3"/>
    <n v="0"/>
    <n v="87"/>
    <n v="87"/>
    <n v="87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6M_AN_O.png"/>
    <s v="space"/>
    <n v="1.3"/>
    <n v="0"/>
    <n v="88"/>
    <n v="88"/>
    <n v="88"/>
    <s v="space"/>
    <n v="1"/>
    <n v="0.48151889396800002"/>
    <s v="2019_Feb_22_1738"/>
    <n v="60.018062961364201"/>
    <s v="C_Enojo"/>
    <n v="1"/>
    <s v="LMR11M1"/>
    <x v="2"/>
    <x v="1"/>
    <n v="100"/>
    <n v="0.48151889396800002"/>
    <n v="0"/>
    <x v="0"/>
    <x v="0"/>
    <x v="2"/>
  </r>
  <r>
    <s v="d"/>
    <s v="08F_NE_O.png"/>
    <s v="None"/>
    <n v="0.8"/>
    <n v="0"/>
    <n v="89"/>
    <n v="89"/>
    <n v="89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5F_NE_O.png"/>
    <s v="None"/>
    <n v="0.8"/>
    <n v="0"/>
    <n v="90"/>
    <n v="90"/>
    <n v="90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0M_NE_C.png"/>
    <s v="None"/>
    <n v="0.8"/>
    <n v="0"/>
    <n v="91"/>
    <n v="91"/>
    <n v="91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7F_AN_C.png"/>
    <s v="space"/>
    <n v="0.8"/>
    <n v="0"/>
    <n v="92"/>
    <n v="92"/>
    <n v="92"/>
    <s v="space"/>
    <n v="1"/>
    <n v="0.375148285646"/>
    <s v="2019_Feb_22_1738"/>
    <n v="60.018062961364201"/>
    <s v="C_Enojo"/>
    <n v="1"/>
    <s v="LMR11M1"/>
    <x v="2"/>
    <x v="1"/>
    <n v="100"/>
    <n v="0.375148285646"/>
    <n v="0"/>
    <x v="0"/>
    <x v="0"/>
    <x v="2"/>
  </r>
  <r>
    <s v="d"/>
    <s v="25M_NE_C.png"/>
    <s v="None"/>
    <n v="0.8"/>
    <n v="0"/>
    <n v="93"/>
    <n v="93"/>
    <n v="93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10F_NE_O.png"/>
    <s v="None"/>
    <n v="0.8"/>
    <n v="0"/>
    <n v="94"/>
    <n v="94"/>
    <n v="94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0M_NE_C.png"/>
    <s v="None"/>
    <n v="0.8"/>
    <n v="0"/>
    <n v="95"/>
    <n v="95"/>
    <n v="95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3M_NE_O.png"/>
    <s v="None"/>
    <n v="1.3"/>
    <n v="0"/>
    <n v="96"/>
    <n v="96"/>
    <n v="96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34M_NE_O.png"/>
    <s v="None"/>
    <n v="1.3"/>
    <n v="0"/>
    <n v="97"/>
    <n v="97"/>
    <n v="97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1f_an_c.png"/>
    <s v="space"/>
    <n v="1.3"/>
    <n v="0"/>
    <n v="98"/>
    <n v="98"/>
    <n v="98"/>
    <s v="space"/>
    <n v="1"/>
    <n v="0.49183192010999999"/>
    <s v="2019_Feb_22_1738"/>
    <n v="60.018062961364201"/>
    <s v="C_Enojo"/>
    <n v="1"/>
    <s v="LMR11M1"/>
    <x v="2"/>
    <x v="1"/>
    <n v="100"/>
    <n v="0.49183192010999999"/>
    <n v="0"/>
    <x v="0"/>
    <x v="0"/>
    <x v="2"/>
  </r>
  <r>
    <s v="d"/>
    <s v="21M_NE_O.png"/>
    <s v="None"/>
    <n v="0.8"/>
    <n v="0"/>
    <n v="99"/>
    <n v="99"/>
    <n v="99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7F_NE_O.png"/>
    <s v="None"/>
    <n v="0.8"/>
    <n v="0"/>
    <n v="100"/>
    <n v="100"/>
    <n v="100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10F_AN_C.png"/>
    <s v="space"/>
    <n v="0.8"/>
    <n v="0"/>
    <n v="101"/>
    <n v="101"/>
    <n v="101"/>
    <s v="space"/>
    <n v="1"/>
    <n v="0.40297580929499999"/>
    <s v="2019_Feb_22_1738"/>
    <n v="60.018062961364201"/>
    <s v="C_Enojo"/>
    <n v="1"/>
    <s v="LMR11M1"/>
    <x v="2"/>
    <x v="1"/>
    <n v="100"/>
    <n v="0.40297580929499999"/>
    <n v="0"/>
    <x v="0"/>
    <x v="0"/>
    <x v="2"/>
  </r>
  <r>
    <s v="d"/>
    <s v="07F_NE_O.png"/>
    <s v="None"/>
    <n v="1.3"/>
    <n v="0"/>
    <n v="102"/>
    <n v="102"/>
    <n v="102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2M_NE_C.png"/>
    <s v="None"/>
    <n v="1.3"/>
    <n v="0"/>
    <n v="103"/>
    <n v="103"/>
    <n v="103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10F_AN_C.png"/>
    <s v="space"/>
    <n v="0.8"/>
    <n v="0"/>
    <n v="104"/>
    <n v="104"/>
    <n v="104"/>
    <s v="space"/>
    <n v="1"/>
    <n v="0.54487270535900001"/>
    <s v="2019_Feb_22_1738"/>
    <n v="60.018062961364201"/>
    <s v="C_Enojo"/>
    <n v="1"/>
    <s v="LMR11M1"/>
    <x v="2"/>
    <x v="1"/>
    <n v="100"/>
    <n v="0.54487270535900001"/>
    <n v="0"/>
    <x v="0"/>
    <x v="0"/>
    <x v="2"/>
  </r>
  <r>
    <s v="d"/>
    <s v="08F_NE_O.png"/>
    <s v="None"/>
    <n v="0.8"/>
    <n v="0"/>
    <n v="105"/>
    <n v="105"/>
    <n v="105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7F_NE_O.png"/>
    <s v="None"/>
    <n v="0.8"/>
    <n v="0"/>
    <n v="106"/>
    <n v="106"/>
    <n v="106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5M_AN_C.png"/>
    <s v="space"/>
    <n v="0.8"/>
    <n v="0"/>
    <n v="107"/>
    <n v="107"/>
    <n v="107"/>
    <s v="space"/>
    <n v="1"/>
    <n v="0.45753098558600003"/>
    <s v="2019_Feb_22_1738"/>
    <n v="60.018062961364201"/>
    <s v="C_Enojo"/>
    <n v="1"/>
    <s v="LMR11M1"/>
    <x v="2"/>
    <x v="1"/>
    <n v="100"/>
    <n v="0.45753098558600003"/>
    <n v="0"/>
    <x v="0"/>
    <x v="0"/>
    <x v="2"/>
  </r>
  <r>
    <s v="d"/>
    <s v="21M_NE_O.png"/>
    <s v="None"/>
    <n v="0.8"/>
    <n v="0"/>
    <n v="108"/>
    <n v="108"/>
    <n v="108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0M_NE_C.png"/>
    <s v="None"/>
    <n v="1.3"/>
    <n v="0"/>
    <n v="109"/>
    <n v="109"/>
    <n v="109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2f_an_o.png"/>
    <s v="space"/>
    <n v="0.8"/>
    <n v="0"/>
    <n v="110"/>
    <n v="110"/>
    <n v="110"/>
    <s v="space"/>
    <n v="1"/>
    <n v="0.54180021863399996"/>
    <s v="2019_Feb_22_1738"/>
    <n v="60.018062961364201"/>
    <s v="C_Enojo"/>
    <n v="1"/>
    <s v="LMR11M1"/>
    <x v="2"/>
    <x v="1"/>
    <n v="100"/>
    <n v="0.54180021863399996"/>
    <n v="0"/>
    <x v="0"/>
    <x v="0"/>
    <x v="2"/>
  </r>
  <r>
    <s v="d"/>
    <s v="08F_NE_O.png"/>
    <s v="None"/>
    <n v="1.3"/>
    <n v="0"/>
    <n v="111"/>
    <n v="111"/>
    <n v="111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34M_NE_O.png"/>
    <s v="None"/>
    <n v="0.8"/>
    <n v="0"/>
    <n v="112"/>
    <n v="112"/>
    <n v="112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5F_AN_C.png"/>
    <s v="space"/>
    <n v="1.3"/>
    <n v="0"/>
    <n v="113"/>
    <n v="113"/>
    <n v="113"/>
    <s v="space"/>
    <n v="1"/>
    <n v="0.80850297398899995"/>
    <s v="2019_Feb_22_1738"/>
    <n v="60.018062961364201"/>
    <s v="C_Enojo"/>
    <n v="1"/>
    <s v="LMR11M1"/>
    <x v="2"/>
    <x v="1"/>
    <n v="100"/>
    <n v="0.80850297398899995"/>
    <n v="0"/>
    <x v="0"/>
    <x v="0"/>
    <x v="2"/>
  </r>
  <r>
    <s v="d"/>
    <s v="01F_NE_C.png"/>
    <s v="None"/>
    <n v="0.8"/>
    <n v="0"/>
    <n v="114"/>
    <n v="114"/>
    <n v="114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2M_NE_C.png"/>
    <s v="None"/>
    <n v="0.8"/>
    <n v="0"/>
    <n v="115"/>
    <n v="115"/>
    <n v="115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1M_NE_O.png"/>
    <s v="None"/>
    <n v="0.8"/>
    <n v="0"/>
    <n v="116"/>
    <n v="116"/>
    <n v="116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2f_an_o.png"/>
    <s v="space"/>
    <n v="0.8"/>
    <n v="0"/>
    <n v="117"/>
    <n v="117"/>
    <n v="117"/>
    <s v="space"/>
    <n v="1"/>
    <n v="0.44202519254799999"/>
    <s v="2019_Feb_22_1738"/>
    <n v="60.018062961364201"/>
    <s v="C_Enojo"/>
    <n v="1"/>
    <s v="LMR11M1"/>
    <x v="2"/>
    <x v="1"/>
    <n v="100"/>
    <n v="0.44202519254799999"/>
    <n v="0"/>
    <x v="0"/>
    <x v="0"/>
    <x v="2"/>
  </r>
  <r>
    <s v="d"/>
    <s v="02F_NE_C.png"/>
    <s v="None"/>
    <n v="0.8"/>
    <n v="0"/>
    <n v="118"/>
    <n v="118"/>
    <n v="118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7F_NE_O.png"/>
    <s v="None"/>
    <n v="1.3"/>
    <n v="0"/>
    <n v="119"/>
    <n v="119"/>
    <n v="119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0M_AN_O.png"/>
    <s v="space"/>
    <n v="0.8"/>
    <n v="0"/>
    <n v="120"/>
    <n v="120"/>
    <n v="120"/>
    <s v="space"/>
    <n v="1"/>
    <n v="0.47350559802699999"/>
    <s v="2019_Feb_22_1738"/>
    <n v="60.018062961364201"/>
    <s v="C_Enojo"/>
    <n v="1"/>
    <s v="LMR11M1"/>
    <x v="2"/>
    <x v="1"/>
    <n v="100"/>
    <n v="0.47350559802699999"/>
    <n v="0"/>
    <x v="0"/>
    <x v="0"/>
    <x v="2"/>
  </r>
  <r>
    <s v="d"/>
    <s v="09F_NE_O.png"/>
    <s v="None"/>
    <n v="0.8"/>
    <n v="0"/>
    <n v="121"/>
    <n v="121"/>
    <n v="121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1F_NE_C.png"/>
    <s v="None"/>
    <n v="1.3"/>
    <n v="0"/>
    <n v="122"/>
    <n v="122"/>
    <n v="122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9F_AN_O.png"/>
    <s v="space"/>
    <n v="1.3"/>
    <n v="0"/>
    <n v="123"/>
    <n v="123"/>
    <n v="123"/>
    <s v="space"/>
    <n v="1"/>
    <n v="0.47291427664500002"/>
    <s v="2019_Feb_22_1738"/>
    <n v="60.018062961364201"/>
    <s v="C_Enojo"/>
    <n v="1"/>
    <s v="LMR11M1"/>
    <x v="2"/>
    <x v="1"/>
    <n v="100"/>
    <n v="0.47291427664500002"/>
    <n v="0"/>
    <x v="0"/>
    <x v="0"/>
    <x v="2"/>
  </r>
  <r>
    <s v="d"/>
    <s v="10F_NE_O.png"/>
    <s v="None"/>
    <n v="1.3"/>
    <n v="0"/>
    <n v="124"/>
    <n v="124"/>
    <n v="124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1M_NE_O.png"/>
    <s v="None"/>
    <n v="0.8"/>
    <n v="0"/>
    <n v="125"/>
    <n v="125"/>
    <n v="125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0M_NE_C.png"/>
    <s v="None"/>
    <n v="1.3"/>
    <n v="0"/>
    <n v="126"/>
    <n v="126"/>
    <n v="126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0M_NE_C.png"/>
    <s v="None"/>
    <n v="0.8"/>
    <n v="0"/>
    <n v="127"/>
    <n v="127"/>
    <n v="127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1M_AN_O.png"/>
    <s v="space"/>
    <n v="1.3"/>
    <n v="0"/>
    <n v="128"/>
    <n v="128"/>
    <n v="128"/>
    <s v="space"/>
    <n v="1"/>
    <n v="0.74216077243900003"/>
    <s v="2019_Feb_22_1738"/>
    <n v="60.018062961364201"/>
    <s v="C_Enojo"/>
    <n v="1"/>
    <s v="LMR11M1"/>
    <x v="2"/>
    <x v="1"/>
    <n v="100"/>
    <n v="0.74216077243900003"/>
    <n v="0"/>
    <x v="0"/>
    <x v="0"/>
    <x v="2"/>
  </r>
  <r>
    <s v="d"/>
    <s v="22M_NE_C.png"/>
    <s v="None"/>
    <n v="0.8"/>
    <n v="0"/>
    <n v="129"/>
    <n v="129"/>
    <n v="129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10F_NE_O.png"/>
    <s v="None"/>
    <n v="1.3"/>
    <n v="0"/>
    <n v="130"/>
    <n v="130"/>
    <n v="130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4M_AN_O.png"/>
    <s v="space"/>
    <n v="0.8"/>
    <n v="0"/>
    <n v="131"/>
    <n v="131"/>
    <n v="131"/>
    <s v="space"/>
    <n v="1"/>
    <n v="0.55879524117299995"/>
    <s v="2019_Feb_22_1738"/>
    <n v="60.018062961364201"/>
    <s v="C_Enojo"/>
    <n v="1"/>
    <s v="LMR11M1"/>
    <x v="2"/>
    <x v="1"/>
    <n v="100"/>
    <n v="0.55879524117299995"/>
    <n v="0"/>
    <x v="0"/>
    <x v="0"/>
    <x v="2"/>
  </r>
  <r>
    <s v="d"/>
    <s v="25M_NE_C.png"/>
    <s v="None"/>
    <n v="1.3"/>
    <n v="0"/>
    <n v="132"/>
    <n v="132"/>
    <n v="132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7F_NE_O.png"/>
    <s v="None"/>
    <n v="0.8"/>
    <n v="0"/>
    <n v="133"/>
    <n v="133"/>
    <n v="133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5F_NE_O.png"/>
    <s v="None"/>
    <n v="0.8"/>
    <n v="0"/>
    <n v="134"/>
    <n v="134"/>
    <n v="134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1F_NE_C.png"/>
    <s v="None"/>
    <n v="0.8"/>
    <n v="0"/>
    <n v="135"/>
    <n v="135"/>
    <n v="135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7F_AN_C.png"/>
    <s v="space"/>
    <n v="0.8"/>
    <n v="0"/>
    <n v="136"/>
    <n v="136"/>
    <n v="136"/>
    <s v="space"/>
    <n v="1"/>
    <n v="0.42852015700200002"/>
    <s v="2019_Feb_22_1738"/>
    <n v="60.018062961364201"/>
    <s v="C_Enojo"/>
    <n v="1"/>
    <s v="LMR11M1"/>
    <x v="2"/>
    <x v="1"/>
    <n v="100"/>
    <n v="0.42852015700200002"/>
    <n v="0"/>
    <x v="0"/>
    <x v="0"/>
    <x v="2"/>
  </r>
  <r>
    <s v="d"/>
    <s v="22M_NE_C.png"/>
    <s v="None"/>
    <n v="0.8"/>
    <n v="0"/>
    <n v="137"/>
    <n v="137"/>
    <n v="137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7F_NE_O.png"/>
    <s v="None"/>
    <n v="0.8"/>
    <n v="0"/>
    <n v="138"/>
    <n v="138"/>
    <n v="138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9F_NE_O.png"/>
    <s v="None"/>
    <n v="1.3"/>
    <n v="0"/>
    <n v="139"/>
    <n v="139"/>
    <n v="139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6F_AN_O.png"/>
    <s v="space"/>
    <n v="0.8"/>
    <n v="0"/>
    <n v="140"/>
    <n v="140"/>
    <n v="140"/>
    <s v="space"/>
    <n v="1"/>
    <n v="0.47434722119900002"/>
    <s v="2019_Feb_22_1738"/>
    <n v="60.018062961364201"/>
    <s v="C_Enojo"/>
    <n v="1"/>
    <s v="LMR11M1"/>
    <x v="2"/>
    <x v="1"/>
    <n v="100"/>
    <n v="0.47434722119900002"/>
    <n v="0"/>
    <x v="0"/>
    <x v="0"/>
    <x v="2"/>
  </r>
  <r>
    <s v="d"/>
    <s v="25M_NE_C.png"/>
    <s v="None"/>
    <n v="0.8"/>
    <n v="0"/>
    <n v="141"/>
    <n v="141"/>
    <n v="141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34M_NE_O.png"/>
    <s v="None"/>
    <n v="0.8"/>
    <n v="0"/>
    <n v="142"/>
    <n v="142"/>
    <n v="142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2F_NE_C.png"/>
    <s v="None"/>
    <n v="0.8"/>
    <n v="0"/>
    <n v="143"/>
    <n v="143"/>
    <n v="143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4M_NE_C.png"/>
    <s v="None"/>
    <n v="0.8"/>
    <n v="0"/>
    <n v="144"/>
    <n v="144"/>
    <n v="144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7F_AN_C.png"/>
    <s v="space"/>
    <n v="0.8"/>
    <n v="0"/>
    <n v="145"/>
    <n v="145"/>
    <n v="145"/>
    <s v="None"/>
    <n v="0"/>
    <m/>
    <s v="2019_Feb_22_1738"/>
    <n v="60.018062961364201"/>
    <s v="C_Enojo"/>
    <n v="1"/>
    <s v="LMR11M1"/>
    <x v="2"/>
    <x v="1"/>
    <n v="0"/>
    <s v=""/>
    <n v="1"/>
    <x v="0"/>
    <x v="0"/>
    <x v="2"/>
  </r>
  <r>
    <s v="d"/>
    <s v="25M_NE_C.png"/>
    <s v="None"/>
    <n v="1.3"/>
    <n v="0"/>
    <n v="146"/>
    <n v="146"/>
    <n v="146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9F_AN_O.png"/>
    <s v="space"/>
    <n v="1.3"/>
    <n v="0"/>
    <n v="147"/>
    <n v="147"/>
    <n v="147"/>
    <s v="space"/>
    <n v="1"/>
    <n v="0.588750659954"/>
    <s v="2019_Feb_22_1738"/>
    <n v="60.018062961364201"/>
    <s v="C_Enojo"/>
    <n v="1"/>
    <s v="LMR11M1"/>
    <x v="2"/>
    <x v="1"/>
    <n v="100"/>
    <n v="0.588750659954"/>
    <n v="0"/>
    <x v="0"/>
    <x v="0"/>
    <x v="2"/>
  </r>
  <r>
    <s v="d"/>
    <s v="20M_NE_C.png"/>
    <s v="None"/>
    <n v="0.8"/>
    <n v="0"/>
    <n v="148"/>
    <n v="148"/>
    <n v="148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8F_NE_O.png"/>
    <s v="None"/>
    <n v="1.3"/>
    <n v="0"/>
    <n v="149"/>
    <n v="149"/>
    <n v="149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2f_an_o.png"/>
    <s v="space"/>
    <n v="0.8"/>
    <n v="0"/>
    <n v="150"/>
    <n v="150"/>
    <n v="150"/>
    <s v="space"/>
    <n v="1"/>
    <n v="0.676318512298"/>
    <s v="2019_Feb_22_1738"/>
    <n v="60.018062961364201"/>
    <s v="C_Enojo"/>
    <n v="1"/>
    <s v="LMR11M1"/>
    <x v="2"/>
    <x v="1"/>
    <n v="100"/>
    <n v="0.676318512298"/>
    <n v="0"/>
    <x v="0"/>
    <x v="0"/>
    <x v="2"/>
  </r>
  <r>
    <s v="d"/>
    <s v="25M_NE_C.png"/>
    <s v="None"/>
    <n v="0.8"/>
    <n v="0"/>
    <n v="151"/>
    <n v="151"/>
    <n v="151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5M_NE_C.png"/>
    <s v="None"/>
    <n v="1.3"/>
    <n v="0"/>
    <n v="152"/>
    <n v="152"/>
    <n v="152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9F_NE_O.png"/>
    <s v="None"/>
    <n v="0.8"/>
    <n v="0"/>
    <n v="153"/>
    <n v="153"/>
    <n v="153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0M_AN_O.png"/>
    <s v="space"/>
    <n v="0.8"/>
    <n v="0"/>
    <n v="154"/>
    <n v="154"/>
    <n v="154"/>
    <s v="space"/>
    <n v="1"/>
    <n v="0.76786106266099996"/>
    <s v="2019_Feb_22_1738"/>
    <n v="60.018062961364201"/>
    <s v="C_Enojo"/>
    <n v="1"/>
    <s v="LMR11M1"/>
    <x v="2"/>
    <x v="1"/>
    <n v="100"/>
    <n v="0.76786106266099996"/>
    <n v="0"/>
    <x v="0"/>
    <x v="0"/>
    <x v="2"/>
  </r>
  <r>
    <s v="d"/>
    <s v="09F_NE_O.png"/>
    <s v="None"/>
    <n v="0.8"/>
    <n v="0"/>
    <n v="155"/>
    <n v="155"/>
    <n v="155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5F_NE_O.png"/>
    <s v="None"/>
    <n v="1.3"/>
    <n v="0"/>
    <n v="156"/>
    <n v="156"/>
    <n v="156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1F_NE_C.png"/>
    <s v="None"/>
    <n v="1.3"/>
    <n v="0"/>
    <n v="157"/>
    <n v="157"/>
    <n v="157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1f_an_c.png"/>
    <s v="space"/>
    <n v="0.8"/>
    <n v="0"/>
    <n v="158"/>
    <n v="158"/>
    <n v="158"/>
    <s v="space"/>
    <n v="1"/>
    <n v="1.0617400934000001"/>
    <s v="2019_Feb_22_1738"/>
    <n v="60.018062961364201"/>
    <s v="C_Enojo"/>
    <n v="1"/>
    <s v="LMR11M1"/>
    <x v="2"/>
    <x v="1"/>
    <n v="100"/>
    <n v="1.0617400934000001"/>
    <n v="0"/>
    <x v="0"/>
    <x v="0"/>
    <x v="2"/>
  </r>
  <r>
    <s v="d"/>
    <s v="09F_NE_O.png"/>
    <s v="None"/>
    <n v="1.3"/>
    <n v="0"/>
    <n v="159"/>
    <n v="159"/>
    <n v="159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4M_AN_O.png"/>
    <s v="space"/>
    <n v="1.3"/>
    <n v="0"/>
    <n v="160"/>
    <n v="160"/>
    <n v="160"/>
    <s v="space"/>
    <n v="1"/>
    <n v="0.64098624140000005"/>
    <s v="2019_Feb_22_1738"/>
    <n v="60.018062961364201"/>
    <s v="C_Enojo"/>
    <n v="1"/>
    <s v="LMR11M1"/>
    <x v="2"/>
    <x v="1"/>
    <n v="100"/>
    <n v="0.64098624140000005"/>
    <n v="0"/>
    <x v="0"/>
    <x v="0"/>
    <x v="2"/>
  </r>
  <r>
    <s v="d"/>
    <s v="21M_NE_O.png"/>
    <s v="None"/>
    <n v="0.8"/>
    <n v="0"/>
    <n v="161"/>
    <n v="161"/>
    <n v="161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6M_NE_C.png"/>
    <s v="None"/>
    <n v="0.8"/>
    <n v="0"/>
    <n v="162"/>
    <n v="162"/>
    <n v="162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8F_AN_C.png"/>
    <s v="space"/>
    <n v="1.3"/>
    <n v="0"/>
    <n v="163"/>
    <n v="163"/>
    <n v="163"/>
    <s v="None"/>
    <n v="0"/>
    <m/>
    <s v="2019_Feb_22_1738"/>
    <n v="60.018062961364201"/>
    <s v="C_Enojo"/>
    <n v="1"/>
    <s v="LMR11M1"/>
    <x v="2"/>
    <x v="1"/>
    <n v="0"/>
    <s v=""/>
    <n v="1"/>
    <x v="0"/>
    <x v="0"/>
    <x v="2"/>
  </r>
  <r>
    <s v="d"/>
    <s v="09F_NE_O.png"/>
    <s v="None"/>
    <n v="1.3"/>
    <n v="0"/>
    <n v="164"/>
    <n v="164"/>
    <n v="164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2M_AN_C.png"/>
    <s v="space"/>
    <n v="0.8"/>
    <n v="0"/>
    <n v="165"/>
    <n v="165"/>
    <n v="165"/>
    <s v="space"/>
    <n v="1"/>
    <n v="0.61333949165400004"/>
    <s v="2019_Feb_22_1738"/>
    <n v="60.018062961364201"/>
    <s v="C_Enojo"/>
    <n v="1"/>
    <s v="LMR11M1"/>
    <x v="2"/>
    <x v="1"/>
    <n v="100"/>
    <n v="0.61333949165400004"/>
    <n v="0"/>
    <x v="0"/>
    <x v="0"/>
    <x v="2"/>
  </r>
  <r>
    <s v="d"/>
    <s v="07F_NE_O.png"/>
    <s v="None"/>
    <n v="1.3"/>
    <n v="0"/>
    <n v="166"/>
    <n v="166"/>
    <n v="166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0M_AN_O.png"/>
    <s v="space"/>
    <n v="0.8"/>
    <n v="0"/>
    <n v="167"/>
    <n v="167"/>
    <n v="167"/>
    <s v="space"/>
    <n v="1"/>
    <n v="0.48969972040499998"/>
    <s v="2019_Feb_22_1738"/>
    <n v="60.018062961364201"/>
    <s v="C_Enojo"/>
    <n v="1"/>
    <s v="LMR11M1"/>
    <x v="2"/>
    <x v="1"/>
    <n v="100"/>
    <n v="0.48969972040499998"/>
    <n v="0"/>
    <x v="0"/>
    <x v="0"/>
    <x v="2"/>
  </r>
  <r>
    <s v="d"/>
    <s v="09F_NE_O.png"/>
    <s v="None"/>
    <n v="1.3"/>
    <n v="0"/>
    <n v="168"/>
    <n v="168"/>
    <n v="168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1M_NE_O.png"/>
    <s v="None"/>
    <n v="1.3"/>
    <n v="0"/>
    <n v="169"/>
    <n v="169"/>
    <n v="169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6F_AN_O.png"/>
    <s v="space"/>
    <n v="0.8"/>
    <n v="0"/>
    <n v="170"/>
    <n v="170"/>
    <n v="170"/>
    <s v="space"/>
    <n v="1"/>
    <n v="0.44554828805800001"/>
    <s v="2019_Feb_22_1738"/>
    <n v="60.018062961364201"/>
    <s v="C_Enojo"/>
    <n v="1"/>
    <s v="LMR11M1"/>
    <x v="2"/>
    <x v="1"/>
    <n v="100"/>
    <n v="0.44554828805800001"/>
    <n v="0"/>
    <x v="0"/>
    <x v="0"/>
    <x v="2"/>
  </r>
  <r>
    <s v="d"/>
    <s v="23M_NE_O.png"/>
    <s v="None"/>
    <n v="1.3"/>
    <n v="0"/>
    <n v="171"/>
    <n v="171"/>
    <n v="171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10F_NE_O.png"/>
    <s v="None"/>
    <n v="0.8"/>
    <n v="0"/>
    <n v="172"/>
    <n v="172"/>
    <n v="172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6F_AN_O.png"/>
    <s v="space"/>
    <n v="0.8"/>
    <n v="0"/>
    <n v="173"/>
    <n v="173"/>
    <n v="173"/>
    <s v="space"/>
    <n v="1"/>
    <n v="0.70725891506299998"/>
    <s v="2019_Feb_22_1738"/>
    <n v="60.018062961364201"/>
    <s v="C_Enojo"/>
    <n v="1"/>
    <s v="LMR11M1"/>
    <x v="2"/>
    <x v="1"/>
    <n v="100"/>
    <n v="0.70725891506299998"/>
    <n v="0"/>
    <x v="0"/>
    <x v="0"/>
    <x v="2"/>
  </r>
  <r>
    <s v="d"/>
    <s v="08F_NE_O.png"/>
    <s v="None"/>
    <n v="1.3"/>
    <n v="0"/>
    <n v="174"/>
    <n v="174"/>
    <n v="174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10F_AN_C.png"/>
    <s v="space"/>
    <n v="0.8"/>
    <n v="0"/>
    <n v="175"/>
    <n v="175"/>
    <n v="175"/>
    <s v="space"/>
    <n v="1"/>
    <n v="0.62261489126799996"/>
    <s v="2019_Feb_22_1738"/>
    <n v="60.018062961364201"/>
    <s v="C_Enojo"/>
    <n v="1"/>
    <s v="LMR11M1"/>
    <x v="2"/>
    <x v="1"/>
    <n v="100"/>
    <n v="0.62261489126799996"/>
    <n v="0"/>
    <x v="0"/>
    <x v="0"/>
    <x v="2"/>
  </r>
  <r>
    <s v="d"/>
    <s v="26M_NE_C.png"/>
    <s v="None"/>
    <n v="0.8"/>
    <n v="0"/>
    <n v="176"/>
    <n v="176"/>
    <n v="176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2F_NE_C.png"/>
    <s v="None"/>
    <n v="1.3"/>
    <n v="0"/>
    <n v="177"/>
    <n v="177"/>
    <n v="177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7F_NE_O.png"/>
    <s v="None"/>
    <n v="0.8"/>
    <n v="0"/>
    <n v="178"/>
    <n v="178"/>
    <n v="178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3M_AN_C.png"/>
    <s v="space"/>
    <n v="0.8"/>
    <n v="0"/>
    <n v="179"/>
    <n v="179"/>
    <n v="179"/>
    <s v="space"/>
    <n v="1"/>
    <n v="0.49699820065900002"/>
    <s v="2019_Feb_22_1738"/>
    <n v="60.018062961364201"/>
    <s v="C_Enojo"/>
    <n v="1"/>
    <s v="LMR11M1"/>
    <x v="2"/>
    <x v="1"/>
    <n v="100"/>
    <n v="0.49699820065900002"/>
    <n v="0"/>
    <x v="0"/>
    <x v="0"/>
    <x v="2"/>
  </r>
  <r>
    <s v="d"/>
    <s v="05F_NE_O.png"/>
    <s v="None"/>
    <n v="1.3"/>
    <n v="0"/>
    <n v="180"/>
    <n v="180"/>
    <n v="180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3M_AN_C.png"/>
    <s v="space"/>
    <n v="1.3"/>
    <n v="0"/>
    <n v="181"/>
    <n v="181"/>
    <n v="181"/>
    <s v="space"/>
    <n v="1"/>
    <n v="0.65929501643400001"/>
    <s v="2019_Feb_22_1738"/>
    <n v="60.018062961364201"/>
    <s v="C_Enojo"/>
    <n v="1"/>
    <s v="LMR11M1"/>
    <x v="2"/>
    <x v="1"/>
    <n v="100"/>
    <n v="0.65929501643400001"/>
    <n v="0"/>
    <x v="0"/>
    <x v="0"/>
    <x v="2"/>
  </r>
  <r>
    <s v="d"/>
    <s v="24M_NE_C.png"/>
    <s v="None"/>
    <n v="1.3"/>
    <n v="0"/>
    <n v="182"/>
    <n v="182"/>
    <n v="182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7F_NE_O.png"/>
    <s v="None"/>
    <n v="1.3"/>
    <n v="0"/>
    <n v="183"/>
    <n v="183"/>
    <n v="183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2M_NE_C.png"/>
    <s v="None"/>
    <n v="0.8"/>
    <n v="0"/>
    <n v="184"/>
    <n v="184"/>
    <n v="184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1M_AN_O.png"/>
    <s v="space"/>
    <n v="0.8"/>
    <n v="0"/>
    <n v="185"/>
    <n v="185"/>
    <n v="185"/>
    <s v="space"/>
    <n v="1"/>
    <n v="0.47574407607300001"/>
    <s v="2019_Feb_22_1738"/>
    <n v="60.018062961364201"/>
    <s v="C_Enojo"/>
    <n v="1"/>
    <s v="LMR11M1"/>
    <x v="2"/>
    <x v="1"/>
    <n v="100"/>
    <n v="0.47574407607300001"/>
    <n v="0"/>
    <x v="0"/>
    <x v="0"/>
    <x v="2"/>
  </r>
  <r>
    <s v="d"/>
    <s v="24M_NE_C.png"/>
    <s v="None"/>
    <n v="0.8"/>
    <n v="0"/>
    <n v="186"/>
    <n v="186"/>
    <n v="186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3M_NE_O.png"/>
    <s v="None"/>
    <n v="0.8"/>
    <n v="0"/>
    <n v="187"/>
    <n v="187"/>
    <n v="187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08F_NE_O.png"/>
    <s v="None"/>
    <n v="0.8"/>
    <n v="0"/>
    <n v="188"/>
    <n v="188"/>
    <n v="188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10F_AN_C.png"/>
    <s v="space"/>
    <n v="1.3"/>
    <n v="0"/>
    <n v="189"/>
    <n v="189"/>
    <n v="189"/>
    <s v="space"/>
    <n v="1"/>
    <n v="0.69164584949600005"/>
    <s v="2019_Feb_22_1738"/>
    <n v="60.018062961364201"/>
    <s v="C_Enojo"/>
    <n v="1"/>
    <s v="LMR11M1"/>
    <x v="2"/>
    <x v="1"/>
    <n v="100"/>
    <n v="0.69164584949600005"/>
    <n v="0"/>
    <x v="0"/>
    <x v="0"/>
    <x v="2"/>
  </r>
  <r>
    <s v="d"/>
    <s v="23M_NE_O.png"/>
    <s v="None"/>
    <n v="1.3"/>
    <n v="0"/>
    <n v="190"/>
    <n v="190"/>
    <n v="190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7F_AN_C.png"/>
    <s v="space"/>
    <n v="0.8"/>
    <n v="0"/>
    <n v="191"/>
    <n v="191"/>
    <n v="191"/>
    <s v="space"/>
    <n v="1"/>
    <n v="0.51492026587899997"/>
    <s v="2019_Feb_22_1738"/>
    <n v="60.018062961364201"/>
    <s v="C_Enojo"/>
    <n v="1"/>
    <s v="LMR11M1"/>
    <x v="2"/>
    <x v="1"/>
    <n v="100"/>
    <n v="0.51492026587899997"/>
    <n v="0"/>
    <x v="0"/>
    <x v="0"/>
    <x v="2"/>
  </r>
  <r>
    <s v="d"/>
    <s v="07F_NE_O.png"/>
    <s v="None"/>
    <n v="0.8"/>
    <n v="0"/>
    <n v="192"/>
    <n v="192"/>
    <n v="192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34M_NE_O.png"/>
    <s v="None"/>
    <n v="0.8"/>
    <n v="0"/>
    <n v="193"/>
    <n v="193"/>
    <n v="193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01f_an_c.png"/>
    <s v="space"/>
    <n v="0.8"/>
    <n v="0"/>
    <n v="194"/>
    <n v="194"/>
    <n v="194"/>
    <s v="space"/>
    <n v="1"/>
    <n v="0.52718504937400001"/>
    <s v="2019_Feb_22_1738"/>
    <n v="60.018062961364201"/>
    <s v="C_Enojo"/>
    <n v="1"/>
    <s v="LMR11M1"/>
    <x v="2"/>
    <x v="1"/>
    <n v="100"/>
    <n v="0.52718504937400001"/>
    <n v="0"/>
    <x v="0"/>
    <x v="0"/>
    <x v="2"/>
  </r>
  <r>
    <s v="d"/>
    <s v="01F_NE_C.png"/>
    <s v="None"/>
    <n v="1.3"/>
    <n v="0"/>
    <n v="195"/>
    <n v="195"/>
    <n v="195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d"/>
    <s v="26M_NE_C.png"/>
    <s v="None"/>
    <n v="0.8"/>
    <n v="0"/>
    <n v="196"/>
    <n v="196"/>
    <n v="196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22M_AN_C.png"/>
    <s v="space"/>
    <n v="1.3"/>
    <n v="0"/>
    <n v="197"/>
    <n v="197"/>
    <n v="197"/>
    <s v="space"/>
    <n v="1"/>
    <n v="0.624463680666"/>
    <s v="2019_Feb_22_1738"/>
    <n v="60.018062961364201"/>
    <s v="C_Enojo"/>
    <n v="1"/>
    <s v="LMR11M1"/>
    <x v="2"/>
    <x v="1"/>
    <n v="100"/>
    <n v="0.624463680666"/>
    <n v="0"/>
    <x v="0"/>
    <x v="0"/>
    <x v="2"/>
  </r>
  <r>
    <s v="d"/>
    <s v="26M_NE_C.png"/>
    <s v="None"/>
    <n v="1.3"/>
    <n v="0"/>
    <n v="198"/>
    <n v="198"/>
    <n v="198"/>
    <s v="None"/>
    <n v="1"/>
    <m/>
    <s v="2019_Feb_22_1738"/>
    <n v="60.018062961364201"/>
    <s v="C_Enojo"/>
    <n v="1"/>
    <s v="LMR11M1"/>
    <x v="2"/>
    <x v="0"/>
    <n v="100"/>
    <s v=""/>
    <n v="0"/>
    <x v="0"/>
    <x v="0"/>
    <x v="2"/>
  </r>
  <r>
    <s v="c"/>
    <s v="34M_AN_C.png"/>
    <s v="space"/>
    <n v="1.3"/>
    <n v="0"/>
    <n v="199"/>
    <n v="199"/>
    <n v="199"/>
    <s v="space"/>
    <n v="1"/>
    <n v="0.52502470742899998"/>
    <s v="2019_Feb_22_1738"/>
    <n v="60.018062961364201"/>
    <s v="C_Enojo"/>
    <n v="1"/>
    <s v="LMR11M1"/>
    <x v="2"/>
    <x v="1"/>
    <n v="100"/>
    <n v="0.52502470742899998"/>
    <n v="0"/>
    <x v="0"/>
    <x v="0"/>
    <x v="2"/>
  </r>
  <r>
    <s v="i"/>
    <s v="03F_NE_C.png"/>
    <s v="space"/>
    <n v="0.8"/>
    <n v="0"/>
    <n v="0"/>
    <n v="0"/>
    <n v="0"/>
    <s v="None"/>
    <n v="0"/>
    <m/>
    <s v="2019_Feb_22_1755"/>
    <n v="59.923873916776003"/>
    <s v="C_sexo"/>
    <n v="1"/>
    <s v="LMR11M3"/>
    <x v="3"/>
    <x v="1"/>
    <n v="0"/>
    <s v=""/>
    <n v="1"/>
    <x v="0"/>
    <x v="0"/>
    <x v="2"/>
  </r>
  <r>
    <s v="j"/>
    <s v="34M_NE_C.png"/>
    <s v="None"/>
    <n v="0.8"/>
    <n v="0"/>
    <n v="1"/>
    <n v="1"/>
    <n v="1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6M_NE_C.png"/>
    <s v="None"/>
    <n v="1.3"/>
    <n v="0"/>
    <n v="2"/>
    <n v="2"/>
    <n v="2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7F_NE_C.png"/>
    <s v="space"/>
    <n v="0.8"/>
    <n v="0"/>
    <n v="3"/>
    <n v="3"/>
    <n v="3"/>
    <s v="space"/>
    <n v="1"/>
    <n v="0.49701972119499999"/>
    <s v="2019_Feb_22_1755"/>
    <n v="59.923873916776003"/>
    <s v="C_sexo"/>
    <n v="1"/>
    <s v="LMR11M3"/>
    <x v="3"/>
    <x v="1"/>
    <n v="100"/>
    <n v="0.49701972119499999"/>
    <n v="0"/>
    <x v="0"/>
    <x v="0"/>
    <x v="2"/>
  </r>
  <r>
    <s v="j"/>
    <s v="35M_NE_C.png"/>
    <s v="None"/>
    <n v="0.8"/>
    <n v="0"/>
    <n v="4"/>
    <n v="4"/>
    <n v="4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5F_NE_C.png"/>
    <s v="space"/>
    <n v="0.8"/>
    <n v="0"/>
    <n v="5"/>
    <n v="5"/>
    <n v="5"/>
    <s v="None"/>
    <n v="0"/>
    <m/>
    <s v="2019_Feb_22_1755"/>
    <n v="59.923873916776003"/>
    <s v="C_sexo"/>
    <n v="1"/>
    <s v="LMR11M3"/>
    <x v="3"/>
    <x v="1"/>
    <n v="0"/>
    <s v=""/>
    <n v="1"/>
    <x v="0"/>
    <x v="0"/>
    <x v="2"/>
  </r>
  <r>
    <s v="j"/>
    <s v="28M_NE_C.png"/>
    <s v="None"/>
    <n v="0.8"/>
    <n v="0"/>
    <n v="6"/>
    <n v="6"/>
    <n v="6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3M_NE_C.png"/>
    <s v="None"/>
    <n v="1.3"/>
    <n v="0"/>
    <n v="7"/>
    <n v="7"/>
    <n v="7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9F_NE_C.png"/>
    <s v="space"/>
    <n v="1.3"/>
    <n v="0"/>
    <n v="8"/>
    <n v="8"/>
    <n v="8"/>
    <s v="space"/>
    <n v="1"/>
    <n v="0.46385077247399997"/>
    <s v="2019_Feb_22_1755"/>
    <n v="59.923873916776003"/>
    <s v="C_sexo"/>
    <n v="1"/>
    <s v="LMR11M3"/>
    <x v="3"/>
    <x v="1"/>
    <n v="100"/>
    <n v="0.46385077247399997"/>
    <n v="0"/>
    <x v="0"/>
    <x v="0"/>
    <x v="2"/>
  </r>
  <r>
    <s v="j"/>
    <s v="32M_NE_C.png"/>
    <s v="None"/>
    <n v="0.8"/>
    <n v="0"/>
    <n v="9"/>
    <n v="9"/>
    <n v="9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7M_NE_C.png"/>
    <s v="None"/>
    <n v="0.8"/>
    <n v="0"/>
    <n v="10"/>
    <n v="10"/>
    <n v="10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7F_NE_C.png"/>
    <s v="space"/>
    <n v="1.3"/>
    <n v="0"/>
    <n v="11"/>
    <n v="11"/>
    <n v="11"/>
    <s v="space"/>
    <n v="1"/>
    <n v="0.47281197039400003"/>
    <s v="2019_Feb_22_1755"/>
    <n v="59.923873916776003"/>
    <s v="C_sexo"/>
    <n v="1"/>
    <s v="LMR11M3"/>
    <x v="3"/>
    <x v="1"/>
    <n v="100"/>
    <n v="0.47281197039400003"/>
    <n v="0"/>
    <x v="0"/>
    <x v="0"/>
    <x v="2"/>
  </r>
  <r>
    <s v="j"/>
    <s v="26M_NE_C.png"/>
    <s v="None"/>
    <n v="0.8"/>
    <n v="0"/>
    <n v="12"/>
    <n v="12"/>
    <n v="12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4M_NE_C.png"/>
    <s v="None"/>
    <n v="1.3"/>
    <n v="0"/>
    <n v="13"/>
    <n v="13"/>
    <n v="13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6M_NE_C.png"/>
    <s v="None"/>
    <n v="0.8"/>
    <n v="0"/>
    <n v="14"/>
    <n v="14"/>
    <n v="14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3F_NE_C.png"/>
    <s v="space"/>
    <n v="0.8"/>
    <n v="0"/>
    <n v="15"/>
    <n v="15"/>
    <n v="15"/>
    <s v="None"/>
    <n v="0"/>
    <m/>
    <s v="2019_Feb_22_1755"/>
    <n v="59.923873916776003"/>
    <s v="C_sexo"/>
    <n v="1"/>
    <s v="LMR11M3"/>
    <x v="3"/>
    <x v="1"/>
    <n v="0"/>
    <s v=""/>
    <n v="1"/>
    <x v="0"/>
    <x v="0"/>
    <x v="2"/>
  </r>
  <r>
    <s v="j"/>
    <s v="34M_NE_C.png"/>
    <s v="None"/>
    <n v="1.3"/>
    <n v="0"/>
    <n v="16"/>
    <n v="16"/>
    <n v="16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28M_NE_C.png"/>
    <s v="None"/>
    <n v="1.3"/>
    <n v="0"/>
    <n v="17"/>
    <n v="17"/>
    <n v="17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7F_NE_C.png"/>
    <s v="space"/>
    <n v="0.8"/>
    <n v="0"/>
    <n v="18"/>
    <n v="18"/>
    <n v="18"/>
    <s v="space"/>
    <n v="1"/>
    <n v="0.63967381324600003"/>
    <s v="2019_Feb_22_1755"/>
    <n v="59.923873916776003"/>
    <s v="C_sexo"/>
    <n v="1"/>
    <s v="LMR11M3"/>
    <x v="3"/>
    <x v="1"/>
    <n v="100"/>
    <n v="0.63967381324600003"/>
    <n v="0"/>
    <x v="0"/>
    <x v="0"/>
    <x v="2"/>
  </r>
  <r>
    <s v="j"/>
    <s v="35M_NE_C.png"/>
    <s v="None"/>
    <n v="1.3"/>
    <n v="0"/>
    <n v="19"/>
    <n v="19"/>
    <n v="19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2M_NE_C.png"/>
    <s v="None"/>
    <n v="0.8"/>
    <n v="0"/>
    <n v="20"/>
    <n v="20"/>
    <n v="20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3M_NE_C.png"/>
    <s v="None"/>
    <n v="0.8"/>
    <n v="0"/>
    <n v="21"/>
    <n v="21"/>
    <n v="21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8F_NE_C.png"/>
    <s v="space"/>
    <n v="0.8"/>
    <n v="0"/>
    <n v="22"/>
    <n v="22"/>
    <n v="22"/>
    <s v="None"/>
    <n v="0"/>
    <m/>
    <s v="2019_Feb_22_1755"/>
    <n v="59.923873916776003"/>
    <s v="C_sexo"/>
    <n v="1"/>
    <s v="LMR11M3"/>
    <x v="3"/>
    <x v="1"/>
    <n v="0"/>
    <s v=""/>
    <n v="1"/>
    <x v="0"/>
    <x v="0"/>
    <x v="2"/>
  </r>
  <r>
    <s v="j"/>
    <s v="33M_NE_C.png"/>
    <s v="None"/>
    <n v="0.8"/>
    <n v="0"/>
    <n v="23"/>
    <n v="23"/>
    <n v="23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6M_NE_C.png"/>
    <s v="None"/>
    <n v="0.8"/>
    <n v="0"/>
    <n v="24"/>
    <n v="24"/>
    <n v="24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1F_NE_C.png"/>
    <s v="space"/>
    <n v="1.3"/>
    <n v="0"/>
    <n v="25"/>
    <n v="25"/>
    <n v="25"/>
    <s v="space"/>
    <n v="1"/>
    <n v="0.57982720574400004"/>
    <s v="2019_Feb_22_1755"/>
    <n v="59.923873916776003"/>
    <s v="C_sexo"/>
    <n v="1"/>
    <s v="LMR11M3"/>
    <x v="3"/>
    <x v="1"/>
    <n v="100"/>
    <n v="0.57982720574400004"/>
    <n v="0"/>
    <x v="0"/>
    <x v="0"/>
    <x v="2"/>
  </r>
  <r>
    <s v="j"/>
    <s v="28M_NE_C.png"/>
    <s v="None"/>
    <n v="0.8"/>
    <n v="0"/>
    <n v="26"/>
    <n v="26"/>
    <n v="26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26M_NE_C.png"/>
    <s v="None"/>
    <n v="1.3"/>
    <n v="0"/>
    <n v="27"/>
    <n v="27"/>
    <n v="27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8F_NE_C.png"/>
    <s v="space"/>
    <n v="0.8"/>
    <n v="0"/>
    <n v="28"/>
    <n v="28"/>
    <n v="28"/>
    <s v="None"/>
    <n v="0"/>
    <m/>
    <s v="2019_Feb_22_1755"/>
    <n v="59.923873916776003"/>
    <s v="C_sexo"/>
    <n v="1"/>
    <s v="LMR11M3"/>
    <x v="3"/>
    <x v="1"/>
    <n v="0"/>
    <s v=""/>
    <n v="1"/>
    <x v="0"/>
    <x v="0"/>
    <x v="2"/>
  </r>
  <r>
    <s v="j"/>
    <s v="34M_NE_C.png"/>
    <s v="None"/>
    <n v="1.3"/>
    <n v="0"/>
    <n v="29"/>
    <n v="29"/>
    <n v="29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3M_NE_C.png"/>
    <s v="None"/>
    <n v="0.8"/>
    <n v="0"/>
    <n v="30"/>
    <n v="30"/>
    <n v="30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6F_NE_C.png"/>
    <s v="space"/>
    <n v="1.3"/>
    <n v="0"/>
    <n v="31"/>
    <n v="31"/>
    <n v="31"/>
    <s v="space"/>
    <n v="1"/>
    <n v="0.47067977115499998"/>
    <s v="2019_Feb_22_1755"/>
    <n v="59.923873916776003"/>
    <s v="C_sexo"/>
    <n v="1"/>
    <s v="LMR11M3"/>
    <x v="3"/>
    <x v="1"/>
    <n v="100"/>
    <n v="0.47067977115499998"/>
    <n v="0"/>
    <x v="0"/>
    <x v="0"/>
    <x v="2"/>
  </r>
  <r>
    <s v="j"/>
    <s v="37M_NE_C.png"/>
    <s v="None"/>
    <n v="1.3"/>
    <n v="0"/>
    <n v="32"/>
    <n v="32"/>
    <n v="32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6M_NE_C.png"/>
    <s v="None"/>
    <n v="1.3"/>
    <n v="0"/>
    <n v="33"/>
    <n v="33"/>
    <n v="33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7F_NE_C.png"/>
    <s v="space"/>
    <n v="1.3"/>
    <n v="0"/>
    <n v="34"/>
    <n v="34"/>
    <n v="34"/>
    <s v="space"/>
    <n v="1"/>
    <n v="0.439212940168"/>
    <s v="2019_Feb_22_1755"/>
    <n v="59.923873916776003"/>
    <s v="C_sexo"/>
    <n v="1"/>
    <s v="LMR11M3"/>
    <x v="3"/>
    <x v="1"/>
    <n v="100"/>
    <n v="0.439212940168"/>
    <n v="0"/>
    <x v="0"/>
    <x v="0"/>
    <x v="2"/>
  </r>
  <r>
    <s v="j"/>
    <s v="35M_NE_C.png"/>
    <s v="None"/>
    <n v="0.8"/>
    <n v="0"/>
    <n v="35"/>
    <n v="35"/>
    <n v="35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4M_NE_C.png"/>
    <s v="None"/>
    <n v="1.3"/>
    <n v="0"/>
    <n v="36"/>
    <n v="36"/>
    <n v="36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8F_NE_C.png"/>
    <s v="space"/>
    <n v="0.8"/>
    <n v="0"/>
    <n v="37"/>
    <n v="37"/>
    <n v="37"/>
    <s v="None"/>
    <n v="0"/>
    <m/>
    <s v="2019_Feb_22_1755"/>
    <n v="59.923873916776003"/>
    <s v="C_sexo"/>
    <n v="1"/>
    <s v="LMR11M3"/>
    <x v="3"/>
    <x v="1"/>
    <n v="0"/>
    <s v=""/>
    <n v="1"/>
    <x v="0"/>
    <x v="0"/>
    <x v="2"/>
  </r>
  <r>
    <s v="j"/>
    <s v="35M_NE_C.png"/>
    <s v="None"/>
    <n v="0.8"/>
    <n v="0"/>
    <n v="38"/>
    <n v="38"/>
    <n v="38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7M_NE_C.png"/>
    <s v="None"/>
    <n v="0.8"/>
    <n v="0"/>
    <n v="39"/>
    <n v="39"/>
    <n v="39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2F_NE_C.png"/>
    <s v="space"/>
    <n v="1.3"/>
    <n v="0"/>
    <n v="40"/>
    <n v="40"/>
    <n v="40"/>
    <s v="space"/>
    <n v="1"/>
    <n v="0.59630341501899997"/>
    <s v="2019_Feb_22_1755"/>
    <n v="59.923873916776003"/>
    <s v="C_sexo"/>
    <n v="1"/>
    <s v="LMR11M3"/>
    <x v="3"/>
    <x v="1"/>
    <n v="100"/>
    <n v="0.59630341501899997"/>
    <n v="0"/>
    <x v="0"/>
    <x v="0"/>
    <x v="2"/>
  </r>
  <r>
    <s v="j"/>
    <s v="32M_NE_C.png"/>
    <s v="None"/>
    <n v="1.3"/>
    <n v="0"/>
    <n v="41"/>
    <n v="41"/>
    <n v="41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6M_NE_C.png"/>
    <s v="None"/>
    <n v="0.8"/>
    <n v="0"/>
    <n v="42"/>
    <n v="42"/>
    <n v="42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6F_NE_C.png"/>
    <s v="space"/>
    <n v="0.8"/>
    <n v="0"/>
    <n v="43"/>
    <n v="43"/>
    <n v="43"/>
    <s v="space"/>
    <n v="1"/>
    <n v="0.63139299815500005"/>
    <s v="2019_Feb_22_1755"/>
    <n v="59.923873916776003"/>
    <s v="C_sexo"/>
    <n v="1"/>
    <s v="LMR11M3"/>
    <x v="3"/>
    <x v="1"/>
    <n v="100"/>
    <n v="0.63139299815500005"/>
    <n v="0"/>
    <x v="0"/>
    <x v="0"/>
    <x v="2"/>
  </r>
  <r>
    <s v="j"/>
    <s v="26M_NE_C.png"/>
    <s v="None"/>
    <n v="1.3"/>
    <n v="0"/>
    <n v="44"/>
    <n v="44"/>
    <n v="44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3M_NE_C.png"/>
    <s v="None"/>
    <n v="0.8"/>
    <n v="0"/>
    <n v="45"/>
    <n v="45"/>
    <n v="45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7F_NE_C.png"/>
    <s v="space"/>
    <n v="1.3"/>
    <n v="0"/>
    <n v="46"/>
    <n v="46"/>
    <n v="46"/>
    <s v="space"/>
    <n v="1"/>
    <n v="0.56505145924199995"/>
    <s v="2019_Feb_22_1755"/>
    <n v="59.923873916776003"/>
    <s v="C_sexo"/>
    <n v="1"/>
    <s v="LMR11M3"/>
    <x v="3"/>
    <x v="1"/>
    <n v="100"/>
    <n v="0.56505145924199995"/>
    <n v="0"/>
    <x v="0"/>
    <x v="0"/>
    <x v="2"/>
  </r>
  <r>
    <s v="j"/>
    <s v="28M_NE_C.png"/>
    <s v="None"/>
    <n v="0.8"/>
    <n v="0"/>
    <n v="47"/>
    <n v="47"/>
    <n v="47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7M_NE_C.png"/>
    <s v="None"/>
    <n v="0.8"/>
    <n v="0"/>
    <n v="48"/>
    <n v="48"/>
    <n v="48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2F_NE_C.png"/>
    <s v="space"/>
    <n v="0.8"/>
    <n v="0"/>
    <n v="49"/>
    <n v="49"/>
    <n v="49"/>
    <s v="space"/>
    <n v="1"/>
    <n v="0.65342484600799999"/>
    <s v="2019_Feb_22_1755"/>
    <n v="59.923873916776003"/>
    <s v="C_sexo"/>
    <n v="1"/>
    <s v="LMR11M3"/>
    <x v="3"/>
    <x v="1"/>
    <n v="100"/>
    <n v="0.65342484600799999"/>
    <n v="0"/>
    <x v="0"/>
    <x v="0"/>
    <x v="2"/>
  </r>
  <r>
    <s v="j"/>
    <s v="32M_NE_C.png"/>
    <s v="None"/>
    <n v="1.3"/>
    <n v="0"/>
    <n v="50"/>
    <n v="50"/>
    <n v="50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26M_NE_C.png"/>
    <s v="None"/>
    <n v="1.3"/>
    <n v="0"/>
    <n v="51"/>
    <n v="51"/>
    <n v="51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6F_NE_C.png"/>
    <s v="space"/>
    <n v="0.8"/>
    <n v="0"/>
    <n v="52"/>
    <n v="52"/>
    <n v="52"/>
    <s v="space"/>
    <n v="1"/>
    <n v="0.606817410793"/>
    <s v="2019_Feb_22_1755"/>
    <n v="59.923873916776003"/>
    <s v="C_sexo"/>
    <n v="1"/>
    <s v="LMR11M3"/>
    <x v="3"/>
    <x v="1"/>
    <n v="100"/>
    <n v="0.606817410793"/>
    <n v="0"/>
    <x v="0"/>
    <x v="0"/>
    <x v="2"/>
  </r>
  <r>
    <s v="j"/>
    <s v="28M_NE_C.png"/>
    <s v="None"/>
    <n v="0.8"/>
    <n v="0"/>
    <n v="53"/>
    <n v="53"/>
    <n v="53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4M_NE_C.png"/>
    <s v="None"/>
    <n v="0.8"/>
    <n v="0"/>
    <n v="54"/>
    <n v="54"/>
    <n v="54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2M_NE_C.png"/>
    <s v="None"/>
    <n v="1.3"/>
    <n v="0"/>
    <n v="55"/>
    <n v="55"/>
    <n v="55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5F_NE_C.png"/>
    <s v="space"/>
    <n v="1.3"/>
    <n v="0"/>
    <n v="56"/>
    <n v="56"/>
    <n v="56"/>
    <s v="None"/>
    <n v="0"/>
    <m/>
    <s v="2019_Feb_22_1755"/>
    <n v="59.923873916776003"/>
    <s v="C_sexo"/>
    <n v="1"/>
    <s v="LMR11M3"/>
    <x v="3"/>
    <x v="1"/>
    <n v="0"/>
    <s v=""/>
    <n v="1"/>
    <x v="0"/>
    <x v="0"/>
    <x v="2"/>
  </r>
  <r>
    <s v="j"/>
    <s v="32M_NE_C.png"/>
    <s v="None"/>
    <n v="1.3"/>
    <n v="0"/>
    <n v="57"/>
    <n v="57"/>
    <n v="57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5M_NE_C.png"/>
    <s v="None"/>
    <n v="0.8"/>
    <n v="0"/>
    <n v="58"/>
    <n v="58"/>
    <n v="58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9F_NE_C.png"/>
    <s v="space"/>
    <n v="1.3"/>
    <n v="0"/>
    <n v="59"/>
    <n v="59"/>
    <n v="59"/>
    <s v="space"/>
    <n v="1"/>
    <n v="0.51382205076499998"/>
    <s v="2019_Feb_22_1755"/>
    <n v="59.923873916776003"/>
    <s v="C_sexo"/>
    <n v="1"/>
    <s v="LMR11M3"/>
    <x v="3"/>
    <x v="1"/>
    <n v="100"/>
    <n v="0.51382205076499998"/>
    <n v="0"/>
    <x v="0"/>
    <x v="0"/>
    <x v="2"/>
  </r>
  <r>
    <s v="j"/>
    <s v="34M_NE_C.png"/>
    <s v="None"/>
    <n v="0.8"/>
    <n v="0"/>
    <n v="60"/>
    <n v="60"/>
    <n v="60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7M_NE_C.png"/>
    <s v="None"/>
    <n v="1.3"/>
    <n v="0"/>
    <n v="61"/>
    <n v="61"/>
    <n v="61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3F_NE_C.png"/>
    <s v="space"/>
    <n v="1.3"/>
    <n v="0"/>
    <n v="62"/>
    <n v="62"/>
    <n v="62"/>
    <s v="space"/>
    <n v="1"/>
    <n v="0.76336556440199999"/>
    <s v="2019_Feb_22_1755"/>
    <n v="59.923873916776003"/>
    <s v="C_sexo"/>
    <n v="1"/>
    <s v="LMR11M3"/>
    <x v="3"/>
    <x v="1"/>
    <n v="100"/>
    <n v="0.76336556440199999"/>
    <n v="0"/>
    <x v="0"/>
    <x v="0"/>
    <x v="2"/>
  </r>
  <r>
    <s v="j"/>
    <s v="33M_NE_C.png"/>
    <s v="None"/>
    <n v="0.8"/>
    <n v="0"/>
    <n v="63"/>
    <n v="63"/>
    <n v="63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28M_NE_C.png"/>
    <s v="None"/>
    <n v="0.8"/>
    <n v="0"/>
    <n v="64"/>
    <n v="64"/>
    <n v="64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6F_NE_C.png"/>
    <s v="space"/>
    <n v="0.8"/>
    <n v="0"/>
    <n v="65"/>
    <n v="65"/>
    <n v="65"/>
    <s v="space"/>
    <n v="1"/>
    <n v="0.62348101474299999"/>
    <s v="2019_Feb_22_1755"/>
    <n v="59.923873916776003"/>
    <s v="C_sexo"/>
    <n v="1"/>
    <s v="LMR11M3"/>
    <x v="3"/>
    <x v="1"/>
    <n v="100"/>
    <n v="0.62348101474299999"/>
    <n v="0"/>
    <x v="0"/>
    <x v="0"/>
    <x v="2"/>
  </r>
  <r>
    <s v="j"/>
    <s v="33M_NE_C.png"/>
    <s v="None"/>
    <n v="1.3"/>
    <n v="0"/>
    <n v="66"/>
    <n v="66"/>
    <n v="66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5M_NE_C.png"/>
    <s v="None"/>
    <n v="1.3"/>
    <n v="0"/>
    <n v="67"/>
    <n v="67"/>
    <n v="67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5F_NE_C.png"/>
    <s v="space"/>
    <n v="1.3"/>
    <n v="0"/>
    <n v="68"/>
    <n v="68"/>
    <n v="68"/>
    <s v="None"/>
    <n v="0"/>
    <m/>
    <s v="2019_Feb_22_1755"/>
    <n v="59.923873916776003"/>
    <s v="C_sexo"/>
    <n v="1"/>
    <s v="LMR11M3"/>
    <x v="3"/>
    <x v="1"/>
    <n v="0"/>
    <s v=""/>
    <n v="1"/>
    <x v="0"/>
    <x v="0"/>
    <x v="2"/>
  </r>
  <r>
    <s v="j"/>
    <s v="34M_NE_C.png"/>
    <s v="None"/>
    <n v="1.3"/>
    <n v="0"/>
    <n v="69"/>
    <n v="69"/>
    <n v="69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28M_NE_C.png"/>
    <s v="None"/>
    <n v="0.8"/>
    <n v="0"/>
    <n v="70"/>
    <n v="70"/>
    <n v="70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9F_NE_C.png"/>
    <s v="space"/>
    <n v="0.8"/>
    <n v="0"/>
    <n v="71"/>
    <n v="71"/>
    <n v="71"/>
    <s v="space"/>
    <n v="1"/>
    <n v="0.58040561480399999"/>
    <s v="2019_Feb_22_1755"/>
    <n v="59.923873916776003"/>
    <s v="C_sexo"/>
    <n v="1"/>
    <s v="LMR11M3"/>
    <x v="3"/>
    <x v="1"/>
    <n v="100"/>
    <n v="0.58040561480399999"/>
    <n v="0"/>
    <x v="0"/>
    <x v="0"/>
    <x v="2"/>
  </r>
  <r>
    <s v="j"/>
    <s v="26M_NE_C.png"/>
    <s v="None"/>
    <n v="1.3"/>
    <n v="0"/>
    <n v="72"/>
    <n v="72"/>
    <n v="72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3M_NE_C.png"/>
    <s v="None"/>
    <n v="1.3"/>
    <n v="0"/>
    <n v="73"/>
    <n v="73"/>
    <n v="73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9F_NE_C.png"/>
    <s v="space"/>
    <n v="0.8"/>
    <n v="0"/>
    <n v="74"/>
    <n v="74"/>
    <n v="74"/>
    <s v="space"/>
    <n v="1"/>
    <n v="0.60689786449100003"/>
    <s v="2019_Feb_22_1755"/>
    <n v="59.923873916776003"/>
    <s v="C_sexo"/>
    <n v="1"/>
    <s v="LMR11M3"/>
    <x v="3"/>
    <x v="1"/>
    <n v="100"/>
    <n v="0.60689786449100003"/>
    <n v="0"/>
    <x v="0"/>
    <x v="0"/>
    <x v="2"/>
  </r>
  <r>
    <s v="j"/>
    <s v="34M_NE_C.png"/>
    <s v="None"/>
    <n v="1.3"/>
    <n v="0"/>
    <n v="75"/>
    <n v="75"/>
    <n v="75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3M_NE_C.png"/>
    <s v="None"/>
    <n v="0.8"/>
    <n v="0"/>
    <n v="76"/>
    <n v="76"/>
    <n v="76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6F_NE_C.png"/>
    <s v="space"/>
    <n v="1.3"/>
    <n v="0"/>
    <n v="77"/>
    <n v="77"/>
    <n v="77"/>
    <s v="space"/>
    <n v="1"/>
    <n v="0.52620337670700001"/>
    <s v="2019_Feb_22_1755"/>
    <n v="59.923873916776003"/>
    <s v="C_sexo"/>
    <n v="1"/>
    <s v="LMR11M3"/>
    <x v="3"/>
    <x v="1"/>
    <n v="100"/>
    <n v="0.52620337670700001"/>
    <n v="0"/>
    <x v="0"/>
    <x v="0"/>
    <x v="2"/>
  </r>
  <r>
    <s v="j"/>
    <s v="35M_NE_C.png"/>
    <s v="None"/>
    <n v="1.3"/>
    <n v="0"/>
    <n v="78"/>
    <n v="78"/>
    <n v="78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26M_NE_C.png"/>
    <s v="None"/>
    <n v="0.8"/>
    <n v="0"/>
    <n v="79"/>
    <n v="79"/>
    <n v="79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7F_NE_C.png"/>
    <s v="space"/>
    <n v="1.3"/>
    <n v="0"/>
    <n v="80"/>
    <n v="80"/>
    <n v="80"/>
    <s v="space"/>
    <n v="1"/>
    <n v="0.61547665763600001"/>
    <s v="2019_Feb_22_1755"/>
    <n v="59.923873916776003"/>
    <s v="C_sexo"/>
    <n v="1"/>
    <s v="LMR11M3"/>
    <x v="3"/>
    <x v="1"/>
    <n v="100"/>
    <n v="0.61547665763600001"/>
    <n v="0"/>
    <x v="0"/>
    <x v="0"/>
    <x v="2"/>
  </r>
  <r>
    <s v="j"/>
    <s v="34M_NE_C.png"/>
    <s v="None"/>
    <n v="1.3"/>
    <n v="0"/>
    <n v="81"/>
    <n v="81"/>
    <n v="81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3M_NE_C.png"/>
    <s v="None"/>
    <n v="0.8"/>
    <n v="0"/>
    <n v="82"/>
    <n v="82"/>
    <n v="82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6M_NE_C.png"/>
    <s v="None"/>
    <n v="0.8"/>
    <n v="0"/>
    <n v="83"/>
    <n v="83"/>
    <n v="83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9F_NE_C.png"/>
    <s v="space"/>
    <n v="0.8"/>
    <n v="0"/>
    <n v="84"/>
    <n v="84"/>
    <n v="84"/>
    <s v="space"/>
    <n v="1"/>
    <n v="0.55388224218000004"/>
    <s v="2019_Feb_22_1755"/>
    <n v="59.923873916776003"/>
    <s v="C_sexo"/>
    <n v="1"/>
    <s v="LMR11M3"/>
    <x v="3"/>
    <x v="1"/>
    <n v="100"/>
    <n v="0.55388224218000004"/>
    <n v="0"/>
    <x v="0"/>
    <x v="0"/>
    <x v="2"/>
  </r>
  <r>
    <s v="j"/>
    <s v="35M_NE_C.png"/>
    <s v="None"/>
    <n v="1.3"/>
    <n v="0"/>
    <n v="85"/>
    <n v="85"/>
    <n v="85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26M_NE_C.png"/>
    <s v="None"/>
    <n v="0.8"/>
    <n v="0"/>
    <n v="86"/>
    <n v="86"/>
    <n v="86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2F_NE_C.png"/>
    <s v="space"/>
    <n v="1.3"/>
    <n v="0"/>
    <n v="87"/>
    <n v="87"/>
    <n v="87"/>
    <s v="space"/>
    <n v="1"/>
    <n v="0.65464026574"/>
    <s v="2019_Feb_22_1755"/>
    <n v="59.923873916776003"/>
    <s v="C_sexo"/>
    <n v="1"/>
    <s v="LMR11M3"/>
    <x v="3"/>
    <x v="1"/>
    <n v="100"/>
    <n v="0.65464026574"/>
    <n v="0"/>
    <x v="0"/>
    <x v="0"/>
    <x v="2"/>
  </r>
  <r>
    <s v="j"/>
    <s v="37M_NE_C.png"/>
    <s v="None"/>
    <n v="0.8"/>
    <n v="0"/>
    <n v="88"/>
    <n v="88"/>
    <n v="88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6M_NE_C.png"/>
    <s v="None"/>
    <n v="1.3"/>
    <n v="0"/>
    <n v="89"/>
    <n v="89"/>
    <n v="89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4M_NE_C.png"/>
    <s v="None"/>
    <n v="1.3"/>
    <n v="0"/>
    <n v="90"/>
    <n v="90"/>
    <n v="90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1F_NE_C.png"/>
    <s v="space"/>
    <n v="1.3"/>
    <n v="0"/>
    <n v="91"/>
    <n v="91"/>
    <n v="91"/>
    <s v="space"/>
    <n v="1"/>
    <n v="0.53894691169300002"/>
    <s v="2019_Feb_22_1755"/>
    <n v="59.923873916776003"/>
    <s v="C_sexo"/>
    <n v="1"/>
    <s v="LMR11M3"/>
    <x v="3"/>
    <x v="1"/>
    <n v="100"/>
    <n v="0.53894691169300002"/>
    <n v="0"/>
    <x v="0"/>
    <x v="0"/>
    <x v="2"/>
  </r>
  <r>
    <s v="j"/>
    <s v="36M_NE_C.png"/>
    <s v="None"/>
    <n v="1.3"/>
    <n v="0"/>
    <n v="92"/>
    <n v="92"/>
    <n v="92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5M_NE_C.png"/>
    <s v="None"/>
    <n v="0.8"/>
    <n v="0"/>
    <n v="93"/>
    <n v="93"/>
    <n v="93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8F_NE_C.png"/>
    <s v="space"/>
    <n v="0.8"/>
    <n v="0"/>
    <n v="94"/>
    <n v="94"/>
    <n v="94"/>
    <s v="None"/>
    <n v="0"/>
    <m/>
    <s v="2019_Feb_22_1755"/>
    <n v="59.923873916776003"/>
    <s v="C_sexo"/>
    <n v="1"/>
    <s v="LMR11M3"/>
    <x v="3"/>
    <x v="1"/>
    <n v="0"/>
    <s v=""/>
    <n v="1"/>
    <x v="0"/>
    <x v="0"/>
    <x v="2"/>
  </r>
  <r>
    <s v="j"/>
    <s v="32M_NE_C.png"/>
    <s v="None"/>
    <n v="1.3"/>
    <n v="0"/>
    <n v="95"/>
    <n v="95"/>
    <n v="95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6M_NE_C.png"/>
    <s v="None"/>
    <n v="0.8"/>
    <n v="0"/>
    <n v="96"/>
    <n v="96"/>
    <n v="96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7M_NE_C.png"/>
    <s v="None"/>
    <n v="0.8"/>
    <n v="0"/>
    <n v="97"/>
    <n v="97"/>
    <n v="97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5F_NE_C.png"/>
    <s v="space"/>
    <n v="0.8"/>
    <n v="0"/>
    <n v="98"/>
    <n v="98"/>
    <n v="98"/>
    <s v="None"/>
    <n v="0"/>
    <m/>
    <s v="2019_Feb_22_1755"/>
    <n v="59.923873916776003"/>
    <s v="C_sexo"/>
    <n v="1"/>
    <s v="LMR11M3"/>
    <x v="3"/>
    <x v="1"/>
    <n v="0"/>
    <s v=""/>
    <n v="1"/>
    <x v="0"/>
    <x v="0"/>
    <x v="2"/>
  </r>
  <r>
    <s v="j"/>
    <s v="34M_NE_C.png"/>
    <s v="None"/>
    <n v="0.8"/>
    <n v="0"/>
    <n v="99"/>
    <n v="99"/>
    <n v="99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3M_NE_C.png"/>
    <s v="None"/>
    <n v="1.3"/>
    <n v="0"/>
    <n v="100"/>
    <n v="100"/>
    <n v="100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2M_NE_C.png"/>
    <s v="None"/>
    <n v="0.8"/>
    <n v="0"/>
    <n v="101"/>
    <n v="101"/>
    <n v="101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1F_NE_C.png"/>
    <s v="space"/>
    <n v="0.8"/>
    <n v="0"/>
    <n v="102"/>
    <n v="102"/>
    <n v="102"/>
    <s v="space"/>
    <n v="1"/>
    <n v="0.58098799642200005"/>
    <s v="2019_Feb_22_1755"/>
    <n v="59.923873916776003"/>
    <s v="C_sexo"/>
    <n v="1"/>
    <s v="LMR11M3"/>
    <x v="3"/>
    <x v="1"/>
    <n v="100"/>
    <n v="0.58098799642200005"/>
    <n v="0"/>
    <x v="0"/>
    <x v="0"/>
    <x v="2"/>
  </r>
  <r>
    <s v="j"/>
    <s v="28M_NE_C.png"/>
    <s v="None"/>
    <n v="0.8"/>
    <n v="0"/>
    <n v="103"/>
    <n v="103"/>
    <n v="103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3M_NE_C.png"/>
    <s v="None"/>
    <n v="1.3"/>
    <n v="0"/>
    <n v="104"/>
    <n v="104"/>
    <n v="104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26M_NE_C.png"/>
    <s v="None"/>
    <n v="0.8"/>
    <n v="0"/>
    <n v="105"/>
    <n v="105"/>
    <n v="105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2F_NE_C.png"/>
    <s v="space"/>
    <n v="1.3"/>
    <n v="0"/>
    <n v="106"/>
    <n v="106"/>
    <n v="106"/>
    <s v="space"/>
    <n v="1"/>
    <n v="0.58740545390200005"/>
    <s v="2019_Feb_22_1755"/>
    <n v="59.923873916776003"/>
    <s v="C_sexo"/>
    <n v="1"/>
    <s v="LMR11M3"/>
    <x v="3"/>
    <x v="1"/>
    <n v="100"/>
    <n v="0.58740545390200005"/>
    <n v="0"/>
    <x v="0"/>
    <x v="0"/>
    <x v="2"/>
  </r>
  <r>
    <s v="j"/>
    <s v="32M_NE_C.png"/>
    <s v="None"/>
    <n v="0.8"/>
    <n v="0"/>
    <n v="107"/>
    <n v="107"/>
    <n v="107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7M_NE_C.png"/>
    <s v="None"/>
    <n v="0.8"/>
    <n v="0"/>
    <n v="108"/>
    <n v="108"/>
    <n v="108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5F_NE_C.png"/>
    <s v="space"/>
    <n v="1.3"/>
    <n v="0"/>
    <n v="109"/>
    <n v="109"/>
    <n v="109"/>
    <s v="None"/>
    <n v="0"/>
    <m/>
    <s v="2019_Feb_22_1755"/>
    <n v="59.923873916776003"/>
    <s v="C_sexo"/>
    <n v="1"/>
    <s v="LMR11M3"/>
    <x v="3"/>
    <x v="1"/>
    <n v="0"/>
    <s v=""/>
    <n v="1"/>
    <x v="0"/>
    <x v="0"/>
    <x v="2"/>
  </r>
  <r>
    <s v="j"/>
    <s v="26M_NE_C.png"/>
    <s v="None"/>
    <n v="1.3"/>
    <n v="0"/>
    <n v="110"/>
    <n v="110"/>
    <n v="110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28M_NE_C.png"/>
    <s v="None"/>
    <n v="0.8"/>
    <n v="0"/>
    <n v="111"/>
    <n v="111"/>
    <n v="111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3F_NE_C.png"/>
    <s v="space"/>
    <n v="1.3"/>
    <n v="0"/>
    <n v="112"/>
    <n v="112"/>
    <n v="112"/>
    <s v="None"/>
    <n v="0"/>
    <m/>
    <s v="2019_Feb_22_1755"/>
    <n v="59.923873916776003"/>
    <s v="C_sexo"/>
    <n v="1"/>
    <s v="LMR11M3"/>
    <x v="3"/>
    <x v="1"/>
    <n v="0"/>
    <s v=""/>
    <n v="1"/>
    <x v="0"/>
    <x v="0"/>
    <x v="2"/>
  </r>
  <r>
    <s v="j"/>
    <s v="32M_NE_C.png"/>
    <s v="None"/>
    <n v="1.3"/>
    <n v="0"/>
    <n v="113"/>
    <n v="113"/>
    <n v="113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26M_NE_C.png"/>
    <s v="None"/>
    <n v="1.3"/>
    <n v="0"/>
    <n v="114"/>
    <n v="114"/>
    <n v="114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5M_NE_C.png"/>
    <s v="None"/>
    <n v="1.3"/>
    <n v="0"/>
    <n v="115"/>
    <n v="115"/>
    <n v="115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2F_NE_C.png"/>
    <s v="space"/>
    <n v="1.3"/>
    <n v="0"/>
    <n v="116"/>
    <n v="116"/>
    <n v="116"/>
    <s v="space"/>
    <n v="1"/>
    <n v="0.673663195223"/>
    <s v="2019_Feb_22_1755"/>
    <n v="59.923873916776003"/>
    <s v="C_sexo"/>
    <n v="1"/>
    <s v="LMR11M3"/>
    <x v="3"/>
    <x v="1"/>
    <n v="100"/>
    <n v="0.673663195223"/>
    <n v="0"/>
    <x v="0"/>
    <x v="0"/>
    <x v="2"/>
  </r>
  <r>
    <s v="j"/>
    <s v="26M_NE_C.png"/>
    <s v="None"/>
    <n v="0.8"/>
    <n v="0"/>
    <n v="117"/>
    <n v="117"/>
    <n v="117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4M_NE_C.png"/>
    <s v="None"/>
    <n v="1.3"/>
    <n v="0"/>
    <n v="118"/>
    <n v="118"/>
    <n v="118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7M_NE_C.png"/>
    <s v="None"/>
    <n v="0.8"/>
    <n v="0"/>
    <n v="119"/>
    <n v="119"/>
    <n v="119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2M_NE_C.png"/>
    <s v="None"/>
    <n v="1.3"/>
    <n v="0"/>
    <n v="120"/>
    <n v="120"/>
    <n v="120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8F_NE_C.png"/>
    <s v="space"/>
    <n v="1.3"/>
    <n v="0"/>
    <n v="121"/>
    <n v="121"/>
    <n v="121"/>
    <s v="None"/>
    <n v="0"/>
    <m/>
    <s v="2019_Feb_22_1755"/>
    <n v="59.923873916776003"/>
    <s v="C_sexo"/>
    <n v="1"/>
    <s v="LMR11M3"/>
    <x v="3"/>
    <x v="1"/>
    <n v="0"/>
    <s v=""/>
    <n v="1"/>
    <x v="0"/>
    <x v="0"/>
    <x v="2"/>
  </r>
  <r>
    <s v="j"/>
    <s v="33M_NE_C.png"/>
    <s v="None"/>
    <n v="0.8"/>
    <n v="0"/>
    <n v="122"/>
    <n v="122"/>
    <n v="122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4M_NE_C.png"/>
    <s v="None"/>
    <n v="1.3"/>
    <n v="0"/>
    <n v="123"/>
    <n v="123"/>
    <n v="123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26M_NE_C.png"/>
    <s v="None"/>
    <n v="1.3"/>
    <n v="0"/>
    <n v="124"/>
    <n v="124"/>
    <n v="124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5F_NE_C.png"/>
    <s v="space"/>
    <n v="1.3"/>
    <n v="0"/>
    <n v="125"/>
    <n v="125"/>
    <n v="125"/>
    <s v="None"/>
    <n v="0"/>
    <m/>
    <s v="2019_Feb_22_1755"/>
    <n v="59.923873916776003"/>
    <s v="C_sexo"/>
    <n v="1"/>
    <s v="LMR11M3"/>
    <x v="3"/>
    <x v="1"/>
    <n v="0"/>
    <s v=""/>
    <n v="1"/>
    <x v="0"/>
    <x v="0"/>
    <x v="2"/>
  </r>
  <r>
    <s v="j"/>
    <s v="28M_NE_C.png"/>
    <s v="None"/>
    <n v="1.3"/>
    <n v="0"/>
    <n v="126"/>
    <n v="126"/>
    <n v="126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2M_NE_C.png"/>
    <s v="None"/>
    <n v="1.3"/>
    <n v="0"/>
    <n v="127"/>
    <n v="127"/>
    <n v="127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8F_NE_C.png"/>
    <s v="space"/>
    <n v="0.8"/>
    <n v="0"/>
    <n v="128"/>
    <n v="128"/>
    <n v="128"/>
    <s v="None"/>
    <n v="0"/>
    <m/>
    <s v="2019_Feb_22_1755"/>
    <n v="59.923873916776003"/>
    <s v="C_sexo"/>
    <n v="1"/>
    <s v="LMR11M3"/>
    <x v="3"/>
    <x v="1"/>
    <n v="0"/>
    <s v=""/>
    <n v="1"/>
    <x v="0"/>
    <x v="0"/>
    <x v="2"/>
  </r>
  <r>
    <s v="j"/>
    <s v="33M_NE_C.png"/>
    <s v="None"/>
    <n v="0.8"/>
    <n v="0"/>
    <n v="129"/>
    <n v="129"/>
    <n v="129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26M_NE_C.png"/>
    <s v="None"/>
    <n v="0.8"/>
    <n v="0"/>
    <n v="130"/>
    <n v="130"/>
    <n v="130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5M_NE_C.png"/>
    <s v="None"/>
    <n v="1.3"/>
    <n v="0"/>
    <n v="131"/>
    <n v="131"/>
    <n v="131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7F_NE_C.png"/>
    <s v="space"/>
    <n v="1.3"/>
    <n v="0"/>
    <n v="132"/>
    <n v="132"/>
    <n v="132"/>
    <s v="space"/>
    <n v="1"/>
    <n v="0.70724037429300002"/>
    <s v="2019_Feb_22_1755"/>
    <n v="59.923873916776003"/>
    <s v="C_sexo"/>
    <n v="1"/>
    <s v="LMR11M3"/>
    <x v="3"/>
    <x v="1"/>
    <n v="100"/>
    <n v="0.70724037429300002"/>
    <n v="0"/>
    <x v="0"/>
    <x v="0"/>
    <x v="2"/>
  </r>
  <r>
    <s v="j"/>
    <s v="37M_NE_C.png"/>
    <s v="None"/>
    <n v="0.8"/>
    <n v="0"/>
    <n v="133"/>
    <n v="133"/>
    <n v="133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3M_NE_C.png"/>
    <s v="None"/>
    <n v="1.3"/>
    <n v="0"/>
    <n v="134"/>
    <n v="134"/>
    <n v="134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2F_NE_C.png"/>
    <s v="space"/>
    <n v="0.8"/>
    <n v="0"/>
    <n v="135"/>
    <n v="135"/>
    <n v="135"/>
    <s v="space"/>
    <n v="1"/>
    <n v="0.63714099861700002"/>
    <s v="2019_Feb_22_1755"/>
    <n v="59.923873916776003"/>
    <s v="C_sexo"/>
    <n v="1"/>
    <s v="LMR11M3"/>
    <x v="3"/>
    <x v="1"/>
    <n v="100"/>
    <n v="0.63714099861700002"/>
    <n v="0"/>
    <x v="0"/>
    <x v="0"/>
    <x v="2"/>
  </r>
  <r>
    <s v="j"/>
    <s v="35M_NE_C.png"/>
    <s v="None"/>
    <n v="0.8"/>
    <n v="0"/>
    <n v="136"/>
    <n v="136"/>
    <n v="136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2M_NE_C.png"/>
    <s v="None"/>
    <n v="0.8"/>
    <n v="0"/>
    <n v="137"/>
    <n v="137"/>
    <n v="137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7M_NE_C.png"/>
    <s v="None"/>
    <n v="1.3"/>
    <n v="0"/>
    <n v="138"/>
    <n v="138"/>
    <n v="138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9F_NE_C.png"/>
    <s v="space"/>
    <n v="1.3"/>
    <n v="0"/>
    <n v="139"/>
    <n v="139"/>
    <n v="139"/>
    <s v="space"/>
    <n v="1"/>
    <n v="0.57174802292100002"/>
    <s v="2019_Feb_22_1755"/>
    <n v="59.923873916776003"/>
    <s v="C_sexo"/>
    <n v="1"/>
    <s v="LMR11M3"/>
    <x v="3"/>
    <x v="1"/>
    <n v="100"/>
    <n v="0.57174802292100002"/>
    <n v="0"/>
    <x v="0"/>
    <x v="0"/>
    <x v="2"/>
  </r>
  <r>
    <s v="j"/>
    <s v="36M_NE_C.png"/>
    <s v="None"/>
    <n v="0.8"/>
    <n v="0"/>
    <n v="140"/>
    <n v="140"/>
    <n v="140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3M_NE_C.png"/>
    <s v="None"/>
    <n v="0.8"/>
    <n v="0"/>
    <n v="141"/>
    <n v="141"/>
    <n v="141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7M_NE_C.png"/>
    <s v="None"/>
    <n v="1.3"/>
    <n v="0"/>
    <n v="142"/>
    <n v="142"/>
    <n v="142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5F_NE_C.png"/>
    <s v="space"/>
    <n v="0.8"/>
    <n v="0"/>
    <n v="143"/>
    <n v="143"/>
    <n v="143"/>
    <s v="space"/>
    <n v="1"/>
    <n v="0.64857707126099995"/>
    <s v="2019_Feb_22_1755"/>
    <n v="59.923873916776003"/>
    <s v="C_sexo"/>
    <n v="1"/>
    <s v="LMR11M3"/>
    <x v="3"/>
    <x v="1"/>
    <n v="100"/>
    <n v="0.64857707126099995"/>
    <n v="0"/>
    <x v="0"/>
    <x v="0"/>
    <x v="2"/>
  </r>
  <r>
    <s v="j"/>
    <s v="34M_NE_C.png"/>
    <s v="None"/>
    <n v="0.8"/>
    <n v="0"/>
    <n v="144"/>
    <n v="144"/>
    <n v="144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6M_NE_C.png"/>
    <s v="None"/>
    <n v="1.3"/>
    <n v="0"/>
    <n v="145"/>
    <n v="145"/>
    <n v="145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3F_NE_C.png"/>
    <s v="space"/>
    <n v="0.8"/>
    <n v="0"/>
    <n v="146"/>
    <n v="146"/>
    <n v="146"/>
    <s v="None"/>
    <n v="0"/>
    <m/>
    <s v="2019_Feb_22_1755"/>
    <n v="59.923873916776003"/>
    <s v="C_sexo"/>
    <n v="1"/>
    <s v="LMR11M3"/>
    <x v="3"/>
    <x v="1"/>
    <n v="0"/>
    <s v=""/>
    <n v="1"/>
    <x v="0"/>
    <x v="0"/>
    <x v="2"/>
  </r>
  <r>
    <s v="j"/>
    <s v="35M_NE_C.png"/>
    <s v="None"/>
    <n v="0.8"/>
    <n v="0"/>
    <n v="147"/>
    <n v="147"/>
    <n v="147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2M_NE_C.png"/>
    <s v="None"/>
    <n v="0.8"/>
    <n v="0"/>
    <n v="148"/>
    <n v="148"/>
    <n v="148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3F_NE_C.png"/>
    <s v="space"/>
    <n v="1.3"/>
    <n v="0"/>
    <n v="149"/>
    <n v="149"/>
    <n v="149"/>
    <s v="space"/>
    <n v="1"/>
    <n v="0.58930953498899996"/>
    <s v="2019_Feb_22_1755"/>
    <n v="59.923873916776003"/>
    <s v="C_sexo"/>
    <n v="1"/>
    <s v="LMR11M3"/>
    <x v="3"/>
    <x v="1"/>
    <n v="100"/>
    <n v="0.58930953498899996"/>
    <n v="0"/>
    <x v="0"/>
    <x v="0"/>
    <x v="2"/>
  </r>
  <r>
    <s v="j"/>
    <s v="32M_NE_C.png"/>
    <s v="None"/>
    <n v="0.8"/>
    <n v="0"/>
    <n v="150"/>
    <n v="150"/>
    <n v="150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5M_NE_C.png"/>
    <s v="None"/>
    <n v="1.3"/>
    <n v="0"/>
    <n v="151"/>
    <n v="151"/>
    <n v="151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6M_NE_C.png"/>
    <s v="None"/>
    <n v="1.3"/>
    <n v="0"/>
    <n v="152"/>
    <n v="152"/>
    <n v="152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8F_NE_C.png"/>
    <s v="space"/>
    <n v="0.8"/>
    <n v="0"/>
    <n v="153"/>
    <n v="153"/>
    <n v="153"/>
    <s v="space"/>
    <n v="1"/>
    <n v="0.56345363333800003"/>
    <s v="2019_Feb_22_1755"/>
    <n v="59.923873916776003"/>
    <s v="C_sexo"/>
    <n v="1"/>
    <s v="LMR11M3"/>
    <x v="3"/>
    <x v="1"/>
    <n v="100"/>
    <n v="0.56345363333800003"/>
    <n v="0"/>
    <x v="0"/>
    <x v="0"/>
    <x v="2"/>
  </r>
  <r>
    <s v="j"/>
    <s v="32M_NE_C.png"/>
    <s v="None"/>
    <n v="1.3"/>
    <n v="0"/>
    <n v="154"/>
    <n v="154"/>
    <n v="154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4M_NE_C.png"/>
    <s v="None"/>
    <n v="1.3"/>
    <n v="0"/>
    <n v="155"/>
    <n v="155"/>
    <n v="155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6M_NE_C.png"/>
    <s v="None"/>
    <n v="1.3"/>
    <n v="0"/>
    <n v="156"/>
    <n v="156"/>
    <n v="156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1F_NE_C.png"/>
    <s v="space"/>
    <n v="1.3"/>
    <n v="0"/>
    <n v="157"/>
    <n v="157"/>
    <n v="157"/>
    <s v="space"/>
    <n v="1"/>
    <n v="0.48303858330499999"/>
    <s v="2019_Feb_22_1755"/>
    <n v="59.923873916776003"/>
    <s v="C_sexo"/>
    <n v="1"/>
    <s v="LMR11M3"/>
    <x v="3"/>
    <x v="1"/>
    <n v="100"/>
    <n v="0.48303858330499999"/>
    <n v="0"/>
    <x v="0"/>
    <x v="0"/>
    <x v="2"/>
  </r>
  <r>
    <s v="j"/>
    <s v="28M_NE_C.png"/>
    <s v="None"/>
    <n v="0.8"/>
    <n v="0"/>
    <n v="158"/>
    <n v="158"/>
    <n v="158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6M_NE_C.png"/>
    <s v="None"/>
    <n v="0.8"/>
    <n v="0"/>
    <n v="159"/>
    <n v="159"/>
    <n v="159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3M_NE_C.png"/>
    <s v="None"/>
    <n v="1.3"/>
    <n v="0"/>
    <n v="160"/>
    <n v="160"/>
    <n v="160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1F_NE_C.png"/>
    <s v="space"/>
    <n v="1.3"/>
    <n v="0"/>
    <n v="161"/>
    <n v="161"/>
    <n v="161"/>
    <s v="space"/>
    <n v="1"/>
    <n v="0.550567731261"/>
    <s v="2019_Feb_22_1755"/>
    <n v="59.923873916776003"/>
    <s v="C_sexo"/>
    <n v="1"/>
    <s v="LMR11M3"/>
    <x v="3"/>
    <x v="1"/>
    <n v="100"/>
    <n v="0.550567731261"/>
    <n v="0"/>
    <x v="0"/>
    <x v="0"/>
    <x v="2"/>
  </r>
  <r>
    <s v="j"/>
    <s v="26M_NE_C.png"/>
    <s v="None"/>
    <n v="0.8"/>
    <n v="0"/>
    <n v="162"/>
    <n v="162"/>
    <n v="162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5M_NE_C.png"/>
    <s v="None"/>
    <n v="1.3"/>
    <n v="0"/>
    <n v="163"/>
    <n v="163"/>
    <n v="163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8F_NE_C.png"/>
    <s v="space"/>
    <n v="0.8"/>
    <n v="0"/>
    <n v="164"/>
    <n v="164"/>
    <n v="164"/>
    <s v="space"/>
    <n v="1"/>
    <n v="0.93529038829699995"/>
    <s v="2019_Feb_22_1755"/>
    <n v="59.923873916776003"/>
    <s v="C_sexo"/>
    <n v="1"/>
    <s v="LMR11M3"/>
    <x v="3"/>
    <x v="1"/>
    <n v="100"/>
    <n v="0.93529038829699995"/>
    <n v="0"/>
    <x v="0"/>
    <x v="0"/>
    <x v="2"/>
  </r>
  <r>
    <s v="j"/>
    <s v="37M_NE_C.png"/>
    <s v="None"/>
    <n v="1.3"/>
    <n v="0"/>
    <n v="165"/>
    <n v="165"/>
    <n v="165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26M_NE_C.png"/>
    <s v="None"/>
    <n v="1.3"/>
    <n v="0"/>
    <n v="166"/>
    <n v="166"/>
    <n v="166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6F_NE_C.png"/>
    <s v="space"/>
    <n v="1.3"/>
    <n v="0"/>
    <n v="167"/>
    <n v="167"/>
    <n v="167"/>
    <s v="space"/>
    <n v="1"/>
    <n v="0.66889554401899998"/>
    <s v="2019_Feb_22_1755"/>
    <n v="59.923873916776003"/>
    <s v="C_sexo"/>
    <n v="1"/>
    <s v="LMR11M3"/>
    <x v="3"/>
    <x v="1"/>
    <n v="100"/>
    <n v="0.66889554401899998"/>
    <n v="0"/>
    <x v="0"/>
    <x v="0"/>
    <x v="2"/>
  </r>
  <r>
    <s v="j"/>
    <s v="34M_NE_C.png"/>
    <s v="None"/>
    <n v="0.8"/>
    <n v="0"/>
    <n v="168"/>
    <n v="168"/>
    <n v="168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26M_NE_C.png"/>
    <s v="None"/>
    <n v="0.8"/>
    <n v="0"/>
    <n v="169"/>
    <n v="169"/>
    <n v="169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28M_NE_C.png"/>
    <s v="None"/>
    <n v="0.8"/>
    <n v="0"/>
    <n v="170"/>
    <n v="170"/>
    <n v="170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6F_NE_C.png"/>
    <s v="space"/>
    <n v="0.8"/>
    <n v="0"/>
    <n v="171"/>
    <n v="171"/>
    <n v="171"/>
    <s v="space"/>
    <n v="1"/>
    <n v="0.58519611088599999"/>
    <s v="2019_Feb_22_1755"/>
    <n v="59.923873916776003"/>
    <s v="C_sexo"/>
    <n v="1"/>
    <s v="LMR11M3"/>
    <x v="3"/>
    <x v="1"/>
    <n v="100"/>
    <n v="0.58519611088599999"/>
    <n v="0"/>
    <x v="0"/>
    <x v="0"/>
    <x v="2"/>
  </r>
  <r>
    <s v="j"/>
    <s v="37M_NE_C.png"/>
    <s v="None"/>
    <n v="0.8"/>
    <n v="0"/>
    <n v="172"/>
    <n v="172"/>
    <n v="172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28M_NE_C.png"/>
    <s v="None"/>
    <n v="1.3"/>
    <n v="0"/>
    <n v="173"/>
    <n v="173"/>
    <n v="173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7F_NE_C.png"/>
    <s v="space"/>
    <n v="0.8"/>
    <n v="0"/>
    <n v="174"/>
    <n v="174"/>
    <n v="174"/>
    <s v="space"/>
    <n v="1"/>
    <n v="0.58444288792099996"/>
    <s v="2019_Feb_22_1755"/>
    <n v="59.923873916776003"/>
    <s v="C_sexo"/>
    <n v="1"/>
    <s v="LMR11M3"/>
    <x v="3"/>
    <x v="1"/>
    <n v="100"/>
    <n v="0.58444288792099996"/>
    <n v="0"/>
    <x v="0"/>
    <x v="0"/>
    <x v="2"/>
  </r>
  <r>
    <s v="j"/>
    <s v="35M_NE_C.png"/>
    <s v="None"/>
    <n v="1.3"/>
    <n v="0"/>
    <n v="175"/>
    <n v="175"/>
    <n v="175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6M_NE_C.png"/>
    <s v="None"/>
    <n v="1.3"/>
    <n v="0"/>
    <n v="176"/>
    <n v="176"/>
    <n v="176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3F_NE_C.png"/>
    <s v="space"/>
    <n v="0.8"/>
    <n v="0"/>
    <n v="177"/>
    <n v="177"/>
    <n v="177"/>
    <s v="space"/>
    <n v="1"/>
    <n v="0.81884612888099995"/>
    <s v="2019_Feb_22_1755"/>
    <n v="59.923873916776003"/>
    <s v="C_sexo"/>
    <n v="1"/>
    <s v="LMR11M3"/>
    <x v="3"/>
    <x v="1"/>
    <n v="100"/>
    <n v="0.81884612888099995"/>
    <n v="0"/>
    <x v="0"/>
    <x v="0"/>
    <x v="2"/>
  </r>
  <r>
    <s v="j"/>
    <s v="37M_NE_C.png"/>
    <s v="None"/>
    <n v="1.3"/>
    <n v="0"/>
    <n v="178"/>
    <n v="178"/>
    <n v="178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26M_NE_C.png"/>
    <s v="None"/>
    <n v="0.8"/>
    <n v="0"/>
    <n v="179"/>
    <n v="179"/>
    <n v="179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28M_NE_C.png"/>
    <s v="None"/>
    <n v="1.3"/>
    <n v="0"/>
    <n v="180"/>
    <n v="180"/>
    <n v="180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1F_NE_C.png"/>
    <s v="space"/>
    <n v="1.3"/>
    <n v="0"/>
    <n v="181"/>
    <n v="181"/>
    <n v="181"/>
    <s v="space"/>
    <n v="1"/>
    <n v="0.48203108599400002"/>
    <s v="2019_Feb_22_1755"/>
    <n v="59.923873916776003"/>
    <s v="C_sexo"/>
    <n v="1"/>
    <s v="LMR11M3"/>
    <x v="3"/>
    <x v="1"/>
    <n v="100"/>
    <n v="0.48203108599400002"/>
    <n v="0"/>
    <x v="0"/>
    <x v="0"/>
    <x v="2"/>
  </r>
  <r>
    <s v="j"/>
    <s v="33M_NE_C.png"/>
    <s v="None"/>
    <n v="0.8"/>
    <n v="0"/>
    <n v="182"/>
    <n v="182"/>
    <n v="182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6M_NE_C.png"/>
    <s v="None"/>
    <n v="1.3"/>
    <n v="0"/>
    <n v="183"/>
    <n v="183"/>
    <n v="183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5M_NE_C.png"/>
    <s v="None"/>
    <n v="1.3"/>
    <n v="0"/>
    <n v="184"/>
    <n v="184"/>
    <n v="184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6F_NE_C.png"/>
    <s v="space"/>
    <n v="0.8"/>
    <n v="0"/>
    <n v="185"/>
    <n v="185"/>
    <n v="185"/>
    <s v="space"/>
    <n v="1"/>
    <n v="0.637674379628"/>
    <s v="2019_Feb_22_1755"/>
    <n v="59.923873916776003"/>
    <s v="C_sexo"/>
    <n v="1"/>
    <s v="LMR11M3"/>
    <x v="3"/>
    <x v="1"/>
    <n v="100"/>
    <n v="0.637674379628"/>
    <n v="0"/>
    <x v="0"/>
    <x v="0"/>
    <x v="2"/>
  </r>
  <r>
    <s v="j"/>
    <s v="28M_NE_C.png"/>
    <s v="None"/>
    <n v="1.3"/>
    <n v="0"/>
    <n v="186"/>
    <n v="186"/>
    <n v="186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6M_NE_C.png"/>
    <s v="None"/>
    <n v="1.3"/>
    <n v="0"/>
    <n v="187"/>
    <n v="187"/>
    <n v="187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9F_NE_C.png"/>
    <s v="space"/>
    <n v="0.8"/>
    <n v="0"/>
    <n v="188"/>
    <n v="188"/>
    <n v="188"/>
    <s v="space"/>
    <n v="1"/>
    <n v="0.56473196018500005"/>
    <s v="2019_Feb_22_1755"/>
    <n v="59.923873916776003"/>
    <s v="C_sexo"/>
    <n v="1"/>
    <s v="LMR11M3"/>
    <x v="3"/>
    <x v="1"/>
    <n v="100"/>
    <n v="0.56473196018500005"/>
    <n v="0"/>
    <x v="0"/>
    <x v="0"/>
    <x v="2"/>
  </r>
  <r>
    <s v="j"/>
    <s v="37M_NE_C.png"/>
    <s v="None"/>
    <n v="0.8"/>
    <n v="0"/>
    <n v="189"/>
    <n v="189"/>
    <n v="189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6M_NE_C.png"/>
    <s v="None"/>
    <n v="1.3"/>
    <n v="0"/>
    <n v="190"/>
    <n v="190"/>
    <n v="190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2F_NE_C.png"/>
    <s v="space"/>
    <n v="0.8"/>
    <n v="0"/>
    <n v="191"/>
    <n v="191"/>
    <n v="191"/>
    <s v="space"/>
    <n v="1"/>
    <n v="0.56467600678999996"/>
    <s v="2019_Feb_22_1755"/>
    <n v="59.923873916776003"/>
    <s v="C_sexo"/>
    <n v="1"/>
    <s v="LMR11M3"/>
    <x v="3"/>
    <x v="1"/>
    <n v="100"/>
    <n v="0.56467600678999996"/>
    <n v="0"/>
    <x v="0"/>
    <x v="0"/>
    <x v="2"/>
  </r>
  <r>
    <s v="j"/>
    <s v="34M_NE_C.png"/>
    <s v="None"/>
    <n v="1.3"/>
    <n v="0"/>
    <n v="192"/>
    <n v="192"/>
    <n v="192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5M_NE_C.png"/>
    <s v="None"/>
    <n v="0.8"/>
    <n v="0"/>
    <n v="193"/>
    <n v="193"/>
    <n v="193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28M_NE_C.png"/>
    <s v="None"/>
    <n v="0.8"/>
    <n v="0"/>
    <n v="194"/>
    <n v="194"/>
    <n v="194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9F_NE_C.png"/>
    <s v="space"/>
    <n v="1.3"/>
    <n v="0"/>
    <n v="195"/>
    <n v="195"/>
    <n v="195"/>
    <s v="space"/>
    <n v="1"/>
    <n v="0.54950394900499999"/>
    <s v="2019_Feb_22_1755"/>
    <n v="59.923873916776003"/>
    <s v="C_sexo"/>
    <n v="1"/>
    <s v="LMR11M3"/>
    <x v="3"/>
    <x v="1"/>
    <n v="100"/>
    <n v="0.54950394900499999"/>
    <n v="0"/>
    <x v="0"/>
    <x v="0"/>
    <x v="2"/>
  </r>
  <r>
    <s v="j"/>
    <s v="32M_NE_C.png"/>
    <s v="None"/>
    <n v="1.3"/>
    <n v="0"/>
    <n v="196"/>
    <n v="196"/>
    <n v="196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j"/>
    <s v="37M_NE_C.png"/>
    <s v="None"/>
    <n v="0.8"/>
    <n v="0"/>
    <n v="197"/>
    <n v="197"/>
    <n v="197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i"/>
    <s v="01F_NE_C.png"/>
    <s v="space"/>
    <n v="1.3"/>
    <n v="0"/>
    <n v="198"/>
    <n v="198"/>
    <n v="198"/>
    <s v="space"/>
    <n v="1"/>
    <n v="0.49937970889700001"/>
    <s v="2019_Feb_22_1755"/>
    <n v="59.923873916776003"/>
    <s v="C_sexo"/>
    <n v="1"/>
    <s v="LMR11M3"/>
    <x v="3"/>
    <x v="1"/>
    <n v="100"/>
    <n v="0.49937970889700001"/>
    <n v="0"/>
    <x v="0"/>
    <x v="0"/>
    <x v="2"/>
  </r>
  <r>
    <s v="j"/>
    <s v="28M_NE_C.png"/>
    <s v="None"/>
    <n v="0.8"/>
    <n v="0"/>
    <n v="199"/>
    <n v="199"/>
    <n v="199"/>
    <s v="None"/>
    <n v="1"/>
    <m/>
    <s v="2019_Feb_22_1755"/>
    <n v="59.923873916776003"/>
    <s v="C_sexo"/>
    <n v="1"/>
    <s v="LMR11M3"/>
    <x v="3"/>
    <x v="0"/>
    <n v="100"/>
    <s v=""/>
    <n v="0"/>
    <x v="0"/>
    <x v="0"/>
    <x v="2"/>
  </r>
  <r>
    <s v="f"/>
    <s v="34M_NE_O.png"/>
    <s v="None"/>
    <n v="1.3"/>
    <n v="0"/>
    <n v="0"/>
    <n v="0"/>
    <n v="0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1F_SA_C.png"/>
    <s v="space"/>
    <n v="1.3"/>
    <n v="0"/>
    <n v="1"/>
    <n v="1"/>
    <n v="1"/>
    <s v="space"/>
    <n v="1"/>
    <n v="0.71323824959100002"/>
    <s v="2019_Mar_01_1758"/>
    <n v="60.031164832986299"/>
    <s v="C_Tristeza"/>
    <n v="1"/>
    <s v="EGV1_PRE"/>
    <x v="4"/>
    <x v="1"/>
    <n v="100"/>
    <n v="0.71323824959100002"/>
    <n v="0"/>
    <x v="0"/>
    <x v="0"/>
    <x v="3"/>
  </r>
  <r>
    <s v="f"/>
    <s v="26M_NE_C.png"/>
    <s v="None"/>
    <n v="1.3"/>
    <n v="0"/>
    <n v="2"/>
    <n v="2"/>
    <n v="2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6M_NE_C.png"/>
    <s v="None"/>
    <n v="0.8"/>
    <n v="0"/>
    <n v="3"/>
    <n v="3"/>
    <n v="3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5M_NE_C.png"/>
    <s v="None"/>
    <n v="1.3"/>
    <n v="0"/>
    <n v="4"/>
    <n v="4"/>
    <n v="4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2F_SA_C.png"/>
    <s v="space"/>
    <n v="0.8"/>
    <n v="0"/>
    <n v="5"/>
    <n v="5"/>
    <n v="5"/>
    <s v="space"/>
    <n v="1"/>
    <n v="0.75440494721999996"/>
    <s v="2019_Mar_01_1758"/>
    <n v="60.031164832986299"/>
    <s v="C_Tristeza"/>
    <n v="1"/>
    <s v="EGV1_PRE"/>
    <x v="4"/>
    <x v="1"/>
    <n v="100"/>
    <n v="0.75440494721999996"/>
    <n v="0"/>
    <x v="0"/>
    <x v="0"/>
    <x v="3"/>
  </r>
  <r>
    <s v="f"/>
    <s v="09F_NE_C.png"/>
    <s v="None"/>
    <n v="1.3"/>
    <n v="0"/>
    <n v="6"/>
    <n v="6"/>
    <n v="6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25M_SA_C.png"/>
    <s v="space"/>
    <n v="0.8"/>
    <n v="0"/>
    <n v="7"/>
    <n v="7"/>
    <n v="7"/>
    <s v="space"/>
    <n v="1"/>
    <n v="0.79155887023100002"/>
    <s v="2019_Mar_01_1758"/>
    <n v="60.031164832986299"/>
    <s v="C_Tristeza"/>
    <n v="1"/>
    <s v="EGV1_PRE"/>
    <x v="4"/>
    <x v="1"/>
    <n v="100"/>
    <n v="0.79155887023100002"/>
    <n v="0"/>
    <x v="0"/>
    <x v="0"/>
    <x v="3"/>
  </r>
  <r>
    <s v="f"/>
    <s v="09F_NE_C.png"/>
    <s v="None"/>
    <n v="1.3"/>
    <n v="0"/>
    <n v="8"/>
    <n v="8"/>
    <n v="8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3F_SA_C.png"/>
    <s v="space"/>
    <n v="1.3"/>
    <n v="0"/>
    <n v="9"/>
    <n v="9"/>
    <n v="9"/>
    <s v="space"/>
    <n v="1"/>
    <n v="0.66979036229900002"/>
    <s v="2019_Mar_01_1758"/>
    <n v="60.031164832986299"/>
    <s v="C_Tristeza"/>
    <n v="1"/>
    <s v="EGV1_PRE"/>
    <x v="4"/>
    <x v="1"/>
    <n v="100"/>
    <n v="0.66979036229900002"/>
    <n v="0"/>
    <x v="0"/>
    <x v="0"/>
    <x v="3"/>
  </r>
  <r>
    <s v="f"/>
    <s v="07F_NE_C.png"/>
    <s v="None"/>
    <n v="0.8"/>
    <n v="0"/>
    <n v="10"/>
    <n v="10"/>
    <n v="10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4M_NE_C.png"/>
    <s v="None"/>
    <n v="0.8"/>
    <n v="0"/>
    <n v="11"/>
    <n v="11"/>
    <n v="11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1F_NE_C.png"/>
    <s v="None"/>
    <n v="1.3"/>
    <n v="0"/>
    <n v="12"/>
    <n v="12"/>
    <n v="12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10F_NE_O.png"/>
    <s v="None"/>
    <n v="1.3"/>
    <n v="0"/>
    <n v="13"/>
    <n v="13"/>
    <n v="13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10F_SA_C.png"/>
    <s v="space"/>
    <n v="0.8"/>
    <n v="0"/>
    <n v="14"/>
    <n v="14"/>
    <n v="14"/>
    <s v="space"/>
    <n v="1"/>
    <n v="0.57490479591099997"/>
    <s v="2019_Mar_01_1758"/>
    <n v="60.031164832986299"/>
    <s v="C_Tristeza"/>
    <n v="1"/>
    <s v="EGV1_PRE"/>
    <x v="4"/>
    <x v="1"/>
    <n v="100"/>
    <n v="0.57490479591099997"/>
    <n v="0"/>
    <x v="0"/>
    <x v="0"/>
    <x v="3"/>
  </r>
  <r>
    <s v="f"/>
    <s v="25M_NE_C.png"/>
    <s v="None"/>
    <n v="0.8"/>
    <n v="0"/>
    <n v="15"/>
    <n v="15"/>
    <n v="15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34M_SA_C.png"/>
    <s v="space"/>
    <n v="0.8"/>
    <n v="0"/>
    <n v="16"/>
    <n v="16"/>
    <n v="16"/>
    <s v="space"/>
    <n v="1"/>
    <n v="0.62194928148499995"/>
    <s v="2019_Mar_01_1758"/>
    <n v="60.031164832986299"/>
    <s v="C_Tristeza"/>
    <n v="1"/>
    <s v="EGV1_PRE"/>
    <x v="4"/>
    <x v="1"/>
    <n v="100"/>
    <n v="0.62194928148499995"/>
    <n v="0"/>
    <x v="0"/>
    <x v="0"/>
    <x v="3"/>
  </r>
  <r>
    <s v="f"/>
    <s v="05F_NE_O.png"/>
    <s v="None"/>
    <n v="1.3"/>
    <n v="0"/>
    <n v="17"/>
    <n v="17"/>
    <n v="17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2F_NE_C.png"/>
    <s v="None"/>
    <n v="1.3"/>
    <n v="0"/>
    <n v="18"/>
    <n v="18"/>
    <n v="18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3F_NE_C.png"/>
    <s v="None"/>
    <n v="0.8"/>
    <n v="0"/>
    <n v="19"/>
    <n v="19"/>
    <n v="19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34M_SA_C.png"/>
    <s v="space"/>
    <n v="1.3"/>
    <n v="0"/>
    <n v="20"/>
    <n v="20"/>
    <n v="20"/>
    <s v="space"/>
    <n v="1"/>
    <n v="0.65443752618700002"/>
    <s v="2019_Mar_01_1758"/>
    <n v="60.031164832986299"/>
    <s v="C_Tristeza"/>
    <n v="1"/>
    <s v="EGV1_PRE"/>
    <x v="4"/>
    <x v="1"/>
    <n v="100"/>
    <n v="0.65443752618700002"/>
    <n v="0"/>
    <x v="0"/>
    <x v="0"/>
    <x v="3"/>
  </r>
  <r>
    <s v="f"/>
    <s v="05F_NE_O.png"/>
    <s v="None"/>
    <n v="0.8"/>
    <n v="0"/>
    <n v="21"/>
    <n v="21"/>
    <n v="21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29M_SA_C.png"/>
    <s v="space"/>
    <n v="0.8"/>
    <n v="0"/>
    <n v="22"/>
    <n v="22"/>
    <n v="22"/>
    <s v="space"/>
    <n v="1"/>
    <n v="0.87250666640499996"/>
    <s v="2019_Mar_01_1758"/>
    <n v="60.031164832986299"/>
    <s v="C_Tristeza"/>
    <n v="1"/>
    <s v="EGV1_PRE"/>
    <x v="4"/>
    <x v="1"/>
    <n v="100"/>
    <n v="0.87250666640499996"/>
    <n v="0"/>
    <x v="0"/>
    <x v="0"/>
    <x v="3"/>
  </r>
  <r>
    <s v="f"/>
    <s v="03F_NE_C.png"/>
    <s v="None"/>
    <n v="0.8"/>
    <n v="0"/>
    <n v="23"/>
    <n v="23"/>
    <n v="23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10F_NE_O.png"/>
    <s v="None"/>
    <n v="0.8"/>
    <n v="0"/>
    <n v="24"/>
    <n v="24"/>
    <n v="24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5F_NE_O.png"/>
    <s v="None"/>
    <n v="1.3"/>
    <n v="0"/>
    <n v="25"/>
    <n v="25"/>
    <n v="25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3F_SA_C.png"/>
    <s v="space"/>
    <n v="1.3"/>
    <n v="0"/>
    <n v="26"/>
    <n v="26"/>
    <n v="26"/>
    <s v="space"/>
    <n v="1"/>
    <n v="0.57225974177700001"/>
    <s v="2019_Mar_01_1758"/>
    <n v="60.031164832986299"/>
    <s v="C_Tristeza"/>
    <n v="1"/>
    <s v="EGV1_PRE"/>
    <x v="4"/>
    <x v="1"/>
    <n v="100"/>
    <n v="0.57225974177700001"/>
    <n v="0"/>
    <x v="0"/>
    <x v="0"/>
    <x v="3"/>
  </r>
  <r>
    <s v="f"/>
    <s v="25M_NE_C.png"/>
    <s v="None"/>
    <n v="0.8"/>
    <n v="0"/>
    <n v="27"/>
    <n v="27"/>
    <n v="27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6M_NE_C.png"/>
    <s v="None"/>
    <n v="1.3"/>
    <n v="0"/>
    <n v="28"/>
    <n v="28"/>
    <n v="28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7F_NE_C.png"/>
    <s v="None"/>
    <n v="0.8"/>
    <n v="0"/>
    <n v="29"/>
    <n v="29"/>
    <n v="29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5F_SA_C.png"/>
    <s v="space"/>
    <n v="0.8"/>
    <n v="0"/>
    <n v="30"/>
    <n v="30"/>
    <n v="30"/>
    <s v="space"/>
    <n v="1"/>
    <n v="0.72196471010100005"/>
    <s v="2019_Mar_01_1758"/>
    <n v="60.031164832986299"/>
    <s v="C_Tristeza"/>
    <n v="1"/>
    <s v="EGV1_PRE"/>
    <x v="4"/>
    <x v="1"/>
    <n v="100"/>
    <n v="0.72196471010100005"/>
    <n v="0"/>
    <x v="0"/>
    <x v="0"/>
    <x v="3"/>
  </r>
  <r>
    <s v="f"/>
    <s v="07F_NE_C.png"/>
    <s v="None"/>
    <n v="0.8"/>
    <n v="0"/>
    <n v="31"/>
    <n v="31"/>
    <n v="31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2F_SA_C.png"/>
    <s v="space"/>
    <n v="1.3"/>
    <n v="0"/>
    <n v="32"/>
    <n v="32"/>
    <n v="32"/>
    <s v="None"/>
    <n v="0"/>
    <m/>
    <s v="2019_Mar_01_1758"/>
    <n v="60.031164832986299"/>
    <s v="C_Tristeza"/>
    <n v="1"/>
    <s v="EGV1_PRE"/>
    <x v="4"/>
    <x v="1"/>
    <n v="0"/>
    <s v=""/>
    <n v="1"/>
    <x v="0"/>
    <x v="0"/>
    <x v="3"/>
  </r>
  <r>
    <s v="f"/>
    <s v="07F_NE_C.png"/>
    <s v="None"/>
    <n v="0.8"/>
    <n v="0"/>
    <n v="33"/>
    <n v="33"/>
    <n v="33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2F_SA_C.png"/>
    <s v="space"/>
    <n v="1.3"/>
    <n v="0"/>
    <n v="34"/>
    <n v="34"/>
    <n v="34"/>
    <s v="space"/>
    <n v="1"/>
    <n v="0.55458631669199998"/>
    <s v="2019_Mar_01_1758"/>
    <n v="60.031164832986299"/>
    <s v="C_Tristeza"/>
    <n v="1"/>
    <s v="EGV1_PRE"/>
    <x v="4"/>
    <x v="1"/>
    <n v="100"/>
    <n v="0.55458631669199998"/>
    <n v="0"/>
    <x v="0"/>
    <x v="0"/>
    <x v="3"/>
  </r>
  <r>
    <s v="f"/>
    <s v="10F_NE_O.png"/>
    <s v="None"/>
    <n v="0.8"/>
    <n v="0"/>
    <n v="35"/>
    <n v="35"/>
    <n v="35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5F_NE_O.png"/>
    <s v="None"/>
    <n v="0.8"/>
    <n v="0"/>
    <n v="36"/>
    <n v="36"/>
    <n v="36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3F_NE_C.png"/>
    <s v="None"/>
    <n v="1.3"/>
    <n v="0"/>
    <n v="37"/>
    <n v="37"/>
    <n v="37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26M_SA_C.png"/>
    <s v="space"/>
    <n v="0.8"/>
    <n v="0"/>
    <n v="38"/>
    <n v="38"/>
    <n v="38"/>
    <s v="space"/>
    <n v="1"/>
    <n v="0.78929887025199996"/>
    <s v="2019_Mar_01_1758"/>
    <n v="60.031164832986299"/>
    <s v="C_Tristeza"/>
    <n v="1"/>
    <s v="EGV1_PRE"/>
    <x v="4"/>
    <x v="1"/>
    <n v="100"/>
    <n v="0.78929887025199996"/>
    <n v="0"/>
    <x v="0"/>
    <x v="0"/>
    <x v="3"/>
  </r>
  <r>
    <s v="f"/>
    <s v="27M_NE_C.png"/>
    <s v="None"/>
    <n v="0.8"/>
    <n v="0"/>
    <n v="39"/>
    <n v="39"/>
    <n v="39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36M_NE_O.png"/>
    <s v="None"/>
    <n v="0.8"/>
    <n v="0"/>
    <n v="40"/>
    <n v="40"/>
    <n v="40"/>
    <s v="space"/>
    <n v="0"/>
    <n v="0.77547996031400002"/>
    <s v="2019_Mar_01_1758"/>
    <n v="60.031164832986299"/>
    <s v="C_Tristeza"/>
    <n v="1"/>
    <s v="EGV1_PRE"/>
    <x v="4"/>
    <x v="0"/>
    <n v="0"/>
    <s v=""/>
    <n v="1"/>
    <x v="0"/>
    <x v="0"/>
    <x v="3"/>
  </r>
  <r>
    <s v="f"/>
    <s v="29M_NE_O.png"/>
    <s v="None"/>
    <n v="0.8"/>
    <n v="0"/>
    <n v="41"/>
    <n v="41"/>
    <n v="41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1F_NE_C.png"/>
    <s v="None"/>
    <n v="1.3"/>
    <n v="0"/>
    <n v="42"/>
    <n v="42"/>
    <n v="42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25M_SA_C.png"/>
    <s v="space"/>
    <n v="0.8"/>
    <n v="0"/>
    <n v="43"/>
    <n v="43"/>
    <n v="43"/>
    <s v="space"/>
    <n v="1"/>
    <n v="0.64105333347100002"/>
    <s v="2019_Mar_01_1758"/>
    <n v="60.031164832986299"/>
    <s v="C_Tristeza"/>
    <n v="1"/>
    <s v="EGV1_PRE"/>
    <x v="4"/>
    <x v="1"/>
    <n v="100"/>
    <n v="0.64105333347100002"/>
    <n v="0"/>
    <x v="0"/>
    <x v="0"/>
    <x v="3"/>
  </r>
  <r>
    <s v="f"/>
    <s v="03F_NE_C.png"/>
    <s v="None"/>
    <n v="0.8"/>
    <n v="0"/>
    <n v="44"/>
    <n v="44"/>
    <n v="44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10F_NE_O.png"/>
    <s v="None"/>
    <n v="0.8"/>
    <n v="0"/>
    <n v="45"/>
    <n v="45"/>
    <n v="45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6M_NE_C.png"/>
    <s v="None"/>
    <n v="1.3"/>
    <n v="0"/>
    <n v="46"/>
    <n v="46"/>
    <n v="46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27M_SA_C.png"/>
    <s v="space"/>
    <n v="1.3"/>
    <n v="0"/>
    <n v="47"/>
    <n v="47"/>
    <n v="47"/>
    <s v="space"/>
    <n v="1"/>
    <n v="0.70587090123399998"/>
    <s v="2019_Mar_01_1758"/>
    <n v="60.031164832986299"/>
    <s v="C_Tristeza"/>
    <n v="1"/>
    <s v="EGV1_PRE"/>
    <x v="4"/>
    <x v="1"/>
    <n v="100"/>
    <n v="0.70587090123399998"/>
    <n v="0"/>
    <x v="0"/>
    <x v="0"/>
    <x v="3"/>
  </r>
  <r>
    <s v="f"/>
    <s v="27M_NE_C.png"/>
    <s v="None"/>
    <n v="0.8"/>
    <n v="0"/>
    <n v="48"/>
    <n v="48"/>
    <n v="48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5M_NE_C.png"/>
    <s v="None"/>
    <n v="1.3"/>
    <n v="0"/>
    <n v="49"/>
    <n v="49"/>
    <n v="49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6M_NE_C.png"/>
    <s v="None"/>
    <n v="0.8"/>
    <n v="0"/>
    <n v="50"/>
    <n v="50"/>
    <n v="50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1F_NE_C.png"/>
    <s v="None"/>
    <n v="1.3"/>
    <n v="0"/>
    <n v="51"/>
    <n v="51"/>
    <n v="51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5F_NE_O.png"/>
    <s v="None"/>
    <n v="1.3"/>
    <n v="0"/>
    <n v="52"/>
    <n v="52"/>
    <n v="52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7M_NE_C.png"/>
    <s v="None"/>
    <n v="0.8"/>
    <n v="0"/>
    <n v="53"/>
    <n v="53"/>
    <n v="53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30M_SA_C.png"/>
    <s v="space"/>
    <n v="0.8"/>
    <n v="0"/>
    <n v="54"/>
    <n v="54"/>
    <n v="54"/>
    <s v="space"/>
    <n v="1"/>
    <n v="0.65052010456599996"/>
    <s v="2019_Mar_01_1758"/>
    <n v="60.031164832986299"/>
    <s v="C_Tristeza"/>
    <n v="1"/>
    <s v="EGV1_PRE"/>
    <x v="4"/>
    <x v="1"/>
    <n v="100"/>
    <n v="0.65052010456599996"/>
    <n v="0"/>
    <x v="0"/>
    <x v="0"/>
    <x v="3"/>
  </r>
  <r>
    <s v="f"/>
    <s v="02F_NE_C.png"/>
    <s v="None"/>
    <n v="0.8"/>
    <n v="0"/>
    <n v="55"/>
    <n v="55"/>
    <n v="55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3F_NE_C.png"/>
    <s v="None"/>
    <n v="1.3"/>
    <n v="0"/>
    <n v="56"/>
    <n v="56"/>
    <n v="56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1F_NE_C.png"/>
    <s v="None"/>
    <n v="0.8"/>
    <n v="0"/>
    <n v="57"/>
    <n v="57"/>
    <n v="57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1F_SA_C.png"/>
    <s v="space"/>
    <n v="1.3"/>
    <n v="0"/>
    <n v="58"/>
    <n v="58"/>
    <n v="58"/>
    <s v="space"/>
    <n v="1"/>
    <n v="0.99851507472300005"/>
    <s v="2019_Mar_01_1758"/>
    <n v="60.031164832986299"/>
    <s v="C_Tristeza"/>
    <n v="1"/>
    <s v="EGV1_PRE"/>
    <x v="4"/>
    <x v="1"/>
    <n v="100"/>
    <n v="0.99851507472300005"/>
    <n v="0"/>
    <x v="0"/>
    <x v="0"/>
    <x v="3"/>
  </r>
  <r>
    <s v="f"/>
    <s v="29M_NE_O.png"/>
    <s v="None"/>
    <n v="1.3"/>
    <n v="0"/>
    <n v="59"/>
    <n v="59"/>
    <n v="59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30M_SA_C.png"/>
    <s v="space"/>
    <n v="1.3"/>
    <n v="0"/>
    <n v="60"/>
    <n v="60"/>
    <n v="60"/>
    <s v="space"/>
    <n v="1"/>
    <n v="0.59301989106499997"/>
    <s v="2019_Mar_01_1758"/>
    <n v="60.031164832986299"/>
    <s v="C_Tristeza"/>
    <n v="1"/>
    <s v="EGV1_PRE"/>
    <x v="4"/>
    <x v="1"/>
    <n v="100"/>
    <n v="0.59301989106499997"/>
    <n v="0"/>
    <x v="0"/>
    <x v="0"/>
    <x v="3"/>
  </r>
  <r>
    <s v="f"/>
    <s v="30M_NE_O.png"/>
    <s v="None"/>
    <n v="1.3"/>
    <n v="0"/>
    <n v="61"/>
    <n v="61"/>
    <n v="61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10F_NE_O.png"/>
    <s v="None"/>
    <n v="0.8"/>
    <n v="0"/>
    <n v="62"/>
    <n v="62"/>
    <n v="62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6F_SA_C.png"/>
    <s v="space"/>
    <n v="0.8"/>
    <n v="0"/>
    <n v="63"/>
    <n v="63"/>
    <n v="63"/>
    <s v="space"/>
    <n v="1"/>
    <n v="1.1733478923"/>
    <s v="2019_Mar_01_1758"/>
    <n v="60.031164832986299"/>
    <s v="C_Tristeza"/>
    <n v="1"/>
    <s v="EGV1_PRE"/>
    <x v="4"/>
    <x v="1"/>
    <n v="100"/>
    <n v="1.1733478923"/>
    <n v="0"/>
    <x v="0"/>
    <x v="0"/>
    <x v="3"/>
  </r>
  <r>
    <s v="f"/>
    <s v="02F_NE_C.png"/>
    <s v="None"/>
    <n v="0.8"/>
    <n v="0"/>
    <n v="64"/>
    <n v="64"/>
    <n v="64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36M_NE_O.png"/>
    <s v="None"/>
    <n v="1.3"/>
    <n v="0"/>
    <n v="65"/>
    <n v="65"/>
    <n v="65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9M_NE_O.png"/>
    <s v="None"/>
    <n v="1.3"/>
    <n v="0"/>
    <n v="66"/>
    <n v="66"/>
    <n v="66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9M_NE_O.png"/>
    <s v="None"/>
    <n v="0.8"/>
    <n v="0"/>
    <n v="67"/>
    <n v="67"/>
    <n v="67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3F_NE_C.png"/>
    <s v="None"/>
    <n v="1.3"/>
    <n v="0"/>
    <n v="68"/>
    <n v="68"/>
    <n v="68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25M_SA_C.png"/>
    <s v="space"/>
    <n v="1.3"/>
    <n v="0"/>
    <n v="69"/>
    <n v="69"/>
    <n v="69"/>
    <s v="None"/>
    <n v="0"/>
    <m/>
    <s v="2019_Mar_01_1758"/>
    <n v="60.031164832986299"/>
    <s v="C_Tristeza"/>
    <n v="1"/>
    <s v="EGV1_PRE"/>
    <x v="4"/>
    <x v="1"/>
    <n v="0"/>
    <s v=""/>
    <n v="1"/>
    <x v="0"/>
    <x v="0"/>
    <x v="3"/>
  </r>
  <r>
    <s v="f"/>
    <s v="05F_NE_O.png"/>
    <s v="None"/>
    <n v="0.8"/>
    <n v="0"/>
    <n v="70"/>
    <n v="70"/>
    <n v="70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1F_NE_C.png"/>
    <s v="None"/>
    <n v="0.8"/>
    <n v="0"/>
    <n v="71"/>
    <n v="71"/>
    <n v="71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5F_NE_O.png"/>
    <s v="None"/>
    <n v="0.8"/>
    <n v="0"/>
    <n v="72"/>
    <n v="72"/>
    <n v="72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29M_SA_C.png"/>
    <s v="space"/>
    <n v="1.3"/>
    <n v="0"/>
    <n v="73"/>
    <n v="73"/>
    <n v="73"/>
    <s v="space"/>
    <n v="1"/>
    <n v="0.72568712144900005"/>
    <s v="2019_Mar_01_1758"/>
    <n v="60.031164832986299"/>
    <s v="C_Tristeza"/>
    <n v="1"/>
    <s v="EGV1_PRE"/>
    <x v="4"/>
    <x v="1"/>
    <n v="100"/>
    <n v="0.72568712144900005"/>
    <n v="0"/>
    <x v="0"/>
    <x v="0"/>
    <x v="3"/>
  </r>
  <r>
    <s v="f"/>
    <s v="34M_NE_O.png"/>
    <s v="None"/>
    <n v="1.3"/>
    <n v="0"/>
    <n v="74"/>
    <n v="74"/>
    <n v="74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5M_NE_C.png"/>
    <s v="None"/>
    <n v="1.3"/>
    <n v="0"/>
    <n v="75"/>
    <n v="75"/>
    <n v="75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9F_NE_C.png"/>
    <s v="None"/>
    <n v="0.8"/>
    <n v="0"/>
    <n v="76"/>
    <n v="76"/>
    <n v="76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6M_NE_C.png"/>
    <s v="None"/>
    <n v="1.3"/>
    <n v="0"/>
    <n v="77"/>
    <n v="77"/>
    <n v="77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1F_NE_C.png"/>
    <s v="None"/>
    <n v="0.8"/>
    <n v="0"/>
    <n v="78"/>
    <n v="78"/>
    <n v="78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24M_SA_C.png"/>
    <s v="space"/>
    <n v="1.3"/>
    <n v="0"/>
    <n v="79"/>
    <n v="79"/>
    <n v="79"/>
    <s v="space"/>
    <n v="1"/>
    <n v="0.79125095933"/>
    <s v="2019_Mar_01_1758"/>
    <n v="60.031164832986299"/>
    <s v="C_Tristeza"/>
    <n v="1"/>
    <s v="EGV1_PRE"/>
    <x v="4"/>
    <x v="1"/>
    <n v="100"/>
    <n v="0.79125095933"/>
    <n v="0"/>
    <x v="0"/>
    <x v="0"/>
    <x v="3"/>
  </r>
  <r>
    <s v="f"/>
    <s v="29M_NE_O.png"/>
    <s v="None"/>
    <n v="1.3"/>
    <n v="0"/>
    <n v="80"/>
    <n v="80"/>
    <n v="80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9F_NE_C.png"/>
    <s v="None"/>
    <n v="0.8"/>
    <n v="0"/>
    <n v="81"/>
    <n v="81"/>
    <n v="81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36M_NE_O.png"/>
    <s v="None"/>
    <n v="1.3"/>
    <n v="0"/>
    <n v="82"/>
    <n v="82"/>
    <n v="82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6F_SA_C.png"/>
    <s v="space"/>
    <n v="0.8"/>
    <n v="0"/>
    <n v="83"/>
    <n v="83"/>
    <n v="83"/>
    <s v="space"/>
    <n v="1"/>
    <n v="0.65202423289900002"/>
    <s v="2019_Mar_01_1758"/>
    <n v="60.031164832986299"/>
    <s v="C_Tristeza"/>
    <n v="1"/>
    <s v="EGV1_PRE"/>
    <x v="4"/>
    <x v="1"/>
    <n v="100"/>
    <n v="0.65202423289900002"/>
    <n v="0"/>
    <x v="0"/>
    <x v="0"/>
    <x v="3"/>
  </r>
  <r>
    <s v="f"/>
    <s v="06F_NE_O.png"/>
    <s v="None"/>
    <n v="1.3"/>
    <n v="0"/>
    <n v="84"/>
    <n v="84"/>
    <n v="84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6M_NE_C.png"/>
    <s v="None"/>
    <n v="0.8"/>
    <n v="0"/>
    <n v="85"/>
    <n v="85"/>
    <n v="85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25M_SA_C.png"/>
    <s v="space"/>
    <n v="0.8"/>
    <n v="0"/>
    <n v="86"/>
    <n v="86"/>
    <n v="86"/>
    <s v="space"/>
    <n v="1"/>
    <n v="0.66848025098399999"/>
    <s v="2019_Mar_01_1758"/>
    <n v="60.031164832986299"/>
    <s v="C_Tristeza"/>
    <n v="1"/>
    <s v="EGV1_PRE"/>
    <x v="4"/>
    <x v="1"/>
    <n v="100"/>
    <n v="0.66848025098399999"/>
    <n v="0"/>
    <x v="0"/>
    <x v="0"/>
    <x v="3"/>
  </r>
  <r>
    <s v="f"/>
    <s v="24M_NE_C.png"/>
    <s v="None"/>
    <n v="1.3"/>
    <n v="0"/>
    <n v="87"/>
    <n v="87"/>
    <n v="87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7M_NE_C.png"/>
    <s v="None"/>
    <n v="1.3"/>
    <n v="0"/>
    <n v="88"/>
    <n v="88"/>
    <n v="88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6F_NE_O.png"/>
    <s v="None"/>
    <n v="0.8"/>
    <n v="0"/>
    <n v="89"/>
    <n v="89"/>
    <n v="89"/>
    <s v="space"/>
    <n v="0"/>
    <n v="0.85231201373999999"/>
    <s v="2019_Mar_01_1758"/>
    <n v="60.031164832986299"/>
    <s v="C_Tristeza"/>
    <n v="1"/>
    <s v="EGV1_PRE"/>
    <x v="4"/>
    <x v="0"/>
    <n v="0"/>
    <s v=""/>
    <n v="1"/>
    <x v="0"/>
    <x v="0"/>
    <x v="3"/>
  </r>
  <r>
    <s v="e"/>
    <s v="06F_SA_C.png"/>
    <s v="space"/>
    <n v="0.8"/>
    <n v="0"/>
    <n v="90"/>
    <n v="90"/>
    <n v="90"/>
    <s v="space"/>
    <n v="1"/>
    <n v="1.28642536607"/>
    <s v="2019_Mar_01_1758"/>
    <n v="60.031164832986299"/>
    <s v="C_Tristeza"/>
    <n v="1"/>
    <s v="EGV1_PRE"/>
    <x v="4"/>
    <x v="1"/>
    <n v="100"/>
    <n v="1.28642536607"/>
    <n v="0"/>
    <x v="0"/>
    <x v="0"/>
    <x v="3"/>
  </r>
  <r>
    <s v="f"/>
    <s v="09F_NE_C.png"/>
    <s v="None"/>
    <n v="0.8"/>
    <n v="0"/>
    <n v="91"/>
    <n v="91"/>
    <n v="91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4M_NE_C.png"/>
    <s v="None"/>
    <n v="1.3"/>
    <n v="0"/>
    <n v="92"/>
    <n v="92"/>
    <n v="92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9M_NE_O.png"/>
    <s v="None"/>
    <n v="0.8"/>
    <n v="0"/>
    <n v="93"/>
    <n v="93"/>
    <n v="93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1F_SA_C.png"/>
    <s v="space"/>
    <n v="0.8"/>
    <n v="0"/>
    <n v="94"/>
    <n v="94"/>
    <n v="94"/>
    <s v="space"/>
    <n v="1"/>
    <n v="0.88399803463799997"/>
    <s v="2019_Mar_01_1758"/>
    <n v="60.031164832986299"/>
    <s v="C_Tristeza"/>
    <n v="1"/>
    <s v="EGV1_PRE"/>
    <x v="4"/>
    <x v="1"/>
    <n v="100"/>
    <n v="0.88399803463799997"/>
    <n v="0"/>
    <x v="0"/>
    <x v="0"/>
    <x v="3"/>
  </r>
  <r>
    <s v="f"/>
    <s v="30M_NE_O.png"/>
    <s v="None"/>
    <n v="0.8"/>
    <n v="0"/>
    <n v="95"/>
    <n v="95"/>
    <n v="95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7M_NE_C.png"/>
    <s v="None"/>
    <n v="1.3"/>
    <n v="0"/>
    <n v="96"/>
    <n v="96"/>
    <n v="96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34M_SA_C.png"/>
    <s v="space"/>
    <n v="1.3"/>
    <n v="0"/>
    <n v="97"/>
    <n v="97"/>
    <n v="97"/>
    <s v="space"/>
    <n v="1"/>
    <n v="0.85041786491600002"/>
    <s v="2019_Mar_01_1758"/>
    <n v="60.031164832986299"/>
    <s v="C_Tristeza"/>
    <n v="1"/>
    <s v="EGV1_PRE"/>
    <x v="4"/>
    <x v="1"/>
    <n v="100"/>
    <n v="0.85041786491600002"/>
    <n v="0"/>
    <x v="0"/>
    <x v="0"/>
    <x v="3"/>
  </r>
  <r>
    <s v="f"/>
    <s v="02F_NE_C.png"/>
    <s v="None"/>
    <n v="1.3"/>
    <n v="0"/>
    <n v="98"/>
    <n v="98"/>
    <n v="98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30M_NE_O.png"/>
    <s v="None"/>
    <n v="1.3"/>
    <n v="0"/>
    <n v="99"/>
    <n v="99"/>
    <n v="99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24M_SA_C.png"/>
    <s v="space"/>
    <n v="1.3"/>
    <n v="0"/>
    <n v="100"/>
    <n v="100"/>
    <n v="100"/>
    <s v="space"/>
    <n v="1"/>
    <n v="0.55270839110000003"/>
    <s v="2019_Mar_01_1758"/>
    <n v="60.031164832986299"/>
    <s v="C_Tristeza"/>
    <n v="1"/>
    <s v="EGV1_PRE"/>
    <x v="4"/>
    <x v="1"/>
    <n v="100"/>
    <n v="0.55270839110000003"/>
    <n v="0"/>
    <x v="0"/>
    <x v="0"/>
    <x v="3"/>
  </r>
  <r>
    <s v="f"/>
    <s v="36M_NE_O.png"/>
    <s v="None"/>
    <n v="1.3"/>
    <n v="0"/>
    <n v="101"/>
    <n v="101"/>
    <n v="101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2F_NE_C.png"/>
    <s v="None"/>
    <n v="1.3"/>
    <n v="0"/>
    <n v="102"/>
    <n v="102"/>
    <n v="102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10F_SA_C.png"/>
    <s v="space"/>
    <n v="1.3"/>
    <n v="0"/>
    <n v="103"/>
    <n v="103"/>
    <n v="103"/>
    <s v="space"/>
    <n v="1"/>
    <n v="0.60055973567099996"/>
    <s v="2019_Mar_01_1758"/>
    <n v="60.031164832986299"/>
    <s v="C_Tristeza"/>
    <n v="1"/>
    <s v="EGV1_PRE"/>
    <x v="4"/>
    <x v="1"/>
    <n v="100"/>
    <n v="0.60055973567099996"/>
    <n v="0"/>
    <x v="0"/>
    <x v="0"/>
    <x v="3"/>
  </r>
  <r>
    <s v="f"/>
    <s v="24M_NE_C.png"/>
    <s v="None"/>
    <n v="1.3"/>
    <n v="0"/>
    <n v="104"/>
    <n v="104"/>
    <n v="104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36M_NE_O.png"/>
    <s v="None"/>
    <n v="1.3"/>
    <n v="0"/>
    <n v="105"/>
    <n v="105"/>
    <n v="105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3F_NE_C.png"/>
    <s v="None"/>
    <n v="1.3"/>
    <n v="0"/>
    <n v="106"/>
    <n v="106"/>
    <n v="106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30M_SA_C.png"/>
    <s v="space"/>
    <n v="0.8"/>
    <n v="0"/>
    <n v="107"/>
    <n v="107"/>
    <n v="107"/>
    <s v="space"/>
    <n v="1"/>
    <n v="0.59012453502499995"/>
    <s v="2019_Mar_01_1758"/>
    <n v="60.031164832986299"/>
    <s v="C_Tristeza"/>
    <n v="1"/>
    <s v="EGV1_PRE"/>
    <x v="4"/>
    <x v="1"/>
    <n v="100"/>
    <n v="0.59012453502499995"/>
    <n v="0"/>
    <x v="0"/>
    <x v="0"/>
    <x v="3"/>
  </r>
  <r>
    <s v="f"/>
    <s v="36M_NE_O.png"/>
    <s v="None"/>
    <n v="0.8"/>
    <n v="0"/>
    <n v="108"/>
    <n v="108"/>
    <n v="108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9F_SA_C.png"/>
    <s v="space"/>
    <n v="1.3"/>
    <n v="0"/>
    <n v="109"/>
    <n v="109"/>
    <n v="109"/>
    <s v="space"/>
    <n v="1"/>
    <n v="0.78811854502400003"/>
    <s v="2019_Mar_01_1758"/>
    <n v="60.031164832986299"/>
    <s v="C_Tristeza"/>
    <n v="1"/>
    <s v="EGV1_PRE"/>
    <x v="4"/>
    <x v="1"/>
    <n v="100"/>
    <n v="0.78811854502400003"/>
    <n v="0"/>
    <x v="0"/>
    <x v="0"/>
    <x v="3"/>
  </r>
  <r>
    <s v="f"/>
    <s v="10F_NE_O.png"/>
    <s v="None"/>
    <n v="1.3"/>
    <n v="0"/>
    <n v="110"/>
    <n v="110"/>
    <n v="110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1F_NE_C.png"/>
    <s v="None"/>
    <n v="1.3"/>
    <n v="0"/>
    <n v="111"/>
    <n v="111"/>
    <n v="111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30M_NE_O.png"/>
    <s v="None"/>
    <n v="1.3"/>
    <n v="0"/>
    <n v="112"/>
    <n v="112"/>
    <n v="112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5F_SA_C.png"/>
    <s v="space"/>
    <n v="1.3"/>
    <n v="0"/>
    <n v="113"/>
    <n v="113"/>
    <n v="113"/>
    <s v="space"/>
    <n v="1"/>
    <n v="0.91682067728799999"/>
    <s v="2019_Mar_01_1758"/>
    <n v="60.031164832986299"/>
    <s v="C_Tristeza"/>
    <n v="1"/>
    <s v="EGV1_PRE"/>
    <x v="4"/>
    <x v="1"/>
    <n v="100"/>
    <n v="0.91682067728799999"/>
    <n v="0"/>
    <x v="0"/>
    <x v="0"/>
    <x v="3"/>
  </r>
  <r>
    <s v="f"/>
    <s v="09F_NE_C.png"/>
    <s v="None"/>
    <n v="0.8"/>
    <n v="0"/>
    <n v="114"/>
    <n v="114"/>
    <n v="114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6M_NE_C.png"/>
    <s v="None"/>
    <n v="0.8"/>
    <n v="0"/>
    <n v="115"/>
    <n v="115"/>
    <n v="115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1F_NE_C.png"/>
    <s v="None"/>
    <n v="0.8"/>
    <n v="0"/>
    <n v="116"/>
    <n v="116"/>
    <n v="116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10F_NE_O.png"/>
    <s v="None"/>
    <n v="0.8"/>
    <n v="0"/>
    <n v="117"/>
    <n v="117"/>
    <n v="117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27M_SA_C.png"/>
    <s v="space"/>
    <n v="0.8"/>
    <n v="0"/>
    <n v="118"/>
    <n v="118"/>
    <n v="118"/>
    <s v="space"/>
    <n v="1"/>
    <n v="0.63332576246500005"/>
    <s v="2019_Mar_01_1758"/>
    <n v="60.031164832986299"/>
    <s v="C_Tristeza"/>
    <n v="1"/>
    <s v="EGV1_PRE"/>
    <x v="4"/>
    <x v="1"/>
    <n v="100"/>
    <n v="0.63332576246500005"/>
    <n v="0"/>
    <x v="0"/>
    <x v="0"/>
    <x v="3"/>
  </r>
  <r>
    <s v="f"/>
    <s v="01F_NE_C.png"/>
    <s v="None"/>
    <n v="1.3"/>
    <n v="0"/>
    <n v="119"/>
    <n v="119"/>
    <n v="119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5M_NE_C.png"/>
    <s v="None"/>
    <n v="0.8"/>
    <n v="0"/>
    <n v="120"/>
    <n v="120"/>
    <n v="120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3F_NE_C.png"/>
    <s v="None"/>
    <n v="0.8"/>
    <n v="0"/>
    <n v="121"/>
    <n v="121"/>
    <n v="121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5F_SA_C.png"/>
    <s v="space"/>
    <n v="1.3"/>
    <n v="0"/>
    <n v="122"/>
    <n v="122"/>
    <n v="122"/>
    <s v="None"/>
    <n v="0"/>
    <m/>
    <s v="2019_Mar_01_1758"/>
    <n v="60.031164832986299"/>
    <s v="C_Tristeza"/>
    <n v="1"/>
    <s v="EGV1_PRE"/>
    <x v="4"/>
    <x v="1"/>
    <n v="0"/>
    <s v=""/>
    <n v="1"/>
    <x v="0"/>
    <x v="0"/>
    <x v="3"/>
  </r>
  <r>
    <s v="f"/>
    <s v="34M_NE_O.png"/>
    <s v="None"/>
    <n v="1.3"/>
    <n v="0"/>
    <n v="123"/>
    <n v="123"/>
    <n v="123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6M_NE_C.png"/>
    <s v="None"/>
    <n v="1.3"/>
    <n v="0"/>
    <n v="124"/>
    <n v="124"/>
    <n v="124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24M_SA_C.png"/>
    <s v="space"/>
    <n v="1.3"/>
    <n v="0"/>
    <n v="125"/>
    <n v="125"/>
    <n v="125"/>
    <s v="space"/>
    <n v="1"/>
    <n v="0.53440556966200004"/>
    <s v="2019_Mar_01_1758"/>
    <n v="60.031164832986299"/>
    <s v="C_Tristeza"/>
    <n v="1"/>
    <s v="EGV1_PRE"/>
    <x v="4"/>
    <x v="1"/>
    <n v="100"/>
    <n v="0.53440556966200004"/>
    <n v="0"/>
    <x v="0"/>
    <x v="0"/>
    <x v="3"/>
  </r>
  <r>
    <s v="f"/>
    <s v="34M_NE_O.png"/>
    <s v="None"/>
    <n v="1.3"/>
    <n v="0"/>
    <n v="126"/>
    <n v="126"/>
    <n v="126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7F_NE_C.png"/>
    <s v="None"/>
    <n v="0.8"/>
    <n v="0"/>
    <n v="127"/>
    <n v="127"/>
    <n v="127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36M_SA_C.png"/>
    <s v="space"/>
    <n v="0.8"/>
    <n v="0"/>
    <n v="128"/>
    <n v="128"/>
    <n v="128"/>
    <s v="space"/>
    <n v="1"/>
    <n v="0.81105890235599998"/>
    <s v="2019_Mar_01_1758"/>
    <n v="60.031164832986299"/>
    <s v="C_Tristeza"/>
    <n v="1"/>
    <s v="EGV1_PRE"/>
    <x v="4"/>
    <x v="1"/>
    <n v="100"/>
    <n v="0.81105890235599998"/>
    <n v="0"/>
    <x v="0"/>
    <x v="0"/>
    <x v="3"/>
  </r>
  <r>
    <s v="f"/>
    <s v="06F_NE_O.png"/>
    <s v="None"/>
    <n v="1.3"/>
    <n v="0"/>
    <n v="129"/>
    <n v="129"/>
    <n v="129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2F_NE_C.png"/>
    <s v="None"/>
    <n v="1.3"/>
    <n v="0"/>
    <n v="130"/>
    <n v="130"/>
    <n v="130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6F_NE_O.png"/>
    <s v="None"/>
    <n v="1.3"/>
    <n v="0"/>
    <n v="131"/>
    <n v="131"/>
    <n v="131"/>
    <s v="space"/>
    <n v="0"/>
    <n v="0.83509946189600004"/>
    <s v="2019_Mar_01_1758"/>
    <n v="60.031164832986299"/>
    <s v="C_Tristeza"/>
    <n v="1"/>
    <s v="EGV1_PRE"/>
    <x v="4"/>
    <x v="0"/>
    <n v="0"/>
    <s v=""/>
    <n v="1"/>
    <x v="0"/>
    <x v="0"/>
    <x v="3"/>
  </r>
  <r>
    <s v="e"/>
    <s v="29M_SA_C.png"/>
    <s v="space"/>
    <n v="1.3"/>
    <n v="0"/>
    <n v="132"/>
    <n v="132"/>
    <n v="132"/>
    <s v="space"/>
    <n v="1"/>
    <n v="1.23487279972"/>
    <s v="2019_Mar_01_1758"/>
    <n v="60.031164832986299"/>
    <s v="C_Tristeza"/>
    <n v="1"/>
    <s v="EGV1_PRE"/>
    <x v="4"/>
    <x v="1"/>
    <n v="100"/>
    <n v="1.23487279972"/>
    <n v="0"/>
    <x v="0"/>
    <x v="0"/>
    <x v="3"/>
  </r>
  <r>
    <s v="f"/>
    <s v="07F_NE_C.png"/>
    <s v="None"/>
    <n v="0.8"/>
    <n v="0"/>
    <n v="133"/>
    <n v="133"/>
    <n v="133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27M_SA_C.png"/>
    <s v="space"/>
    <n v="0.8"/>
    <n v="0"/>
    <n v="134"/>
    <n v="134"/>
    <n v="134"/>
    <s v="space"/>
    <n v="1"/>
    <n v="0.60094247228700004"/>
    <s v="2019_Mar_01_1758"/>
    <n v="60.031164832986299"/>
    <s v="C_Tristeza"/>
    <n v="1"/>
    <s v="EGV1_PRE"/>
    <x v="4"/>
    <x v="1"/>
    <n v="100"/>
    <n v="0.60094247228700004"/>
    <n v="0"/>
    <x v="0"/>
    <x v="0"/>
    <x v="3"/>
  </r>
  <r>
    <s v="f"/>
    <s v="27M_NE_C.png"/>
    <s v="None"/>
    <n v="1.3"/>
    <n v="0"/>
    <n v="135"/>
    <n v="135"/>
    <n v="135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6F_NE_O.png"/>
    <s v="None"/>
    <n v="0.8"/>
    <n v="0"/>
    <n v="136"/>
    <n v="136"/>
    <n v="136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4M_NE_C.png"/>
    <s v="None"/>
    <n v="1.3"/>
    <n v="0"/>
    <n v="137"/>
    <n v="137"/>
    <n v="137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34M_NE_O.png"/>
    <s v="None"/>
    <n v="1.3"/>
    <n v="0"/>
    <n v="138"/>
    <n v="138"/>
    <n v="138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3F_SA_C.png"/>
    <s v="space"/>
    <n v="1.3"/>
    <n v="0"/>
    <n v="139"/>
    <n v="139"/>
    <n v="139"/>
    <s v="space"/>
    <n v="1"/>
    <n v="0.88397220987799996"/>
    <s v="2019_Mar_01_1758"/>
    <n v="60.031164832986299"/>
    <s v="C_Tristeza"/>
    <n v="1"/>
    <s v="EGV1_PRE"/>
    <x v="4"/>
    <x v="1"/>
    <n v="100"/>
    <n v="0.88397220987799996"/>
    <n v="0"/>
    <x v="0"/>
    <x v="0"/>
    <x v="3"/>
  </r>
  <r>
    <s v="f"/>
    <s v="27M_NE_C.png"/>
    <s v="None"/>
    <n v="1.3"/>
    <n v="0"/>
    <n v="140"/>
    <n v="140"/>
    <n v="140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36M_SA_C.png"/>
    <s v="space"/>
    <n v="1.3"/>
    <n v="0"/>
    <n v="141"/>
    <n v="141"/>
    <n v="141"/>
    <s v="space"/>
    <n v="1"/>
    <n v="0.96701148274600002"/>
    <s v="2019_Mar_01_1758"/>
    <n v="60.031164832986299"/>
    <s v="C_Tristeza"/>
    <n v="1"/>
    <s v="EGV1_PRE"/>
    <x v="4"/>
    <x v="1"/>
    <n v="100"/>
    <n v="0.96701148274600002"/>
    <n v="0"/>
    <x v="0"/>
    <x v="0"/>
    <x v="3"/>
  </r>
  <r>
    <s v="f"/>
    <s v="03F_NE_C.png"/>
    <s v="None"/>
    <n v="1.3"/>
    <n v="0"/>
    <n v="142"/>
    <n v="142"/>
    <n v="142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34M_NE_O.png"/>
    <s v="None"/>
    <n v="0.8"/>
    <n v="0"/>
    <n v="143"/>
    <n v="143"/>
    <n v="143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6F_NE_O.png"/>
    <s v="None"/>
    <n v="0.8"/>
    <n v="0"/>
    <n v="144"/>
    <n v="144"/>
    <n v="144"/>
    <s v="space"/>
    <n v="0"/>
    <n v="1.0010230589"/>
    <s v="2019_Mar_01_1758"/>
    <n v="60.031164832986299"/>
    <s v="C_Tristeza"/>
    <n v="1"/>
    <s v="EGV1_PRE"/>
    <x v="4"/>
    <x v="0"/>
    <n v="0"/>
    <s v=""/>
    <n v="1"/>
    <x v="0"/>
    <x v="0"/>
    <x v="3"/>
  </r>
  <r>
    <s v="e"/>
    <s v="01F_SA_C.png"/>
    <s v="space"/>
    <n v="0.8"/>
    <n v="0"/>
    <n v="145"/>
    <n v="145"/>
    <n v="145"/>
    <s v="None"/>
    <n v="0"/>
    <m/>
    <s v="2019_Mar_01_1758"/>
    <n v="60.031164832986299"/>
    <s v="C_Tristeza"/>
    <n v="1"/>
    <s v="EGV1_PRE"/>
    <x v="4"/>
    <x v="1"/>
    <n v="0"/>
    <s v=""/>
    <n v="1"/>
    <x v="0"/>
    <x v="0"/>
    <x v="3"/>
  </r>
  <r>
    <s v="f"/>
    <s v="30M_NE_O.png"/>
    <s v="None"/>
    <n v="1.3"/>
    <n v="0"/>
    <n v="146"/>
    <n v="146"/>
    <n v="146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30M_NE_O.png"/>
    <s v="None"/>
    <n v="0.8"/>
    <n v="0"/>
    <n v="147"/>
    <n v="147"/>
    <n v="147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34M_NE_O.png"/>
    <s v="None"/>
    <n v="0.8"/>
    <n v="0"/>
    <n v="148"/>
    <n v="148"/>
    <n v="148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10F_SA_C.png"/>
    <s v="space"/>
    <n v="0.8"/>
    <n v="0"/>
    <n v="149"/>
    <n v="149"/>
    <n v="149"/>
    <s v="space"/>
    <n v="1"/>
    <n v="0.66584214963999999"/>
    <s v="2019_Mar_01_1758"/>
    <n v="60.031164832986299"/>
    <s v="C_Tristeza"/>
    <n v="1"/>
    <s v="EGV1_PRE"/>
    <x v="4"/>
    <x v="1"/>
    <n v="100"/>
    <n v="0.66584214963999999"/>
    <n v="0"/>
    <x v="0"/>
    <x v="0"/>
    <x v="3"/>
  </r>
  <r>
    <s v="f"/>
    <s v="05F_NE_O.png"/>
    <s v="None"/>
    <n v="1.3"/>
    <n v="0"/>
    <n v="150"/>
    <n v="150"/>
    <n v="150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2F_SA_C.png"/>
    <s v="space"/>
    <n v="1.3"/>
    <n v="0"/>
    <n v="151"/>
    <n v="151"/>
    <n v="151"/>
    <s v="space"/>
    <n v="1"/>
    <n v="0.67943890020300002"/>
    <s v="2019_Mar_01_1758"/>
    <n v="60.031164832986299"/>
    <s v="C_Tristeza"/>
    <n v="1"/>
    <s v="EGV1_PRE"/>
    <x v="4"/>
    <x v="1"/>
    <n v="100"/>
    <n v="0.67943890020300002"/>
    <n v="0"/>
    <x v="0"/>
    <x v="0"/>
    <x v="3"/>
  </r>
  <r>
    <s v="f"/>
    <s v="29M_NE_O.png"/>
    <s v="None"/>
    <n v="1.3"/>
    <n v="0"/>
    <n v="152"/>
    <n v="152"/>
    <n v="152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26M_SA_C.png"/>
    <s v="space"/>
    <n v="0.8"/>
    <n v="0"/>
    <n v="153"/>
    <n v="153"/>
    <n v="153"/>
    <s v="space"/>
    <n v="1"/>
    <n v="0.91178782354099996"/>
    <s v="2019_Mar_01_1758"/>
    <n v="60.031164832986299"/>
    <s v="C_Tristeza"/>
    <n v="1"/>
    <s v="EGV1_PRE"/>
    <x v="4"/>
    <x v="1"/>
    <n v="100"/>
    <n v="0.91178782354099996"/>
    <n v="0"/>
    <x v="0"/>
    <x v="0"/>
    <x v="3"/>
  </r>
  <r>
    <s v="f"/>
    <s v="07F_NE_C.png"/>
    <s v="None"/>
    <n v="0.8"/>
    <n v="0"/>
    <n v="154"/>
    <n v="154"/>
    <n v="154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34M_NE_O.png"/>
    <s v="None"/>
    <n v="1.3"/>
    <n v="0"/>
    <n v="155"/>
    <n v="155"/>
    <n v="155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2F_NE_C.png"/>
    <s v="None"/>
    <n v="0.8"/>
    <n v="0"/>
    <n v="156"/>
    <n v="156"/>
    <n v="156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36M_SA_C.png"/>
    <s v="space"/>
    <n v="1.3"/>
    <n v="0"/>
    <n v="157"/>
    <n v="157"/>
    <n v="157"/>
    <s v="space"/>
    <n v="1"/>
    <n v="0.65164480719200002"/>
    <s v="2019_Mar_01_1758"/>
    <n v="60.031164832986299"/>
    <s v="C_Tristeza"/>
    <n v="1"/>
    <s v="EGV1_PRE"/>
    <x v="4"/>
    <x v="1"/>
    <n v="100"/>
    <n v="0.65164480719200002"/>
    <n v="0"/>
    <x v="0"/>
    <x v="0"/>
    <x v="3"/>
  </r>
  <r>
    <s v="f"/>
    <s v="24M_NE_C.png"/>
    <s v="None"/>
    <n v="1.3"/>
    <n v="0"/>
    <n v="158"/>
    <n v="158"/>
    <n v="158"/>
    <s v="space"/>
    <n v="0"/>
    <n v="0.73454965872199995"/>
    <s v="2019_Mar_01_1758"/>
    <n v="60.031164832986299"/>
    <s v="C_Tristeza"/>
    <n v="1"/>
    <s v="EGV1_PRE"/>
    <x v="4"/>
    <x v="0"/>
    <n v="0"/>
    <s v=""/>
    <n v="1"/>
    <x v="0"/>
    <x v="0"/>
    <x v="3"/>
  </r>
  <r>
    <s v="f"/>
    <s v="30M_NE_O.png"/>
    <s v="None"/>
    <n v="0.8"/>
    <n v="0"/>
    <n v="159"/>
    <n v="159"/>
    <n v="159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3F_SA_C.png"/>
    <s v="space"/>
    <n v="0.8"/>
    <n v="0"/>
    <n v="160"/>
    <n v="160"/>
    <n v="160"/>
    <s v="space"/>
    <n v="1"/>
    <n v="0.76568077778200005"/>
    <s v="2019_Mar_01_1758"/>
    <n v="60.031164832986299"/>
    <s v="C_Tristeza"/>
    <n v="1"/>
    <s v="EGV1_PRE"/>
    <x v="4"/>
    <x v="1"/>
    <n v="100"/>
    <n v="0.76568077778200005"/>
    <n v="0"/>
    <x v="0"/>
    <x v="0"/>
    <x v="3"/>
  </r>
  <r>
    <s v="f"/>
    <s v="24M_NE_C.png"/>
    <s v="None"/>
    <n v="1.3"/>
    <n v="0"/>
    <n v="161"/>
    <n v="161"/>
    <n v="161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6F_SA_C.png"/>
    <s v="space"/>
    <n v="1.3"/>
    <n v="0"/>
    <n v="162"/>
    <n v="162"/>
    <n v="162"/>
    <s v="space"/>
    <n v="1"/>
    <n v="0.71823865681700005"/>
    <s v="2019_Mar_01_1758"/>
    <n v="60.031164832986299"/>
    <s v="C_Tristeza"/>
    <n v="1"/>
    <s v="EGV1_PRE"/>
    <x v="4"/>
    <x v="1"/>
    <n v="100"/>
    <n v="0.71823865681700005"/>
    <n v="0"/>
    <x v="0"/>
    <x v="0"/>
    <x v="3"/>
  </r>
  <r>
    <s v="f"/>
    <s v="07F_NE_C.png"/>
    <s v="None"/>
    <n v="1.3"/>
    <n v="0"/>
    <n v="163"/>
    <n v="163"/>
    <n v="163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6F_NE_O.png"/>
    <s v="None"/>
    <n v="0.8"/>
    <n v="0"/>
    <n v="164"/>
    <n v="164"/>
    <n v="164"/>
    <s v="space"/>
    <n v="0"/>
    <n v="0.66450323373999998"/>
    <s v="2019_Mar_01_1758"/>
    <n v="60.031164832986299"/>
    <s v="C_Tristeza"/>
    <n v="1"/>
    <s v="EGV1_PRE"/>
    <x v="4"/>
    <x v="0"/>
    <n v="0"/>
    <s v=""/>
    <n v="1"/>
    <x v="0"/>
    <x v="0"/>
    <x v="3"/>
  </r>
  <r>
    <s v="e"/>
    <s v="07F_SA_C.png"/>
    <s v="space"/>
    <n v="0.8"/>
    <n v="0"/>
    <n v="165"/>
    <n v="165"/>
    <n v="165"/>
    <s v="space"/>
    <n v="1"/>
    <n v="0.84470330300999996"/>
    <s v="2019_Mar_01_1758"/>
    <n v="60.031164832986299"/>
    <s v="C_Tristeza"/>
    <n v="1"/>
    <s v="EGV1_PRE"/>
    <x v="4"/>
    <x v="1"/>
    <n v="100"/>
    <n v="0.84470330300999996"/>
    <n v="0"/>
    <x v="0"/>
    <x v="0"/>
    <x v="3"/>
  </r>
  <r>
    <s v="f"/>
    <s v="24M_NE_C.png"/>
    <s v="None"/>
    <n v="0.8"/>
    <n v="0"/>
    <n v="166"/>
    <n v="166"/>
    <n v="166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9F_SA_C.png"/>
    <s v="space"/>
    <n v="1.3"/>
    <n v="0"/>
    <n v="167"/>
    <n v="167"/>
    <n v="167"/>
    <s v="space"/>
    <n v="1"/>
    <n v="0.92558190197500001"/>
    <s v="2019_Mar_01_1758"/>
    <n v="60.031164832986299"/>
    <s v="C_Tristeza"/>
    <n v="1"/>
    <s v="EGV1_PRE"/>
    <x v="4"/>
    <x v="1"/>
    <n v="100"/>
    <n v="0.92558190197500001"/>
    <n v="0"/>
    <x v="0"/>
    <x v="0"/>
    <x v="3"/>
  </r>
  <r>
    <s v="f"/>
    <s v="27M_NE_C.png"/>
    <s v="None"/>
    <n v="0.8"/>
    <n v="0"/>
    <n v="168"/>
    <n v="168"/>
    <n v="168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9M_NE_O.png"/>
    <s v="None"/>
    <n v="1.3"/>
    <n v="0"/>
    <n v="169"/>
    <n v="169"/>
    <n v="169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36M_NE_O.png"/>
    <s v="None"/>
    <n v="0.8"/>
    <n v="0"/>
    <n v="170"/>
    <n v="170"/>
    <n v="170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7F_SA_C.png"/>
    <s v="space"/>
    <n v="0.8"/>
    <n v="0"/>
    <n v="171"/>
    <n v="171"/>
    <n v="171"/>
    <s v="space"/>
    <n v="1"/>
    <n v="0.55635365925299995"/>
    <s v="2019_Mar_01_1758"/>
    <n v="60.031164832986299"/>
    <s v="C_Tristeza"/>
    <n v="1"/>
    <s v="EGV1_PRE"/>
    <x v="4"/>
    <x v="1"/>
    <n v="100"/>
    <n v="0.55635365925299995"/>
    <n v="0"/>
    <x v="0"/>
    <x v="0"/>
    <x v="3"/>
  </r>
  <r>
    <s v="f"/>
    <s v="30M_NE_O.png"/>
    <s v="None"/>
    <n v="0.8"/>
    <n v="0"/>
    <n v="172"/>
    <n v="172"/>
    <n v="172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7F_NE_C.png"/>
    <s v="None"/>
    <n v="1.3"/>
    <n v="0"/>
    <n v="173"/>
    <n v="173"/>
    <n v="173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9F_SA_C.png"/>
    <s v="space"/>
    <n v="0.8"/>
    <n v="0"/>
    <n v="174"/>
    <n v="174"/>
    <n v="174"/>
    <s v="space"/>
    <n v="1"/>
    <n v="0.59608741226799999"/>
    <s v="2019_Mar_01_1758"/>
    <n v="60.031164832986299"/>
    <s v="C_Tristeza"/>
    <n v="1"/>
    <s v="EGV1_PRE"/>
    <x v="4"/>
    <x v="1"/>
    <n v="100"/>
    <n v="0.59608741226799999"/>
    <n v="0"/>
    <x v="0"/>
    <x v="0"/>
    <x v="3"/>
  </r>
  <r>
    <s v="f"/>
    <s v="06F_NE_O.png"/>
    <s v="None"/>
    <n v="1.3"/>
    <n v="0"/>
    <n v="175"/>
    <n v="175"/>
    <n v="175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7F_SA_C.png"/>
    <s v="space"/>
    <n v="0.8"/>
    <n v="0"/>
    <n v="176"/>
    <n v="176"/>
    <n v="176"/>
    <s v="space"/>
    <n v="1"/>
    <n v="1.3249003262600001"/>
    <s v="2019_Mar_01_1758"/>
    <n v="60.031164832986299"/>
    <s v="C_Tristeza"/>
    <n v="1"/>
    <s v="EGV1_PRE"/>
    <x v="4"/>
    <x v="1"/>
    <n v="100"/>
    <n v="1.3249003262600001"/>
    <n v="0"/>
    <x v="0"/>
    <x v="0"/>
    <x v="3"/>
  </r>
  <r>
    <s v="f"/>
    <s v="25M_NE_C.png"/>
    <s v="None"/>
    <n v="0.8"/>
    <n v="0"/>
    <n v="177"/>
    <n v="177"/>
    <n v="177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26M_SA_C.png"/>
    <s v="space"/>
    <n v="1.3"/>
    <n v="0"/>
    <n v="178"/>
    <n v="178"/>
    <n v="178"/>
    <s v="space"/>
    <n v="1"/>
    <n v="0.72378635086400001"/>
    <s v="2019_Mar_01_1758"/>
    <n v="60.031164832986299"/>
    <s v="C_Tristeza"/>
    <n v="1"/>
    <s v="EGV1_PRE"/>
    <x v="4"/>
    <x v="1"/>
    <n v="100"/>
    <n v="0.72378635086400001"/>
    <n v="0"/>
    <x v="0"/>
    <x v="0"/>
    <x v="3"/>
  </r>
  <r>
    <s v="f"/>
    <s v="05F_NE_O.png"/>
    <s v="None"/>
    <n v="1.3"/>
    <n v="0"/>
    <n v="179"/>
    <n v="179"/>
    <n v="179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2F_NE_C.png"/>
    <s v="None"/>
    <n v="0.8"/>
    <n v="0"/>
    <n v="180"/>
    <n v="180"/>
    <n v="180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7F_SA_C.png"/>
    <s v="space"/>
    <n v="0.8"/>
    <n v="0"/>
    <n v="181"/>
    <n v="181"/>
    <n v="181"/>
    <s v="None"/>
    <n v="0"/>
    <m/>
    <s v="2019_Mar_01_1758"/>
    <n v="60.031164832986299"/>
    <s v="C_Tristeza"/>
    <n v="1"/>
    <s v="EGV1_PRE"/>
    <x v="4"/>
    <x v="1"/>
    <n v="0"/>
    <s v=""/>
    <n v="1"/>
    <x v="0"/>
    <x v="0"/>
    <x v="3"/>
  </r>
  <r>
    <s v="f"/>
    <s v="29M_NE_O.png"/>
    <s v="None"/>
    <n v="1.3"/>
    <n v="0"/>
    <n v="182"/>
    <n v="182"/>
    <n v="182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26M_SA_C.png"/>
    <s v="space"/>
    <n v="1.3"/>
    <n v="0"/>
    <n v="183"/>
    <n v="183"/>
    <n v="183"/>
    <s v="space"/>
    <n v="1"/>
    <n v="0.59091517090599999"/>
    <s v="2019_Mar_01_1758"/>
    <n v="60.031164832986299"/>
    <s v="C_Tristeza"/>
    <n v="1"/>
    <s v="EGV1_PRE"/>
    <x v="4"/>
    <x v="1"/>
    <n v="100"/>
    <n v="0.59091517090599999"/>
    <n v="0"/>
    <x v="0"/>
    <x v="0"/>
    <x v="3"/>
  </r>
  <r>
    <s v="f"/>
    <s v="27M_NE_C.png"/>
    <s v="None"/>
    <n v="1.3"/>
    <n v="0"/>
    <n v="184"/>
    <n v="184"/>
    <n v="184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2F_NE_C.png"/>
    <s v="None"/>
    <n v="0.8"/>
    <n v="0"/>
    <n v="185"/>
    <n v="185"/>
    <n v="185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05F_SA_C.png"/>
    <s v="space"/>
    <n v="0.8"/>
    <n v="0"/>
    <n v="186"/>
    <n v="186"/>
    <n v="186"/>
    <s v="None"/>
    <n v="0"/>
    <m/>
    <s v="2019_Mar_01_1758"/>
    <n v="60.031164832986299"/>
    <s v="C_Tristeza"/>
    <n v="1"/>
    <s v="EGV1_PRE"/>
    <x v="4"/>
    <x v="1"/>
    <n v="0"/>
    <s v=""/>
    <n v="1"/>
    <x v="0"/>
    <x v="0"/>
    <x v="3"/>
  </r>
  <r>
    <s v="f"/>
    <s v="30M_NE_O.png"/>
    <s v="None"/>
    <n v="1.3"/>
    <n v="0"/>
    <n v="187"/>
    <n v="187"/>
    <n v="187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06F_NE_O.png"/>
    <s v="None"/>
    <n v="1.3"/>
    <n v="0"/>
    <n v="188"/>
    <n v="188"/>
    <n v="188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29M_SA_C.png"/>
    <s v="space"/>
    <n v="1.3"/>
    <n v="0"/>
    <n v="189"/>
    <n v="189"/>
    <n v="189"/>
    <s v="space"/>
    <n v="1"/>
    <n v="0.87252851820099997"/>
    <s v="2019_Mar_01_1758"/>
    <n v="60.031164832986299"/>
    <s v="C_Tristeza"/>
    <n v="1"/>
    <s v="EGV1_PRE"/>
    <x v="4"/>
    <x v="1"/>
    <n v="100"/>
    <n v="0.87252851820099997"/>
    <n v="0"/>
    <x v="0"/>
    <x v="0"/>
    <x v="3"/>
  </r>
  <r>
    <s v="f"/>
    <s v="09F_NE_C.png"/>
    <s v="None"/>
    <n v="0.8"/>
    <n v="0"/>
    <n v="190"/>
    <n v="190"/>
    <n v="190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5M_NE_C.png"/>
    <s v="None"/>
    <n v="1.3"/>
    <n v="0"/>
    <n v="191"/>
    <n v="191"/>
    <n v="191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30M_SA_C.png"/>
    <s v="space"/>
    <n v="0.8"/>
    <n v="0"/>
    <n v="192"/>
    <n v="192"/>
    <n v="192"/>
    <s v="space"/>
    <n v="1"/>
    <n v="0.77648480940800002"/>
    <s v="2019_Mar_01_1758"/>
    <n v="60.031164832986299"/>
    <s v="C_Tristeza"/>
    <n v="1"/>
    <s v="EGV1_PRE"/>
    <x v="4"/>
    <x v="1"/>
    <n v="100"/>
    <n v="0.77648480940800002"/>
    <n v="0"/>
    <x v="0"/>
    <x v="0"/>
    <x v="3"/>
  </r>
  <r>
    <s v="f"/>
    <s v="09F_NE_C.png"/>
    <s v="None"/>
    <n v="0.8"/>
    <n v="0"/>
    <n v="193"/>
    <n v="193"/>
    <n v="193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5M_NE_C.png"/>
    <s v="None"/>
    <n v="0.8"/>
    <n v="0"/>
    <n v="194"/>
    <n v="194"/>
    <n v="194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24M_SA_C.png"/>
    <s v="space"/>
    <n v="0.8"/>
    <n v="0"/>
    <n v="195"/>
    <n v="195"/>
    <n v="195"/>
    <s v="space"/>
    <n v="1"/>
    <n v="0.67487883870499998"/>
    <s v="2019_Mar_01_1758"/>
    <n v="60.031164832986299"/>
    <s v="C_Tristeza"/>
    <n v="1"/>
    <s v="EGV1_PRE"/>
    <x v="4"/>
    <x v="1"/>
    <n v="100"/>
    <n v="0.67487883870499998"/>
    <n v="0"/>
    <x v="0"/>
    <x v="0"/>
    <x v="3"/>
  </r>
  <r>
    <s v="f"/>
    <s v="10F_NE_O.png"/>
    <s v="None"/>
    <n v="0.8"/>
    <n v="0"/>
    <n v="196"/>
    <n v="196"/>
    <n v="196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24M_NE_C.png"/>
    <s v="None"/>
    <n v="0.8"/>
    <n v="0"/>
    <n v="197"/>
    <n v="197"/>
    <n v="197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f"/>
    <s v="36M_NE_O.png"/>
    <s v="None"/>
    <n v="1.3"/>
    <n v="0"/>
    <n v="198"/>
    <n v="198"/>
    <n v="198"/>
    <s v="None"/>
    <n v="1"/>
    <m/>
    <s v="2019_Mar_01_1758"/>
    <n v="60.031164832986299"/>
    <s v="C_Tristeza"/>
    <n v="1"/>
    <s v="EGV1_PRE"/>
    <x v="4"/>
    <x v="0"/>
    <n v="100"/>
    <s v=""/>
    <n v="0"/>
    <x v="0"/>
    <x v="0"/>
    <x v="3"/>
  </r>
  <r>
    <s v="e"/>
    <s v="27M_SA_C.png"/>
    <s v="space"/>
    <n v="1.3"/>
    <n v="0"/>
    <n v="199"/>
    <n v="199"/>
    <n v="199"/>
    <s v="space"/>
    <n v="1"/>
    <n v="1.00642573682"/>
    <s v="2019_Mar_01_1758"/>
    <n v="60.031164832986299"/>
    <s v="C_Tristeza"/>
    <n v="1"/>
    <s v="EGV1_PRE"/>
    <x v="4"/>
    <x v="1"/>
    <n v="100"/>
    <n v="1.00642573682"/>
    <n v="0"/>
    <x v="0"/>
    <x v="0"/>
    <x v="3"/>
  </r>
  <r>
    <s v="h"/>
    <s v="02F_NE_C.png"/>
    <s v="None"/>
    <n v="1.3"/>
    <n v="0"/>
    <n v="0"/>
    <n v="0"/>
    <n v="0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1"/>
    <n v="1"/>
    <n v="1"/>
    <s v="space"/>
    <n v="1"/>
    <n v="0.574539606983"/>
    <s v="2019_Mar_01_1808"/>
    <n v="59.8594854290046"/>
    <s v="C_identidad"/>
    <n v="1"/>
    <s v="EGV8M 2 PRE"/>
    <x v="1"/>
    <x v="1"/>
    <n v="100"/>
    <n v="0.574539606983"/>
    <n v="0"/>
    <x v="0"/>
    <x v="0"/>
    <x v="3"/>
  </r>
  <r>
    <s v="h"/>
    <s v="36M_NE_C.png"/>
    <s v="None"/>
    <n v="1.3"/>
    <n v="0"/>
    <n v="2"/>
    <n v="2"/>
    <n v="2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3"/>
    <n v="3"/>
    <n v="3"/>
    <s v="space"/>
    <n v="1"/>
    <n v="0.47667458845499999"/>
    <s v="2019_Mar_01_1808"/>
    <n v="59.8594854290046"/>
    <s v="C_identidad"/>
    <n v="1"/>
    <s v="EGV8M 2 PRE"/>
    <x v="1"/>
    <x v="1"/>
    <n v="100"/>
    <n v="0.47667458845499999"/>
    <n v="0"/>
    <x v="0"/>
    <x v="0"/>
    <x v="3"/>
  </r>
  <r>
    <s v="h"/>
    <s v="09F_NE_C.png"/>
    <s v="None"/>
    <n v="1.3"/>
    <n v="0"/>
    <n v="4"/>
    <n v="4"/>
    <n v="4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34M_NE_C.png"/>
    <s v="None"/>
    <n v="0.8"/>
    <n v="0"/>
    <n v="5"/>
    <n v="5"/>
    <n v="5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36M_NE_C.png"/>
    <s v="None"/>
    <n v="0.8"/>
    <n v="0"/>
    <n v="6"/>
    <n v="6"/>
    <n v="6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6F_NE_C.png"/>
    <s v="None"/>
    <n v="0.8"/>
    <n v="0"/>
    <n v="7"/>
    <n v="7"/>
    <n v="7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8"/>
    <n v="8"/>
    <n v="8"/>
    <s v="space"/>
    <n v="1"/>
    <n v="0.470699792146"/>
    <s v="2019_Mar_01_1808"/>
    <n v="59.8594854290046"/>
    <s v="C_identidad"/>
    <n v="1"/>
    <s v="EGV8M 2 PRE"/>
    <x v="1"/>
    <x v="1"/>
    <n v="100"/>
    <n v="0.470699792146"/>
    <n v="0"/>
    <x v="0"/>
    <x v="0"/>
    <x v="3"/>
  </r>
  <r>
    <s v="h"/>
    <s v="32M_NE_C.png"/>
    <s v="None"/>
    <n v="1.3"/>
    <n v="0"/>
    <n v="9"/>
    <n v="9"/>
    <n v="9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1F_NE_C.png"/>
    <s v="None"/>
    <n v="1.3"/>
    <n v="0"/>
    <n v="10"/>
    <n v="10"/>
    <n v="10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33M_NE_C.png"/>
    <s v="None"/>
    <n v="0.8"/>
    <n v="0"/>
    <n v="11"/>
    <n v="11"/>
    <n v="11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12"/>
    <n v="12"/>
    <n v="12"/>
    <s v="space"/>
    <n v="1"/>
    <n v="0.60524329269499999"/>
    <s v="2019_Mar_01_1808"/>
    <n v="59.8594854290046"/>
    <s v="C_identidad"/>
    <n v="1"/>
    <s v="EGV8M 2 PRE"/>
    <x v="1"/>
    <x v="1"/>
    <n v="100"/>
    <n v="0.60524329269499999"/>
    <n v="0"/>
    <x v="0"/>
    <x v="0"/>
    <x v="3"/>
  </r>
  <r>
    <s v="h"/>
    <s v="02F_NE_C.png"/>
    <s v="None"/>
    <n v="1.3"/>
    <n v="0"/>
    <n v="13"/>
    <n v="13"/>
    <n v="13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14"/>
    <n v="14"/>
    <n v="14"/>
    <s v="space"/>
    <n v="1"/>
    <n v="0.62566209124600003"/>
    <s v="2019_Mar_01_1808"/>
    <n v="59.8594854290046"/>
    <s v="C_identidad"/>
    <n v="1"/>
    <s v="EGV8M 2 PRE"/>
    <x v="1"/>
    <x v="1"/>
    <n v="100"/>
    <n v="0.62566209124600003"/>
    <n v="0"/>
    <x v="0"/>
    <x v="0"/>
    <x v="3"/>
  </r>
  <r>
    <s v="h"/>
    <s v="08F_NE_C.png"/>
    <s v="None"/>
    <n v="0.8"/>
    <n v="0"/>
    <n v="15"/>
    <n v="15"/>
    <n v="15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6F_NE_C.png"/>
    <s v="None"/>
    <n v="1.3"/>
    <n v="0"/>
    <n v="16"/>
    <n v="16"/>
    <n v="16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36M_NE_C.png"/>
    <s v="None"/>
    <n v="0.8"/>
    <n v="0"/>
    <n v="17"/>
    <n v="17"/>
    <n v="17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18"/>
    <n v="18"/>
    <n v="18"/>
    <s v="space"/>
    <n v="1"/>
    <n v="0.57521568663699996"/>
    <s v="2019_Mar_01_1808"/>
    <n v="59.8594854290046"/>
    <s v="C_identidad"/>
    <n v="1"/>
    <s v="EGV8M 2 PRE"/>
    <x v="1"/>
    <x v="1"/>
    <n v="100"/>
    <n v="0.57521568663699996"/>
    <n v="0"/>
    <x v="0"/>
    <x v="0"/>
    <x v="3"/>
  </r>
  <r>
    <s v="h"/>
    <s v="33M_NE_C.png"/>
    <s v="None"/>
    <n v="1.3"/>
    <n v="0"/>
    <n v="19"/>
    <n v="19"/>
    <n v="19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20"/>
    <n v="20"/>
    <n v="20"/>
    <s v="space"/>
    <n v="1"/>
    <n v="0.65535861026700004"/>
    <s v="2019_Mar_01_1808"/>
    <n v="59.8594854290046"/>
    <s v="C_identidad"/>
    <n v="1"/>
    <s v="EGV8M 2 PRE"/>
    <x v="1"/>
    <x v="1"/>
    <n v="100"/>
    <n v="0.65535861026700004"/>
    <n v="0"/>
    <x v="0"/>
    <x v="0"/>
    <x v="3"/>
  </r>
  <r>
    <s v="h"/>
    <s v="36M_NE_C.png"/>
    <s v="None"/>
    <n v="0.8"/>
    <n v="0"/>
    <n v="21"/>
    <n v="21"/>
    <n v="21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7F_NE_C.png"/>
    <s v="None"/>
    <n v="0.8"/>
    <n v="0"/>
    <n v="22"/>
    <n v="22"/>
    <n v="22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23"/>
    <n v="23"/>
    <n v="23"/>
    <s v="space"/>
    <n v="1"/>
    <n v="0.588906465913"/>
    <s v="2019_Mar_01_1808"/>
    <n v="59.8594854290046"/>
    <s v="C_identidad"/>
    <n v="1"/>
    <s v="EGV8M 2 PRE"/>
    <x v="1"/>
    <x v="1"/>
    <n v="100"/>
    <n v="0.588906465913"/>
    <n v="0"/>
    <x v="0"/>
    <x v="0"/>
    <x v="3"/>
  </r>
  <r>
    <s v="h"/>
    <s v="07F_NE_C.png"/>
    <s v="None"/>
    <n v="0.8"/>
    <n v="0"/>
    <n v="24"/>
    <n v="24"/>
    <n v="24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25"/>
    <n v="25"/>
    <n v="25"/>
    <s v="space"/>
    <n v="1"/>
    <n v="0.75056301342599996"/>
    <s v="2019_Mar_01_1808"/>
    <n v="59.8594854290046"/>
    <s v="C_identidad"/>
    <n v="1"/>
    <s v="EGV8M 2 PRE"/>
    <x v="1"/>
    <x v="1"/>
    <n v="100"/>
    <n v="0.75056301342599996"/>
    <n v="0"/>
    <x v="0"/>
    <x v="0"/>
    <x v="3"/>
  </r>
  <r>
    <s v="h"/>
    <s v="09F_NE_C.png"/>
    <s v="None"/>
    <n v="1.3"/>
    <n v="0"/>
    <n v="26"/>
    <n v="26"/>
    <n v="26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6F_NE_C.png"/>
    <s v="None"/>
    <n v="0.8"/>
    <n v="0"/>
    <n v="27"/>
    <n v="27"/>
    <n v="27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28"/>
    <n v="28"/>
    <n v="28"/>
    <s v="space"/>
    <n v="1"/>
    <n v="0.68809318373700001"/>
    <s v="2019_Mar_01_1808"/>
    <n v="59.8594854290046"/>
    <s v="C_identidad"/>
    <n v="1"/>
    <s v="EGV8M 2 PRE"/>
    <x v="1"/>
    <x v="1"/>
    <n v="100"/>
    <n v="0.68809318373700001"/>
    <n v="0"/>
    <x v="0"/>
    <x v="0"/>
    <x v="3"/>
  </r>
  <r>
    <s v="h"/>
    <s v="01F_NE_C.png"/>
    <s v="None"/>
    <n v="1.3"/>
    <n v="0"/>
    <n v="29"/>
    <n v="29"/>
    <n v="29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7F_NE_C.png"/>
    <s v="None"/>
    <n v="0.8"/>
    <n v="0"/>
    <n v="30"/>
    <n v="30"/>
    <n v="30"/>
    <s v="space"/>
    <n v="0"/>
    <n v="0.104599990591"/>
    <s v="2019_Mar_01_1808"/>
    <n v="59.8594854290046"/>
    <s v="C_identidad"/>
    <n v="1"/>
    <s v="EGV8M 2 PRE"/>
    <x v="1"/>
    <x v="0"/>
    <n v="0"/>
    <s v=""/>
    <n v="1"/>
    <x v="0"/>
    <x v="0"/>
    <x v="3"/>
  </r>
  <r>
    <s v="h"/>
    <s v="01F_NE_C.png"/>
    <s v="None"/>
    <n v="1.3"/>
    <n v="0"/>
    <n v="31"/>
    <n v="31"/>
    <n v="31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32"/>
    <n v="32"/>
    <n v="32"/>
    <s v="space"/>
    <n v="1"/>
    <n v="0.538078649086"/>
    <s v="2019_Mar_01_1808"/>
    <n v="59.8594854290046"/>
    <s v="C_identidad"/>
    <n v="1"/>
    <s v="EGV8M 2 PRE"/>
    <x v="1"/>
    <x v="1"/>
    <n v="100"/>
    <n v="0.538078649086"/>
    <n v="0"/>
    <x v="0"/>
    <x v="0"/>
    <x v="3"/>
  </r>
  <r>
    <s v="h"/>
    <s v="06F_NE_C.png"/>
    <s v="None"/>
    <n v="0.8"/>
    <n v="0"/>
    <n v="33"/>
    <n v="33"/>
    <n v="33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5F_NE_C.png"/>
    <s v="None"/>
    <n v="1.3"/>
    <n v="0"/>
    <n v="34"/>
    <n v="34"/>
    <n v="34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35"/>
    <n v="35"/>
    <n v="35"/>
    <s v="space"/>
    <n v="1"/>
    <n v="0.55479589477199998"/>
    <s v="2019_Mar_01_1808"/>
    <n v="59.8594854290046"/>
    <s v="C_identidad"/>
    <n v="1"/>
    <s v="EGV8M 2 PRE"/>
    <x v="1"/>
    <x v="1"/>
    <n v="100"/>
    <n v="0.55479589477199998"/>
    <n v="0"/>
    <x v="0"/>
    <x v="0"/>
    <x v="3"/>
  </r>
  <r>
    <s v="h"/>
    <s v="35M_NE_C.png"/>
    <s v="None"/>
    <n v="1.3"/>
    <n v="0"/>
    <n v="36"/>
    <n v="36"/>
    <n v="36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9F_NE_C.png"/>
    <s v="None"/>
    <n v="0.8"/>
    <n v="0"/>
    <n v="37"/>
    <n v="37"/>
    <n v="37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9F_NE_C.png"/>
    <s v="None"/>
    <n v="1.3"/>
    <n v="0"/>
    <n v="38"/>
    <n v="38"/>
    <n v="38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3F_NE_C.png"/>
    <s v="None"/>
    <n v="0.8"/>
    <n v="0"/>
    <n v="39"/>
    <n v="39"/>
    <n v="39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40"/>
    <n v="40"/>
    <n v="40"/>
    <s v="space"/>
    <n v="1"/>
    <n v="0.59164587990399997"/>
    <s v="2019_Mar_01_1808"/>
    <n v="59.8594854290046"/>
    <s v="C_identidad"/>
    <n v="1"/>
    <s v="EGV8M 2 PRE"/>
    <x v="1"/>
    <x v="1"/>
    <n v="100"/>
    <n v="0.59164587990399997"/>
    <n v="0"/>
    <x v="0"/>
    <x v="0"/>
    <x v="3"/>
  </r>
  <r>
    <s v="h"/>
    <s v="34M_NE_C.png"/>
    <s v="None"/>
    <n v="1.3"/>
    <n v="0"/>
    <n v="41"/>
    <n v="41"/>
    <n v="41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33M_NE_C.png"/>
    <s v="None"/>
    <n v="0.8"/>
    <n v="0"/>
    <n v="42"/>
    <n v="42"/>
    <n v="42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26M_NE_C.png"/>
    <s v="None"/>
    <n v="1.3"/>
    <n v="0"/>
    <n v="43"/>
    <n v="43"/>
    <n v="43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6F_NE_C.png"/>
    <s v="None"/>
    <n v="1.3"/>
    <n v="0"/>
    <n v="44"/>
    <n v="44"/>
    <n v="44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45"/>
    <n v="45"/>
    <n v="45"/>
    <s v="space"/>
    <n v="1"/>
    <n v="0.54056610580300002"/>
    <s v="2019_Mar_01_1808"/>
    <n v="59.8594854290046"/>
    <s v="C_identidad"/>
    <n v="1"/>
    <s v="EGV8M 2 PRE"/>
    <x v="1"/>
    <x v="1"/>
    <n v="100"/>
    <n v="0.54056610580300002"/>
    <n v="0"/>
    <x v="0"/>
    <x v="0"/>
    <x v="3"/>
  </r>
  <r>
    <s v="h"/>
    <s v="26M_NE_C.png"/>
    <s v="None"/>
    <n v="0.8"/>
    <n v="0"/>
    <n v="46"/>
    <n v="46"/>
    <n v="46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9F_NE_C.png"/>
    <s v="None"/>
    <n v="0.8"/>
    <n v="0"/>
    <n v="47"/>
    <n v="47"/>
    <n v="47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34M_NE_C.png"/>
    <s v="None"/>
    <n v="0.8"/>
    <n v="0"/>
    <n v="48"/>
    <n v="48"/>
    <n v="48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49"/>
    <n v="49"/>
    <n v="49"/>
    <s v="space"/>
    <n v="1"/>
    <n v="0.68872787756800002"/>
    <s v="2019_Mar_01_1808"/>
    <n v="59.8594854290046"/>
    <s v="C_identidad"/>
    <n v="1"/>
    <s v="EGV8M 2 PRE"/>
    <x v="1"/>
    <x v="1"/>
    <n v="100"/>
    <n v="0.68872787756800002"/>
    <n v="0"/>
    <x v="0"/>
    <x v="0"/>
    <x v="3"/>
  </r>
  <r>
    <s v="h"/>
    <s v="26M_NE_C.png"/>
    <s v="None"/>
    <n v="0.8"/>
    <n v="0"/>
    <n v="50"/>
    <n v="50"/>
    <n v="50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1F_NE_C.png"/>
    <s v="None"/>
    <n v="1.3"/>
    <n v="0"/>
    <n v="51"/>
    <n v="51"/>
    <n v="51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3F_NE_C.png"/>
    <s v="None"/>
    <n v="1.3"/>
    <n v="0"/>
    <n v="52"/>
    <n v="52"/>
    <n v="52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35M_NE_C.png"/>
    <s v="None"/>
    <n v="0.8"/>
    <n v="0"/>
    <n v="53"/>
    <n v="53"/>
    <n v="53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54"/>
    <n v="54"/>
    <n v="54"/>
    <s v="space"/>
    <n v="1"/>
    <n v="0.60675205616299999"/>
    <s v="2019_Mar_01_1808"/>
    <n v="59.8594854290046"/>
    <s v="C_identidad"/>
    <n v="1"/>
    <s v="EGV8M 2 PRE"/>
    <x v="1"/>
    <x v="1"/>
    <n v="100"/>
    <n v="0.60675205616299999"/>
    <n v="0"/>
    <x v="0"/>
    <x v="0"/>
    <x v="3"/>
  </r>
  <r>
    <s v="h"/>
    <s v="34M_NE_C.png"/>
    <s v="None"/>
    <n v="0.8"/>
    <n v="0"/>
    <n v="55"/>
    <n v="55"/>
    <n v="55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35M_NE_C.png"/>
    <s v="None"/>
    <n v="1.3"/>
    <n v="0"/>
    <n v="56"/>
    <n v="56"/>
    <n v="56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57"/>
    <n v="57"/>
    <n v="57"/>
    <s v="space"/>
    <n v="1"/>
    <n v="0.75504824932400005"/>
    <s v="2019_Mar_01_1808"/>
    <n v="59.8594854290046"/>
    <s v="C_identidad"/>
    <n v="1"/>
    <s v="EGV8M 2 PRE"/>
    <x v="1"/>
    <x v="1"/>
    <n v="100"/>
    <n v="0.75504824932400005"/>
    <n v="0"/>
    <x v="0"/>
    <x v="0"/>
    <x v="3"/>
  </r>
  <r>
    <s v="h"/>
    <s v="28M_NE_C.png"/>
    <s v="None"/>
    <n v="0.8"/>
    <n v="0"/>
    <n v="58"/>
    <n v="58"/>
    <n v="58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8F_NE_C.png"/>
    <s v="None"/>
    <n v="1.3"/>
    <n v="0"/>
    <n v="59"/>
    <n v="59"/>
    <n v="59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60"/>
    <n v="60"/>
    <n v="60"/>
    <s v="space"/>
    <n v="1"/>
    <n v="0.50445941102199998"/>
    <s v="2019_Mar_01_1808"/>
    <n v="59.8594854290046"/>
    <s v="C_identidad"/>
    <n v="1"/>
    <s v="EGV8M 2 PRE"/>
    <x v="1"/>
    <x v="1"/>
    <n v="100"/>
    <n v="0.50445941102199998"/>
    <n v="0"/>
    <x v="0"/>
    <x v="0"/>
    <x v="3"/>
  </r>
  <r>
    <s v="h"/>
    <s v="33M_NE_C.png"/>
    <s v="None"/>
    <n v="0.8"/>
    <n v="0"/>
    <n v="61"/>
    <n v="61"/>
    <n v="61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3F_NE_C.png"/>
    <s v="None"/>
    <n v="0.8"/>
    <n v="0"/>
    <n v="62"/>
    <n v="62"/>
    <n v="62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63"/>
    <n v="63"/>
    <n v="63"/>
    <s v="space"/>
    <n v="1"/>
    <n v="0.60784365009700003"/>
    <s v="2019_Mar_01_1808"/>
    <n v="59.8594854290046"/>
    <s v="C_identidad"/>
    <n v="1"/>
    <s v="EGV8M 2 PRE"/>
    <x v="1"/>
    <x v="1"/>
    <n v="100"/>
    <n v="0.60784365009700003"/>
    <n v="0"/>
    <x v="0"/>
    <x v="0"/>
    <x v="3"/>
  </r>
  <r>
    <s v="h"/>
    <s v="05F_NE_C.png"/>
    <s v="None"/>
    <n v="0.8"/>
    <n v="0"/>
    <n v="64"/>
    <n v="64"/>
    <n v="64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65"/>
    <n v="65"/>
    <n v="65"/>
    <s v="space"/>
    <n v="1"/>
    <n v="0.58737220865399997"/>
    <s v="2019_Mar_01_1808"/>
    <n v="59.8594854290046"/>
    <s v="C_identidad"/>
    <n v="1"/>
    <s v="EGV8M 2 PRE"/>
    <x v="1"/>
    <x v="1"/>
    <n v="100"/>
    <n v="0.58737220865399997"/>
    <n v="0"/>
    <x v="0"/>
    <x v="0"/>
    <x v="3"/>
  </r>
  <r>
    <s v="h"/>
    <s v="02F_NE_C.png"/>
    <s v="None"/>
    <n v="0.8"/>
    <n v="0"/>
    <n v="66"/>
    <n v="66"/>
    <n v="66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67"/>
    <n v="67"/>
    <n v="67"/>
    <s v="space"/>
    <n v="1"/>
    <n v="0.55532199202599997"/>
    <s v="2019_Mar_01_1808"/>
    <n v="59.8594854290046"/>
    <s v="C_identidad"/>
    <n v="1"/>
    <s v="EGV8M 2 PRE"/>
    <x v="1"/>
    <x v="1"/>
    <n v="100"/>
    <n v="0.55532199202599997"/>
    <n v="0"/>
    <x v="0"/>
    <x v="0"/>
    <x v="3"/>
  </r>
  <r>
    <s v="h"/>
    <s v="08F_NE_C.png"/>
    <s v="None"/>
    <n v="0.8"/>
    <n v="0"/>
    <n v="68"/>
    <n v="68"/>
    <n v="68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32M_NE_C.png"/>
    <s v="None"/>
    <n v="0.8"/>
    <n v="0"/>
    <n v="69"/>
    <n v="69"/>
    <n v="69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2F_NE_C.png"/>
    <s v="None"/>
    <n v="0.8"/>
    <n v="0"/>
    <n v="70"/>
    <n v="70"/>
    <n v="70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34M_NE_C.png"/>
    <s v="None"/>
    <n v="1.3"/>
    <n v="0"/>
    <n v="71"/>
    <n v="71"/>
    <n v="71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72"/>
    <n v="72"/>
    <n v="72"/>
    <s v="space"/>
    <n v="1"/>
    <n v="0.52399520058000004"/>
    <s v="2019_Mar_01_1808"/>
    <n v="59.8594854290046"/>
    <s v="C_identidad"/>
    <n v="1"/>
    <s v="EGV8M 2 PRE"/>
    <x v="1"/>
    <x v="1"/>
    <n v="100"/>
    <n v="0.52399520058000004"/>
    <n v="0"/>
    <x v="0"/>
    <x v="0"/>
    <x v="3"/>
  </r>
  <r>
    <s v="h"/>
    <s v="05F_NE_C.png"/>
    <s v="None"/>
    <n v="1.3"/>
    <n v="0"/>
    <n v="73"/>
    <n v="73"/>
    <n v="73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7F_NE_C.png"/>
    <s v="None"/>
    <n v="1.3"/>
    <n v="0"/>
    <n v="74"/>
    <n v="74"/>
    <n v="74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75"/>
    <n v="75"/>
    <n v="75"/>
    <s v="space"/>
    <n v="1"/>
    <n v="0.47347562568000001"/>
    <s v="2019_Mar_01_1808"/>
    <n v="59.8594854290046"/>
    <s v="C_identidad"/>
    <n v="1"/>
    <s v="EGV8M 2 PRE"/>
    <x v="1"/>
    <x v="1"/>
    <n v="100"/>
    <n v="0.47347562568000001"/>
    <n v="0"/>
    <x v="0"/>
    <x v="0"/>
    <x v="3"/>
  </r>
  <r>
    <s v="h"/>
    <s v="32M_NE_C.png"/>
    <s v="None"/>
    <n v="0.8"/>
    <n v="0"/>
    <n v="76"/>
    <n v="76"/>
    <n v="76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77"/>
    <n v="77"/>
    <n v="77"/>
    <s v="space"/>
    <n v="1"/>
    <n v="0.58724010497099999"/>
    <s v="2019_Mar_01_1808"/>
    <n v="59.8594854290046"/>
    <s v="C_identidad"/>
    <n v="1"/>
    <s v="EGV8M 2 PRE"/>
    <x v="1"/>
    <x v="1"/>
    <n v="100"/>
    <n v="0.58724010497099999"/>
    <n v="0"/>
    <x v="0"/>
    <x v="0"/>
    <x v="3"/>
  </r>
  <r>
    <s v="h"/>
    <s v="01F_NE_C.png"/>
    <s v="None"/>
    <n v="0.8"/>
    <n v="0"/>
    <n v="78"/>
    <n v="78"/>
    <n v="78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32M_NE_C.png"/>
    <s v="None"/>
    <n v="0.8"/>
    <n v="0"/>
    <n v="79"/>
    <n v="79"/>
    <n v="79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28M_NE_C.png"/>
    <s v="None"/>
    <n v="1.3"/>
    <n v="0"/>
    <n v="80"/>
    <n v="80"/>
    <n v="80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32M_NE_C.png"/>
    <s v="None"/>
    <n v="0.8"/>
    <n v="0"/>
    <n v="81"/>
    <n v="81"/>
    <n v="81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82"/>
    <n v="82"/>
    <n v="82"/>
    <s v="space"/>
    <n v="1"/>
    <n v="0.571575053793"/>
    <s v="2019_Mar_01_1808"/>
    <n v="59.8594854290046"/>
    <s v="C_identidad"/>
    <n v="1"/>
    <s v="EGV8M 2 PRE"/>
    <x v="1"/>
    <x v="1"/>
    <n v="100"/>
    <n v="0.571575053793"/>
    <n v="0"/>
    <x v="0"/>
    <x v="0"/>
    <x v="3"/>
  </r>
  <r>
    <s v="h"/>
    <s v="36M_NE_C.png"/>
    <s v="None"/>
    <n v="0.8"/>
    <n v="0"/>
    <n v="83"/>
    <n v="83"/>
    <n v="83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9F_NE_C.png"/>
    <s v="None"/>
    <n v="1.3"/>
    <n v="0"/>
    <n v="84"/>
    <n v="84"/>
    <n v="84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85"/>
    <n v="85"/>
    <n v="85"/>
    <s v="space"/>
    <n v="1"/>
    <n v="0.62140729196800004"/>
    <s v="2019_Mar_01_1808"/>
    <n v="59.8594854290046"/>
    <s v="C_identidad"/>
    <n v="1"/>
    <s v="EGV8M 2 PRE"/>
    <x v="1"/>
    <x v="1"/>
    <n v="100"/>
    <n v="0.62140729196800004"/>
    <n v="0"/>
    <x v="0"/>
    <x v="0"/>
    <x v="3"/>
  </r>
  <r>
    <s v="h"/>
    <s v="08F_NE_C.png"/>
    <s v="None"/>
    <n v="1.3"/>
    <n v="0"/>
    <n v="86"/>
    <n v="86"/>
    <n v="86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6F_NE_C.png"/>
    <s v="None"/>
    <n v="0.8"/>
    <n v="0"/>
    <n v="87"/>
    <n v="87"/>
    <n v="87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88"/>
    <n v="88"/>
    <n v="88"/>
    <s v="space"/>
    <n v="1"/>
    <n v="0.58859656850099995"/>
    <s v="2019_Mar_01_1808"/>
    <n v="59.8594854290046"/>
    <s v="C_identidad"/>
    <n v="1"/>
    <s v="EGV8M 2 PRE"/>
    <x v="1"/>
    <x v="1"/>
    <n v="100"/>
    <n v="0.58859656850099995"/>
    <n v="0"/>
    <x v="0"/>
    <x v="0"/>
    <x v="3"/>
  </r>
  <r>
    <s v="h"/>
    <s v="34M_NE_C.png"/>
    <s v="None"/>
    <n v="0.8"/>
    <n v="0"/>
    <n v="89"/>
    <n v="89"/>
    <n v="89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3F_NE_C.png"/>
    <s v="None"/>
    <n v="0.8"/>
    <n v="0"/>
    <n v="90"/>
    <n v="90"/>
    <n v="90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3F_NE_C.png"/>
    <s v="None"/>
    <n v="0.8"/>
    <n v="0"/>
    <n v="91"/>
    <n v="91"/>
    <n v="91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92"/>
    <n v="92"/>
    <n v="92"/>
    <s v="space"/>
    <n v="1"/>
    <n v="0.57151711359599999"/>
    <s v="2019_Mar_01_1808"/>
    <n v="59.8594854290046"/>
    <s v="C_identidad"/>
    <n v="1"/>
    <s v="EGV8M 2 PRE"/>
    <x v="1"/>
    <x v="1"/>
    <n v="100"/>
    <n v="0.57151711359599999"/>
    <n v="0"/>
    <x v="0"/>
    <x v="0"/>
    <x v="3"/>
  </r>
  <r>
    <s v="h"/>
    <s v="36M_NE_C.png"/>
    <s v="None"/>
    <n v="0.8"/>
    <n v="0"/>
    <n v="93"/>
    <n v="93"/>
    <n v="93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1F_NE_C.png"/>
    <s v="None"/>
    <n v="0.8"/>
    <n v="0"/>
    <n v="94"/>
    <n v="94"/>
    <n v="94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32M_NE_C.png"/>
    <s v="None"/>
    <n v="0.8"/>
    <n v="0"/>
    <n v="95"/>
    <n v="95"/>
    <n v="95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7F_NE_C.png"/>
    <s v="None"/>
    <n v="0.8"/>
    <n v="0"/>
    <n v="96"/>
    <n v="96"/>
    <n v="96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97"/>
    <n v="97"/>
    <n v="97"/>
    <s v="space"/>
    <n v="1"/>
    <n v="0.53728602675299997"/>
    <s v="2019_Mar_01_1808"/>
    <n v="59.8594854290046"/>
    <s v="C_identidad"/>
    <n v="1"/>
    <s v="EGV8M 2 PRE"/>
    <x v="1"/>
    <x v="1"/>
    <n v="100"/>
    <n v="0.53728602675299997"/>
    <n v="0"/>
    <x v="0"/>
    <x v="0"/>
    <x v="3"/>
  </r>
  <r>
    <s v="h"/>
    <s v="35M_NE_C.png"/>
    <s v="None"/>
    <n v="1.3"/>
    <n v="0"/>
    <n v="98"/>
    <n v="98"/>
    <n v="98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5F_NE_C.png"/>
    <s v="None"/>
    <n v="0.8"/>
    <n v="0"/>
    <n v="99"/>
    <n v="99"/>
    <n v="99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7F_NE_C.png"/>
    <s v="None"/>
    <n v="0.8"/>
    <n v="0"/>
    <n v="100"/>
    <n v="100"/>
    <n v="100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101"/>
    <n v="101"/>
    <n v="101"/>
    <s v="space"/>
    <n v="1"/>
    <n v="0.63903668249300005"/>
    <s v="2019_Mar_01_1808"/>
    <n v="59.8594854290046"/>
    <s v="C_identidad"/>
    <n v="1"/>
    <s v="EGV8M 2 PRE"/>
    <x v="1"/>
    <x v="1"/>
    <n v="100"/>
    <n v="0.63903668249300005"/>
    <n v="0"/>
    <x v="0"/>
    <x v="0"/>
    <x v="3"/>
  </r>
  <r>
    <s v="h"/>
    <s v="09F_NE_C.png"/>
    <s v="None"/>
    <n v="0.8"/>
    <n v="0"/>
    <n v="102"/>
    <n v="102"/>
    <n v="102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103"/>
    <n v="103"/>
    <n v="103"/>
    <s v="space"/>
    <n v="1"/>
    <n v="0.67086407751800003"/>
    <s v="2019_Mar_01_1808"/>
    <n v="59.8594854290046"/>
    <s v="C_identidad"/>
    <n v="1"/>
    <s v="EGV8M 2 PRE"/>
    <x v="1"/>
    <x v="1"/>
    <n v="100"/>
    <n v="0.67086407751800003"/>
    <n v="0"/>
    <x v="0"/>
    <x v="0"/>
    <x v="3"/>
  </r>
  <r>
    <s v="h"/>
    <s v="03F_NE_C.png"/>
    <s v="None"/>
    <n v="0.8"/>
    <n v="0"/>
    <n v="104"/>
    <n v="104"/>
    <n v="104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2F_NE_C.png"/>
    <s v="None"/>
    <n v="0.8"/>
    <n v="0"/>
    <n v="105"/>
    <n v="105"/>
    <n v="105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3F_NE_C.png"/>
    <s v="None"/>
    <n v="1.3"/>
    <n v="0"/>
    <n v="106"/>
    <n v="106"/>
    <n v="106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107"/>
    <n v="107"/>
    <n v="107"/>
    <s v="space"/>
    <n v="1"/>
    <n v="0.58906075253599999"/>
    <s v="2019_Mar_01_1808"/>
    <n v="59.8594854290046"/>
    <s v="C_identidad"/>
    <n v="1"/>
    <s v="EGV8M 2 PRE"/>
    <x v="1"/>
    <x v="1"/>
    <n v="100"/>
    <n v="0.58906075253599999"/>
    <n v="0"/>
    <x v="0"/>
    <x v="0"/>
    <x v="3"/>
  </r>
  <r>
    <s v="h"/>
    <s v="02F_NE_C.png"/>
    <s v="None"/>
    <n v="1.3"/>
    <n v="0"/>
    <n v="108"/>
    <n v="108"/>
    <n v="108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8F_NE_C.png"/>
    <s v="None"/>
    <n v="1.3"/>
    <n v="0"/>
    <n v="109"/>
    <n v="109"/>
    <n v="109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110"/>
    <n v="110"/>
    <n v="110"/>
    <s v="space"/>
    <n v="1"/>
    <n v="0.50457827129900001"/>
    <s v="2019_Mar_01_1808"/>
    <n v="59.8594854290046"/>
    <s v="C_identidad"/>
    <n v="1"/>
    <s v="EGV8M 2 PRE"/>
    <x v="1"/>
    <x v="1"/>
    <n v="100"/>
    <n v="0.50457827129900001"/>
    <n v="0"/>
    <x v="0"/>
    <x v="0"/>
    <x v="3"/>
  </r>
  <r>
    <s v="h"/>
    <s v="09F_NE_C.png"/>
    <s v="None"/>
    <n v="0.8"/>
    <n v="0"/>
    <n v="111"/>
    <n v="111"/>
    <n v="111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35M_NE_C.png"/>
    <s v="None"/>
    <n v="1.3"/>
    <n v="0"/>
    <n v="112"/>
    <n v="112"/>
    <n v="112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113"/>
    <n v="113"/>
    <n v="113"/>
    <s v="space"/>
    <n v="1"/>
    <n v="0.73833894968299996"/>
    <s v="2019_Mar_01_1808"/>
    <n v="59.8594854290046"/>
    <s v="C_identidad"/>
    <n v="1"/>
    <s v="EGV8M 2 PRE"/>
    <x v="1"/>
    <x v="1"/>
    <n v="100"/>
    <n v="0.73833894968299996"/>
    <n v="0"/>
    <x v="0"/>
    <x v="0"/>
    <x v="3"/>
  </r>
  <r>
    <s v="h"/>
    <s v="34M_NE_C.png"/>
    <s v="None"/>
    <n v="1.3"/>
    <n v="0"/>
    <n v="114"/>
    <n v="114"/>
    <n v="114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3F_NE_C.png"/>
    <s v="None"/>
    <n v="0.8"/>
    <n v="0"/>
    <n v="115"/>
    <n v="115"/>
    <n v="115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5F_NE_C.png"/>
    <s v="None"/>
    <n v="1.3"/>
    <n v="0"/>
    <n v="116"/>
    <n v="116"/>
    <n v="116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117"/>
    <n v="117"/>
    <n v="117"/>
    <s v="space"/>
    <n v="1"/>
    <n v="0.50444318778999997"/>
    <s v="2019_Mar_01_1808"/>
    <n v="59.8594854290046"/>
    <s v="C_identidad"/>
    <n v="1"/>
    <s v="EGV8M 2 PRE"/>
    <x v="1"/>
    <x v="1"/>
    <n v="100"/>
    <n v="0.50444318778999997"/>
    <n v="0"/>
    <x v="0"/>
    <x v="0"/>
    <x v="3"/>
  </r>
  <r>
    <s v="h"/>
    <s v="35M_NE_C.png"/>
    <s v="None"/>
    <n v="0.8"/>
    <n v="0"/>
    <n v="118"/>
    <n v="118"/>
    <n v="118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119"/>
    <n v="119"/>
    <n v="119"/>
    <s v="space"/>
    <n v="1"/>
    <n v="0.68798657372799998"/>
    <s v="2019_Mar_01_1808"/>
    <n v="59.8594854290046"/>
    <s v="C_identidad"/>
    <n v="1"/>
    <s v="EGV8M 2 PRE"/>
    <x v="1"/>
    <x v="1"/>
    <n v="100"/>
    <n v="0.68798657372799998"/>
    <n v="0"/>
    <x v="0"/>
    <x v="0"/>
    <x v="3"/>
  </r>
  <r>
    <s v="h"/>
    <s v="26M_NE_C.png"/>
    <s v="None"/>
    <n v="0.8"/>
    <n v="0"/>
    <n v="120"/>
    <n v="120"/>
    <n v="120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26M_NE_C.png"/>
    <s v="None"/>
    <n v="1.3"/>
    <n v="0"/>
    <n v="121"/>
    <n v="121"/>
    <n v="121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122"/>
    <n v="122"/>
    <n v="122"/>
    <s v="space"/>
    <n v="1"/>
    <n v="0.53867990308199998"/>
    <s v="2019_Mar_01_1808"/>
    <n v="59.8594854290046"/>
    <s v="C_identidad"/>
    <n v="1"/>
    <s v="EGV8M 2 PRE"/>
    <x v="1"/>
    <x v="1"/>
    <n v="100"/>
    <n v="0.53867990308199998"/>
    <n v="0"/>
    <x v="0"/>
    <x v="0"/>
    <x v="3"/>
  </r>
  <r>
    <s v="h"/>
    <s v="08F_NE_C.png"/>
    <s v="None"/>
    <n v="1.3"/>
    <n v="0"/>
    <n v="123"/>
    <n v="123"/>
    <n v="123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9F_NE_C.png"/>
    <s v="None"/>
    <n v="0.8"/>
    <n v="0"/>
    <n v="124"/>
    <n v="124"/>
    <n v="124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28M_NE_C.png"/>
    <s v="None"/>
    <n v="1.3"/>
    <n v="0"/>
    <n v="125"/>
    <n v="125"/>
    <n v="125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28M_NE_C.png"/>
    <s v="None"/>
    <n v="1.3"/>
    <n v="0"/>
    <n v="126"/>
    <n v="126"/>
    <n v="126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127"/>
    <n v="127"/>
    <n v="127"/>
    <s v="space"/>
    <n v="1"/>
    <n v="0.638988343766"/>
    <s v="2019_Mar_01_1808"/>
    <n v="59.8594854290046"/>
    <s v="C_identidad"/>
    <n v="1"/>
    <s v="EGV8M 2 PRE"/>
    <x v="1"/>
    <x v="1"/>
    <n v="100"/>
    <n v="0.638988343766"/>
    <n v="0"/>
    <x v="0"/>
    <x v="0"/>
    <x v="3"/>
  </r>
  <r>
    <s v="h"/>
    <s v="33M_NE_C.png"/>
    <s v="None"/>
    <n v="1.3"/>
    <n v="0"/>
    <n v="128"/>
    <n v="128"/>
    <n v="128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6F_NE_C.png"/>
    <s v="None"/>
    <n v="0.8"/>
    <n v="0"/>
    <n v="129"/>
    <n v="129"/>
    <n v="129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130"/>
    <n v="130"/>
    <n v="130"/>
    <s v="space"/>
    <n v="1"/>
    <n v="0.75843957369199999"/>
    <s v="2019_Mar_01_1808"/>
    <n v="59.8594854290046"/>
    <s v="C_identidad"/>
    <n v="1"/>
    <s v="EGV8M 2 PRE"/>
    <x v="1"/>
    <x v="1"/>
    <n v="100"/>
    <n v="0.75843957369199999"/>
    <n v="0"/>
    <x v="0"/>
    <x v="0"/>
    <x v="3"/>
  </r>
  <r>
    <s v="h"/>
    <s v="02F_NE_C.png"/>
    <s v="None"/>
    <n v="0.8"/>
    <n v="0"/>
    <n v="131"/>
    <n v="131"/>
    <n v="131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7F_NE_C.png"/>
    <s v="None"/>
    <n v="1.3"/>
    <n v="0"/>
    <n v="132"/>
    <n v="132"/>
    <n v="132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6F_NE_C.png"/>
    <s v="None"/>
    <n v="1.3"/>
    <n v="0"/>
    <n v="133"/>
    <n v="133"/>
    <n v="133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134"/>
    <n v="134"/>
    <n v="134"/>
    <s v="space"/>
    <n v="1"/>
    <n v="0.68452274135799995"/>
    <s v="2019_Mar_01_1808"/>
    <n v="59.8594854290046"/>
    <s v="C_identidad"/>
    <n v="1"/>
    <s v="EGV8M 2 PRE"/>
    <x v="1"/>
    <x v="1"/>
    <n v="100"/>
    <n v="0.68452274135799995"/>
    <n v="0"/>
    <x v="0"/>
    <x v="0"/>
    <x v="3"/>
  </r>
  <r>
    <s v="h"/>
    <s v="05F_NE_C.png"/>
    <s v="None"/>
    <n v="1.3"/>
    <n v="0"/>
    <n v="135"/>
    <n v="135"/>
    <n v="135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136"/>
    <n v="136"/>
    <n v="136"/>
    <s v="space"/>
    <n v="1"/>
    <n v="0.67251885042100001"/>
    <s v="2019_Mar_01_1808"/>
    <n v="59.8594854290046"/>
    <s v="C_identidad"/>
    <n v="1"/>
    <s v="EGV8M 2 PRE"/>
    <x v="1"/>
    <x v="1"/>
    <n v="100"/>
    <n v="0.67251885042100001"/>
    <n v="0"/>
    <x v="0"/>
    <x v="0"/>
    <x v="3"/>
  </r>
  <r>
    <s v="h"/>
    <s v="28M_NE_C.png"/>
    <s v="None"/>
    <n v="0.8"/>
    <n v="0"/>
    <n v="137"/>
    <n v="137"/>
    <n v="137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5F_NE_C.png"/>
    <s v="None"/>
    <n v="1.3"/>
    <n v="0"/>
    <n v="138"/>
    <n v="138"/>
    <n v="138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7F_NE_C.png"/>
    <s v="None"/>
    <n v="1.3"/>
    <n v="0"/>
    <n v="139"/>
    <n v="139"/>
    <n v="139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36M_NE_C.png"/>
    <s v="None"/>
    <n v="1.3"/>
    <n v="0"/>
    <n v="140"/>
    <n v="140"/>
    <n v="140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141"/>
    <n v="141"/>
    <n v="141"/>
    <s v="space"/>
    <n v="1"/>
    <n v="0.63860858691599998"/>
    <s v="2019_Mar_01_1808"/>
    <n v="59.8594854290046"/>
    <s v="C_identidad"/>
    <n v="1"/>
    <s v="EGV8M 2 PRE"/>
    <x v="1"/>
    <x v="1"/>
    <n v="100"/>
    <n v="0.63860858691599998"/>
    <n v="0"/>
    <x v="0"/>
    <x v="0"/>
    <x v="3"/>
  </r>
  <r>
    <s v="h"/>
    <s v="35M_NE_C.png"/>
    <s v="None"/>
    <n v="1.3"/>
    <n v="0"/>
    <n v="142"/>
    <n v="142"/>
    <n v="142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34M_NE_C.png"/>
    <s v="None"/>
    <n v="0.8"/>
    <n v="0"/>
    <n v="143"/>
    <n v="143"/>
    <n v="143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8F_NE_C.png"/>
    <s v="None"/>
    <n v="1.3"/>
    <n v="0"/>
    <n v="144"/>
    <n v="144"/>
    <n v="144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145"/>
    <n v="145"/>
    <n v="145"/>
    <s v="space"/>
    <n v="1"/>
    <n v="0.50464779953500005"/>
    <s v="2019_Mar_01_1808"/>
    <n v="59.8594854290046"/>
    <s v="C_identidad"/>
    <n v="1"/>
    <s v="EGV8M 2 PRE"/>
    <x v="1"/>
    <x v="1"/>
    <n v="100"/>
    <n v="0.50464779953500005"/>
    <n v="0"/>
    <x v="0"/>
    <x v="0"/>
    <x v="3"/>
  </r>
  <r>
    <s v="h"/>
    <s v="36M_NE_C.png"/>
    <s v="None"/>
    <n v="1.3"/>
    <n v="0"/>
    <n v="146"/>
    <n v="146"/>
    <n v="146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147"/>
    <n v="147"/>
    <n v="147"/>
    <s v="space"/>
    <n v="1"/>
    <n v="0.75469166855299996"/>
    <s v="2019_Mar_01_1808"/>
    <n v="59.8594854290046"/>
    <s v="C_identidad"/>
    <n v="1"/>
    <s v="EGV8M 2 PRE"/>
    <x v="1"/>
    <x v="1"/>
    <n v="100"/>
    <n v="0.75469166855299996"/>
    <n v="0"/>
    <x v="0"/>
    <x v="0"/>
    <x v="3"/>
  </r>
  <r>
    <s v="h"/>
    <s v="28M_NE_C.png"/>
    <s v="None"/>
    <n v="0.8"/>
    <n v="0"/>
    <n v="148"/>
    <n v="148"/>
    <n v="148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35M_NE_C.png"/>
    <s v="None"/>
    <n v="1.3"/>
    <n v="0"/>
    <n v="149"/>
    <n v="149"/>
    <n v="149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150"/>
    <n v="150"/>
    <n v="150"/>
    <s v="space"/>
    <n v="1"/>
    <n v="0.605847526458"/>
    <s v="2019_Mar_01_1808"/>
    <n v="59.8594854290046"/>
    <s v="C_identidad"/>
    <n v="1"/>
    <s v="EGV8M 2 PRE"/>
    <x v="1"/>
    <x v="1"/>
    <n v="100"/>
    <n v="0.605847526458"/>
    <n v="0"/>
    <x v="0"/>
    <x v="0"/>
    <x v="3"/>
  </r>
  <r>
    <s v="h"/>
    <s v="08F_NE_C.png"/>
    <s v="None"/>
    <n v="0.8"/>
    <n v="0"/>
    <n v="151"/>
    <n v="151"/>
    <n v="151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2F_NE_C.png"/>
    <s v="None"/>
    <n v="1.3"/>
    <n v="0"/>
    <n v="152"/>
    <n v="152"/>
    <n v="152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32M_NE_C.png"/>
    <s v="None"/>
    <n v="1.3"/>
    <n v="0"/>
    <n v="153"/>
    <n v="153"/>
    <n v="153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154"/>
    <n v="154"/>
    <n v="154"/>
    <s v="space"/>
    <n v="1"/>
    <n v="0.70786404504900002"/>
    <s v="2019_Mar_01_1808"/>
    <n v="59.8594854290046"/>
    <s v="C_identidad"/>
    <n v="1"/>
    <s v="EGV8M 2 PRE"/>
    <x v="1"/>
    <x v="1"/>
    <n v="100"/>
    <n v="0.70786404504900002"/>
    <n v="0"/>
    <x v="0"/>
    <x v="0"/>
    <x v="3"/>
  </r>
  <r>
    <s v="h"/>
    <s v="33M_NE_C.png"/>
    <s v="None"/>
    <n v="0.8"/>
    <n v="0"/>
    <n v="155"/>
    <n v="155"/>
    <n v="155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3F_NE_C.png"/>
    <s v="None"/>
    <n v="0.8"/>
    <n v="0"/>
    <n v="156"/>
    <n v="156"/>
    <n v="156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5F_NE_C.png"/>
    <s v="None"/>
    <n v="0.8"/>
    <n v="0"/>
    <n v="157"/>
    <n v="157"/>
    <n v="157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1F_NE_C.png"/>
    <s v="None"/>
    <n v="1.3"/>
    <n v="0"/>
    <n v="158"/>
    <n v="158"/>
    <n v="158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159"/>
    <n v="159"/>
    <n v="159"/>
    <s v="space"/>
    <n v="1"/>
    <n v="0.59284739469900005"/>
    <s v="2019_Mar_01_1808"/>
    <n v="59.8594854290046"/>
    <s v="C_identidad"/>
    <n v="1"/>
    <s v="EGV8M 2 PRE"/>
    <x v="1"/>
    <x v="1"/>
    <n v="100"/>
    <n v="0.59284739469900005"/>
    <n v="0"/>
    <x v="0"/>
    <x v="0"/>
    <x v="3"/>
  </r>
  <r>
    <s v="h"/>
    <s v="32M_NE_C.png"/>
    <s v="None"/>
    <n v="1.3"/>
    <n v="0"/>
    <n v="160"/>
    <n v="160"/>
    <n v="160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161"/>
    <n v="161"/>
    <n v="161"/>
    <s v="space"/>
    <n v="1"/>
    <n v="0.805226473429"/>
    <s v="2019_Mar_01_1808"/>
    <n v="59.8594854290046"/>
    <s v="C_identidad"/>
    <n v="1"/>
    <s v="EGV8M 2 PRE"/>
    <x v="1"/>
    <x v="1"/>
    <n v="100"/>
    <n v="0.805226473429"/>
    <n v="0"/>
    <x v="0"/>
    <x v="0"/>
    <x v="3"/>
  </r>
  <r>
    <s v="h"/>
    <s v="08F_NE_C.png"/>
    <s v="None"/>
    <n v="1.3"/>
    <n v="0"/>
    <n v="162"/>
    <n v="162"/>
    <n v="162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26M_NE_C.png"/>
    <s v="None"/>
    <n v="1.3"/>
    <n v="0"/>
    <n v="163"/>
    <n v="163"/>
    <n v="163"/>
    <s v="space"/>
    <n v="0"/>
    <n v="0.64237668830899997"/>
    <s v="2019_Mar_01_1808"/>
    <n v="59.8594854290046"/>
    <s v="C_identidad"/>
    <n v="1"/>
    <s v="EGV8M 2 PRE"/>
    <x v="1"/>
    <x v="0"/>
    <n v="0"/>
    <s v=""/>
    <n v="1"/>
    <x v="0"/>
    <x v="0"/>
    <x v="3"/>
  </r>
  <r>
    <s v="h"/>
    <s v="33M_NE_C.png"/>
    <s v="None"/>
    <n v="1.3"/>
    <n v="0"/>
    <n v="164"/>
    <n v="164"/>
    <n v="164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165"/>
    <n v="165"/>
    <n v="165"/>
    <s v="space"/>
    <n v="1"/>
    <n v="0.64122351224100005"/>
    <s v="2019_Mar_01_1808"/>
    <n v="59.8594854290046"/>
    <s v="C_identidad"/>
    <n v="1"/>
    <s v="EGV8M 2 PRE"/>
    <x v="1"/>
    <x v="1"/>
    <n v="100"/>
    <n v="0.64122351224100005"/>
    <n v="0"/>
    <x v="0"/>
    <x v="0"/>
    <x v="3"/>
  </r>
  <r>
    <s v="h"/>
    <s v="01F_NE_C.png"/>
    <s v="None"/>
    <n v="1.3"/>
    <n v="0"/>
    <n v="166"/>
    <n v="166"/>
    <n v="166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1F_NE_C.png"/>
    <s v="None"/>
    <n v="1.3"/>
    <n v="0"/>
    <n v="167"/>
    <n v="167"/>
    <n v="167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168"/>
    <n v="168"/>
    <n v="168"/>
    <s v="space"/>
    <n v="1"/>
    <n v="0.48679922945999998"/>
    <s v="2019_Mar_01_1808"/>
    <n v="59.8594854290046"/>
    <s v="C_identidad"/>
    <n v="1"/>
    <s v="EGV8M 2 PRE"/>
    <x v="1"/>
    <x v="1"/>
    <n v="100"/>
    <n v="0.48679922945999998"/>
    <n v="0"/>
    <x v="0"/>
    <x v="0"/>
    <x v="3"/>
  </r>
  <r>
    <s v="h"/>
    <s v="28M_NE_C.png"/>
    <s v="None"/>
    <n v="0.8"/>
    <n v="0"/>
    <n v="169"/>
    <n v="169"/>
    <n v="169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170"/>
    <n v="170"/>
    <n v="170"/>
    <s v="space"/>
    <n v="1"/>
    <n v="0.65518114762400004"/>
    <s v="2019_Mar_01_1808"/>
    <n v="59.8594854290046"/>
    <s v="C_identidad"/>
    <n v="1"/>
    <s v="EGV8M 2 PRE"/>
    <x v="1"/>
    <x v="1"/>
    <n v="100"/>
    <n v="0.65518114762400004"/>
    <n v="0"/>
    <x v="0"/>
    <x v="0"/>
    <x v="3"/>
  </r>
  <r>
    <s v="h"/>
    <s v="33M_NE_C.png"/>
    <s v="None"/>
    <n v="1.3"/>
    <n v="0"/>
    <n v="171"/>
    <n v="171"/>
    <n v="171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26M_NE_C.png"/>
    <s v="None"/>
    <n v="1.3"/>
    <n v="0"/>
    <n v="172"/>
    <n v="172"/>
    <n v="172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7F_NE_C.png"/>
    <s v="None"/>
    <n v="0.8"/>
    <n v="0"/>
    <n v="173"/>
    <n v="173"/>
    <n v="173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26M_NE_C.png"/>
    <s v="None"/>
    <n v="0.8"/>
    <n v="0"/>
    <n v="174"/>
    <n v="174"/>
    <n v="174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175"/>
    <n v="175"/>
    <n v="175"/>
    <s v="space"/>
    <n v="1"/>
    <n v="0.67378558934400001"/>
    <s v="2019_Mar_01_1808"/>
    <n v="59.8594854290046"/>
    <s v="C_identidad"/>
    <n v="1"/>
    <s v="EGV8M 2 PRE"/>
    <x v="1"/>
    <x v="1"/>
    <n v="100"/>
    <n v="0.67378558934400001"/>
    <n v="0"/>
    <x v="0"/>
    <x v="0"/>
    <x v="3"/>
  </r>
  <r>
    <s v="h"/>
    <s v="06F_NE_C.png"/>
    <s v="None"/>
    <n v="0.8"/>
    <n v="0"/>
    <n v="176"/>
    <n v="176"/>
    <n v="176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177"/>
    <n v="177"/>
    <n v="177"/>
    <s v="space"/>
    <n v="1"/>
    <n v="0.65526292612799997"/>
    <s v="2019_Mar_01_1808"/>
    <n v="59.8594854290046"/>
    <s v="C_identidad"/>
    <n v="1"/>
    <s v="EGV8M 2 PRE"/>
    <x v="1"/>
    <x v="1"/>
    <n v="100"/>
    <n v="0.65526292612799997"/>
    <n v="0"/>
    <x v="0"/>
    <x v="0"/>
    <x v="3"/>
  </r>
  <r>
    <s v="h"/>
    <s v="35M_NE_C.png"/>
    <s v="None"/>
    <n v="1.3"/>
    <n v="0"/>
    <n v="178"/>
    <n v="178"/>
    <n v="178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179"/>
    <n v="179"/>
    <n v="179"/>
    <s v="space"/>
    <n v="1"/>
    <n v="0.64051564811999995"/>
    <s v="2019_Mar_01_1808"/>
    <n v="59.8594854290046"/>
    <s v="C_identidad"/>
    <n v="1"/>
    <s v="EGV8M 2 PRE"/>
    <x v="1"/>
    <x v="1"/>
    <n v="100"/>
    <n v="0.64051564811999995"/>
    <n v="0"/>
    <x v="0"/>
    <x v="0"/>
    <x v="3"/>
  </r>
  <r>
    <s v="h"/>
    <s v="06F_NE_C.png"/>
    <s v="None"/>
    <n v="1.3"/>
    <n v="0"/>
    <n v="180"/>
    <n v="180"/>
    <n v="180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181"/>
    <n v="181"/>
    <n v="181"/>
    <s v="space"/>
    <n v="1"/>
    <n v="0.67121867172000005"/>
    <s v="2019_Mar_01_1808"/>
    <n v="59.8594854290046"/>
    <s v="C_identidad"/>
    <n v="1"/>
    <s v="EGV8M 2 PRE"/>
    <x v="1"/>
    <x v="1"/>
    <n v="100"/>
    <n v="0.67121867172000005"/>
    <n v="0"/>
    <x v="0"/>
    <x v="0"/>
    <x v="3"/>
  </r>
  <r>
    <s v="h"/>
    <s v="28M_NE_C.png"/>
    <s v="None"/>
    <n v="0.8"/>
    <n v="0"/>
    <n v="182"/>
    <n v="182"/>
    <n v="182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28M_NE_C.png"/>
    <s v="None"/>
    <n v="1.3"/>
    <n v="0"/>
    <n v="183"/>
    <n v="183"/>
    <n v="183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2F_NE_C.png"/>
    <s v="None"/>
    <n v="1.3"/>
    <n v="0"/>
    <n v="184"/>
    <n v="184"/>
    <n v="184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185"/>
    <n v="185"/>
    <n v="185"/>
    <s v="None"/>
    <n v="0"/>
    <m/>
    <s v="2019_Mar_01_1808"/>
    <n v="59.8594854290046"/>
    <s v="C_identidad"/>
    <n v="1"/>
    <s v="EGV8M 2 PRE"/>
    <x v="1"/>
    <x v="1"/>
    <n v="0"/>
    <s v=""/>
    <n v="1"/>
    <x v="0"/>
    <x v="0"/>
    <x v="3"/>
  </r>
  <r>
    <s v="h"/>
    <s v="05F_NE_C.png"/>
    <s v="None"/>
    <n v="0.8"/>
    <n v="0"/>
    <n v="186"/>
    <n v="186"/>
    <n v="186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2F_NE_C.png"/>
    <s v="None"/>
    <n v="0.8"/>
    <n v="0"/>
    <n v="187"/>
    <n v="187"/>
    <n v="187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1.3"/>
    <n v="0"/>
    <n v="188"/>
    <n v="188"/>
    <n v="188"/>
    <s v="space"/>
    <n v="1"/>
    <n v="0.77151585544900003"/>
    <s v="2019_Mar_01_1808"/>
    <n v="59.8594854290046"/>
    <s v="C_identidad"/>
    <n v="1"/>
    <s v="EGV8M 2 PRE"/>
    <x v="1"/>
    <x v="1"/>
    <n v="100"/>
    <n v="0.77151585544900003"/>
    <n v="0"/>
    <x v="0"/>
    <x v="0"/>
    <x v="3"/>
  </r>
  <r>
    <s v="h"/>
    <s v="26M_NE_C.png"/>
    <s v="None"/>
    <n v="1.3"/>
    <n v="0"/>
    <n v="189"/>
    <n v="189"/>
    <n v="189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33M_NE_C.png"/>
    <s v="None"/>
    <n v="0.8"/>
    <n v="0"/>
    <n v="190"/>
    <n v="190"/>
    <n v="190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191"/>
    <n v="191"/>
    <n v="191"/>
    <s v="space"/>
    <n v="1"/>
    <n v="0.58807510644000005"/>
    <s v="2019_Mar_01_1808"/>
    <n v="59.8594854290046"/>
    <s v="C_identidad"/>
    <n v="1"/>
    <s v="EGV8M 2 PRE"/>
    <x v="1"/>
    <x v="1"/>
    <n v="100"/>
    <n v="0.58807510644000005"/>
    <n v="0"/>
    <x v="0"/>
    <x v="0"/>
    <x v="3"/>
  </r>
  <r>
    <s v="h"/>
    <s v="36M_NE_C.png"/>
    <s v="None"/>
    <n v="1.3"/>
    <n v="0"/>
    <n v="192"/>
    <n v="192"/>
    <n v="192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34M_NE_C.png"/>
    <s v="None"/>
    <n v="1.3"/>
    <n v="0"/>
    <n v="193"/>
    <n v="193"/>
    <n v="193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5F_NE_C.png"/>
    <s v="None"/>
    <n v="1.3"/>
    <n v="0"/>
    <n v="194"/>
    <n v="194"/>
    <n v="194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1F_NE_C.png"/>
    <s v="None"/>
    <n v="1.3"/>
    <n v="0"/>
    <n v="195"/>
    <n v="195"/>
    <n v="195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h"/>
    <s v="03F_NE_C.png"/>
    <s v="None"/>
    <n v="1.3"/>
    <n v="0"/>
    <n v="196"/>
    <n v="196"/>
    <n v="196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197"/>
    <n v="197"/>
    <n v="197"/>
    <s v="space"/>
    <n v="1"/>
    <n v="0.45636074442899999"/>
    <s v="2019_Mar_01_1808"/>
    <n v="59.8594854290046"/>
    <s v="C_identidad"/>
    <n v="1"/>
    <s v="EGV8M 2 PRE"/>
    <x v="1"/>
    <x v="1"/>
    <n v="100"/>
    <n v="0.45636074442899999"/>
    <n v="0"/>
    <x v="0"/>
    <x v="0"/>
    <x v="3"/>
  </r>
  <r>
    <s v="h"/>
    <s v="32M_NE_C.png"/>
    <s v="None"/>
    <n v="1.3"/>
    <n v="0"/>
    <n v="198"/>
    <n v="198"/>
    <n v="198"/>
    <s v="None"/>
    <n v="1"/>
    <m/>
    <s v="2019_Mar_01_1808"/>
    <n v="59.8594854290046"/>
    <s v="C_identidad"/>
    <n v="1"/>
    <s v="EGV8M 2 PRE"/>
    <x v="1"/>
    <x v="0"/>
    <n v="100"/>
    <s v=""/>
    <n v="0"/>
    <x v="0"/>
    <x v="0"/>
    <x v="3"/>
  </r>
  <r>
    <s v="g"/>
    <s v="targetid.png"/>
    <s v="space"/>
    <n v="0.8"/>
    <n v="0"/>
    <n v="199"/>
    <n v="199"/>
    <n v="199"/>
    <s v="space"/>
    <n v="1"/>
    <n v="0.67179741186599995"/>
    <s v="2019_Mar_01_1808"/>
    <n v="59.8594854290046"/>
    <s v="C_identidad"/>
    <n v="1"/>
    <s v="EGV8M 2 PRE"/>
    <x v="1"/>
    <x v="1"/>
    <n v="100"/>
    <n v="0.67179741186599995"/>
    <n v="0"/>
    <x v="0"/>
    <x v="0"/>
    <x v="3"/>
  </r>
  <r>
    <s v="d"/>
    <s v="24M_NE_C.png"/>
    <s v="None"/>
    <n v="0.8"/>
    <n v="0"/>
    <n v="0"/>
    <n v="0"/>
    <n v="0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3M_NE_O.png"/>
    <s v="None"/>
    <n v="0.8"/>
    <n v="0"/>
    <n v="1"/>
    <n v="1"/>
    <n v="1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5M_AN_C.png"/>
    <s v="space"/>
    <n v="1.3"/>
    <n v="0"/>
    <n v="2"/>
    <n v="2"/>
    <n v="2"/>
    <s v="space"/>
    <n v="1"/>
    <n v="0.55716382909999995"/>
    <s v="2019_Mar_01_1817"/>
    <n v="59.926231921109597"/>
    <s v="C_Enojo"/>
    <n v="1"/>
    <s v="EGV8M 3 PRE"/>
    <x v="2"/>
    <x v="1"/>
    <n v="100"/>
    <n v="0.55716382909999995"/>
    <n v="0"/>
    <x v="0"/>
    <x v="0"/>
    <x v="3"/>
  </r>
  <r>
    <s v="d"/>
    <s v="07F_NE_O.png"/>
    <s v="None"/>
    <n v="1.3"/>
    <n v="0"/>
    <n v="3"/>
    <n v="3"/>
    <n v="3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3M_NE_O.png"/>
    <s v="None"/>
    <n v="1.3"/>
    <n v="0"/>
    <n v="4"/>
    <n v="4"/>
    <n v="4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7F_NE_O.png"/>
    <s v="None"/>
    <n v="0.8"/>
    <n v="0"/>
    <n v="5"/>
    <n v="5"/>
    <n v="5"/>
    <s v="space"/>
    <n v="0"/>
    <n v="0.70767598767999995"/>
    <s v="2019_Mar_01_1817"/>
    <n v="59.926231921109597"/>
    <s v="C_Enojo"/>
    <n v="1"/>
    <s v="EGV8M 3 PRE"/>
    <x v="2"/>
    <x v="0"/>
    <n v="0"/>
    <s v=""/>
    <n v="1"/>
    <x v="0"/>
    <x v="0"/>
    <x v="3"/>
  </r>
  <r>
    <s v="c"/>
    <s v="05F_AN_C.png"/>
    <s v="space"/>
    <n v="1.3"/>
    <n v="0"/>
    <n v="6"/>
    <n v="6"/>
    <n v="6"/>
    <s v="None"/>
    <n v="0"/>
    <m/>
    <s v="2019_Mar_01_1817"/>
    <n v="59.926231921109597"/>
    <s v="C_Enojo"/>
    <n v="1"/>
    <s v="EGV8M 3 PRE"/>
    <x v="2"/>
    <x v="1"/>
    <n v="0"/>
    <s v=""/>
    <n v="1"/>
    <x v="0"/>
    <x v="0"/>
    <x v="3"/>
  </r>
  <r>
    <s v="d"/>
    <s v="10F_NE_O.png"/>
    <s v="None"/>
    <n v="1.3"/>
    <n v="0"/>
    <n v="7"/>
    <n v="7"/>
    <n v="7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2M_NE_C.png"/>
    <s v="None"/>
    <n v="0.8"/>
    <n v="0"/>
    <n v="8"/>
    <n v="8"/>
    <n v="8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7F_NE_O.png"/>
    <s v="None"/>
    <n v="1.3"/>
    <n v="0"/>
    <n v="9"/>
    <n v="9"/>
    <n v="9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3M_AN_C.png"/>
    <s v="space"/>
    <n v="1.3"/>
    <n v="0"/>
    <n v="10"/>
    <n v="10"/>
    <n v="10"/>
    <s v="space"/>
    <n v="1"/>
    <n v="0.59142239618799997"/>
    <s v="2019_Mar_01_1817"/>
    <n v="59.926231921109597"/>
    <s v="C_Enojo"/>
    <n v="1"/>
    <s v="EGV8M 3 PRE"/>
    <x v="2"/>
    <x v="1"/>
    <n v="100"/>
    <n v="0.59142239618799997"/>
    <n v="0"/>
    <x v="0"/>
    <x v="0"/>
    <x v="3"/>
  </r>
  <r>
    <s v="d"/>
    <s v="08F_NE_O.png"/>
    <s v="None"/>
    <n v="0.8"/>
    <n v="0"/>
    <n v="11"/>
    <n v="11"/>
    <n v="11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4M_NE_C.png"/>
    <s v="None"/>
    <n v="1.3"/>
    <n v="0"/>
    <n v="12"/>
    <n v="12"/>
    <n v="12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2M_AN_C.png"/>
    <s v="space"/>
    <n v="1.3"/>
    <n v="0"/>
    <n v="13"/>
    <n v="13"/>
    <n v="13"/>
    <s v="space"/>
    <n v="1"/>
    <n v="0.54146964231000005"/>
    <s v="2019_Mar_01_1817"/>
    <n v="59.926231921109597"/>
    <s v="C_Enojo"/>
    <n v="1"/>
    <s v="EGV8M 3 PRE"/>
    <x v="2"/>
    <x v="1"/>
    <n v="100"/>
    <n v="0.54146964231000005"/>
    <n v="0"/>
    <x v="0"/>
    <x v="0"/>
    <x v="3"/>
  </r>
  <r>
    <s v="d"/>
    <s v="02F_NE_C.png"/>
    <s v="None"/>
    <n v="1.3"/>
    <n v="0"/>
    <n v="14"/>
    <n v="14"/>
    <n v="14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7F_NE_O.png"/>
    <s v="None"/>
    <n v="1.3"/>
    <n v="0"/>
    <n v="15"/>
    <n v="15"/>
    <n v="15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3M_AN_C.png"/>
    <s v="space"/>
    <n v="0.8"/>
    <n v="0"/>
    <n v="16"/>
    <n v="16"/>
    <n v="16"/>
    <s v="space"/>
    <n v="1"/>
    <n v="0.67536222573799998"/>
    <s v="2019_Mar_01_1817"/>
    <n v="59.926231921109597"/>
    <s v="C_Enojo"/>
    <n v="1"/>
    <s v="EGV8M 3 PRE"/>
    <x v="2"/>
    <x v="1"/>
    <n v="100"/>
    <n v="0.67536222573799998"/>
    <n v="0"/>
    <x v="0"/>
    <x v="0"/>
    <x v="3"/>
  </r>
  <r>
    <s v="d"/>
    <s v="26M_NE_C.png"/>
    <s v="None"/>
    <n v="1.3"/>
    <n v="0"/>
    <n v="17"/>
    <n v="17"/>
    <n v="17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10F_NE_O.png"/>
    <s v="None"/>
    <n v="0.8"/>
    <n v="0"/>
    <n v="18"/>
    <n v="18"/>
    <n v="18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2M_NE_C.png"/>
    <s v="None"/>
    <n v="1.3"/>
    <n v="0"/>
    <n v="19"/>
    <n v="19"/>
    <n v="19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34M_AN_C.png"/>
    <s v="space"/>
    <n v="0.8"/>
    <n v="0"/>
    <n v="20"/>
    <n v="20"/>
    <n v="20"/>
    <s v="space"/>
    <n v="1"/>
    <n v="0.58971133845599999"/>
    <s v="2019_Mar_01_1817"/>
    <n v="59.926231921109597"/>
    <s v="C_Enojo"/>
    <n v="1"/>
    <s v="EGV8M 3 PRE"/>
    <x v="2"/>
    <x v="1"/>
    <n v="100"/>
    <n v="0.58971133845599999"/>
    <n v="0"/>
    <x v="0"/>
    <x v="0"/>
    <x v="3"/>
  </r>
  <r>
    <s v="d"/>
    <s v="01F_NE_C.png"/>
    <s v="None"/>
    <n v="0.8"/>
    <n v="0"/>
    <n v="21"/>
    <n v="21"/>
    <n v="21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1M_NE_O.png"/>
    <s v="None"/>
    <n v="1.3"/>
    <n v="0"/>
    <n v="22"/>
    <n v="22"/>
    <n v="22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0M_NE_C.png"/>
    <s v="None"/>
    <n v="1.3"/>
    <n v="0"/>
    <n v="23"/>
    <n v="23"/>
    <n v="23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7F_NE_O.png"/>
    <s v="None"/>
    <n v="1.3"/>
    <n v="0"/>
    <n v="24"/>
    <n v="24"/>
    <n v="24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4M_NE_C.png"/>
    <s v="None"/>
    <n v="0.8"/>
    <n v="0"/>
    <n v="25"/>
    <n v="25"/>
    <n v="25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8F_AN_C.png"/>
    <s v="space"/>
    <n v="0.8"/>
    <n v="0"/>
    <n v="26"/>
    <n v="26"/>
    <n v="26"/>
    <s v="None"/>
    <n v="0"/>
    <m/>
    <s v="2019_Mar_01_1817"/>
    <n v="59.926231921109597"/>
    <s v="C_Enojo"/>
    <n v="1"/>
    <s v="EGV8M 3 PRE"/>
    <x v="2"/>
    <x v="1"/>
    <n v="0"/>
    <s v=""/>
    <n v="1"/>
    <x v="0"/>
    <x v="0"/>
    <x v="3"/>
  </r>
  <r>
    <s v="d"/>
    <s v="26M_NE_C.png"/>
    <s v="None"/>
    <n v="1.3"/>
    <n v="0"/>
    <n v="27"/>
    <n v="27"/>
    <n v="27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9F_NE_O.png"/>
    <s v="None"/>
    <n v="1.3"/>
    <n v="0"/>
    <n v="28"/>
    <n v="28"/>
    <n v="28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6F_AN_O.png"/>
    <s v="space"/>
    <n v="1.3"/>
    <n v="0"/>
    <n v="29"/>
    <n v="29"/>
    <n v="29"/>
    <s v="space"/>
    <n v="1"/>
    <n v="0.57499617600099995"/>
    <s v="2019_Mar_01_1817"/>
    <n v="59.926231921109597"/>
    <s v="C_Enojo"/>
    <n v="1"/>
    <s v="EGV8M 3 PRE"/>
    <x v="2"/>
    <x v="1"/>
    <n v="100"/>
    <n v="0.57499617600099995"/>
    <n v="0"/>
    <x v="0"/>
    <x v="0"/>
    <x v="3"/>
  </r>
  <r>
    <s v="d"/>
    <s v="26M_NE_C.png"/>
    <s v="None"/>
    <n v="1.3"/>
    <n v="0"/>
    <n v="30"/>
    <n v="30"/>
    <n v="30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4M_NE_C.png"/>
    <s v="None"/>
    <n v="1.3"/>
    <n v="0"/>
    <n v="31"/>
    <n v="31"/>
    <n v="31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1f_an_c.png"/>
    <s v="space"/>
    <n v="0.8"/>
    <n v="0"/>
    <n v="32"/>
    <n v="32"/>
    <n v="32"/>
    <s v="space"/>
    <n v="1"/>
    <n v="0.77711817889900003"/>
    <s v="2019_Mar_01_1817"/>
    <n v="59.926231921109597"/>
    <s v="C_Enojo"/>
    <n v="1"/>
    <s v="EGV8M 3 PRE"/>
    <x v="2"/>
    <x v="1"/>
    <n v="100"/>
    <n v="0.77711817889900003"/>
    <n v="0"/>
    <x v="0"/>
    <x v="0"/>
    <x v="3"/>
  </r>
  <r>
    <s v="d"/>
    <s v="01F_NE_C.png"/>
    <s v="None"/>
    <n v="1.3"/>
    <n v="0"/>
    <n v="33"/>
    <n v="33"/>
    <n v="33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8F_NE_O.png"/>
    <s v="None"/>
    <n v="1.3"/>
    <n v="0"/>
    <n v="34"/>
    <n v="34"/>
    <n v="34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6M_AN_O.png"/>
    <s v="space"/>
    <n v="1.3"/>
    <n v="0"/>
    <n v="35"/>
    <n v="35"/>
    <n v="35"/>
    <s v="space"/>
    <n v="1"/>
    <n v="0.54246985621300003"/>
    <s v="2019_Mar_01_1817"/>
    <n v="59.926231921109597"/>
    <s v="C_Enojo"/>
    <n v="1"/>
    <s v="EGV8M 3 PRE"/>
    <x v="2"/>
    <x v="1"/>
    <n v="100"/>
    <n v="0.54246985621300003"/>
    <n v="0"/>
    <x v="0"/>
    <x v="0"/>
    <x v="3"/>
  </r>
  <r>
    <s v="d"/>
    <s v="07F_NE_O.png"/>
    <s v="None"/>
    <n v="0.8"/>
    <n v="0"/>
    <n v="36"/>
    <n v="36"/>
    <n v="36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2M_NE_C.png"/>
    <s v="None"/>
    <n v="1.3"/>
    <n v="0"/>
    <n v="37"/>
    <n v="37"/>
    <n v="37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10F_NE_O.png"/>
    <s v="None"/>
    <n v="1.3"/>
    <n v="0"/>
    <n v="38"/>
    <n v="38"/>
    <n v="38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2F_NE_C.png"/>
    <s v="None"/>
    <n v="0.8"/>
    <n v="0"/>
    <n v="39"/>
    <n v="39"/>
    <n v="39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2f_an_o.png"/>
    <s v="space"/>
    <n v="0.8"/>
    <n v="0"/>
    <n v="40"/>
    <n v="40"/>
    <n v="40"/>
    <s v="space"/>
    <n v="1"/>
    <n v="1.02452229109"/>
    <s v="2019_Mar_01_1817"/>
    <n v="59.926231921109597"/>
    <s v="C_Enojo"/>
    <n v="1"/>
    <s v="EGV8M 3 PRE"/>
    <x v="2"/>
    <x v="1"/>
    <n v="100"/>
    <n v="1.02452229109"/>
    <n v="0"/>
    <x v="0"/>
    <x v="0"/>
    <x v="3"/>
  </r>
  <r>
    <s v="d"/>
    <s v="02F_NE_C.png"/>
    <s v="None"/>
    <n v="0.8"/>
    <n v="0"/>
    <n v="41"/>
    <n v="41"/>
    <n v="41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5M_NE_C.png"/>
    <s v="None"/>
    <n v="0.8"/>
    <n v="0"/>
    <n v="42"/>
    <n v="42"/>
    <n v="42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34M_AN_C.png"/>
    <s v="space"/>
    <n v="0.8"/>
    <n v="0"/>
    <n v="43"/>
    <n v="43"/>
    <n v="43"/>
    <s v="space"/>
    <n v="1"/>
    <n v="0.80715770402499998"/>
    <s v="2019_Mar_01_1817"/>
    <n v="59.926231921109597"/>
    <s v="C_Enojo"/>
    <n v="1"/>
    <s v="EGV8M 3 PRE"/>
    <x v="2"/>
    <x v="1"/>
    <n v="100"/>
    <n v="0.80715770402499998"/>
    <n v="0"/>
    <x v="0"/>
    <x v="0"/>
    <x v="3"/>
  </r>
  <r>
    <s v="d"/>
    <s v="26M_NE_C.png"/>
    <s v="None"/>
    <n v="0.8"/>
    <n v="0"/>
    <n v="44"/>
    <n v="44"/>
    <n v="44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7F_NE_O.png"/>
    <s v="None"/>
    <n v="0.8"/>
    <n v="0"/>
    <n v="45"/>
    <n v="45"/>
    <n v="45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5M_AN_C.png"/>
    <s v="space"/>
    <n v="1.3"/>
    <n v="0"/>
    <n v="46"/>
    <n v="46"/>
    <n v="46"/>
    <s v="space"/>
    <n v="1"/>
    <n v="0.87531527760399996"/>
    <s v="2019_Mar_01_1817"/>
    <n v="59.926231921109597"/>
    <s v="C_Enojo"/>
    <n v="1"/>
    <s v="EGV8M 3 PRE"/>
    <x v="2"/>
    <x v="1"/>
    <n v="100"/>
    <n v="0.87531527760399996"/>
    <n v="0"/>
    <x v="0"/>
    <x v="0"/>
    <x v="3"/>
  </r>
  <r>
    <s v="d"/>
    <s v="25M_NE_C.png"/>
    <s v="None"/>
    <n v="0.8"/>
    <n v="0"/>
    <n v="47"/>
    <n v="47"/>
    <n v="47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6M_NE_C.png"/>
    <s v="None"/>
    <n v="0.8"/>
    <n v="0"/>
    <n v="48"/>
    <n v="48"/>
    <n v="48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1M_AN_O.png"/>
    <s v="space"/>
    <n v="1.3"/>
    <n v="0"/>
    <n v="49"/>
    <n v="49"/>
    <n v="49"/>
    <s v="space"/>
    <n v="1"/>
    <n v="0.64312660036400005"/>
    <s v="2019_Mar_01_1817"/>
    <n v="59.926231921109597"/>
    <s v="C_Enojo"/>
    <n v="1"/>
    <s v="EGV8M 3 PRE"/>
    <x v="2"/>
    <x v="1"/>
    <n v="100"/>
    <n v="0.64312660036400005"/>
    <n v="0"/>
    <x v="0"/>
    <x v="0"/>
    <x v="3"/>
  </r>
  <r>
    <s v="d"/>
    <s v="34M_NE_O.png"/>
    <s v="None"/>
    <n v="0.8"/>
    <n v="0"/>
    <n v="50"/>
    <n v="50"/>
    <n v="50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10F_NE_O.png"/>
    <s v="None"/>
    <n v="0.8"/>
    <n v="0"/>
    <n v="51"/>
    <n v="51"/>
    <n v="51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34M_NE_O.png"/>
    <s v="None"/>
    <n v="0.8"/>
    <n v="0"/>
    <n v="52"/>
    <n v="52"/>
    <n v="52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5F_AN_C.png"/>
    <s v="space"/>
    <n v="1.3"/>
    <n v="0"/>
    <n v="53"/>
    <n v="53"/>
    <n v="53"/>
    <s v="None"/>
    <n v="0"/>
    <m/>
    <s v="2019_Mar_01_1817"/>
    <n v="59.926231921109597"/>
    <s v="C_Enojo"/>
    <n v="1"/>
    <s v="EGV8M 3 PRE"/>
    <x v="2"/>
    <x v="1"/>
    <n v="0"/>
    <s v=""/>
    <n v="1"/>
    <x v="0"/>
    <x v="0"/>
    <x v="3"/>
  </r>
  <r>
    <s v="d"/>
    <s v="05F_NE_O.png"/>
    <s v="None"/>
    <n v="1.3"/>
    <n v="0"/>
    <n v="54"/>
    <n v="54"/>
    <n v="54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2M_AN_C.png"/>
    <s v="space"/>
    <n v="0.8"/>
    <n v="0"/>
    <n v="55"/>
    <n v="55"/>
    <n v="55"/>
    <s v="space"/>
    <n v="1"/>
    <n v="0.64295178645999995"/>
    <s v="2019_Mar_01_1817"/>
    <n v="59.926231921109597"/>
    <s v="C_Enojo"/>
    <n v="1"/>
    <s v="EGV8M 3 PRE"/>
    <x v="2"/>
    <x v="1"/>
    <n v="100"/>
    <n v="0.64295178645999995"/>
    <n v="0"/>
    <x v="0"/>
    <x v="0"/>
    <x v="3"/>
  </r>
  <r>
    <s v="d"/>
    <s v="01F_NE_C.png"/>
    <s v="None"/>
    <n v="0.8"/>
    <n v="0"/>
    <n v="56"/>
    <n v="56"/>
    <n v="56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0M_NE_C.png"/>
    <s v="None"/>
    <n v="0.8"/>
    <n v="0"/>
    <n v="57"/>
    <n v="57"/>
    <n v="57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2F_NE_C.png"/>
    <s v="None"/>
    <n v="0.8"/>
    <n v="0"/>
    <n v="58"/>
    <n v="58"/>
    <n v="58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34M_NE_O.png"/>
    <s v="None"/>
    <n v="1.3"/>
    <n v="0"/>
    <n v="59"/>
    <n v="59"/>
    <n v="59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4M_AN_O.png"/>
    <s v="space"/>
    <n v="1.3"/>
    <n v="0"/>
    <n v="60"/>
    <n v="60"/>
    <n v="60"/>
    <s v="space"/>
    <n v="1"/>
    <n v="0.62701127084399999"/>
    <s v="2019_Mar_01_1817"/>
    <n v="59.926231921109597"/>
    <s v="C_Enojo"/>
    <n v="1"/>
    <s v="EGV8M 3 PRE"/>
    <x v="2"/>
    <x v="1"/>
    <n v="100"/>
    <n v="0.62701127084399999"/>
    <n v="0"/>
    <x v="0"/>
    <x v="0"/>
    <x v="3"/>
  </r>
  <r>
    <s v="d"/>
    <s v="05F_NE_O.png"/>
    <s v="None"/>
    <n v="1.3"/>
    <n v="0"/>
    <n v="61"/>
    <n v="61"/>
    <n v="61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5F_AN_C.png"/>
    <s v="space"/>
    <n v="1.3"/>
    <n v="0"/>
    <n v="62"/>
    <n v="62"/>
    <n v="62"/>
    <s v="None"/>
    <n v="0"/>
    <m/>
    <s v="2019_Mar_01_1817"/>
    <n v="59.926231921109597"/>
    <s v="C_Enojo"/>
    <n v="1"/>
    <s v="EGV8M 3 PRE"/>
    <x v="2"/>
    <x v="1"/>
    <n v="0"/>
    <s v=""/>
    <n v="1"/>
    <x v="0"/>
    <x v="0"/>
    <x v="3"/>
  </r>
  <r>
    <s v="d"/>
    <s v="09F_NE_O.png"/>
    <s v="None"/>
    <n v="0.8"/>
    <n v="0"/>
    <n v="63"/>
    <n v="63"/>
    <n v="63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1M_NE_O.png"/>
    <s v="None"/>
    <n v="0.8"/>
    <n v="0"/>
    <n v="64"/>
    <n v="64"/>
    <n v="64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2F_NE_C.png"/>
    <s v="None"/>
    <n v="1.3"/>
    <n v="0"/>
    <n v="65"/>
    <n v="65"/>
    <n v="65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0M_NE_C.png"/>
    <s v="None"/>
    <n v="0.8"/>
    <n v="0"/>
    <n v="66"/>
    <n v="66"/>
    <n v="66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8F_AN_C.png"/>
    <s v="space"/>
    <n v="0.8"/>
    <n v="0"/>
    <n v="67"/>
    <n v="67"/>
    <n v="67"/>
    <s v="None"/>
    <n v="0"/>
    <m/>
    <s v="2019_Mar_01_1817"/>
    <n v="59.926231921109597"/>
    <s v="C_Enojo"/>
    <n v="1"/>
    <s v="EGV8M 3 PRE"/>
    <x v="2"/>
    <x v="1"/>
    <n v="0"/>
    <s v=""/>
    <n v="1"/>
    <x v="0"/>
    <x v="0"/>
    <x v="3"/>
  </r>
  <r>
    <s v="d"/>
    <s v="07F_NE_O.png"/>
    <s v="None"/>
    <n v="1.3"/>
    <n v="0"/>
    <n v="68"/>
    <n v="68"/>
    <n v="68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4M_NE_C.png"/>
    <s v="None"/>
    <n v="0.8"/>
    <n v="0"/>
    <n v="69"/>
    <n v="69"/>
    <n v="69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1M_AN_O.png"/>
    <s v="space"/>
    <n v="1.3"/>
    <n v="0"/>
    <n v="70"/>
    <n v="70"/>
    <n v="70"/>
    <s v="space"/>
    <n v="1"/>
    <n v="0.64179960364699995"/>
    <s v="2019_Mar_01_1817"/>
    <n v="59.926231921109597"/>
    <s v="C_Enojo"/>
    <n v="1"/>
    <s v="EGV8M 3 PRE"/>
    <x v="2"/>
    <x v="1"/>
    <n v="100"/>
    <n v="0.64179960364699995"/>
    <n v="0"/>
    <x v="0"/>
    <x v="0"/>
    <x v="3"/>
  </r>
  <r>
    <s v="d"/>
    <s v="25M_NE_C.png"/>
    <s v="None"/>
    <n v="0.8"/>
    <n v="0"/>
    <n v="71"/>
    <n v="71"/>
    <n v="71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4M_AN_O.png"/>
    <s v="space"/>
    <n v="1.3"/>
    <n v="0"/>
    <n v="72"/>
    <n v="72"/>
    <n v="72"/>
    <s v="space"/>
    <n v="1"/>
    <n v="0.84041506395400001"/>
    <s v="2019_Mar_01_1817"/>
    <n v="59.926231921109597"/>
    <s v="C_Enojo"/>
    <n v="1"/>
    <s v="EGV8M 3 PRE"/>
    <x v="2"/>
    <x v="1"/>
    <n v="100"/>
    <n v="0.84041506395400001"/>
    <n v="0"/>
    <x v="0"/>
    <x v="0"/>
    <x v="3"/>
  </r>
  <r>
    <s v="d"/>
    <s v="21M_NE_O.png"/>
    <s v="None"/>
    <n v="0.8"/>
    <n v="0"/>
    <n v="73"/>
    <n v="73"/>
    <n v="73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5M_AN_C.png"/>
    <s v="space"/>
    <n v="0.8"/>
    <n v="0"/>
    <n v="74"/>
    <n v="74"/>
    <n v="74"/>
    <s v="space"/>
    <n v="1"/>
    <n v="0.74068536335799995"/>
    <s v="2019_Mar_01_1817"/>
    <n v="59.926231921109597"/>
    <s v="C_Enojo"/>
    <n v="1"/>
    <s v="EGV8M 3 PRE"/>
    <x v="2"/>
    <x v="1"/>
    <n v="100"/>
    <n v="0.74068536335799995"/>
    <n v="0"/>
    <x v="0"/>
    <x v="0"/>
    <x v="3"/>
  </r>
  <r>
    <s v="d"/>
    <s v="34M_NE_O.png"/>
    <s v="None"/>
    <n v="1.3"/>
    <n v="0"/>
    <n v="75"/>
    <n v="75"/>
    <n v="75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5F_NE_O.png"/>
    <s v="None"/>
    <n v="0.8"/>
    <n v="0"/>
    <n v="76"/>
    <n v="76"/>
    <n v="76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6M_AN_O.png"/>
    <s v="space"/>
    <n v="0.8"/>
    <n v="0"/>
    <n v="77"/>
    <n v="77"/>
    <n v="77"/>
    <s v="space"/>
    <n v="1"/>
    <n v="1.2270303415099999"/>
    <s v="2019_Mar_01_1817"/>
    <n v="59.926231921109597"/>
    <s v="C_Enojo"/>
    <n v="1"/>
    <s v="EGV8M 3 PRE"/>
    <x v="2"/>
    <x v="1"/>
    <n v="100"/>
    <n v="1.2270303415099999"/>
    <n v="0"/>
    <x v="0"/>
    <x v="0"/>
    <x v="3"/>
  </r>
  <r>
    <s v="d"/>
    <s v="08F_NE_O.png"/>
    <s v="None"/>
    <n v="1.3"/>
    <n v="0"/>
    <n v="78"/>
    <n v="78"/>
    <n v="78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10F_NE_O.png"/>
    <s v="None"/>
    <n v="0.8"/>
    <n v="0"/>
    <n v="79"/>
    <n v="79"/>
    <n v="79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2M_NE_C.png"/>
    <s v="None"/>
    <n v="0.8"/>
    <n v="0"/>
    <n v="80"/>
    <n v="80"/>
    <n v="80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9F_AN_O.png"/>
    <s v="space"/>
    <n v="1.3"/>
    <n v="0"/>
    <n v="81"/>
    <n v="81"/>
    <n v="81"/>
    <s v="space"/>
    <n v="1"/>
    <n v="0.97199202480299995"/>
    <s v="2019_Mar_01_1817"/>
    <n v="59.926231921109597"/>
    <s v="C_Enojo"/>
    <n v="1"/>
    <s v="EGV8M 3 PRE"/>
    <x v="2"/>
    <x v="1"/>
    <n v="100"/>
    <n v="0.97199202480299995"/>
    <n v="0"/>
    <x v="0"/>
    <x v="0"/>
    <x v="3"/>
  </r>
  <r>
    <s v="d"/>
    <s v="05F_NE_O.png"/>
    <s v="None"/>
    <n v="1.3"/>
    <n v="0"/>
    <n v="82"/>
    <n v="82"/>
    <n v="82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3M_NE_O.png"/>
    <s v="None"/>
    <n v="0.8"/>
    <n v="0"/>
    <n v="83"/>
    <n v="83"/>
    <n v="83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5F_NE_O.png"/>
    <s v="None"/>
    <n v="1.3"/>
    <n v="0"/>
    <n v="84"/>
    <n v="84"/>
    <n v="84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3M_NE_O.png"/>
    <s v="None"/>
    <n v="1.3"/>
    <n v="0"/>
    <n v="85"/>
    <n v="85"/>
    <n v="85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0M_AN_O.png"/>
    <s v="space"/>
    <n v="1.3"/>
    <n v="0"/>
    <n v="86"/>
    <n v="86"/>
    <n v="86"/>
    <s v="space"/>
    <n v="1"/>
    <n v="0.49032795493300002"/>
    <s v="2019_Mar_01_1817"/>
    <n v="59.926231921109597"/>
    <s v="C_Enojo"/>
    <n v="1"/>
    <s v="EGV8M 3 PRE"/>
    <x v="2"/>
    <x v="1"/>
    <n v="100"/>
    <n v="0.49032795493300002"/>
    <n v="0"/>
    <x v="0"/>
    <x v="0"/>
    <x v="3"/>
  </r>
  <r>
    <s v="d"/>
    <s v="34M_NE_O.png"/>
    <s v="None"/>
    <n v="1.3"/>
    <n v="0"/>
    <n v="87"/>
    <n v="87"/>
    <n v="87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6M_AN_O.png"/>
    <s v="space"/>
    <n v="1.3"/>
    <n v="0"/>
    <n v="88"/>
    <n v="88"/>
    <n v="88"/>
    <s v="space"/>
    <n v="1"/>
    <n v="0.55985589767800004"/>
    <s v="2019_Mar_01_1817"/>
    <n v="59.926231921109597"/>
    <s v="C_Enojo"/>
    <n v="1"/>
    <s v="EGV8M 3 PRE"/>
    <x v="2"/>
    <x v="1"/>
    <n v="100"/>
    <n v="0.55985589767800004"/>
    <n v="0"/>
    <x v="0"/>
    <x v="0"/>
    <x v="3"/>
  </r>
  <r>
    <s v="d"/>
    <s v="08F_NE_O.png"/>
    <s v="None"/>
    <n v="0.8"/>
    <n v="0"/>
    <n v="89"/>
    <n v="89"/>
    <n v="89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5F_NE_O.png"/>
    <s v="None"/>
    <n v="0.8"/>
    <n v="0"/>
    <n v="90"/>
    <n v="90"/>
    <n v="90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0M_NE_C.png"/>
    <s v="None"/>
    <n v="0.8"/>
    <n v="0"/>
    <n v="91"/>
    <n v="91"/>
    <n v="91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7F_AN_C.png"/>
    <s v="space"/>
    <n v="0.8"/>
    <n v="0"/>
    <n v="92"/>
    <n v="92"/>
    <n v="92"/>
    <s v="space"/>
    <n v="1"/>
    <n v="0.70785974094199999"/>
    <s v="2019_Mar_01_1817"/>
    <n v="59.926231921109597"/>
    <s v="C_Enojo"/>
    <n v="1"/>
    <s v="EGV8M 3 PRE"/>
    <x v="2"/>
    <x v="1"/>
    <n v="100"/>
    <n v="0.70785974094199999"/>
    <n v="0"/>
    <x v="0"/>
    <x v="0"/>
    <x v="3"/>
  </r>
  <r>
    <s v="d"/>
    <s v="25M_NE_C.png"/>
    <s v="None"/>
    <n v="0.8"/>
    <n v="0"/>
    <n v="93"/>
    <n v="93"/>
    <n v="93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10F_NE_O.png"/>
    <s v="None"/>
    <n v="0.8"/>
    <n v="0"/>
    <n v="94"/>
    <n v="94"/>
    <n v="94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0M_NE_C.png"/>
    <s v="None"/>
    <n v="0.8"/>
    <n v="0"/>
    <n v="95"/>
    <n v="95"/>
    <n v="95"/>
    <s v="space"/>
    <n v="0"/>
    <n v="0.65852181566900003"/>
    <s v="2019_Mar_01_1817"/>
    <n v="59.926231921109597"/>
    <s v="C_Enojo"/>
    <n v="1"/>
    <s v="EGV8M 3 PRE"/>
    <x v="2"/>
    <x v="0"/>
    <n v="0"/>
    <s v=""/>
    <n v="1"/>
    <x v="0"/>
    <x v="0"/>
    <x v="3"/>
  </r>
  <r>
    <s v="d"/>
    <s v="23M_NE_O.png"/>
    <s v="None"/>
    <n v="1.3"/>
    <n v="0"/>
    <n v="96"/>
    <n v="96"/>
    <n v="96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34M_NE_O.png"/>
    <s v="None"/>
    <n v="1.3"/>
    <n v="0"/>
    <n v="97"/>
    <n v="97"/>
    <n v="97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1f_an_c.png"/>
    <s v="space"/>
    <n v="1.3"/>
    <n v="0"/>
    <n v="98"/>
    <n v="98"/>
    <n v="98"/>
    <s v="None"/>
    <n v="0"/>
    <m/>
    <s v="2019_Mar_01_1817"/>
    <n v="59.926231921109597"/>
    <s v="C_Enojo"/>
    <n v="1"/>
    <s v="EGV8M 3 PRE"/>
    <x v="2"/>
    <x v="1"/>
    <n v="0"/>
    <s v=""/>
    <n v="1"/>
    <x v="0"/>
    <x v="0"/>
    <x v="3"/>
  </r>
  <r>
    <s v="d"/>
    <s v="21M_NE_O.png"/>
    <s v="None"/>
    <n v="0.8"/>
    <n v="0"/>
    <n v="99"/>
    <n v="99"/>
    <n v="99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7F_NE_O.png"/>
    <s v="None"/>
    <n v="0.8"/>
    <n v="0"/>
    <n v="100"/>
    <n v="100"/>
    <n v="100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10F_AN_C.png"/>
    <s v="space"/>
    <n v="0.8"/>
    <n v="0"/>
    <n v="101"/>
    <n v="101"/>
    <n v="101"/>
    <s v="space"/>
    <n v="1"/>
    <n v="0.62209628405999995"/>
    <s v="2019_Mar_01_1817"/>
    <n v="59.926231921109597"/>
    <s v="C_Enojo"/>
    <n v="1"/>
    <s v="EGV8M 3 PRE"/>
    <x v="2"/>
    <x v="1"/>
    <n v="100"/>
    <n v="0.62209628405999995"/>
    <n v="0"/>
    <x v="0"/>
    <x v="0"/>
    <x v="3"/>
  </r>
  <r>
    <s v="d"/>
    <s v="07F_NE_O.png"/>
    <s v="None"/>
    <n v="1.3"/>
    <n v="0"/>
    <n v="102"/>
    <n v="102"/>
    <n v="102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2M_NE_C.png"/>
    <s v="None"/>
    <n v="1.3"/>
    <n v="0"/>
    <n v="103"/>
    <n v="103"/>
    <n v="103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10F_AN_C.png"/>
    <s v="space"/>
    <n v="0.8"/>
    <n v="0"/>
    <n v="104"/>
    <n v="104"/>
    <n v="104"/>
    <s v="space"/>
    <n v="1"/>
    <n v="0.72279011004100002"/>
    <s v="2019_Mar_01_1817"/>
    <n v="59.926231921109597"/>
    <s v="C_Enojo"/>
    <n v="1"/>
    <s v="EGV8M 3 PRE"/>
    <x v="2"/>
    <x v="1"/>
    <n v="100"/>
    <n v="0.72279011004100002"/>
    <n v="0"/>
    <x v="0"/>
    <x v="0"/>
    <x v="3"/>
  </r>
  <r>
    <s v="d"/>
    <s v="08F_NE_O.png"/>
    <s v="None"/>
    <n v="0.8"/>
    <n v="0"/>
    <n v="105"/>
    <n v="105"/>
    <n v="105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7F_NE_O.png"/>
    <s v="None"/>
    <n v="0.8"/>
    <n v="0"/>
    <n v="106"/>
    <n v="106"/>
    <n v="106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5M_AN_C.png"/>
    <s v="space"/>
    <n v="0.8"/>
    <n v="0"/>
    <n v="107"/>
    <n v="107"/>
    <n v="107"/>
    <s v="space"/>
    <n v="1"/>
    <n v="0.641687034047"/>
    <s v="2019_Mar_01_1817"/>
    <n v="59.926231921109597"/>
    <s v="C_Enojo"/>
    <n v="1"/>
    <s v="EGV8M 3 PRE"/>
    <x v="2"/>
    <x v="1"/>
    <n v="100"/>
    <n v="0.641687034047"/>
    <n v="0"/>
    <x v="0"/>
    <x v="0"/>
    <x v="3"/>
  </r>
  <r>
    <s v="d"/>
    <s v="21M_NE_O.png"/>
    <s v="None"/>
    <n v="0.8"/>
    <n v="0"/>
    <n v="108"/>
    <n v="108"/>
    <n v="108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0M_NE_C.png"/>
    <s v="None"/>
    <n v="1.3"/>
    <n v="0"/>
    <n v="109"/>
    <n v="109"/>
    <n v="109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2f_an_o.png"/>
    <s v="space"/>
    <n v="0.8"/>
    <n v="0"/>
    <n v="110"/>
    <n v="110"/>
    <n v="110"/>
    <s v="space"/>
    <n v="1"/>
    <n v="0.50871586572600003"/>
    <s v="2019_Mar_01_1817"/>
    <n v="59.926231921109597"/>
    <s v="C_Enojo"/>
    <n v="1"/>
    <s v="EGV8M 3 PRE"/>
    <x v="2"/>
    <x v="1"/>
    <n v="100"/>
    <n v="0.50871586572600003"/>
    <n v="0"/>
    <x v="0"/>
    <x v="0"/>
    <x v="3"/>
  </r>
  <r>
    <s v="d"/>
    <s v="08F_NE_O.png"/>
    <s v="None"/>
    <n v="1.3"/>
    <n v="0"/>
    <n v="111"/>
    <n v="111"/>
    <n v="111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34M_NE_O.png"/>
    <s v="None"/>
    <n v="0.8"/>
    <n v="0"/>
    <n v="112"/>
    <n v="112"/>
    <n v="112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5F_AN_C.png"/>
    <s v="space"/>
    <n v="1.3"/>
    <n v="0"/>
    <n v="113"/>
    <n v="113"/>
    <n v="113"/>
    <s v="None"/>
    <n v="0"/>
    <m/>
    <s v="2019_Mar_01_1817"/>
    <n v="59.926231921109597"/>
    <s v="C_Enojo"/>
    <n v="1"/>
    <s v="EGV8M 3 PRE"/>
    <x v="2"/>
    <x v="1"/>
    <n v="0"/>
    <s v=""/>
    <n v="1"/>
    <x v="0"/>
    <x v="0"/>
    <x v="3"/>
  </r>
  <r>
    <s v="d"/>
    <s v="01F_NE_C.png"/>
    <s v="None"/>
    <n v="0.8"/>
    <n v="0"/>
    <n v="114"/>
    <n v="114"/>
    <n v="114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2M_NE_C.png"/>
    <s v="None"/>
    <n v="0.8"/>
    <n v="0"/>
    <n v="115"/>
    <n v="115"/>
    <n v="115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1M_NE_O.png"/>
    <s v="None"/>
    <n v="0.8"/>
    <n v="0"/>
    <n v="116"/>
    <n v="116"/>
    <n v="116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2f_an_o.png"/>
    <s v="space"/>
    <n v="0.8"/>
    <n v="0"/>
    <n v="117"/>
    <n v="117"/>
    <n v="117"/>
    <s v="space"/>
    <n v="1"/>
    <n v="0.526972666092"/>
    <s v="2019_Mar_01_1817"/>
    <n v="59.926231921109597"/>
    <s v="C_Enojo"/>
    <n v="1"/>
    <s v="EGV8M 3 PRE"/>
    <x v="2"/>
    <x v="1"/>
    <n v="100"/>
    <n v="0.526972666092"/>
    <n v="0"/>
    <x v="0"/>
    <x v="0"/>
    <x v="3"/>
  </r>
  <r>
    <s v="d"/>
    <s v="02F_NE_C.png"/>
    <s v="None"/>
    <n v="0.8"/>
    <n v="0"/>
    <n v="118"/>
    <n v="118"/>
    <n v="118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7F_NE_O.png"/>
    <s v="None"/>
    <n v="1.3"/>
    <n v="0"/>
    <n v="119"/>
    <n v="119"/>
    <n v="119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0M_AN_O.png"/>
    <s v="space"/>
    <n v="0.8"/>
    <n v="0"/>
    <n v="120"/>
    <n v="120"/>
    <n v="120"/>
    <s v="space"/>
    <n v="1"/>
    <n v="0.70736542803900004"/>
    <s v="2019_Mar_01_1817"/>
    <n v="59.926231921109597"/>
    <s v="C_Enojo"/>
    <n v="1"/>
    <s v="EGV8M 3 PRE"/>
    <x v="2"/>
    <x v="1"/>
    <n v="100"/>
    <n v="0.70736542803900004"/>
    <n v="0"/>
    <x v="0"/>
    <x v="0"/>
    <x v="3"/>
  </r>
  <r>
    <s v="d"/>
    <s v="09F_NE_O.png"/>
    <s v="None"/>
    <n v="0.8"/>
    <n v="0"/>
    <n v="121"/>
    <n v="121"/>
    <n v="121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1F_NE_C.png"/>
    <s v="None"/>
    <n v="1.3"/>
    <n v="0"/>
    <n v="122"/>
    <n v="122"/>
    <n v="122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9F_AN_O.png"/>
    <s v="space"/>
    <n v="1.3"/>
    <n v="0"/>
    <n v="123"/>
    <n v="123"/>
    <n v="123"/>
    <s v="space"/>
    <n v="1"/>
    <n v="0.65579796274000002"/>
    <s v="2019_Mar_01_1817"/>
    <n v="59.926231921109597"/>
    <s v="C_Enojo"/>
    <n v="1"/>
    <s v="EGV8M 3 PRE"/>
    <x v="2"/>
    <x v="1"/>
    <n v="100"/>
    <n v="0.65579796274000002"/>
    <n v="0"/>
    <x v="0"/>
    <x v="0"/>
    <x v="3"/>
  </r>
  <r>
    <s v="d"/>
    <s v="10F_NE_O.png"/>
    <s v="None"/>
    <n v="1.3"/>
    <n v="0"/>
    <n v="124"/>
    <n v="124"/>
    <n v="124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1M_NE_O.png"/>
    <s v="None"/>
    <n v="0.8"/>
    <n v="0"/>
    <n v="125"/>
    <n v="125"/>
    <n v="125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0M_NE_C.png"/>
    <s v="None"/>
    <n v="1.3"/>
    <n v="0"/>
    <n v="126"/>
    <n v="126"/>
    <n v="126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0M_NE_C.png"/>
    <s v="None"/>
    <n v="0.8"/>
    <n v="0"/>
    <n v="127"/>
    <n v="127"/>
    <n v="127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1M_AN_O.png"/>
    <s v="space"/>
    <n v="1.3"/>
    <n v="0"/>
    <n v="128"/>
    <n v="128"/>
    <n v="128"/>
    <s v="space"/>
    <n v="1"/>
    <n v="0.80970111448600002"/>
    <s v="2019_Mar_01_1817"/>
    <n v="59.926231921109597"/>
    <s v="C_Enojo"/>
    <n v="1"/>
    <s v="EGV8M 3 PRE"/>
    <x v="2"/>
    <x v="1"/>
    <n v="100"/>
    <n v="0.80970111448600002"/>
    <n v="0"/>
    <x v="0"/>
    <x v="0"/>
    <x v="3"/>
  </r>
  <r>
    <s v="d"/>
    <s v="22M_NE_C.png"/>
    <s v="None"/>
    <n v="0.8"/>
    <n v="0"/>
    <n v="129"/>
    <n v="129"/>
    <n v="129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10F_NE_O.png"/>
    <s v="None"/>
    <n v="1.3"/>
    <n v="0"/>
    <n v="130"/>
    <n v="130"/>
    <n v="130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4M_AN_O.png"/>
    <s v="space"/>
    <n v="0.8"/>
    <n v="0"/>
    <n v="131"/>
    <n v="131"/>
    <n v="131"/>
    <s v="None"/>
    <n v="0"/>
    <m/>
    <s v="2019_Mar_01_1817"/>
    <n v="59.926231921109597"/>
    <s v="C_Enojo"/>
    <n v="1"/>
    <s v="EGV8M 3 PRE"/>
    <x v="2"/>
    <x v="1"/>
    <n v="0"/>
    <s v=""/>
    <n v="1"/>
    <x v="0"/>
    <x v="0"/>
    <x v="3"/>
  </r>
  <r>
    <s v="d"/>
    <s v="25M_NE_C.png"/>
    <s v="None"/>
    <n v="1.3"/>
    <n v="0"/>
    <n v="132"/>
    <n v="132"/>
    <n v="132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7F_NE_O.png"/>
    <s v="None"/>
    <n v="0.8"/>
    <n v="0"/>
    <n v="133"/>
    <n v="133"/>
    <n v="133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5F_NE_O.png"/>
    <s v="None"/>
    <n v="0.8"/>
    <n v="0"/>
    <n v="134"/>
    <n v="134"/>
    <n v="134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1F_NE_C.png"/>
    <s v="None"/>
    <n v="0.8"/>
    <n v="0"/>
    <n v="135"/>
    <n v="135"/>
    <n v="135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7F_AN_C.png"/>
    <s v="space"/>
    <n v="0.8"/>
    <n v="0"/>
    <n v="136"/>
    <n v="136"/>
    <n v="136"/>
    <s v="space"/>
    <n v="1"/>
    <n v="0.58400604699299996"/>
    <s v="2019_Mar_01_1817"/>
    <n v="59.926231921109597"/>
    <s v="C_Enojo"/>
    <n v="1"/>
    <s v="EGV8M 3 PRE"/>
    <x v="2"/>
    <x v="1"/>
    <n v="100"/>
    <n v="0.58400604699299996"/>
    <n v="0"/>
    <x v="0"/>
    <x v="0"/>
    <x v="3"/>
  </r>
  <r>
    <s v="d"/>
    <s v="22M_NE_C.png"/>
    <s v="None"/>
    <n v="0.8"/>
    <n v="0"/>
    <n v="137"/>
    <n v="137"/>
    <n v="137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7F_NE_O.png"/>
    <s v="None"/>
    <n v="0.8"/>
    <n v="0"/>
    <n v="138"/>
    <n v="138"/>
    <n v="138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9F_NE_O.png"/>
    <s v="None"/>
    <n v="1.3"/>
    <n v="0"/>
    <n v="139"/>
    <n v="139"/>
    <n v="139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6F_AN_O.png"/>
    <s v="space"/>
    <n v="0.8"/>
    <n v="0"/>
    <n v="140"/>
    <n v="140"/>
    <n v="140"/>
    <s v="space"/>
    <n v="1"/>
    <n v="0.84158876741999999"/>
    <s v="2019_Mar_01_1817"/>
    <n v="59.926231921109597"/>
    <s v="C_Enojo"/>
    <n v="1"/>
    <s v="EGV8M 3 PRE"/>
    <x v="2"/>
    <x v="1"/>
    <n v="100"/>
    <n v="0.84158876741999999"/>
    <n v="0"/>
    <x v="0"/>
    <x v="0"/>
    <x v="3"/>
  </r>
  <r>
    <s v="d"/>
    <s v="25M_NE_C.png"/>
    <s v="None"/>
    <n v="0.8"/>
    <n v="0"/>
    <n v="141"/>
    <n v="141"/>
    <n v="141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34M_NE_O.png"/>
    <s v="None"/>
    <n v="0.8"/>
    <n v="0"/>
    <n v="142"/>
    <n v="142"/>
    <n v="142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2F_NE_C.png"/>
    <s v="None"/>
    <n v="0.8"/>
    <n v="0"/>
    <n v="143"/>
    <n v="143"/>
    <n v="143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4M_NE_C.png"/>
    <s v="None"/>
    <n v="0.8"/>
    <n v="0"/>
    <n v="144"/>
    <n v="144"/>
    <n v="144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7F_AN_C.png"/>
    <s v="space"/>
    <n v="0.8"/>
    <n v="0"/>
    <n v="145"/>
    <n v="145"/>
    <n v="145"/>
    <s v="space"/>
    <n v="1"/>
    <n v="0.67464906431299998"/>
    <s v="2019_Mar_01_1817"/>
    <n v="59.926231921109597"/>
    <s v="C_Enojo"/>
    <n v="1"/>
    <s v="EGV8M 3 PRE"/>
    <x v="2"/>
    <x v="1"/>
    <n v="100"/>
    <n v="0.67464906431299998"/>
    <n v="0"/>
    <x v="0"/>
    <x v="0"/>
    <x v="3"/>
  </r>
  <r>
    <s v="d"/>
    <s v="25M_NE_C.png"/>
    <s v="None"/>
    <n v="1.3"/>
    <n v="0"/>
    <n v="146"/>
    <n v="146"/>
    <n v="146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9F_AN_O.png"/>
    <s v="space"/>
    <n v="1.3"/>
    <n v="0"/>
    <n v="147"/>
    <n v="147"/>
    <n v="147"/>
    <s v="space"/>
    <n v="1"/>
    <n v="0.74100386904299997"/>
    <s v="2019_Mar_01_1817"/>
    <n v="59.926231921109597"/>
    <s v="C_Enojo"/>
    <n v="1"/>
    <s v="EGV8M 3 PRE"/>
    <x v="2"/>
    <x v="1"/>
    <n v="100"/>
    <n v="0.74100386904299997"/>
    <n v="0"/>
    <x v="0"/>
    <x v="0"/>
    <x v="3"/>
  </r>
  <r>
    <s v="d"/>
    <s v="20M_NE_C.png"/>
    <s v="None"/>
    <n v="0.8"/>
    <n v="0"/>
    <n v="148"/>
    <n v="148"/>
    <n v="148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8F_NE_O.png"/>
    <s v="None"/>
    <n v="1.3"/>
    <n v="0"/>
    <n v="149"/>
    <n v="149"/>
    <n v="149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2f_an_o.png"/>
    <s v="space"/>
    <n v="0.8"/>
    <n v="0"/>
    <n v="150"/>
    <n v="150"/>
    <n v="150"/>
    <s v="space"/>
    <n v="1"/>
    <n v="1.09366849053"/>
    <s v="2019_Mar_01_1817"/>
    <n v="59.926231921109597"/>
    <s v="C_Enojo"/>
    <n v="1"/>
    <s v="EGV8M 3 PRE"/>
    <x v="2"/>
    <x v="1"/>
    <n v="100"/>
    <n v="1.09366849053"/>
    <n v="0"/>
    <x v="0"/>
    <x v="0"/>
    <x v="3"/>
  </r>
  <r>
    <s v="d"/>
    <s v="25M_NE_C.png"/>
    <s v="None"/>
    <n v="0.8"/>
    <n v="0"/>
    <n v="151"/>
    <n v="151"/>
    <n v="151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5M_NE_C.png"/>
    <s v="None"/>
    <n v="1.3"/>
    <n v="0"/>
    <n v="152"/>
    <n v="152"/>
    <n v="152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9F_NE_O.png"/>
    <s v="None"/>
    <n v="0.8"/>
    <n v="0"/>
    <n v="153"/>
    <n v="153"/>
    <n v="153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0M_AN_O.png"/>
    <s v="space"/>
    <n v="0.8"/>
    <n v="0"/>
    <n v="154"/>
    <n v="154"/>
    <n v="154"/>
    <s v="space"/>
    <n v="1"/>
    <n v="0.657028282119"/>
    <s v="2019_Mar_01_1817"/>
    <n v="59.926231921109597"/>
    <s v="C_Enojo"/>
    <n v="1"/>
    <s v="EGV8M 3 PRE"/>
    <x v="2"/>
    <x v="1"/>
    <n v="100"/>
    <n v="0.657028282119"/>
    <n v="0"/>
    <x v="0"/>
    <x v="0"/>
    <x v="3"/>
  </r>
  <r>
    <s v="d"/>
    <s v="09F_NE_O.png"/>
    <s v="None"/>
    <n v="0.8"/>
    <n v="0"/>
    <n v="155"/>
    <n v="155"/>
    <n v="155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5F_NE_O.png"/>
    <s v="None"/>
    <n v="1.3"/>
    <n v="0"/>
    <n v="156"/>
    <n v="156"/>
    <n v="156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1F_NE_C.png"/>
    <s v="None"/>
    <n v="1.3"/>
    <n v="0"/>
    <n v="157"/>
    <n v="157"/>
    <n v="157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1f_an_c.png"/>
    <s v="space"/>
    <n v="0.8"/>
    <n v="0"/>
    <n v="158"/>
    <n v="158"/>
    <n v="158"/>
    <s v="space"/>
    <n v="1"/>
    <n v="0.84384578757499995"/>
    <s v="2019_Mar_01_1817"/>
    <n v="59.926231921109597"/>
    <s v="C_Enojo"/>
    <n v="1"/>
    <s v="EGV8M 3 PRE"/>
    <x v="2"/>
    <x v="1"/>
    <n v="100"/>
    <n v="0.84384578757499995"/>
    <n v="0"/>
    <x v="0"/>
    <x v="0"/>
    <x v="3"/>
  </r>
  <r>
    <s v="d"/>
    <s v="09F_NE_O.png"/>
    <s v="None"/>
    <n v="1.3"/>
    <n v="0"/>
    <n v="159"/>
    <n v="159"/>
    <n v="159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4M_AN_O.png"/>
    <s v="space"/>
    <n v="1.3"/>
    <n v="0"/>
    <n v="160"/>
    <n v="160"/>
    <n v="160"/>
    <s v="space"/>
    <n v="1"/>
    <n v="0.624236430565"/>
    <s v="2019_Mar_01_1817"/>
    <n v="59.926231921109597"/>
    <s v="C_Enojo"/>
    <n v="1"/>
    <s v="EGV8M 3 PRE"/>
    <x v="2"/>
    <x v="1"/>
    <n v="100"/>
    <n v="0.624236430565"/>
    <n v="0"/>
    <x v="0"/>
    <x v="0"/>
    <x v="3"/>
  </r>
  <r>
    <s v="d"/>
    <s v="21M_NE_O.png"/>
    <s v="None"/>
    <n v="0.8"/>
    <n v="0"/>
    <n v="161"/>
    <n v="161"/>
    <n v="161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6M_NE_C.png"/>
    <s v="None"/>
    <n v="0.8"/>
    <n v="0"/>
    <n v="162"/>
    <n v="162"/>
    <n v="162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8F_AN_C.png"/>
    <s v="space"/>
    <n v="1.3"/>
    <n v="0"/>
    <n v="163"/>
    <n v="163"/>
    <n v="163"/>
    <s v="None"/>
    <n v="0"/>
    <m/>
    <s v="2019_Mar_01_1817"/>
    <n v="59.926231921109597"/>
    <s v="C_Enojo"/>
    <n v="1"/>
    <s v="EGV8M 3 PRE"/>
    <x v="2"/>
    <x v="1"/>
    <n v="0"/>
    <s v=""/>
    <n v="1"/>
    <x v="0"/>
    <x v="0"/>
    <x v="3"/>
  </r>
  <r>
    <s v="d"/>
    <s v="09F_NE_O.png"/>
    <s v="None"/>
    <n v="1.3"/>
    <n v="0"/>
    <n v="164"/>
    <n v="164"/>
    <n v="164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2M_AN_C.png"/>
    <s v="space"/>
    <n v="0.8"/>
    <n v="0"/>
    <n v="165"/>
    <n v="165"/>
    <n v="165"/>
    <s v="space"/>
    <n v="1"/>
    <n v="0.89273707656000001"/>
    <s v="2019_Mar_01_1817"/>
    <n v="59.926231921109597"/>
    <s v="C_Enojo"/>
    <n v="1"/>
    <s v="EGV8M 3 PRE"/>
    <x v="2"/>
    <x v="1"/>
    <n v="100"/>
    <n v="0.89273707656000001"/>
    <n v="0"/>
    <x v="0"/>
    <x v="0"/>
    <x v="3"/>
  </r>
  <r>
    <s v="d"/>
    <s v="07F_NE_O.png"/>
    <s v="None"/>
    <n v="1.3"/>
    <n v="0"/>
    <n v="166"/>
    <n v="166"/>
    <n v="166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0M_AN_O.png"/>
    <s v="space"/>
    <n v="0.8"/>
    <n v="0"/>
    <n v="167"/>
    <n v="167"/>
    <n v="167"/>
    <s v="None"/>
    <n v="0"/>
    <m/>
    <s v="2019_Mar_01_1817"/>
    <n v="59.926231921109597"/>
    <s v="C_Enojo"/>
    <n v="1"/>
    <s v="EGV8M 3 PRE"/>
    <x v="2"/>
    <x v="1"/>
    <n v="0"/>
    <s v=""/>
    <n v="1"/>
    <x v="0"/>
    <x v="0"/>
    <x v="3"/>
  </r>
  <r>
    <s v="d"/>
    <s v="09F_NE_O.png"/>
    <s v="None"/>
    <n v="1.3"/>
    <n v="0"/>
    <n v="168"/>
    <n v="168"/>
    <n v="168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1M_NE_O.png"/>
    <s v="None"/>
    <n v="1.3"/>
    <n v="0"/>
    <n v="169"/>
    <n v="169"/>
    <n v="169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6F_AN_O.png"/>
    <s v="space"/>
    <n v="0.8"/>
    <n v="0"/>
    <n v="170"/>
    <n v="170"/>
    <n v="170"/>
    <s v="space"/>
    <n v="1"/>
    <n v="0.50801131257300003"/>
    <s v="2019_Mar_01_1817"/>
    <n v="59.926231921109597"/>
    <s v="C_Enojo"/>
    <n v="1"/>
    <s v="EGV8M 3 PRE"/>
    <x v="2"/>
    <x v="1"/>
    <n v="100"/>
    <n v="0.50801131257300003"/>
    <n v="0"/>
    <x v="0"/>
    <x v="0"/>
    <x v="3"/>
  </r>
  <r>
    <s v="d"/>
    <s v="23M_NE_O.png"/>
    <s v="None"/>
    <n v="1.3"/>
    <n v="0"/>
    <n v="171"/>
    <n v="171"/>
    <n v="171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10F_NE_O.png"/>
    <s v="None"/>
    <n v="0.8"/>
    <n v="0"/>
    <n v="172"/>
    <n v="172"/>
    <n v="172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6F_AN_O.png"/>
    <s v="space"/>
    <n v="0.8"/>
    <n v="0"/>
    <n v="173"/>
    <n v="173"/>
    <n v="173"/>
    <s v="space"/>
    <n v="1"/>
    <n v="0.67504703090499996"/>
    <s v="2019_Mar_01_1817"/>
    <n v="59.926231921109597"/>
    <s v="C_Enojo"/>
    <n v="1"/>
    <s v="EGV8M 3 PRE"/>
    <x v="2"/>
    <x v="1"/>
    <n v="100"/>
    <n v="0.67504703090499996"/>
    <n v="0"/>
    <x v="0"/>
    <x v="0"/>
    <x v="3"/>
  </r>
  <r>
    <s v="d"/>
    <s v="08F_NE_O.png"/>
    <s v="None"/>
    <n v="1.3"/>
    <n v="0"/>
    <n v="174"/>
    <n v="174"/>
    <n v="174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10F_AN_C.png"/>
    <s v="space"/>
    <n v="0.8"/>
    <n v="0"/>
    <n v="175"/>
    <n v="175"/>
    <n v="175"/>
    <s v="space"/>
    <n v="1"/>
    <n v="0.807307355339"/>
    <s v="2019_Mar_01_1817"/>
    <n v="59.926231921109597"/>
    <s v="C_Enojo"/>
    <n v="1"/>
    <s v="EGV8M 3 PRE"/>
    <x v="2"/>
    <x v="1"/>
    <n v="100"/>
    <n v="0.807307355339"/>
    <n v="0"/>
    <x v="0"/>
    <x v="0"/>
    <x v="3"/>
  </r>
  <r>
    <s v="d"/>
    <s v="26M_NE_C.png"/>
    <s v="None"/>
    <n v="0.8"/>
    <n v="0"/>
    <n v="176"/>
    <n v="176"/>
    <n v="176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2F_NE_C.png"/>
    <s v="None"/>
    <n v="1.3"/>
    <n v="0"/>
    <n v="177"/>
    <n v="177"/>
    <n v="177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7F_NE_O.png"/>
    <s v="None"/>
    <n v="0.8"/>
    <n v="0"/>
    <n v="178"/>
    <n v="178"/>
    <n v="178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3M_AN_C.png"/>
    <s v="space"/>
    <n v="0.8"/>
    <n v="0"/>
    <n v="179"/>
    <n v="179"/>
    <n v="179"/>
    <s v="None"/>
    <n v="0"/>
    <m/>
    <s v="2019_Mar_01_1817"/>
    <n v="59.926231921109597"/>
    <s v="C_Enojo"/>
    <n v="1"/>
    <s v="EGV8M 3 PRE"/>
    <x v="2"/>
    <x v="1"/>
    <n v="0"/>
    <s v=""/>
    <n v="1"/>
    <x v="0"/>
    <x v="0"/>
    <x v="3"/>
  </r>
  <r>
    <s v="d"/>
    <s v="05F_NE_O.png"/>
    <s v="None"/>
    <n v="1.3"/>
    <n v="0"/>
    <n v="180"/>
    <n v="180"/>
    <n v="180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3M_AN_C.png"/>
    <s v="space"/>
    <n v="1.3"/>
    <n v="0"/>
    <n v="181"/>
    <n v="181"/>
    <n v="181"/>
    <s v="space"/>
    <n v="1"/>
    <n v="0.650608173746"/>
    <s v="2019_Mar_01_1817"/>
    <n v="59.926231921109597"/>
    <s v="C_Enojo"/>
    <n v="1"/>
    <s v="EGV8M 3 PRE"/>
    <x v="2"/>
    <x v="1"/>
    <n v="100"/>
    <n v="0.650608173746"/>
    <n v="0"/>
    <x v="0"/>
    <x v="0"/>
    <x v="3"/>
  </r>
  <r>
    <s v="d"/>
    <s v="24M_NE_C.png"/>
    <s v="None"/>
    <n v="1.3"/>
    <n v="0"/>
    <n v="182"/>
    <n v="182"/>
    <n v="182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7F_NE_O.png"/>
    <s v="None"/>
    <n v="1.3"/>
    <n v="0"/>
    <n v="183"/>
    <n v="183"/>
    <n v="183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2M_NE_C.png"/>
    <s v="None"/>
    <n v="0.8"/>
    <n v="0"/>
    <n v="184"/>
    <n v="184"/>
    <n v="184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1M_AN_O.png"/>
    <s v="space"/>
    <n v="0.8"/>
    <n v="0"/>
    <n v="185"/>
    <n v="185"/>
    <n v="185"/>
    <s v="space"/>
    <n v="1"/>
    <n v="0.76062474795599999"/>
    <s v="2019_Mar_01_1817"/>
    <n v="59.926231921109597"/>
    <s v="C_Enojo"/>
    <n v="1"/>
    <s v="EGV8M 3 PRE"/>
    <x v="2"/>
    <x v="1"/>
    <n v="100"/>
    <n v="0.76062474795599999"/>
    <n v="0"/>
    <x v="0"/>
    <x v="0"/>
    <x v="3"/>
  </r>
  <r>
    <s v="d"/>
    <s v="24M_NE_C.png"/>
    <s v="None"/>
    <n v="0.8"/>
    <n v="0"/>
    <n v="186"/>
    <n v="186"/>
    <n v="186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3M_NE_O.png"/>
    <s v="None"/>
    <n v="0.8"/>
    <n v="0"/>
    <n v="187"/>
    <n v="187"/>
    <n v="187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08F_NE_O.png"/>
    <s v="None"/>
    <n v="0.8"/>
    <n v="0"/>
    <n v="188"/>
    <n v="188"/>
    <n v="188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10F_AN_C.png"/>
    <s v="space"/>
    <n v="1.3"/>
    <n v="0"/>
    <n v="189"/>
    <n v="189"/>
    <n v="189"/>
    <s v="space"/>
    <n v="1"/>
    <n v="0.74212691624399996"/>
    <s v="2019_Mar_01_1817"/>
    <n v="59.926231921109597"/>
    <s v="C_Enojo"/>
    <n v="1"/>
    <s v="EGV8M 3 PRE"/>
    <x v="2"/>
    <x v="1"/>
    <n v="100"/>
    <n v="0.74212691624399996"/>
    <n v="0"/>
    <x v="0"/>
    <x v="0"/>
    <x v="3"/>
  </r>
  <r>
    <s v="d"/>
    <s v="23M_NE_O.png"/>
    <s v="None"/>
    <n v="1.3"/>
    <n v="0"/>
    <n v="190"/>
    <n v="190"/>
    <n v="190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7F_AN_C.png"/>
    <s v="space"/>
    <n v="0.8"/>
    <n v="0"/>
    <n v="191"/>
    <n v="191"/>
    <n v="191"/>
    <s v="space"/>
    <n v="1"/>
    <n v="0.757844941341"/>
    <s v="2019_Mar_01_1817"/>
    <n v="59.926231921109597"/>
    <s v="C_Enojo"/>
    <n v="1"/>
    <s v="EGV8M 3 PRE"/>
    <x v="2"/>
    <x v="1"/>
    <n v="100"/>
    <n v="0.757844941341"/>
    <n v="0"/>
    <x v="0"/>
    <x v="0"/>
    <x v="3"/>
  </r>
  <r>
    <s v="d"/>
    <s v="07F_NE_O.png"/>
    <s v="None"/>
    <n v="0.8"/>
    <n v="0"/>
    <n v="192"/>
    <n v="192"/>
    <n v="192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34M_NE_O.png"/>
    <s v="None"/>
    <n v="0.8"/>
    <n v="0"/>
    <n v="193"/>
    <n v="193"/>
    <n v="193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01f_an_c.png"/>
    <s v="space"/>
    <n v="0.8"/>
    <n v="0"/>
    <n v="194"/>
    <n v="194"/>
    <n v="194"/>
    <s v="space"/>
    <n v="1"/>
    <n v="1.22865233675"/>
    <s v="2019_Mar_01_1817"/>
    <n v="59.926231921109597"/>
    <s v="C_Enojo"/>
    <n v="1"/>
    <s v="EGV8M 3 PRE"/>
    <x v="2"/>
    <x v="1"/>
    <n v="100"/>
    <n v="1.22865233675"/>
    <n v="0"/>
    <x v="0"/>
    <x v="0"/>
    <x v="3"/>
  </r>
  <r>
    <s v="d"/>
    <s v="01F_NE_C.png"/>
    <s v="None"/>
    <n v="1.3"/>
    <n v="0"/>
    <n v="195"/>
    <n v="195"/>
    <n v="195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d"/>
    <s v="26M_NE_C.png"/>
    <s v="None"/>
    <n v="0.8"/>
    <n v="0"/>
    <n v="196"/>
    <n v="196"/>
    <n v="196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22M_AN_C.png"/>
    <s v="space"/>
    <n v="1.3"/>
    <n v="0"/>
    <n v="197"/>
    <n v="197"/>
    <n v="197"/>
    <s v="space"/>
    <n v="1"/>
    <n v="0.57506371772599996"/>
    <s v="2019_Mar_01_1817"/>
    <n v="59.926231921109597"/>
    <s v="C_Enojo"/>
    <n v="1"/>
    <s v="EGV8M 3 PRE"/>
    <x v="2"/>
    <x v="1"/>
    <n v="100"/>
    <n v="0.57506371772599996"/>
    <n v="0"/>
    <x v="0"/>
    <x v="0"/>
    <x v="3"/>
  </r>
  <r>
    <s v="d"/>
    <s v="26M_NE_C.png"/>
    <s v="None"/>
    <n v="1.3"/>
    <n v="0"/>
    <n v="198"/>
    <n v="198"/>
    <n v="198"/>
    <s v="None"/>
    <n v="1"/>
    <m/>
    <s v="2019_Mar_01_1817"/>
    <n v="59.926231921109597"/>
    <s v="C_Enojo"/>
    <n v="1"/>
    <s v="EGV8M 3 PRE"/>
    <x v="2"/>
    <x v="0"/>
    <n v="100"/>
    <s v=""/>
    <n v="0"/>
    <x v="0"/>
    <x v="0"/>
    <x v="3"/>
  </r>
  <r>
    <s v="c"/>
    <s v="34M_AN_C.png"/>
    <s v="space"/>
    <n v="1.3"/>
    <n v="0"/>
    <n v="199"/>
    <n v="199"/>
    <n v="199"/>
    <s v="space"/>
    <n v="1"/>
    <n v="0.841003074485"/>
    <s v="2019_Mar_01_1817"/>
    <n v="59.926231921109597"/>
    <s v="C_Enojo"/>
    <n v="1"/>
    <s v="EGV8M 3 PRE"/>
    <x v="2"/>
    <x v="1"/>
    <n v="100"/>
    <n v="0.841003074485"/>
    <n v="0"/>
    <x v="0"/>
    <x v="0"/>
    <x v="3"/>
  </r>
  <r>
    <s v="b"/>
    <s v="28M_NE_O.png"/>
    <s v="None"/>
    <n v="0.8"/>
    <n v="0"/>
    <n v="0"/>
    <n v="0"/>
    <n v="0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8F_HA_C.png"/>
    <s v="space"/>
    <n v="1.3"/>
    <n v="0"/>
    <n v="1"/>
    <n v="1"/>
    <n v="1"/>
    <s v="space"/>
    <n v="1"/>
    <n v="0.58571544924100005"/>
    <s v="2019_Mar_01_1829"/>
    <n v="59.810411340452497"/>
    <s v="C_Alegria"/>
    <n v="1"/>
    <s v="EGV8M 4 PRE"/>
    <x v="0"/>
    <x v="1"/>
    <n v="100"/>
    <n v="0.58571544924100005"/>
    <n v="0"/>
    <x v="0"/>
    <x v="0"/>
    <x v="3"/>
  </r>
  <r>
    <s v="b"/>
    <s v="09F_NE_C.png"/>
    <s v="None"/>
    <n v="0.8"/>
    <n v="0"/>
    <n v="2"/>
    <n v="2"/>
    <n v="2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28M_HA_C.png"/>
    <s v="space"/>
    <n v="0.8"/>
    <n v="0"/>
    <n v="3"/>
    <n v="3"/>
    <n v="3"/>
    <s v="None"/>
    <n v="0"/>
    <m/>
    <s v="2019_Mar_01_1829"/>
    <n v="59.810411340452497"/>
    <s v="C_Alegria"/>
    <n v="1"/>
    <s v="EGV8M 4 PRE"/>
    <x v="0"/>
    <x v="1"/>
    <n v="0"/>
    <s v=""/>
    <n v="1"/>
    <x v="0"/>
    <x v="0"/>
    <x v="3"/>
  </r>
  <r>
    <s v="b"/>
    <s v="06F_NE_O.png"/>
    <s v="None"/>
    <n v="0.8"/>
    <n v="0"/>
    <n v="4"/>
    <n v="4"/>
    <n v="4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34M_NE_O.png"/>
    <s v="None"/>
    <n v="0.8"/>
    <n v="0"/>
    <n v="5"/>
    <n v="5"/>
    <n v="5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8F_HA_C.png"/>
    <s v="space"/>
    <n v="0.8"/>
    <n v="0"/>
    <n v="6"/>
    <n v="6"/>
    <n v="6"/>
    <s v="space"/>
    <n v="1"/>
    <n v="0.50492657482400005"/>
    <s v="2019_Mar_01_1829"/>
    <n v="59.810411340452497"/>
    <s v="C_Alegria"/>
    <n v="1"/>
    <s v="EGV8M 4 PRE"/>
    <x v="0"/>
    <x v="1"/>
    <n v="100"/>
    <n v="0.50492657482400005"/>
    <n v="0"/>
    <x v="0"/>
    <x v="0"/>
    <x v="3"/>
  </r>
  <r>
    <s v="b"/>
    <s v="23M_NE_C.png"/>
    <s v="None"/>
    <n v="1.3"/>
    <n v="0"/>
    <n v="7"/>
    <n v="7"/>
    <n v="7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3F_NE_C.png"/>
    <s v="None"/>
    <n v="1.3"/>
    <n v="0"/>
    <n v="8"/>
    <n v="8"/>
    <n v="8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33M_HA_C.png"/>
    <s v="space"/>
    <n v="1.3"/>
    <n v="0"/>
    <n v="9"/>
    <n v="9"/>
    <n v="9"/>
    <s v="space"/>
    <n v="1"/>
    <n v="1.1271751589400001"/>
    <s v="2019_Mar_01_1829"/>
    <n v="59.810411340452497"/>
    <s v="C_Alegria"/>
    <n v="1"/>
    <s v="EGV8M 4 PRE"/>
    <x v="0"/>
    <x v="1"/>
    <n v="100"/>
    <n v="1.1271751589400001"/>
    <n v="0"/>
    <x v="0"/>
    <x v="0"/>
    <x v="3"/>
  </r>
  <r>
    <s v="b"/>
    <s v="08F_NE_C.png"/>
    <s v="None"/>
    <n v="0.8"/>
    <n v="0"/>
    <n v="10"/>
    <n v="10"/>
    <n v="10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5F_NE_O.png"/>
    <s v="None"/>
    <n v="1.3"/>
    <n v="0"/>
    <n v="11"/>
    <n v="11"/>
    <n v="11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23M_HA_C.png"/>
    <s v="space"/>
    <n v="0.8"/>
    <n v="0"/>
    <n v="12"/>
    <n v="12"/>
    <n v="12"/>
    <s v="space"/>
    <n v="1"/>
    <n v="0.43953126022799999"/>
    <s v="2019_Mar_01_1829"/>
    <n v="59.810411340452497"/>
    <s v="C_Alegria"/>
    <n v="1"/>
    <s v="EGV8M 4 PRE"/>
    <x v="0"/>
    <x v="1"/>
    <n v="100"/>
    <n v="0.43953126022799999"/>
    <n v="0"/>
    <x v="0"/>
    <x v="0"/>
    <x v="3"/>
  </r>
  <r>
    <s v="b"/>
    <s v="02F_NE_O.png"/>
    <s v="None"/>
    <n v="0.8"/>
    <n v="0"/>
    <n v="13"/>
    <n v="13"/>
    <n v="13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2F_NE_O.png"/>
    <s v="None"/>
    <n v="0.8"/>
    <n v="0"/>
    <n v="14"/>
    <n v="14"/>
    <n v="14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23M_HA_C.png"/>
    <s v="space"/>
    <n v="1.3"/>
    <n v="0"/>
    <n v="15"/>
    <n v="15"/>
    <n v="15"/>
    <s v="space"/>
    <n v="1"/>
    <n v="0.52390050969599999"/>
    <s v="2019_Mar_01_1829"/>
    <n v="59.810411340452497"/>
    <s v="C_Alegria"/>
    <n v="1"/>
    <s v="EGV8M 4 PRE"/>
    <x v="0"/>
    <x v="1"/>
    <n v="100"/>
    <n v="0.52390050969599999"/>
    <n v="0"/>
    <x v="0"/>
    <x v="0"/>
    <x v="3"/>
  </r>
  <r>
    <s v="b"/>
    <s v="09F_NE_C.png"/>
    <s v="None"/>
    <n v="0.8"/>
    <n v="0"/>
    <n v="16"/>
    <n v="16"/>
    <n v="16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7F_HA_C.png"/>
    <s v="space"/>
    <n v="1.3"/>
    <n v="0"/>
    <n v="17"/>
    <n v="17"/>
    <n v="17"/>
    <s v="space"/>
    <n v="1"/>
    <n v="0.59029670030600001"/>
    <s v="2019_Mar_01_1829"/>
    <n v="59.810411340452497"/>
    <s v="C_Alegria"/>
    <n v="1"/>
    <s v="EGV8M 4 PRE"/>
    <x v="0"/>
    <x v="1"/>
    <n v="100"/>
    <n v="0.59029670030600001"/>
    <n v="0"/>
    <x v="0"/>
    <x v="0"/>
    <x v="3"/>
  </r>
  <r>
    <s v="b"/>
    <s v="25M_NE_C.png"/>
    <s v="None"/>
    <n v="0.8"/>
    <n v="0"/>
    <n v="18"/>
    <n v="18"/>
    <n v="18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7F_NE_C.png"/>
    <s v="None"/>
    <n v="1.3"/>
    <n v="0"/>
    <n v="19"/>
    <n v="19"/>
    <n v="19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34M_NE_O.png"/>
    <s v="None"/>
    <n v="0.8"/>
    <n v="0"/>
    <n v="20"/>
    <n v="20"/>
    <n v="20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34M_HA_C.png"/>
    <s v="space"/>
    <n v="0.8"/>
    <n v="0"/>
    <n v="21"/>
    <n v="21"/>
    <n v="21"/>
    <s v="space"/>
    <n v="1"/>
    <n v="0.67488844023299999"/>
    <s v="2019_Mar_01_1829"/>
    <n v="59.810411340452497"/>
    <s v="C_Alegria"/>
    <n v="1"/>
    <s v="EGV8M 4 PRE"/>
    <x v="0"/>
    <x v="1"/>
    <n v="100"/>
    <n v="0.67488844023299999"/>
    <n v="0"/>
    <x v="0"/>
    <x v="0"/>
    <x v="3"/>
  </r>
  <r>
    <s v="b"/>
    <s v="36M_NE_C.png"/>
    <s v="None"/>
    <n v="1.3"/>
    <n v="0"/>
    <n v="22"/>
    <n v="22"/>
    <n v="22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6M_NE_C.png"/>
    <s v="None"/>
    <n v="1.3"/>
    <n v="0"/>
    <n v="23"/>
    <n v="23"/>
    <n v="23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6M_NE_C.png"/>
    <s v="None"/>
    <n v="0.8"/>
    <n v="0"/>
    <n v="24"/>
    <n v="24"/>
    <n v="24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22M_HA_C.png"/>
    <s v="space"/>
    <n v="1.3"/>
    <n v="0"/>
    <n v="25"/>
    <n v="25"/>
    <n v="25"/>
    <s v="space"/>
    <n v="1"/>
    <n v="0.72560037660900001"/>
    <s v="2019_Mar_01_1829"/>
    <n v="59.810411340452497"/>
    <s v="C_Alegria"/>
    <n v="1"/>
    <s v="EGV8M 4 PRE"/>
    <x v="0"/>
    <x v="1"/>
    <n v="100"/>
    <n v="0.72560037660900001"/>
    <n v="0"/>
    <x v="0"/>
    <x v="0"/>
    <x v="3"/>
  </r>
  <r>
    <s v="b"/>
    <s v="06F_NE_O.png"/>
    <s v="None"/>
    <n v="1.3"/>
    <n v="0"/>
    <n v="26"/>
    <n v="26"/>
    <n v="26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8M_NE_O.png"/>
    <s v="None"/>
    <n v="1.3"/>
    <n v="0"/>
    <n v="27"/>
    <n v="27"/>
    <n v="27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5M_NE_C.png"/>
    <s v="None"/>
    <n v="0.8"/>
    <n v="0"/>
    <n v="28"/>
    <n v="28"/>
    <n v="28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3M_NE_C.png"/>
    <s v="None"/>
    <n v="0.8"/>
    <n v="0"/>
    <n v="29"/>
    <n v="29"/>
    <n v="29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26M_HA_C.png"/>
    <s v="space"/>
    <n v="0.8"/>
    <n v="0"/>
    <n v="30"/>
    <n v="30"/>
    <n v="30"/>
    <s v="space"/>
    <n v="1"/>
    <n v="0.620782861894"/>
    <s v="2019_Mar_01_1829"/>
    <n v="59.810411340452497"/>
    <s v="C_Alegria"/>
    <n v="1"/>
    <s v="EGV8M 4 PRE"/>
    <x v="0"/>
    <x v="1"/>
    <n v="100"/>
    <n v="0.620782861894"/>
    <n v="0"/>
    <x v="0"/>
    <x v="0"/>
    <x v="3"/>
  </r>
  <r>
    <s v="b"/>
    <s v="08F_NE_C.png"/>
    <s v="None"/>
    <n v="1.3"/>
    <n v="0"/>
    <n v="31"/>
    <n v="31"/>
    <n v="31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9F_NE_C.png"/>
    <s v="None"/>
    <n v="0.8"/>
    <n v="0"/>
    <n v="32"/>
    <n v="32"/>
    <n v="32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1F_NE_C.png"/>
    <s v="None"/>
    <n v="0.8"/>
    <n v="0"/>
    <n v="33"/>
    <n v="33"/>
    <n v="33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2F_HA_C.png"/>
    <s v="space"/>
    <n v="0.8"/>
    <n v="0"/>
    <n v="34"/>
    <n v="34"/>
    <n v="34"/>
    <s v="space"/>
    <n v="1"/>
    <n v="0.61426706932300001"/>
    <s v="2019_Mar_01_1829"/>
    <n v="59.810411340452497"/>
    <s v="C_Alegria"/>
    <n v="1"/>
    <s v="EGV8M 4 PRE"/>
    <x v="0"/>
    <x v="1"/>
    <n v="100"/>
    <n v="0.61426706932300001"/>
    <n v="0"/>
    <x v="0"/>
    <x v="0"/>
    <x v="3"/>
  </r>
  <r>
    <s v="b"/>
    <s v="23M_NE_C.png"/>
    <s v="None"/>
    <n v="1.3"/>
    <n v="0"/>
    <n v="35"/>
    <n v="35"/>
    <n v="35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3F_HA_C.png"/>
    <s v="space"/>
    <n v="1.3"/>
    <n v="0"/>
    <n v="36"/>
    <n v="36"/>
    <n v="36"/>
    <s v="None"/>
    <n v="0"/>
    <m/>
    <s v="2019_Mar_01_1829"/>
    <n v="59.810411340452497"/>
    <s v="C_Alegria"/>
    <n v="1"/>
    <s v="EGV8M 4 PRE"/>
    <x v="0"/>
    <x v="1"/>
    <n v="0"/>
    <s v=""/>
    <n v="1"/>
    <x v="0"/>
    <x v="0"/>
    <x v="3"/>
  </r>
  <r>
    <s v="b"/>
    <s v="34M_NE_O.png"/>
    <s v="None"/>
    <n v="0.8"/>
    <n v="0"/>
    <n v="37"/>
    <n v="37"/>
    <n v="37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9F_NE_C.png"/>
    <s v="None"/>
    <n v="1.3"/>
    <n v="0"/>
    <n v="38"/>
    <n v="38"/>
    <n v="38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8M_NE_O.png"/>
    <s v="None"/>
    <n v="1.3"/>
    <n v="0"/>
    <n v="39"/>
    <n v="39"/>
    <n v="39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36M_NE_C.png"/>
    <s v="None"/>
    <n v="0.8"/>
    <n v="0"/>
    <n v="40"/>
    <n v="40"/>
    <n v="40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26M_HA_C.png"/>
    <s v="space"/>
    <n v="0.8"/>
    <n v="0"/>
    <n v="41"/>
    <n v="41"/>
    <n v="41"/>
    <s v="space"/>
    <n v="1"/>
    <n v="0.75490025343599998"/>
    <s v="2019_Mar_01_1829"/>
    <n v="59.810411340452497"/>
    <s v="C_Alegria"/>
    <n v="1"/>
    <s v="EGV8M 4 PRE"/>
    <x v="0"/>
    <x v="1"/>
    <n v="100"/>
    <n v="0.75490025343599998"/>
    <n v="0"/>
    <x v="0"/>
    <x v="0"/>
    <x v="3"/>
  </r>
  <r>
    <s v="b"/>
    <s v="01F_NE_C.png"/>
    <s v="None"/>
    <n v="0.8"/>
    <n v="0"/>
    <n v="42"/>
    <n v="42"/>
    <n v="42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2M_NE_C.png"/>
    <s v="None"/>
    <n v="0.8"/>
    <n v="0"/>
    <n v="43"/>
    <n v="43"/>
    <n v="43"/>
    <s v="space"/>
    <n v="0"/>
    <n v="0.75728043797400002"/>
    <s v="2019_Mar_01_1829"/>
    <n v="59.810411340452497"/>
    <s v="C_Alegria"/>
    <n v="1"/>
    <s v="EGV8M 4 PRE"/>
    <x v="0"/>
    <x v="0"/>
    <n v="0"/>
    <s v=""/>
    <n v="1"/>
    <x v="0"/>
    <x v="0"/>
    <x v="3"/>
  </r>
  <r>
    <s v="a"/>
    <s v="26M_HA_C.png"/>
    <s v="space"/>
    <n v="1.3"/>
    <n v="0"/>
    <n v="44"/>
    <n v="44"/>
    <n v="44"/>
    <s v="None"/>
    <n v="0"/>
    <m/>
    <s v="2019_Mar_01_1829"/>
    <n v="59.810411340452497"/>
    <s v="C_Alegria"/>
    <n v="1"/>
    <s v="EGV8M 4 PRE"/>
    <x v="0"/>
    <x v="1"/>
    <n v="0"/>
    <s v=""/>
    <n v="1"/>
    <x v="0"/>
    <x v="0"/>
    <x v="3"/>
  </r>
  <r>
    <s v="b"/>
    <s v="23M_NE_C.png"/>
    <s v="None"/>
    <n v="0.8"/>
    <n v="0"/>
    <n v="45"/>
    <n v="45"/>
    <n v="45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6F_NE_O.png"/>
    <s v="None"/>
    <n v="1.3"/>
    <n v="0"/>
    <n v="46"/>
    <n v="46"/>
    <n v="46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3F_HA_C.png"/>
    <s v="space"/>
    <n v="0.8"/>
    <n v="0"/>
    <n v="47"/>
    <n v="47"/>
    <n v="47"/>
    <s v="space"/>
    <n v="1"/>
    <n v="0.55410557833999996"/>
    <s v="2019_Mar_01_1829"/>
    <n v="59.810411340452497"/>
    <s v="C_Alegria"/>
    <n v="1"/>
    <s v="EGV8M 4 PRE"/>
    <x v="0"/>
    <x v="1"/>
    <n v="100"/>
    <n v="0.55410557833999996"/>
    <n v="0"/>
    <x v="0"/>
    <x v="0"/>
    <x v="3"/>
  </r>
  <r>
    <s v="b"/>
    <s v="23M_NE_C.png"/>
    <s v="None"/>
    <n v="1.3"/>
    <n v="0"/>
    <n v="48"/>
    <n v="48"/>
    <n v="48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8M_NE_O.png"/>
    <s v="None"/>
    <n v="0.8"/>
    <n v="0"/>
    <n v="49"/>
    <n v="49"/>
    <n v="49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25M_HA_C.png"/>
    <s v="space"/>
    <n v="0.8"/>
    <n v="0"/>
    <n v="50"/>
    <n v="50"/>
    <n v="50"/>
    <s v="space"/>
    <n v="1"/>
    <n v="0.68960029189500005"/>
    <s v="2019_Mar_01_1829"/>
    <n v="59.810411340452497"/>
    <s v="C_Alegria"/>
    <n v="1"/>
    <s v="EGV8M 4 PRE"/>
    <x v="0"/>
    <x v="1"/>
    <n v="100"/>
    <n v="0.68960029189500005"/>
    <n v="0"/>
    <x v="0"/>
    <x v="0"/>
    <x v="3"/>
  </r>
  <r>
    <s v="b"/>
    <s v="03F_NE_C.png"/>
    <s v="None"/>
    <n v="1.3"/>
    <n v="0"/>
    <n v="51"/>
    <n v="51"/>
    <n v="51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5F_NE_O.png"/>
    <s v="None"/>
    <n v="1.3"/>
    <n v="0"/>
    <n v="52"/>
    <n v="52"/>
    <n v="52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5M_NE_C.png"/>
    <s v="None"/>
    <n v="1.3"/>
    <n v="0"/>
    <n v="53"/>
    <n v="53"/>
    <n v="53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33M_NE_C.png"/>
    <s v="None"/>
    <n v="0.8"/>
    <n v="0"/>
    <n v="54"/>
    <n v="54"/>
    <n v="54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34M_HA_C.png"/>
    <s v="space"/>
    <n v="0.8"/>
    <n v="0"/>
    <n v="55"/>
    <n v="55"/>
    <n v="55"/>
    <s v="None"/>
    <n v="0"/>
    <m/>
    <s v="2019_Mar_01_1829"/>
    <n v="59.810411340452497"/>
    <s v="C_Alegria"/>
    <n v="1"/>
    <s v="EGV8M 4 PRE"/>
    <x v="0"/>
    <x v="1"/>
    <n v="0"/>
    <s v=""/>
    <n v="1"/>
    <x v="0"/>
    <x v="0"/>
    <x v="3"/>
  </r>
  <r>
    <s v="b"/>
    <s v="33M_NE_C.png"/>
    <s v="None"/>
    <n v="1.3"/>
    <n v="0"/>
    <n v="56"/>
    <n v="56"/>
    <n v="56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36M_HA_C.png"/>
    <s v="space"/>
    <n v="0.8"/>
    <n v="0"/>
    <n v="57"/>
    <n v="57"/>
    <n v="57"/>
    <s v="space"/>
    <n v="1"/>
    <n v="0.76075950037899998"/>
    <s v="2019_Mar_01_1829"/>
    <n v="59.810411340452497"/>
    <s v="C_Alegria"/>
    <n v="1"/>
    <s v="EGV8M 4 PRE"/>
    <x v="0"/>
    <x v="1"/>
    <n v="100"/>
    <n v="0.76075950037899998"/>
    <n v="0"/>
    <x v="0"/>
    <x v="0"/>
    <x v="3"/>
  </r>
  <r>
    <s v="b"/>
    <s v="22M_NE_C.png"/>
    <s v="None"/>
    <n v="1.3"/>
    <n v="0"/>
    <n v="58"/>
    <n v="58"/>
    <n v="58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3F_NE_C.png"/>
    <s v="None"/>
    <n v="1.3"/>
    <n v="0"/>
    <n v="59"/>
    <n v="59"/>
    <n v="59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7F_NE_C.png"/>
    <s v="None"/>
    <n v="1.3"/>
    <n v="0"/>
    <n v="60"/>
    <n v="60"/>
    <n v="60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2F_HA_C.png"/>
    <s v="space"/>
    <n v="0.8"/>
    <n v="0"/>
    <n v="61"/>
    <n v="61"/>
    <n v="61"/>
    <s v="space"/>
    <n v="1"/>
    <n v="0.78960645012599995"/>
    <s v="2019_Mar_01_1829"/>
    <n v="59.810411340452497"/>
    <s v="C_Alegria"/>
    <n v="1"/>
    <s v="EGV8M 4 PRE"/>
    <x v="0"/>
    <x v="1"/>
    <n v="100"/>
    <n v="0.78960645012599995"/>
    <n v="0"/>
    <x v="0"/>
    <x v="0"/>
    <x v="3"/>
  </r>
  <r>
    <s v="b"/>
    <s v="22M_NE_C.png"/>
    <s v="None"/>
    <n v="0.8"/>
    <n v="0"/>
    <n v="62"/>
    <n v="62"/>
    <n v="62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1F_NE_C.png"/>
    <s v="None"/>
    <n v="0.8"/>
    <n v="0"/>
    <n v="63"/>
    <n v="63"/>
    <n v="63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9F_HA_C.png"/>
    <s v="space"/>
    <n v="1.3"/>
    <n v="0"/>
    <n v="64"/>
    <n v="64"/>
    <n v="64"/>
    <s v="space"/>
    <n v="1"/>
    <n v="0.51884812174799999"/>
    <s v="2019_Mar_01_1829"/>
    <n v="59.810411340452497"/>
    <s v="C_Alegria"/>
    <n v="1"/>
    <s v="EGV8M 4 PRE"/>
    <x v="0"/>
    <x v="1"/>
    <n v="100"/>
    <n v="0.51884812174799999"/>
    <n v="0"/>
    <x v="0"/>
    <x v="0"/>
    <x v="3"/>
  </r>
  <r>
    <s v="b"/>
    <s v="07F_NE_C.png"/>
    <s v="None"/>
    <n v="0.8"/>
    <n v="0"/>
    <n v="65"/>
    <n v="65"/>
    <n v="65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7F_HA_C.png"/>
    <s v="space"/>
    <n v="0.8"/>
    <n v="0"/>
    <n v="66"/>
    <n v="66"/>
    <n v="66"/>
    <s v="space"/>
    <n v="1"/>
    <n v="0.488275546522"/>
    <s v="2019_Mar_01_1829"/>
    <n v="59.810411340452497"/>
    <s v="C_Alegria"/>
    <n v="1"/>
    <s v="EGV8M 4 PRE"/>
    <x v="0"/>
    <x v="1"/>
    <n v="100"/>
    <n v="0.488275546522"/>
    <n v="0"/>
    <x v="0"/>
    <x v="0"/>
    <x v="3"/>
  </r>
  <r>
    <s v="b"/>
    <s v="34M_NE_O.png"/>
    <s v="None"/>
    <n v="0.8"/>
    <n v="0"/>
    <n v="67"/>
    <n v="67"/>
    <n v="67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9F_NE_C.png"/>
    <s v="None"/>
    <n v="0.8"/>
    <n v="0"/>
    <n v="68"/>
    <n v="68"/>
    <n v="68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22M_HA_C.png"/>
    <s v="space"/>
    <n v="1.3"/>
    <n v="0"/>
    <n v="69"/>
    <n v="69"/>
    <n v="69"/>
    <s v="space"/>
    <n v="1"/>
    <n v="0.64279154036200004"/>
    <s v="2019_Mar_01_1829"/>
    <n v="59.810411340452497"/>
    <s v="C_Alegria"/>
    <n v="1"/>
    <s v="EGV8M 4 PRE"/>
    <x v="0"/>
    <x v="1"/>
    <n v="100"/>
    <n v="0.64279154036200004"/>
    <n v="0"/>
    <x v="0"/>
    <x v="0"/>
    <x v="3"/>
  </r>
  <r>
    <s v="b"/>
    <s v="03F_NE_C.png"/>
    <s v="None"/>
    <n v="1.3"/>
    <n v="0"/>
    <n v="70"/>
    <n v="70"/>
    <n v="70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5F_NE_O.png"/>
    <s v="None"/>
    <n v="1.3"/>
    <n v="0"/>
    <n v="71"/>
    <n v="71"/>
    <n v="71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9F_NE_C.png"/>
    <s v="None"/>
    <n v="0.8"/>
    <n v="0"/>
    <n v="72"/>
    <n v="72"/>
    <n v="72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6F_NE_O.png"/>
    <s v="None"/>
    <n v="1.3"/>
    <n v="0"/>
    <n v="73"/>
    <n v="73"/>
    <n v="73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22M_HA_C.png"/>
    <s v="space"/>
    <n v="1.3"/>
    <n v="0"/>
    <n v="74"/>
    <n v="74"/>
    <n v="74"/>
    <s v="space"/>
    <n v="1"/>
    <n v="0.70830770168699997"/>
    <s v="2019_Mar_01_1829"/>
    <n v="59.810411340452497"/>
    <s v="C_Alegria"/>
    <n v="1"/>
    <s v="EGV8M 4 PRE"/>
    <x v="0"/>
    <x v="1"/>
    <n v="100"/>
    <n v="0.70830770168699997"/>
    <n v="0"/>
    <x v="0"/>
    <x v="0"/>
    <x v="3"/>
  </r>
  <r>
    <s v="b"/>
    <s v="06F_NE_O.png"/>
    <s v="None"/>
    <n v="0.8"/>
    <n v="0"/>
    <n v="75"/>
    <n v="75"/>
    <n v="75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1F_NE_C.png"/>
    <s v="None"/>
    <n v="1.3"/>
    <n v="0"/>
    <n v="76"/>
    <n v="76"/>
    <n v="76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34M_NE_O.png"/>
    <s v="None"/>
    <n v="0.8"/>
    <n v="0"/>
    <n v="77"/>
    <n v="77"/>
    <n v="77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5F_HA_C.png"/>
    <s v="space"/>
    <n v="0.8"/>
    <n v="0"/>
    <n v="78"/>
    <n v="78"/>
    <n v="78"/>
    <s v="space"/>
    <n v="1"/>
    <n v="0.66318153432799998"/>
    <s v="2019_Mar_01_1829"/>
    <n v="59.810411340452497"/>
    <s v="C_Alegria"/>
    <n v="1"/>
    <s v="EGV8M 4 PRE"/>
    <x v="0"/>
    <x v="1"/>
    <n v="100"/>
    <n v="0.66318153432799998"/>
    <n v="0"/>
    <x v="0"/>
    <x v="0"/>
    <x v="3"/>
  </r>
  <r>
    <s v="b"/>
    <s v="02F_NE_O.png"/>
    <s v="None"/>
    <n v="0.8"/>
    <n v="0"/>
    <n v="79"/>
    <n v="79"/>
    <n v="79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5F_NE_O.png"/>
    <s v="None"/>
    <n v="0.8"/>
    <n v="0"/>
    <n v="80"/>
    <n v="80"/>
    <n v="80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8F_NE_C.png"/>
    <s v="None"/>
    <n v="1.3"/>
    <n v="0"/>
    <n v="81"/>
    <n v="81"/>
    <n v="81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6F_NE_O.png"/>
    <s v="None"/>
    <n v="1.3"/>
    <n v="0"/>
    <n v="82"/>
    <n v="82"/>
    <n v="82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34M_HA_C.png"/>
    <s v="space"/>
    <n v="0.8"/>
    <n v="0"/>
    <n v="83"/>
    <n v="83"/>
    <n v="83"/>
    <s v="space"/>
    <n v="1"/>
    <n v="0.68951222271400003"/>
    <s v="2019_Mar_01_1829"/>
    <n v="59.810411340452497"/>
    <s v="C_Alegria"/>
    <n v="1"/>
    <s v="EGV8M 4 PRE"/>
    <x v="0"/>
    <x v="1"/>
    <n v="100"/>
    <n v="0.68951222271400003"/>
    <n v="0"/>
    <x v="0"/>
    <x v="0"/>
    <x v="3"/>
  </r>
  <r>
    <s v="b"/>
    <s v="03F_NE_C.png"/>
    <s v="None"/>
    <n v="1.3"/>
    <n v="0"/>
    <n v="84"/>
    <n v="84"/>
    <n v="84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6M_NE_C.png"/>
    <s v="None"/>
    <n v="0.8"/>
    <n v="0"/>
    <n v="85"/>
    <n v="85"/>
    <n v="85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36M_HA_C.png"/>
    <s v="space"/>
    <n v="1.3"/>
    <n v="0"/>
    <n v="86"/>
    <n v="86"/>
    <n v="86"/>
    <s v="space"/>
    <n v="1"/>
    <n v="0.56396402540799995"/>
    <s v="2019_Mar_01_1829"/>
    <n v="59.810411340452497"/>
    <s v="C_Alegria"/>
    <n v="1"/>
    <s v="EGV8M 4 PRE"/>
    <x v="0"/>
    <x v="1"/>
    <n v="100"/>
    <n v="0.56396402540799995"/>
    <n v="0"/>
    <x v="0"/>
    <x v="0"/>
    <x v="3"/>
  </r>
  <r>
    <s v="b"/>
    <s v="25M_NE_C.png"/>
    <s v="None"/>
    <n v="0.8"/>
    <n v="0"/>
    <n v="87"/>
    <n v="87"/>
    <n v="87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6F_NE_O.png"/>
    <s v="None"/>
    <n v="0.8"/>
    <n v="0"/>
    <n v="88"/>
    <n v="88"/>
    <n v="88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36M_NE_C.png"/>
    <s v="None"/>
    <n v="0.8"/>
    <n v="0"/>
    <n v="89"/>
    <n v="89"/>
    <n v="89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33M_NE_C.png"/>
    <s v="None"/>
    <n v="1.3"/>
    <n v="0"/>
    <n v="90"/>
    <n v="90"/>
    <n v="90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25M_HA_C.png"/>
    <s v="space"/>
    <n v="0.8"/>
    <n v="0"/>
    <n v="91"/>
    <n v="91"/>
    <n v="91"/>
    <s v="space"/>
    <n v="1"/>
    <n v="0.57832558703400005"/>
    <s v="2019_Mar_01_1829"/>
    <n v="59.810411340452497"/>
    <s v="C_Alegria"/>
    <n v="1"/>
    <s v="EGV8M 4 PRE"/>
    <x v="0"/>
    <x v="1"/>
    <n v="100"/>
    <n v="0.57832558703400005"/>
    <n v="0"/>
    <x v="0"/>
    <x v="0"/>
    <x v="3"/>
  </r>
  <r>
    <s v="b"/>
    <s v="26M_NE_C.png"/>
    <s v="None"/>
    <n v="0.8"/>
    <n v="0"/>
    <n v="92"/>
    <n v="92"/>
    <n v="92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2M_NE_C.png"/>
    <s v="None"/>
    <n v="1.3"/>
    <n v="0"/>
    <n v="93"/>
    <n v="93"/>
    <n v="93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9F_HA_C.png"/>
    <s v="space"/>
    <n v="1.3"/>
    <n v="0"/>
    <n v="94"/>
    <n v="94"/>
    <n v="94"/>
    <s v="space"/>
    <n v="1"/>
    <n v="0.671850385785"/>
    <s v="2019_Mar_01_1829"/>
    <n v="59.810411340452497"/>
    <s v="C_Alegria"/>
    <n v="1"/>
    <s v="EGV8M 4 PRE"/>
    <x v="0"/>
    <x v="1"/>
    <n v="100"/>
    <n v="0.671850385785"/>
    <n v="0"/>
    <x v="0"/>
    <x v="0"/>
    <x v="3"/>
  </r>
  <r>
    <s v="b"/>
    <s v="22M_NE_C.png"/>
    <s v="None"/>
    <n v="1.3"/>
    <n v="0"/>
    <n v="95"/>
    <n v="95"/>
    <n v="95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34M_NE_O.png"/>
    <s v="None"/>
    <n v="1.3"/>
    <n v="0"/>
    <n v="96"/>
    <n v="96"/>
    <n v="96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28M_HA_C.png"/>
    <s v="space"/>
    <n v="1.3"/>
    <n v="0"/>
    <n v="97"/>
    <n v="97"/>
    <n v="97"/>
    <s v="space"/>
    <n v="1"/>
    <n v="1.1927989235800001"/>
    <s v="2019_Mar_01_1829"/>
    <n v="59.810411340452497"/>
    <s v="C_Alegria"/>
    <n v="1"/>
    <s v="EGV8M 4 PRE"/>
    <x v="0"/>
    <x v="1"/>
    <n v="100"/>
    <n v="1.1927989235800001"/>
    <n v="0"/>
    <x v="0"/>
    <x v="0"/>
    <x v="3"/>
  </r>
  <r>
    <s v="b"/>
    <s v="01F_NE_C.png"/>
    <s v="None"/>
    <n v="0.8"/>
    <n v="0"/>
    <n v="98"/>
    <n v="98"/>
    <n v="98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5F_NE_O.png"/>
    <s v="None"/>
    <n v="1.3"/>
    <n v="0"/>
    <n v="99"/>
    <n v="99"/>
    <n v="99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1F_NE_C.png"/>
    <s v="None"/>
    <n v="0.8"/>
    <n v="0"/>
    <n v="100"/>
    <n v="100"/>
    <n v="100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5F_HA_C.png"/>
    <s v="space"/>
    <n v="0.8"/>
    <n v="0"/>
    <n v="101"/>
    <n v="101"/>
    <n v="101"/>
    <s v="space"/>
    <n v="1"/>
    <n v="0.64280710142300002"/>
    <s v="2019_Mar_01_1829"/>
    <n v="59.810411340452497"/>
    <s v="C_Alegria"/>
    <n v="1"/>
    <s v="EGV8M 4 PRE"/>
    <x v="0"/>
    <x v="1"/>
    <n v="100"/>
    <n v="0.64280710142300002"/>
    <n v="0"/>
    <x v="0"/>
    <x v="0"/>
    <x v="3"/>
  </r>
  <r>
    <s v="b"/>
    <s v="33M_NE_C.png"/>
    <s v="None"/>
    <n v="0.8"/>
    <n v="0"/>
    <n v="102"/>
    <n v="102"/>
    <n v="102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34M_NE_O.png"/>
    <s v="None"/>
    <n v="0.8"/>
    <n v="0"/>
    <n v="103"/>
    <n v="103"/>
    <n v="103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3M_NE_C.png"/>
    <s v="None"/>
    <n v="0.8"/>
    <n v="0"/>
    <n v="104"/>
    <n v="104"/>
    <n v="104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22M_HA_C.png"/>
    <s v="space"/>
    <n v="0.8"/>
    <n v="0"/>
    <n v="105"/>
    <n v="105"/>
    <n v="105"/>
    <s v="space"/>
    <n v="1"/>
    <n v="0.49198074132399999"/>
    <s v="2019_Mar_01_1829"/>
    <n v="59.810411340452497"/>
    <s v="C_Alegria"/>
    <n v="1"/>
    <s v="EGV8M 4 PRE"/>
    <x v="0"/>
    <x v="1"/>
    <n v="100"/>
    <n v="0.49198074132399999"/>
    <n v="0"/>
    <x v="0"/>
    <x v="0"/>
    <x v="3"/>
  </r>
  <r>
    <s v="b"/>
    <s v="33M_NE_C.png"/>
    <s v="None"/>
    <n v="1.3"/>
    <n v="0"/>
    <n v="106"/>
    <n v="106"/>
    <n v="106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33M_NE_C.png"/>
    <s v="None"/>
    <n v="0.8"/>
    <n v="0"/>
    <n v="107"/>
    <n v="107"/>
    <n v="107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6F_HA_C.png"/>
    <s v="space"/>
    <n v="1.3"/>
    <n v="0"/>
    <n v="108"/>
    <n v="108"/>
    <n v="108"/>
    <s v="space"/>
    <n v="1"/>
    <n v="0.82417094154500004"/>
    <s v="2019_Mar_01_1829"/>
    <n v="59.810411340452497"/>
    <s v="C_Alegria"/>
    <n v="1"/>
    <s v="EGV8M 4 PRE"/>
    <x v="0"/>
    <x v="1"/>
    <n v="100"/>
    <n v="0.82417094154500004"/>
    <n v="0"/>
    <x v="0"/>
    <x v="0"/>
    <x v="3"/>
  </r>
  <r>
    <s v="b"/>
    <s v="34M_NE_O.png"/>
    <s v="None"/>
    <n v="1.3"/>
    <n v="0"/>
    <n v="109"/>
    <n v="109"/>
    <n v="109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6F_NE_O.png"/>
    <s v="None"/>
    <n v="0.8"/>
    <n v="0"/>
    <n v="110"/>
    <n v="110"/>
    <n v="110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8F_NE_C.png"/>
    <s v="None"/>
    <n v="0.8"/>
    <n v="0"/>
    <n v="111"/>
    <n v="111"/>
    <n v="111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25M_HA_C.png"/>
    <s v="space"/>
    <n v="0.8"/>
    <n v="0"/>
    <n v="112"/>
    <n v="112"/>
    <n v="112"/>
    <s v="space"/>
    <n v="1"/>
    <n v="0.608329685871"/>
    <s v="2019_Mar_01_1829"/>
    <n v="59.810411340452497"/>
    <s v="C_Alegria"/>
    <n v="1"/>
    <s v="EGV8M 4 PRE"/>
    <x v="0"/>
    <x v="1"/>
    <n v="100"/>
    <n v="0.608329685871"/>
    <n v="0"/>
    <x v="0"/>
    <x v="0"/>
    <x v="3"/>
  </r>
  <r>
    <s v="b"/>
    <s v="33M_NE_C.png"/>
    <s v="None"/>
    <n v="1.3"/>
    <n v="0"/>
    <n v="113"/>
    <n v="113"/>
    <n v="113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1F_NE_C.png"/>
    <s v="None"/>
    <n v="0.8"/>
    <n v="0"/>
    <n v="114"/>
    <n v="114"/>
    <n v="114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3F_HA_C.png"/>
    <s v="space"/>
    <n v="1.3"/>
    <n v="0"/>
    <n v="115"/>
    <n v="115"/>
    <n v="115"/>
    <s v="None"/>
    <n v="0"/>
    <m/>
    <s v="2019_Mar_01_1829"/>
    <n v="59.810411340452497"/>
    <s v="C_Alegria"/>
    <n v="1"/>
    <s v="EGV8M 4 PRE"/>
    <x v="0"/>
    <x v="1"/>
    <n v="0"/>
    <s v=""/>
    <n v="1"/>
    <x v="0"/>
    <x v="0"/>
    <x v="3"/>
  </r>
  <r>
    <s v="b"/>
    <s v="34M_NE_O.png"/>
    <s v="None"/>
    <n v="1.3"/>
    <n v="0"/>
    <n v="116"/>
    <n v="116"/>
    <n v="116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3M_NE_C.png"/>
    <s v="None"/>
    <n v="1.3"/>
    <n v="0"/>
    <n v="117"/>
    <n v="117"/>
    <n v="117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5M_NE_C.png"/>
    <s v="None"/>
    <n v="1.3"/>
    <n v="0"/>
    <n v="118"/>
    <n v="118"/>
    <n v="118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2F_HA_C.png"/>
    <s v="space"/>
    <n v="1.3"/>
    <n v="0"/>
    <n v="119"/>
    <n v="119"/>
    <n v="119"/>
    <s v="space"/>
    <n v="1"/>
    <n v="0.90830412594400001"/>
    <s v="2019_Mar_01_1829"/>
    <n v="59.810411340452497"/>
    <s v="C_Alegria"/>
    <n v="1"/>
    <s v="EGV8M 4 PRE"/>
    <x v="0"/>
    <x v="1"/>
    <n v="100"/>
    <n v="0.90830412594400001"/>
    <n v="0"/>
    <x v="0"/>
    <x v="0"/>
    <x v="3"/>
  </r>
  <r>
    <s v="b"/>
    <s v="36M_NE_C.png"/>
    <s v="None"/>
    <n v="0.8"/>
    <n v="0"/>
    <n v="120"/>
    <n v="120"/>
    <n v="120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6F_HA_C.png"/>
    <s v="space"/>
    <n v="0.8"/>
    <n v="0"/>
    <n v="121"/>
    <n v="121"/>
    <n v="121"/>
    <s v="space"/>
    <n v="1"/>
    <n v="0.69047105073699999"/>
    <s v="2019_Mar_01_1829"/>
    <n v="59.810411340452497"/>
    <s v="C_Alegria"/>
    <n v="1"/>
    <s v="EGV8M 4 PRE"/>
    <x v="0"/>
    <x v="1"/>
    <n v="100"/>
    <n v="0.69047105073699999"/>
    <n v="0"/>
    <x v="0"/>
    <x v="0"/>
    <x v="3"/>
  </r>
  <r>
    <s v="b"/>
    <s v="09F_NE_C.png"/>
    <s v="None"/>
    <n v="1.3"/>
    <n v="0"/>
    <n v="122"/>
    <n v="122"/>
    <n v="122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8F_NE_C.png"/>
    <s v="None"/>
    <n v="1.3"/>
    <n v="0"/>
    <n v="123"/>
    <n v="123"/>
    <n v="123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7F_NE_C.png"/>
    <s v="None"/>
    <n v="0.8"/>
    <n v="0"/>
    <n v="124"/>
    <n v="124"/>
    <n v="124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2M_NE_C.png"/>
    <s v="None"/>
    <n v="1.3"/>
    <n v="0"/>
    <n v="125"/>
    <n v="125"/>
    <n v="125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1F_HA_C.png"/>
    <s v="space"/>
    <n v="1.3"/>
    <n v="0"/>
    <n v="126"/>
    <n v="126"/>
    <n v="126"/>
    <s v="None"/>
    <n v="0"/>
    <m/>
    <s v="2019_Mar_01_1829"/>
    <n v="59.810411340452497"/>
    <s v="C_Alegria"/>
    <n v="1"/>
    <s v="EGV8M 4 PRE"/>
    <x v="0"/>
    <x v="1"/>
    <n v="0"/>
    <s v=""/>
    <n v="1"/>
    <x v="0"/>
    <x v="0"/>
    <x v="3"/>
  </r>
  <r>
    <s v="b"/>
    <s v="26M_NE_C.png"/>
    <s v="None"/>
    <n v="1.3"/>
    <n v="0"/>
    <n v="127"/>
    <n v="127"/>
    <n v="127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36M_NE_C.png"/>
    <s v="None"/>
    <n v="0.8"/>
    <n v="0"/>
    <n v="128"/>
    <n v="128"/>
    <n v="128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3F_NE_C.png"/>
    <s v="None"/>
    <n v="1.3"/>
    <n v="0"/>
    <n v="129"/>
    <n v="129"/>
    <n v="129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1F_HA_C.png"/>
    <s v="space"/>
    <n v="1.3"/>
    <n v="0"/>
    <n v="130"/>
    <n v="130"/>
    <n v="130"/>
    <s v="space"/>
    <n v="1"/>
    <n v="0.92511473823099999"/>
    <s v="2019_Mar_01_1829"/>
    <n v="59.810411340452497"/>
    <s v="C_Alegria"/>
    <n v="1"/>
    <s v="EGV8M 4 PRE"/>
    <x v="0"/>
    <x v="1"/>
    <n v="100"/>
    <n v="0.92511473823099999"/>
    <n v="0"/>
    <x v="0"/>
    <x v="0"/>
    <x v="3"/>
  </r>
  <r>
    <s v="b"/>
    <s v="22M_NE_C.png"/>
    <s v="None"/>
    <n v="1.3"/>
    <n v="0"/>
    <n v="131"/>
    <n v="131"/>
    <n v="131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33M_HA_C.png"/>
    <s v="space"/>
    <n v="1.3"/>
    <n v="0"/>
    <n v="132"/>
    <n v="132"/>
    <n v="132"/>
    <s v="space"/>
    <n v="1"/>
    <n v="0.80578766594399998"/>
    <s v="2019_Mar_01_1829"/>
    <n v="59.810411340452497"/>
    <s v="C_Alegria"/>
    <n v="1"/>
    <s v="EGV8M 4 PRE"/>
    <x v="0"/>
    <x v="1"/>
    <n v="100"/>
    <n v="0.80578766594399998"/>
    <n v="0"/>
    <x v="0"/>
    <x v="0"/>
    <x v="3"/>
  </r>
  <r>
    <s v="b"/>
    <s v="25M_NE_C.png"/>
    <s v="None"/>
    <n v="0.8"/>
    <n v="0"/>
    <n v="133"/>
    <n v="133"/>
    <n v="133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7F_NE_C.png"/>
    <s v="None"/>
    <n v="0.8"/>
    <n v="0"/>
    <n v="134"/>
    <n v="134"/>
    <n v="134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8M_NE_O.png"/>
    <s v="None"/>
    <n v="1.3"/>
    <n v="0"/>
    <n v="135"/>
    <n v="135"/>
    <n v="135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1F_HA_C.png"/>
    <s v="space"/>
    <n v="1.3"/>
    <n v="0"/>
    <n v="136"/>
    <n v="136"/>
    <n v="136"/>
    <s v="None"/>
    <n v="0"/>
    <m/>
    <s v="2019_Mar_01_1829"/>
    <n v="59.810411340452497"/>
    <s v="C_Alegria"/>
    <n v="1"/>
    <s v="EGV8M 4 PRE"/>
    <x v="0"/>
    <x v="1"/>
    <n v="0"/>
    <s v=""/>
    <n v="1"/>
    <x v="0"/>
    <x v="0"/>
    <x v="3"/>
  </r>
  <r>
    <s v="b"/>
    <s v="02F_NE_O.png"/>
    <s v="None"/>
    <n v="1.3"/>
    <n v="0"/>
    <n v="137"/>
    <n v="137"/>
    <n v="137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8F_NE_C.png"/>
    <s v="None"/>
    <n v="0.8"/>
    <n v="0"/>
    <n v="138"/>
    <n v="138"/>
    <n v="138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6F_HA_C.png"/>
    <s v="space"/>
    <n v="1.3"/>
    <n v="0"/>
    <n v="139"/>
    <n v="139"/>
    <n v="139"/>
    <s v="space"/>
    <n v="1"/>
    <n v="0.95868365099899999"/>
    <s v="2019_Mar_01_1829"/>
    <n v="59.810411340452497"/>
    <s v="C_Alegria"/>
    <n v="1"/>
    <s v="EGV8M 4 PRE"/>
    <x v="0"/>
    <x v="1"/>
    <n v="100"/>
    <n v="0.95868365099899999"/>
    <n v="0"/>
    <x v="0"/>
    <x v="0"/>
    <x v="3"/>
  </r>
  <r>
    <s v="b"/>
    <s v="36M_NE_C.png"/>
    <s v="None"/>
    <n v="0.8"/>
    <n v="0"/>
    <n v="140"/>
    <n v="140"/>
    <n v="140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2F_NE_O.png"/>
    <s v="None"/>
    <n v="1.3"/>
    <n v="0"/>
    <n v="141"/>
    <n v="141"/>
    <n v="141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7F_NE_C.png"/>
    <s v="None"/>
    <n v="1.3"/>
    <n v="0"/>
    <n v="142"/>
    <n v="142"/>
    <n v="142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2M_NE_C.png"/>
    <s v="None"/>
    <n v="0.8"/>
    <n v="0"/>
    <n v="143"/>
    <n v="143"/>
    <n v="143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2F_HA_C.png"/>
    <s v="space"/>
    <n v="1.3"/>
    <n v="0"/>
    <n v="144"/>
    <n v="144"/>
    <n v="144"/>
    <s v="space"/>
    <n v="1"/>
    <n v="1.0579845938500001"/>
    <s v="2019_Mar_01_1829"/>
    <n v="59.810411340452497"/>
    <s v="C_Alegria"/>
    <n v="1"/>
    <s v="EGV8M 4 PRE"/>
    <x v="0"/>
    <x v="1"/>
    <n v="100"/>
    <n v="1.0579845938500001"/>
    <n v="0"/>
    <x v="0"/>
    <x v="0"/>
    <x v="3"/>
  </r>
  <r>
    <s v="b"/>
    <s v="33M_NE_C.png"/>
    <s v="None"/>
    <n v="0.8"/>
    <n v="0"/>
    <n v="145"/>
    <n v="145"/>
    <n v="145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8F_NE_C.png"/>
    <s v="None"/>
    <n v="1.3"/>
    <n v="0"/>
    <n v="146"/>
    <n v="146"/>
    <n v="146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8F_HA_C.png"/>
    <s v="space"/>
    <n v="0.8"/>
    <n v="0"/>
    <n v="147"/>
    <n v="147"/>
    <n v="147"/>
    <s v="space"/>
    <n v="1"/>
    <n v="0.73876969388199998"/>
    <s v="2019_Mar_01_1829"/>
    <n v="59.810411340452497"/>
    <s v="C_Alegria"/>
    <n v="1"/>
    <s v="EGV8M 4 PRE"/>
    <x v="0"/>
    <x v="1"/>
    <n v="100"/>
    <n v="0.73876969388199998"/>
    <n v="0"/>
    <x v="0"/>
    <x v="0"/>
    <x v="3"/>
  </r>
  <r>
    <s v="b"/>
    <s v="01F_NE_C.png"/>
    <s v="None"/>
    <n v="0.8"/>
    <n v="0"/>
    <n v="148"/>
    <n v="148"/>
    <n v="148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34M_HA_C.png"/>
    <s v="space"/>
    <n v="0.8"/>
    <n v="0"/>
    <n v="149"/>
    <n v="149"/>
    <n v="149"/>
    <s v="space"/>
    <n v="1"/>
    <n v="1.0577207175100001"/>
    <s v="2019_Mar_01_1829"/>
    <n v="59.810411340452497"/>
    <s v="C_Alegria"/>
    <n v="1"/>
    <s v="EGV8M 4 PRE"/>
    <x v="0"/>
    <x v="1"/>
    <n v="100"/>
    <n v="1.0577207175100001"/>
    <n v="0"/>
    <x v="0"/>
    <x v="0"/>
    <x v="3"/>
  </r>
  <r>
    <s v="b"/>
    <s v="26M_NE_C.png"/>
    <s v="None"/>
    <n v="0.8"/>
    <n v="0"/>
    <n v="150"/>
    <n v="150"/>
    <n v="150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6M_NE_C.png"/>
    <s v="None"/>
    <n v="1.3"/>
    <n v="0"/>
    <n v="151"/>
    <n v="151"/>
    <n v="151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7F_NE_C.png"/>
    <s v="None"/>
    <n v="1.3"/>
    <n v="0"/>
    <n v="152"/>
    <n v="152"/>
    <n v="152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9F_HA_C.png"/>
    <s v="space"/>
    <n v="1.3"/>
    <n v="0"/>
    <n v="153"/>
    <n v="153"/>
    <n v="153"/>
    <s v="space"/>
    <n v="1"/>
    <n v="0.53668344835799997"/>
    <s v="2019_Mar_01_1829"/>
    <n v="59.810411340452497"/>
    <s v="C_Alegria"/>
    <n v="1"/>
    <s v="EGV8M 4 PRE"/>
    <x v="0"/>
    <x v="1"/>
    <n v="100"/>
    <n v="0.53668344835799997"/>
    <n v="0"/>
    <x v="0"/>
    <x v="0"/>
    <x v="3"/>
  </r>
  <r>
    <s v="b"/>
    <s v="33M_NE_C.png"/>
    <s v="None"/>
    <n v="1.3"/>
    <n v="0"/>
    <n v="154"/>
    <n v="154"/>
    <n v="154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7F_HA_C.png"/>
    <s v="space"/>
    <n v="1.3"/>
    <n v="0"/>
    <n v="155"/>
    <n v="155"/>
    <n v="155"/>
    <s v="space"/>
    <n v="1"/>
    <n v="0.65648132638300005"/>
    <s v="2019_Mar_01_1829"/>
    <n v="59.810411340452497"/>
    <s v="C_Alegria"/>
    <n v="1"/>
    <s v="EGV8M 4 PRE"/>
    <x v="0"/>
    <x v="1"/>
    <n v="100"/>
    <n v="0.65648132638300005"/>
    <n v="0"/>
    <x v="0"/>
    <x v="0"/>
    <x v="3"/>
  </r>
  <r>
    <s v="b"/>
    <s v="07F_NE_C.png"/>
    <s v="None"/>
    <n v="1.3"/>
    <n v="0"/>
    <n v="156"/>
    <n v="156"/>
    <n v="156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3M_NE_C.png"/>
    <s v="None"/>
    <n v="1.3"/>
    <n v="0"/>
    <n v="157"/>
    <n v="157"/>
    <n v="157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7F_NE_C.png"/>
    <s v="None"/>
    <n v="1.3"/>
    <n v="0"/>
    <n v="158"/>
    <n v="158"/>
    <n v="158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8F_HA_C.png"/>
    <s v="space"/>
    <n v="1.3"/>
    <n v="0"/>
    <n v="159"/>
    <n v="159"/>
    <n v="159"/>
    <s v="space"/>
    <n v="1"/>
    <n v="0.52043303532999996"/>
    <s v="2019_Mar_01_1829"/>
    <n v="59.810411340452497"/>
    <s v="C_Alegria"/>
    <n v="1"/>
    <s v="EGV8M 4 PRE"/>
    <x v="0"/>
    <x v="1"/>
    <n v="100"/>
    <n v="0.52043303532999996"/>
    <n v="0"/>
    <x v="0"/>
    <x v="0"/>
    <x v="3"/>
  </r>
  <r>
    <s v="b"/>
    <s v="05F_NE_O.png"/>
    <s v="None"/>
    <n v="0.8"/>
    <n v="0"/>
    <n v="160"/>
    <n v="160"/>
    <n v="160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5F_HA_C.png"/>
    <s v="space"/>
    <n v="1.3"/>
    <n v="0"/>
    <n v="161"/>
    <n v="161"/>
    <n v="161"/>
    <s v="None"/>
    <n v="0"/>
    <m/>
    <s v="2019_Mar_01_1829"/>
    <n v="59.810411340452497"/>
    <s v="C_Alegria"/>
    <n v="1"/>
    <s v="EGV8M 4 PRE"/>
    <x v="0"/>
    <x v="1"/>
    <n v="0"/>
    <s v=""/>
    <n v="1"/>
    <x v="0"/>
    <x v="0"/>
    <x v="3"/>
  </r>
  <r>
    <s v="b"/>
    <s v="25M_NE_C.png"/>
    <s v="None"/>
    <n v="1.3"/>
    <n v="0"/>
    <n v="162"/>
    <n v="162"/>
    <n v="162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2F_NE_O.png"/>
    <s v="None"/>
    <n v="1.3"/>
    <n v="0"/>
    <n v="163"/>
    <n v="163"/>
    <n v="163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9F_HA_C.png"/>
    <s v="space"/>
    <n v="1.3"/>
    <n v="0"/>
    <n v="164"/>
    <n v="164"/>
    <n v="164"/>
    <s v="space"/>
    <n v="1"/>
    <n v="0.65609660319800001"/>
    <s v="2019_Mar_01_1829"/>
    <n v="59.810411340452497"/>
    <s v="C_Alegria"/>
    <n v="1"/>
    <s v="EGV8M 4 PRE"/>
    <x v="0"/>
    <x v="1"/>
    <n v="100"/>
    <n v="0.65609660319800001"/>
    <n v="0"/>
    <x v="0"/>
    <x v="0"/>
    <x v="3"/>
  </r>
  <r>
    <s v="b"/>
    <s v="09F_NE_C.png"/>
    <s v="None"/>
    <n v="1.3"/>
    <n v="0"/>
    <n v="165"/>
    <n v="165"/>
    <n v="165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8F_NE_C.png"/>
    <s v="None"/>
    <n v="0.8"/>
    <n v="0"/>
    <n v="166"/>
    <n v="166"/>
    <n v="166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3M_NE_C.png"/>
    <s v="None"/>
    <n v="1.3"/>
    <n v="0"/>
    <n v="167"/>
    <n v="167"/>
    <n v="167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1F_HA_C.png"/>
    <s v="space"/>
    <n v="0.8"/>
    <n v="0"/>
    <n v="168"/>
    <n v="168"/>
    <n v="168"/>
    <s v="space"/>
    <n v="1"/>
    <n v="1.1249754167499999"/>
    <s v="2019_Mar_01_1829"/>
    <n v="59.810411340452497"/>
    <s v="C_Alegria"/>
    <n v="1"/>
    <s v="EGV8M 4 PRE"/>
    <x v="0"/>
    <x v="1"/>
    <n v="100"/>
    <n v="1.1249754167499999"/>
    <n v="0"/>
    <x v="0"/>
    <x v="0"/>
    <x v="3"/>
  </r>
  <r>
    <s v="b"/>
    <s v="36M_NE_C.png"/>
    <s v="None"/>
    <n v="1.3"/>
    <n v="0"/>
    <n v="169"/>
    <n v="169"/>
    <n v="169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26M_HA_C.png"/>
    <s v="space"/>
    <n v="0.8"/>
    <n v="0"/>
    <n v="170"/>
    <n v="170"/>
    <n v="170"/>
    <s v="space"/>
    <n v="1"/>
    <n v="0.70424725045500003"/>
    <s v="2019_Mar_01_1829"/>
    <n v="59.810411340452497"/>
    <s v="C_Alegria"/>
    <n v="1"/>
    <s v="EGV8M 4 PRE"/>
    <x v="0"/>
    <x v="1"/>
    <n v="100"/>
    <n v="0.70424725045500003"/>
    <n v="0"/>
    <x v="0"/>
    <x v="0"/>
    <x v="3"/>
  </r>
  <r>
    <s v="b"/>
    <s v="26M_NE_C.png"/>
    <s v="None"/>
    <n v="0.8"/>
    <n v="0"/>
    <n v="171"/>
    <n v="171"/>
    <n v="171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36M_NE_C.png"/>
    <s v="None"/>
    <n v="1.3"/>
    <n v="0"/>
    <n v="172"/>
    <n v="172"/>
    <n v="172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2F_NE_O.png"/>
    <s v="None"/>
    <n v="0.8"/>
    <n v="0"/>
    <n v="173"/>
    <n v="173"/>
    <n v="173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23M_HA_C.png"/>
    <s v="space"/>
    <n v="0.8"/>
    <n v="0"/>
    <n v="174"/>
    <n v="174"/>
    <n v="174"/>
    <s v="space"/>
    <n v="1"/>
    <n v="0.85835733165700001"/>
    <s v="2019_Mar_01_1829"/>
    <n v="59.810411340452497"/>
    <s v="C_Alegria"/>
    <n v="1"/>
    <s v="EGV8M 4 PRE"/>
    <x v="0"/>
    <x v="1"/>
    <n v="100"/>
    <n v="0.85835733165700001"/>
    <n v="0"/>
    <x v="0"/>
    <x v="0"/>
    <x v="3"/>
  </r>
  <r>
    <s v="b"/>
    <s v="01F_NE_C.png"/>
    <s v="None"/>
    <n v="0.8"/>
    <n v="0"/>
    <n v="175"/>
    <n v="175"/>
    <n v="175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6F_NE_O.png"/>
    <s v="None"/>
    <n v="1.3"/>
    <n v="0"/>
    <n v="176"/>
    <n v="176"/>
    <n v="176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28M_HA_C.png"/>
    <s v="space"/>
    <n v="1.3"/>
    <n v="0"/>
    <n v="177"/>
    <n v="177"/>
    <n v="177"/>
    <s v="None"/>
    <n v="0"/>
    <m/>
    <s v="2019_Mar_01_1829"/>
    <n v="59.810411340452497"/>
    <s v="C_Alegria"/>
    <n v="1"/>
    <s v="EGV8M 4 PRE"/>
    <x v="0"/>
    <x v="1"/>
    <n v="0"/>
    <s v=""/>
    <n v="1"/>
    <x v="0"/>
    <x v="0"/>
    <x v="3"/>
  </r>
  <r>
    <s v="b"/>
    <s v="02F_NE_O.png"/>
    <s v="None"/>
    <n v="0.8"/>
    <n v="0"/>
    <n v="178"/>
    <n v="178"/>
    <n v="178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5F_NE_O.png"/>
    <s v="None"/>
    <n v="1.3"/>
    <n v="0"/>
    <n v="179"/>
    <n v="179"/>
    <n v="179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23M_HA_C.png"/>
    <s v="space"/>
    <n v="0.8"/>
    <n v="0"/>
    <n v="180"/>
    <n v="180"/>
    <n v="180"/>
    <s v="space"/>
    <n v="1"/>
    <n v="0.60824128560500001"/>
    <s v="2019_Mar_01_1829"/>
    <n v="59.810411340452497"/>
    <s v="C_Alegria"/>
    <n v="1"/>
    <s v="EGV8M 4 PRE"/>
    <x v="0"/>
    <x v="1"/>
    <n v="100"/>
    <n v="0.60824128560500001"/>
    <n v="0"/>
    <x v="0"/>
    <x v="0"/>
    <x v="3"/>
  </r>
  <r>
    <s v="b"/>
    <s v="03F_NE_C.png"/>
    <s v="None"/>
    <n v="0.8"/>
    <n v="0"/>
    <n v="181"/>
    <n v="181"/>
    <n v="181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5M_NE_C.png"/>
    <s v="None"/>
    <n v="0.8"/>
    <n v="0"/>
    <n v="182"/>
    <n v="182"/>
    <n v="182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5M_NE_C.png"/>
    <s v="None"/>
    <n v="1.3"/>
    <n v="0"/>
    <n v="183"/>
    <n v="183"/>
    <n v="183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7F_HA_C.png"/>
    <s v="space"/>
    <n v="1.3"/>
    <n v="0"/>
    <n v="184"/>
    <n v="184"/>
    <n v="184"/>
    <s v="space"/>
    <n v="1"/>
    <n v="0.42141914489900001"/>
    <s v="2019_Mar_01_1829"/>
    <n v="59.810411340452497"/>
    <s v="C_Alegria"/>
    <n v="1"/>
    <s v="EGV8M 4 PRE"/>
    <x v="0"/>
    <x v="1"/>
    <n v="100"/>
    <n v="0.42141914489900001"/>
    <n v="0"/>
    <x v="0"/>
    <x v="0"/>
    <x v="3"/>
  </r>
  <r>
    <s v="b"/>
    <s v="02F_NE_O.png"/>
    <s v="None"/>
    <n v="0.8"/>
    <n v="0"/>
    <n v="185"/>
    <n v="185"/>
    <n v="185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8M_NE_O.png"/>
    <s v="None"/>
    <n v="0.8"/>
    <n v="0"/>
    <n v="186"/>
    <n v="186"/>
    <n v="186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28M_HA_C.png"/>
    <s v="space"/>
    <n v="0.8"/>
    <n v="0"/>
    <n v="187"/>
    <n v="187"/>
    <n v="187"/>
    <s v="None"/>
    <n v="0"/>
    <m/>
    <s v="2019_Mar_01_1829"/>
    <n v="59.810411340452497"/>
    <s v="C_Alegria"/>
    <n v="1"/>
    <s v="EGV8M 4 PRE"/>
    <x v="0"/>
    <x v="1"/>
    <n v="0"/>
    <s v=""/>
    <n v="1"/>
    <x v="0"/>
    <x v="0"/>
    <x v="3"/>
  </r>
  <r>
    <s v="b"/>
    <s v="08F_NE_C.png"/>
    <s v="None"/>
    <n v="1.3"/>
    <n v="0"/>
    <n v="188"/>
    <n v="188"/>
    <n v="188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8M_NE_O.png"/>
    <s v="None"/>
    <n v="0.8"/>
    <n v="0"/>
    <n v="189"/>
    <n v="189"/>
    <n v="189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33M_HA_C.png"/>
    <s v="space"/>
    <n v="0.8"/>
    <n v="0"/>
    <n v="190"/>
    <n v="190"/>
    <n v="190"/>
    <s v="space"/>
    <n v="1"/>
    <n v="0.79082153941300004"/>
    <s v="2019_Mar_01_1829"/>
    <n v="59.810411340452497"/>
    <s v="C_Alegria"/>
    <n v="1"/>
    <s v="EGV8M 4 PRE"/>
    <x v="0"/>
    <x v="1"/>
    <n v="100"/>
    <n v="0.79082153941300004"/>
    <n v="0"/>
    <x v="0"/>
    <x v="0"/>
    <x v="3"/>
  </r>
  <r>
    <s v="b"/>
    <s v="05F_NE_O.png"/>
    <s v="None"/>
    <n v="0.8"/>
    <n v="0"/>
    <n v="191"/>
    <n v="191"/>
    <n v="191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9F_NE_C.png"/>
    <s v="None"/>
    <n v="1.3"/>
    <n v="0"/>
    <n v="192"/>
    <n v="192"/>
    <n v="192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06F_HA_C.png"/>
    <s v="space"/>
    <n v="0.8"/>
    <n v="0"/>
    <n v="193"/>
    <n v="193"/>
    <n v="193"/>
    <s v="space"/>
    <n v="1"/>
    <n v="0.708084548998"/>
    <s v="2019_Mar_01_1829"/>
    <n v="59.810411340452497"/>
    <s v="C_Alegria"/>
    <n v="1"/>
    <s v="EGV8M 4 PRE"/>
    <x v="0"/>
    <x v="1"/>
    <n v="100"/>
    <n v="0.708084548998"/>
    <n v="0"/>
    <x v="0"/>
    <x v="0"/>
    <x v="3"/>
  </r>
  <r>
    <s v="b"/>
    <s v="22M_NE_C.png"/>
    <s v="None"/>
    <n v="1.3"/>
    <n v="0"/>
    <n v="194"/>
    <n v="194"/>
    <n v="194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26M_NE_C.png"/>
    <s v="None"/>
    <n v="0.8"/>
    <n v="0"/>
    <n v="195"/>
    <n v="195"/>
    <n v="195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b"/>
    <s v="03F_NE_C.png"/>
    <s v="None"/>
    <n v="1.3"/>
    <n v="0"/>
    <n v="196"/>
    <n v="196"/>
    <n v="196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25M_HA_C.png"/>
    <s v="space"/>
    <n v="0.8"/>
    <n v="0"/>
    <n v="197"/>
    <n v="197"/>
    <n v="197"/>
    <s v="space"/>
    <n v="1"/>
    <n v="0.87575661658799997"/>
    <s v="2019_Mar_01_1829"/>
    <n v="59.810411340452497"/>
    <s v="C_Alegria"/>
    <n v="1"/>
    <s v="EGV8M 4 PRE"/>
    <x v="0"/>
    <x v="1"/>
    <n v="100"/>
    <n v="0.87575661658799997"/>
    <n v="0"/>
    <x v="0"/>
    <x v="0"/>
    <x v="3"/>
  </r>
  <r>
    <s v="b"/>
    <s v="28M_NE_O.png"/>
    <s v="None"/>
    <n v="0.8"/>
    <n v="0"/>
    <n v="198"/>
    <n v="198"/>
    <n v="198"/>
    <s v="None"/>
    <n v="1"/>
    <m/>
    <s v="2019_Mar_01_1829"/>
    <n v="59.810411340452497"/>
    <s v="C_Alegria"/>
    <n v="1"/>
    <s v="EGV8M 4 PRE"/>
    <x v="0"/>
    <x v="0"/>
    <n v="100"/>
    <s v=""/>
    <n v="0"/>
    <x v="0"/>
    <x v="0"/>
    <x v="3"/>
  </r>
  <r>
    <s v="a"/>
    <s v="36M_HA_C.png"/>
    <s v="space"/>
    <n v="0.8"/>
    <n v="0"/>
    <n v="199"/>
    <n v="199"/>
    <n v="199"/>
    <s v="space"/>
    <n v="1"/>
    <n v="0.77515019761600001"/>
    <s v="2019_Mar_01_1829"/>
    <n v="59.810411340452497"/>
    <s v="C_Alegria"/>
    <n v="1"/>
    <s v="EGV8M 4 PRE"/>
    <x v="0"/>
    <x v="1"/>
    <n v="100"/>
    <n v="0.77515019761600001"/>
    <n v="0"/>
    <x v="0"/>
    <x v="0"/>
    <x v="3"/>
  </r>
  <r>
    <s v="i"/>
    <s v="03F_NE_C.png"/>
    <s v="space"/>
    <n v="0.8"/>
    <n v="0"/>
    <n v="0"/>
    <n v="0"/>
    <n v="0"/>
    <s v="space"/>
    <n v="1"/>
    <n v="0.87884367193299995"/>
    <s v="2019_Mar_01_1840"/>
    <n v="59.924448486867902"/>
    <s v="C_sexo"/>
    <n v="1"/>
    <s v="EGV8M 5PRE"/>
    <x v="3"/>
    <x v="1"/>
    <n v="100"/>
    <n v="0.87884367193299995"/>
    <n v="0"/>
    <x v="0"/>
    <x v="0"/>
    <x v="3"/>
  </r>
  <r>
    <s v="j"/>
    <s v="34M_NE_C.png"/>
    <s v="None"/>
    <n v="0.8"/>
    <n v="0"/>
    <n v="1"/>
    <n v="1"/>
    <n v="1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6M_NE_C.png"/>
    <s v="None"/>
    <n v="1.3"/>
    <n v="0"/>
    <n v="2"/>
    <n v="2"/>
    <n v="2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7F_NE_C.png"/>
    <s v="space"/>
    <n v="0.8"/>
    <n v="0"/>
    <n v="3"/>
    <n v="3"/>
    <n v="3"/>
    <s v="space"/>
    <n v="1"/>
    <n v="0.64043155207799995"/>
    <s v="2019_Mar_01_1840"/>
    <n v="59.924448486867902"/>
    <s v="C_sexo"/>
    <n v="1"/>
    <s v="EGV8M 5PRE"/>
    <x v="3"/>
    <x v="1"/>
    <n v="100"/>
    <n v="0.64043155207799995"/>
    <n v="0"/>
    <x v="0"/>
    <x v="0"/>
    <x v="3"/>
  </r>
  <r>
    <s v="j"/>
    <s v="35M_NE_C.png"/>
    <s v="None"/>
    <n v="0.8"/>
    <n v="0"/>
    <n v="4"/>
    <n v="4"/>
    <n v="4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5F_NE_C.png"/>
    <s v="space"/>
    <n v="0.8"/>
    <n v="0"/>
    <n v="5"/>
    <n v="5"/>
    <n v="5"/>
    <s v="space"/>
    <n v="1"/>
    <n v="0.69220064929699998"/>
    <s v="2019_Mar_01_1840"/>
    <n v="59.924448486867902"/>
    <s v="C_sexo"/>
    <n v="1"/>
    <s v="EGV8M 5PRE"/>
    <x v="3"/>
    <x v="1"/>
    <n v="100"/>
    <n v="0.69220064929699998"/>
    <n v="0"/>
    <x v="0"/>
    <x v="0"/>
    <x v="3"/>
  </r>
  <r>
    <s v="j"/>
    <s v="28M_NE_C.png"/>
    <s v="None"/>
    <n v="0.8"/>
    <n v="0"/>
    <n v="6"/>
    <n v="6"/>
    <n v="6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3M_NE_C.png"/>
    <s v="None"/>
    <n v="1.3"/>
    <n v="0"/>
    <n v="7"/>
    <n v="7"/>
    <n v="7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9F_NE_C.png"/>
    <s v="space"/>
    <n v="1.3"/>
    <n v="0"/>
    <n v="8"/>
    <n v="8"/>
    <n v="8"/>
    <s v="space"/>
    <n v="1"/>
    <n v="0.45406763575699999"/>
    <s v="2019_Mar_01_1840"/>
    <n v="59.924448486867902"/>
    <s v="C_sexo"/>
    <n v="1"/>
    <s v="EGV8M 5PRE"/>
    <x v="3"/>
    <x v="1"/>
    <n v="100"/>
    <n v="0.45406763575699999"/>
    <n v="0"/>
    <x v="0"/>
    <x v="0"/>
    <x v="3"/>
  </r>
  <r>
    <s v="j"/>
    <s v="32M_NE_C.png"/>
    <s v="None"/>
    <n v="0.8"/>
    <n v="0"/>
    <n v="9"/>
    <n v="9"/>
    <n v="9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7M_NE_C.png"/>
    <s v="None"/>
    <n v="0.8"/>
    <n v="0"/>
    <n v="10"/>
    <n v="10"/>
    <n v="10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7F_NE_C.png"/>
    <s v="space"/>
    <n v="1.3"/>
    <n v="0"/>
    <n v="11"/>
    <n v="11"/>
    <n v="11"/>
    <s v="space"/>
    <n v="1"/>
    <n v="0.42278587207000001"/>
    <s v="2019_Mar_01_1840"/>
    <n v="59.924448486867902"/>
    <s v="C_sexo"/>
    <n v="1"/>
    <s v="EGV8M 5PRE"/>
    <x v="3"/>
    <x v="1"/>
    <n v="100"/>
    <n v="0.42278587207000001"/>
    <n v="0"/>
    <x v="0"/>
    <x v="0"/>
    <x v="3"/>
  </r>
  <r>
    <s v="j"/>
    <s v="26M_NE_C.png"/>
    <s v="None"/>
    <n v="0.8"/>
    <n v="0"/>
    <n v="12"/>
    <n v="12"/>
    <n v="12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4M_NE_C.png"/>
    <s v="None"/>
    <n v="1.3"/>
    <n v="0"/>
    <n v="13"/>
    <n v="13"/>
    <n v="13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6M_NE_C.png"/>
    <s v="None"/>
    <n v="0.8"/>
    <n v="0"/>
    <n v="14"/>
    <n v="14"/>
    <n v="14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3F_NE_C.png"/>
    <s v="space"/>
    <n v="0.8"/>
    <n v="0"/>
    <n v="15"/>
    <n v="15"/>
    <n v="15"/>
    <s v="space"/>
    <n v="1"/>
    <n v="0.57116417482000004"/>
    <s v="2019_Mar_01_1840"/>
    <n v="59.924448486867902"/>
    <s v="C_sexo"/>
    <n v="1"/>
    <s v="EGV8M 5PRE"/>
    <x v="3"/>
    <x v="1"/>
    <n v="100"/>
    <n v="0.57116417482000004"/>
    <n v="0"/>
    <x v="0"/>
    <x v="0"/>
    <x v="3"/>
  </r>
  <r>
    <s v="j"/>
    <s v="34M_NE_C.png"/>
    <s v="None"/>
    <n v="1.3"/>
    <n v="0"/>
    <n v="16"/>
    <n v="16"/>
    <n v="16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28M_NE_C.png"/>
    <s v="None"/>
    <n v="1.3"/>
    <n v="0"/>
    <n v="17"/>
    <n v="17"/>
    <n v="17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7F_NE_C.png"/>
    <s v="space"/>
    <n v="0.8"/>
    <n v="0"/>
    <n v="18"/>
    <n v="18"/>
    <n v="18"/>
    <s v="space"/>
    <n v="1"/>
    <n v="0.67312010447500004"/>
    <s v="2019_Mar_01_1840"/>
    <n v="59.924448486867902"/>
    <s v="C_sexo"/>
    <n v="1"/>
    <s v="EGV8M 5PRE"/>
    <x v="3"/>
    <x v="1"/>
    <n v="100"/>
    <n v="0.67312010447500004"/>
    <n v="0"/>
    <x v="0"/>
    <x v="0"/>
    <x v="3"/>
  </r>
  <r>
    <s v="j"/>
    <s v="35M_NE_C.png"/>
    <s v="None"/>
    <n v="1.3"/>
    <n v="0"/>
    <n v="19"/>
    <n v="19"/>
    <n v="19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2M_NE_C.png"/>
    <s v="None"/>
    <n v="0.8"/>
    <n v="0"/>
    <n v="20"/>
    <n v="20"/>
    <n v="20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3M_NE_C.png"/>
    <s v="None"/>
    <n v="0.8"/>
    <n v="0"/>
    <n v="21"/>
    <n v="21"/>
    <n v="21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8F_NE_C.png"/>
    <s v="space"/>
    <n v="0.8"/>
    <n v="0"/>
    <n v="22"/>
    <n v="22"/>
    <n v="22"/>
    <s v="None"/>
    <n v="0"/>
    <m/>
    <s v="2019_Mar_01_1840"/>
    <n v="59.924448486867902"/>
    <s v="C_sexo"/>
    <n v="1"/>
    <s v="EGV8M 5PRE"/>
    <x v="3"/>
    <x v="1"/>
    <n v="0"/>
    <s v=""/>
    <n v="1"/>
    <x v="0"/>
    <x v="0"/>
    <x v="3"/>
  </r>
  <r>
    <s v="j"/>
    <s v="33M_NE_C.png"/>
    <s v="None"/>
    <n v="0.8"/>
    <n v="0"/>
    <n v="23"/>
    <n v="23"/>
    <n v="23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6M_NE_C.png"/>
    <s v="None"/>
    <n v="0.8"/>
    <n v="0"/>
    <n v="24"/>
    <n v="24"/>
    <n v="24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1F_NE_C.png"/>
    <s v="space"/>
    <n v="1.3"/>
    <n v="0"/>
    <n v="25"/>
    <n v="25"/>
    <n v="25"/>
    <s v="None"/>
    <n v="0"/>
    <m/>
    <s v="2019_Mar_01_1840"/>
    <n v="59.924448486867902"/>
    <s v="C_sexo"/>
    <n v="1"/>
    <s v="EGV8M 5PRE"/>
    <x v="3"/>
    <x v="1"/>
    <n v="0"/>
    <s v=""/>
    <n v="1"/>
    <x v="0"/>
    <x v="0"/>
    <x v="3"/>
  </r>
  <r>
    <s v="j"/>
    <s v="28M_NE_C.png"/>
    <s v="None"/>
    <n v="0.8"/>
    <n v="0"/>
    <n v="26"/>
    <n v="26"/>
    <n v="26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26M_NE_C.png"/>
    <s v="None"/>
    <n v="1.3"/>
    <n v="0"/>
    <n v="27"/>
    <n v="27"/>
    <n v="27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8F_NE_C.png"/>
    <s v="space"/>
    <n v="0.8"/>
    <n v="0"/>
    <n v="28"/>
    <n v="28"/>
    <n v="28"/>
    <s v="space"/>
    <n v="1"/>
    <n v="0.72503454895899999"/>
    <s v="2019_Mar_01_1840"/>
    <n v="59.924448486867902"/>
    <s v="C_sexo"/>
    <n v="1"/>
    <s v="EGV8M 5PRE"/>
    <x v="3"/>
    <x v="1"/>
    <n v="100"/>
    <n v="0.72503454895899999"/>
    <n v="0"/>
    <x v="0"/>
    <x v="0"/>
    <x v="3"/>
  </r>
  <r>
    <s v="j"/>
    <s v="34M_NE_C.png"/>
    <s v="None"/>
    <n v="1.3"/>
    <n v="0"/>
    <n v="29"/>
    <n v="29"/>
    <n v="29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3M_NE_C.png"/>
    <s v="None"/>
    <n v="0.8"/>
    <n v="0"/>
    <n v="30"/>
    <n v="30"/>
    <n v="30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6F_NE_C.png"/>
    <s v="space"/>
    <n v="1.3"/>
    <n v="0"/>
    <n v="31"/>
    <n v="31"/>
    <n v="31"/>
    <s v="space"/>
    <n v="1"/>
    <n v="0.92505116952800004"/>
    <s v="2019_Mar_01_1840"/>
    <n v="59.924448486867902"/>
    <s v="C_sexo"/>
    <n v="1"/>
    <s v="EGV8M 5PRE"/>
    <x v="3"/>
    <x v="1"/>
    <n v="100"/>
    <n v="0.92505116952800004"/>
    <n v="0"/>
    <x v="0"/>
    <x v="0"/>
    <x v="3"/>
  </r>
  <r>
    <s v="j"/>
    <s v="37M_NE_C.png"/>
    <s v="None"/>
    <n v="1.3"/>
    <n v="0"/>
    <n v="32"/>
    <n v="32"/>
    <n v="32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6M_NE_C.png"/>
    <s v="None"/>
    <n v="1.3"/>
    <n v="0"/>
    <n v="33"/>
    <n v="33"/>
    <n v="33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7F_NE_C.png"/>
    <s v="space"/>
    <n v="1.3"/>
    <n v="0"/>
    <n v="34"/>
    <n v="34"/>
    <n v="34"/>
    <s v="space"/>
    <n v="1"/>
    <n v="0.85680519568299995"/>
    <s v="2019_Mar_01_1840"/>
    <n v="59.924448486867902"/>
    <s v="C_sexo"/>
    <n v="1"/>
    <s v="EGV8M 5PRE"/>
    <x v="3"/>
    <x v="1"/>
    <n v="100"/>
    <n v="0.85680519568299995"/>
    <n v="0"/>
    <x v="0"/>
    <x v="0"/>
    <x v="3"/>
  </r>
  <r>
    <s v="j"/>
    <s v="35M_NE_C.png"/>
    <s v="None"/>
    <n v="0.8"/>
    <n v="0"/>
    <n v="35"/>
    <n v="35"/>
    <n v="35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4M_NE_C.png"/>
    <s v="None"/>
    <n v="1.3"/>
    <n v="0"/>
    <n v="36"/>
    <n v="36"/>
    <n v="36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8F_NE_C.png"/>
    <s v="space"/>
    <n v="0.8"/>
    <n v="0"/>
    <n v="37"/>
    <n v="37"/>
    <n v="37"/>
    <s v="space"/>
    <n v="1"/>
    <n v="0.77075203770099998"/>
    <s v="2019_Mar_01_1840"/>
    <n v="59.924448486867902"/>
    <s v="C_sexo"/>
    <n v="1"/>
    <s v="EGV8M 5PRE"/>
    <x v="3"/>
    <x v="1"/>
    <n v="100"/>
    <n v="0.77075203770099998"/>
    <n v="0"/>
    <x v="0"/>
    <x v="0"/>
    <x v="3"/>
  </r>
  <r>
    <s v="j"/>
    <s v="35M_NE_C.png"/>
    <s v="None"/>
    <n v="0.8"/>
    <n v="0"/>
    <n v="38"/>
    <n v="38"/>
    <n v="38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7M_NE_C.png"/>
    <s v="None"/>
    <n v="0.8"/>
    <n v="0"/>
    <n v="39"/>
    <n v="39"/>
    <n v="39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2F_NE_C.png"/>
    <s v="space"/>
    <n v="1.3"/>
    <n v="0"/>
    <n v="40"/>
    <n v="40"/>
    <n v="40"/>
    <s v="None"/>
    <n v="0"/>
    <m/>
    <s v="2019_Mar_01_1840"/>
    <n v="59.924448486867902"/>
    <s v="C_sexo"/>
    <n v="1"/>
    <s v="EGV8M 5PRE"/>
    <x v="3"/>
    <x v="1"/>
    <n v="0"/>
    <s v=""/>
    <n v="1"/>
    <x v="0"/>
    <x v="0"/>
    <x v="3"/>
  </r>
  <r>
    <s v="j"/>
    <s v="32M_NE_C.png"/>
    <s v="None"/>
    <n v="1.3"/>
    <n v="0"/>
    <n v="41"/>
    <n v="41"/>
    <n v="41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6M_NE_C.png"/>
    <s v="None"/>
    <n v="0.8"/>
    <n v="0"/>
    <n v="42"/>
    <n v="42"/>
    <n v="42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6F_NE_C.png"/>
    <s v="space"/>
    <n v="0.8"/>
    <n v="0"/>
    <n v="43"/>
    <n v="43"/>
    <n v="43"/>
    <s v="space"/>
    <n v="1"/>
    <n v="0.75672818487500004"/>
    <s v="2019_Mar_01_1840"/>
    <n v="59.924448486867902"/>
    <s v="C_sexo"/>
    <n v="1"/>
    <s v="EGV8M 5PRE"/>
    <x v="3"/>
    <x v="1"/>
    <n v="100"/>
    <n v="0.75672818487500004"/>
    <n v="0"/>
    <x v="0"/>
    <x v="0"/>
    <x v="3"/>
  </r>
  <r>
    <s v="j"/>
    <s v="26M_NE_C.png"/>
    <s v="None"/>
    <n v="1.3"/>
    <n v="0"/>
    <n v="44"/>
    <n v="44"/>
    <n v="44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3M_NE_C.png"/>
    <s v="None"/>
    <n v="0.8"/>
    <n v="0"/>
    <n v="45"/>
    <n v="45"/>
    <n v="45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7F_NE_C.png"/>
    <s v="space"/>
    <n v="1.3"/>
    <n v="0"/>
    <n v="46"/>
    <n v="46"/>
    <n v="46"/>
    <s v="space"/>
    <n v="1"/>
    <n v="0.539321218617"/>
    <s v="2019_Mar_01_1840"/>
    <n v="59.924448486867902"/>
    <s v="C_sexo"/>
    <n v="1"/>
    <s v="EGV8M 5PRE"/>
    <x v="3"/>
    <x v="1"/>
    <n v="100"/>
    <n v="0.539321218617"/>
    <n v="0"/>
    <x v="0"/>
    <x v="0"/>
    <x v="3"/>
  </r>
  <r>
    <s v="j"/>
    <s v="28M_NE_C.png"/>
    <s v="None"/>
    <n v="0.8"/>
    <n v="0"/>
    <n v="47"/>
    <n v="47"/>
    <n v="47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7M_NE_C.png"/>
    <s v="None"/>
    <n v="0.8"/>
    <n v="0"/>
    <n v="48"/>
    <n v="48"/>
    <n v="48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2F_NE_C.png"/>
    <s v="space"/>
    <n v="0.8"/>
    <n v="0"/>
    <n v="49"/>
    <n v="49"/>
    <n v="49"/>
    <s v="space"/>
    <n v="1"/>
    <n v="0.76911249477400001"/>
    <s v="2019_Mar_01_1840"/>
    <n v="59.924448486867902"/>
    <s v="C_sexo"/>
    <n v="1"/>
    <s v="EGV8M 5PRE"/>
    <x v="3"/>
    <x v="1"/>
    <n v="100"/>
    <n v="0.76911249477400001"/>
    <n v="0"/>
    <x v="0"/>
    <x v="0"/>
    <x v="3"/>
  </r>
  <r>
    <s v="j"/>
    <s v="32M_NE_C.png"/>
    <s v="None"/>
    <n v="1.3"/>
    <n v="0"/>
    <n v="50"/>
    <n v="50"/>
    <n v="50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26M_NE_C.png"/>
    <s v="None"/>
    <n v="1.3"/>
    <n v="0"/>
    <n v="51"/>
    <n v="51"/>
    <n v="51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6F_NE_C.png"/>
    <s v="space"/>
    <n v="0.8"/>
    <n v="0"/>
    <n v="52"/>
    <n v="52"/>
    <n v="52"/>
    <s v="space"/>
    <n v="1"/>
    <n v="0.55690260150000004"/>
    <s v="2019_Mar_01_1840"/>
    <n v="59.924448486867902"/>
    <s v="C_sexo"/>
    <n v="1"/>
    <s v="EGV8M 5PRE"/>
    <x v="3"/>
    <x v="1"/>
    <n v="100"/>
    <n v="0.55690260150000004"/>
    <n v="0"/>
    <x v="0"/>
    <x v="0"/>
    <x v="3"/>
  </r>
  <r>
    <s v="j"/>
    <s v="28M_NE_C.png"/>
    <s v="None"/>
    <n v="0.8"/>
    <n v="0"/>
    <n v="53"/>
    <n v="53"/>
    <n v="53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4M_NE_C.png"/>
    <s v="None"/>
    <n v="0.8"/>
    <n v="0"/>
    <n v="54"/>
    <n v="54"/>
    <n v="54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2M_NE_C.png"/>
    <s v="None"/>
    <n v="1.3"/>
    <n v="0"/>
    <n v="55"/>
    <n v="55"/>
    <n v="55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5F_NE_C.png"/>
    <s v="space"/>
    <n v="1.3"/>
    <n v="0"/>
    <n v="56"/>
    <n v="56"/>
    <n v="56"/>
    <s v="space"/>
    <n v="1"/>
    <n v="0.74295960011700002"/>
    <s v="2019_Mar_01_1840"/>
    <n v="59.924448486867902"/>
    <s v="C_sexo"/>
    <n v="1"/>
    <s v="EGV8M 5PRE"/>
    <x v="3"/>
    <x v="1"/>
    <n v="100"/>
    <n v="0.74295960011700002"/>
    <n v="0"/>
    <x v="0"/>
    <x v="0"/>
    <x v="3"/>
  </r>
  <r>
    <s v="j"/>
    <s v="32M_NE_C.png"/>
    <s v="None"/>
    <n v="1.3"/>
    <n v="0"/>
    <n v="57"/>
    <n v="57"/>
    <n v="57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5M_NE_C.png"/>
    <s v="None"/>
    <n v="0.8"/>
    <n v="0"/>
    <n v="58"/>
    <n v="58"/>
    <n v="58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9F_NE_C.png"/>
    <s v="space"/>
    <n v="1.3"/>
    <n v="0"/>
    <n v="59"/>
    <n v="59"/>
    <n v="59"/>
    <s v="space"/>
    <n v="1"/>
    <n v="0.82135372207299995"/>
    <s v="2019_Mar_01_1840"/>
    <n v="59.924448486867902"/>
    <s v="C_sexo"/>
    <n v="1"/>
    <s v="EGV8M 5PRE"/>
    <x v="3"/>
    <x v="1"/>
    <n v="100"/>
    <n v="0.82135372207299995"/>
    <n v="0"/>
    <x v="0"/>
    <x v="0"/>
    <x v="3"/>
  </r>
  <r>
    <s v="j"/>
    <s v="34M_NE_C.png"/>
    <s v="None"/>
    <n v="0.8"/>
    <n v="0"/>
    <n v="60"/>
    <n v="60"/>
    <n v="60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7M_NE_C.png"/>
    <s v="None"/>
    <n v="1.3"/>
    <n v="0"/>
    <n v="61"/>
    <n v="61"/>
    <n v="61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3F_NE_C.png"/>
    <s v="space"/>
    <n v="1.3"/>
    <n v="0"/>
    <n v="62"/>
    <n v="62"/>
    <n v="62"/>
    <s v="space"/>
    <n v="1"/>
    <n v="0.75619149283700005"/>
    <s v="2019_Mar_01_1840"/>
    <n v="59.924448486867902"/>
    <s v="C_sexo"/>
    <n v="1"/>
    <s v="EGV8M 5PRE"/>
    <x v="3"/>
    <x v="1"/>
    <n v="100"/>
    <n v="0.75619149283700005"/>
    <n v="0"/>
    <x v="0"/>
    <x v="0"/>
    <x v="3"/>
  </r>
  <r>
    <s v="j"/>
    <s v="33M_NE_C.png"/>
    <s v="None"/>
    <n v="0.8"/>
    <n v="0"/>
    <n v="63"/>
    <n v="63"/>
    <n v="63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28M_NE_C.png"/>
    <s v="None"/>
    <n v="0.8"/>
    <n v="0"/>
    <n v="64"/>
    <n v="64"/>
    <n v="64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6F_NE_C.png"/>
    <s v="space"/>
    <n v="0.8"/>
    <n v="0"/>
    <n v="65"/>
    <n v="65"/>
    <n v="65"/>
    <s v="None"/>
    <n v="0"/>
    <m/>
    <s v="2019_Mar_01_1840"/>
    <n v="59.924448486867902"/>
    <s v="C_sexo"/>
    <n v="1"/>
    <s v="EGV8M 5PRE"/>
    <x v="3"/>
    <x v="1"/>
    <n v="0"/>
    <s v=""/>
    <n v="1"/>
    <x v="0"/>
    <x v="0"/>
    <x v="3"/>
  </r>
  <r>
    <s v="j"/>
    <s v="33M_NE_C.png"/>
    <s v="None"/>
    <n v="1.3"/>
    <n v="0"/>
    <n v="66"/>
    <n v="66"/>
    <n v="66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5M_NE_C.png"/>
    <s v="None"/>
    <n v="1.3"/>
    <n v="0"/>
    <n v="67"/>
    <n v="67"/>
    <n v="67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5F_NE_C.png"/>
    <s v="space"/>
    <n v="1.3"/>
    <n v="0"/>
    <n v="68"/>
    <n v="68"/>
    <n v="68"/>
    <s v="space"/>
    <n v="1"/>
    <n v="0.91789902769999998"/>
    <s v="2019_Mar_01_1840"/>
    <n v="59.924448486867902"/>
    <s v="C_sexo"/>
    <n v="1"/>
    <s v="EGV8M 5PRE"/>
    <x v="3"/>
    <x v="1"/>
    <n v="100"/>
    <n v="0.91789902769999998"/>
    <n v="0"/>
    <x v="0"/>
    <x v="0"/>
    <x v="3"/>
  </r>
  <r>
    <s v="j"/>
    <s v="34M_NE_C.png"/>
    <s v="None"/>
    <n v="1.3"/>
    <n v="0"/>
    <n v="69"/>
    <n v="69"/>
    <n v="69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28M_NE_C.png"/>
    <s v="None"/>
    <n v="0.8"/>
    <n v="0"/>
    <n v="70"/>
    <n v="70"/>
    <n v="70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9F_NE_C.png"/>
    <s v="space"/>
    <n v="0.8"/>
    <n v="0"/>
    <n v="71"/>
    <n v="71"/>
    <n v="71"/>
    <s v="space"/>
    <n v="1"/>
    <n v="0.72214415925599995"/>
    <s v="2019_Mar_01_1840"/>
    <n v="59.924448486867902"/>
    <s v="C_sexo"/>
    <n v="1"/>
    <s v="EGV8M 5PRE"/>
    <x v="3"/>
    <x v="1"/>
    <n v="100"/>
    <n v="0.72214415925599995"/>
    <n v="0"/>
    <x v="0"/>
    <x v="0"/>
    <x v="3"/>
  </r>
  <r>
    <s v="j"/>
    <s v="26M_NE_C.png"/>
    <s v="None"/>
    <n v="1.3"/>
    <n v="0"/>
    <n v="72"/>
    <n v="72"/>
    <n v="72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3M_NE_C.png"/>
    <s v="None"/>
    <n v="1.3"/>
    <n v="0"/>
    <n v="73"/>
    <n v="73"/>
    <n v="73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9F_NE_C.png"/>
    <s v="space"/>
    <n v="0.8"/>
    <n v="0"/>
    <n v="74"/>
    <n v="74"/>
    <n v="74"/>
    <s v="space"/>
    <n v="1"/>
    <n v="0.95413385319999999"/>
    <s v="2019_Mar_01_1840"/>
    <n v="59.924448486867902"/>
    <s v="C_sexo"/>
    <n v="1"/>
    <s v="EGV8M 5PRE"/>
    <x v="3"/>
    <x v="1"/>
    <n v="100"/>
    <n v="0.95413385319999999"/>
    <n v="0"/>
    <x v="0"/>
    <x v="0"/>
    <x v="3"/>
  </r>
  <r>
    <s v="j"/>
    <s v="34M_NE_C.png"/>
    <s v="None"/>
    <n v="1.3"/>
    <n v="0"/>
    <n v="75"/>
    <n v="75"/>
    <n v="75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3M_NE_C.png"/>
    <s v="None"/>
    <n v="0.8"/>
    <n v="0"/>
    <n v="76"/>
    <n v="76"/>
    <n v="76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6F_NE_C.png"/>
    <s v="space"/>
    <n v="1.3"/>
    <n v="0"/>
    <n v="77"/>
    <n v="77"/>
    <n v="77"/>
    <s v="None"/>
    <n v="0"/>
    <m/>
    <s v="2019_Mar_01_1840"/>
    <n v="59.924448486867902"/>
    <s v="C_sexo"/>
    <n v="1"/>
    <s v="EGV8M 5PRE"/>
    <x v="3"/>
    <x v="1"/>
    <n v="0"/>
    <s v=""/>
    <n v="1"/>
    <x v="0"/>
    <x v="0"/>
    <x v="3"/>
  </r>
  <r>
    <s v="j"/>
    <s v="35M_NE_C.png"/>
    <s v="None"/>
    <n v="1.3"/>
    <n v="0"/>
    <n v="78"/>
    <n v="78"/>
    <n v="78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26M_NE_C.png"/>
    <s v="None"/>
    <n v="0.8"/>
    <n v="0"/>
    <n v="79"/>
    <n v="79"/>
    <n v="79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7F_NE_C.png"/>
    <s v="space"/>
    <n v="1.3"/>
    <n v="0"/>
    <n v="80"/>
    <n v="80"/>
    <n v="80"/>
    <s v="None"/>
    <n v="0"/>
    <m/>
    <s v="2019_Mar_01_1840"/>
    <n v="59.924448486867902"/>
    <s v="C_sexo"/>
    <n v="1"/>
    <s v="EGV8M 5PRE"/>
    <x v="3"/>
    <x v="1"/>
    <n v="0"/>
    <s v=""/>
    <n v="1"/>
    <x v="0"/>
    <x v="0"/>
    <x v="3"/>
  </r>
  <r>
    <s v="j"/>
    <s v="34M_NE_C.png"/>
    <s v="None"/>
    <n v="1.3"/>
    <n v="0"/>
    <n v="81"/>
    <n v="81"/>
    <n v="81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3M_NE_C.png"/>
    <s v="None"/>
    <n v="0.8"/>
    <n v="0"/>
    <n v="82"/>
    <n v="82"/>
    <n v="82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6M_NE_C.png"/>
    <s v="None"/>
    <n v="0.8"/>
    <n v="0"/>
    <n v="83"/>
    <n v="83"/>
    <n v="83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9F_NE_C.png"/>
    <s v="space"/>
    <n v="0.8"/>
    <n v="0"/>
    <n v="84"/>
    <n v="84"/>
    <n v="84"/>
    <s v="space"/>
    <n v="1"/>
    <n v="1.18940693705"/>
    <s v="2019_Mar_01_1840"/>
    <n v="59.924448486867902"/>
    <s v="C_sexo"/>
    <n v="1"/>
    <s v="EGV8M 5PRE"/>
    <x v="3"/>
    <x v="1"/>
    <n v="100"/>
    <n v="1.18940693705"/>
    <n v="0"/>
    <x v="0"/>
    <x v="0"/>
    <x v="3"/>
  </r>
  <r>
    <s v="j"/>
    <s v="35M_NE_C.png"/>
    <s v="None"/>
    <n v="1.3"/>
    <n v="0"/>
    <n v="85"/>
    <n v="85"/>
    <n v="85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26M_NE_C.png"/>
    <s v="None"/>
    <n v="0.8"/>
    <n v="0"/>
    <n v="86"/>
    <n v="86"/>
    <n v="86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2F_NE_C.png"/>
    <s v="space"/>
    <n v="1.3"/>
    <n v="0"/>
    <n v="87"/>
    <n v="87"/>
    <n v="87"/>
    <s v="space"/>
    <n v="1"/>
    <n v="0.82354551815699994"/>
    <s v="2019_Mar_01_1840"/>
    <n v="59.924448486867902"/>
    <s v="C_sexo"/>
    <n v="1"/>
    <s v="EGV8M 5PRE"/>
    <x v="3"/>
    <x v="1"/>
    <n v="100"/>
    <n v="0.82354551815699994"/>
    <n v="0"/>
    <x v="0"/>
    <x v="0"/>
    <x v="3"/>
  </r>
  <r>
    <s v="j"/>
    <s v="37M_NE_C.png"/>
    <s v="None"/>
    <n v="0.8"/>
    <n v="0"/>
    <n v="88"/>
    <n v="88"/>
    <n v="88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6M_NE_C.png"/>
    <s v="None"/>
    <n v="1.3"/>
    <n v="0"/>
    <n v="89"/>
    <n v="89"/>
    <n v="89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4M_NE_C.png"/>
    <s v="None"/>
    <n v="1.3"/>
    <n v="0"/>
    <n v="90"/>
    <n v="90"/>
    <n v="90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1F_NE_C.png"/>
    <s v="space"/>
    <n v="1.3"/>
    <n v="0"/>
    <n v="91"/>
    <n v="91"/>
    <n v="91"/>
    <s v="space"/>
    <n v="1"/>
    <n v="0.65327905275599996"/>
    <s v="2019_Mar_01_1840"/>
    <n v="59.924448486867902"/>
    <s v="C_sexo"/>
    <n v="1"/>
    <s v="EGV8M 5PRE"/>
    <x v="3"/>
    <x v="1"/>
    <n v="100"/>
    <n v="0.65327905275599996"/>
    <n v="0"/>
    <x v="0"/>
    <x v="0"/>
    <x v="3"/>
  </r>
  <r>
    <s v="j"/>
    <s v="36M_NE_C.png"/>
    <s v="None"/>
    <n v="1.3"/>
    <n v="0"/>
    <n v="92"/>
    <n v="92"/>
    <n v="92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5M_NE_C.png"/>
    <s v="None"/>
    <n v="0.8"/>
    <n v="0"/>
    <n v="93"/>
    <n v="93"/>
    <n v="93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8F_NE_C.png"/>
    <s v="space"/>
    <n v="0.8"/>
    <n v="0"/>
    <n v="94"/>
    <n v="94"/>
    <n v="94"/>
    <s v="space"/>
    <n v="1"/>
    <n v="1.2053689733099999"/>
    <s v="2019_Mar_01_1840"/>
    <n v="59.924448486867902"/>
    <s v="C_sexo"/>
    <n v="1"/>
    <s v="EGV8M 5PRE"/>
    <x v="3"/>
    <x v="1"/>
    <n v="100"/>
    <n v="1.2053689733099999"/>
    <n v="0"/>
    <x v="0"/>
    <x v="0"/>
    <x v="3"/>
  </r>
  <r>
    <s v="j"/>
    <s v="32M_NE_C.png"/>
    <s v="None"/>
    <n v="1.3"/>
    <n v="0"/>
    <n v="95"/>
    <n v="95"/>
    <n v="95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6M_NE_C.png"/>
    <s v="None"/>
    <n v="0.8"/>
    <n v="0"/>
    <n v="96"/>
    <n v="96"/>
    <n v="96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7M_NE_C.png"/>
    <s v="None"/>
    <n v="0.8"/>
    <n v="0"/>
    <n v="97"/>
    <n v="97"/>
    <n v="97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5F_NE_C.png"/>
    <s v="space"/>
    <n v="0.8"/>
    <n v="0"/>
    <n v="98"/>
    <n v="98"/>
    <n v="98"/>
    <s v="space"/>
    <n v="1"/>
    <n v="0.72583048214400003"/>
    <s v="2019_Mar_01_1840"/>
    <n v="59.924448486867902"/>
    <s v="C_sexo"/>
    <n v="1"/>
    <s v="EGV8M 5PRE"/>
    <x v="3"/>
    <x v="1"/>
    <n v="100"/>
    <n v="0.72583048214400003"/>
    <n v="0"/>
    <x v="0"/>
    <x v="0"/>
    <x v="3"/>
  </r>
  <r>
    <s v="j"/>
    <s v="34M_NE_C.png"/>
    <s v="None"/>
    <n v="0.8"/>
    <n v="0"/>
    <n v="99"/>
    <n v="99"/>
    <n v="99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3M_NE_C.png"/>
    <s v="None"/>
    <n v="1.3"/>
    <n v="0"/>
    <n v="100"/>
    <n v="100"/>
    <n v="100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2M_NE_C.png"/>
    <s v="None"/>
    <n v="0.8"/>
    <n v="0"/>
    <n v="101"/>
    <n v="101"/>
    <n v="101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1F_NE_C.png"/>
    <s v="space"/>
    <n v="0.8"/>
    <n v="0"/>
    <n v="102"/>
    <n v="102"/>
    <n v="102"/>
    <s v="None"/>
    <n v="0"/>
    <m/>
    <s v="2019_Mar_01_1840"/>
    <n v="59.924448486867902"/>
    <s v="C_sexo"/>
    <n v="1"/>
    <s v="EGV8M 5PRE"/>
    <x v="3"/>
    <x v="1"/>
    <n v="0"/>
    <s v=""/>
    <n v="1"/>
    <x v="0"/>
    <x v="0"/>
    <x v="3"/>
  </r>
  <r>
    <s v="j"/>
    <s v="28M_NE_C.png"/>
    <s v="None"/>
    <n v="0.8"/>
    <n v="0"/>
    <n v="103"/>
    <n v="103"/>
    <n v="103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3M_NE_C.png"/>
    <s v="None"/>
    <n v="1.3"/>
    <n v="0"/>
    <n v="104"/>
    <n v="104"/>
    <n v="104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26M_NE_C.png"/>
    <s v="None"/>
    <n v="0.8"/>
    <n v="0"/>
    <n v="105"/>
    <n v="105"/>
    <n v="105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2F_NE_C.png"/>
    <s v="space"/>
    <n v="1.3"/>
    <n v="0"/>
    <n v="106"/>
    <n v="106"/>
    <n v="106"/>
    <s v="space"/>
    <n v="1"/>
    <n v="0.58751689369100002"/>
    <s v="2019_Mar_01_1840"/>
    <n v="59.924448486867902"/>
    <s v="C_sexo"/>
    <n v="1"/>
    <s v="EGV8M 5PRE"/>
    <x v="3"/>
    <x v="1"/>
    <n v="100"/>
    <n v="0.58751689369100002"/>
    <n v="0"/>
    <x v="0"/>
    <x v="0"/>
    <x v="3"/>
  </r>
  <r>
    <s v="j"/>
    <s v="32M_NE_C.png"/>
    <s v="None"/>
    <n v="0.8"/>
    <n v="0"/>
    <n v="107"/>
    <n v="107"/>
    <n v="107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7M_NE_C.png"/>
    <s v="None"/>
    <n v="0.8"/>
    <n v="0"/>
    <n v="108"/>
    <n v="108"/>
    <n v="108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5F_NE_C.png"/>
    <s v="space"/>
    <n v="1.3"/>
    <n v="0"/>
    <n v="109"/>
    <n v="109"/>
    <n v="109"/>
    <s v="space"/>
    <n v="1"/>
    <n v="1.2617888499500001"/>
    <s v="2019_Mar_01_1840"/>
    <n v="59.924448486867902"/>
    <s v="C_sexo"/>
    <n v="1"/>
    <s v="EGV8M 5PRE"/>
    <x v="3"/>
    <x v="1"/>
    <n v="100"/>
    <n v="1.2617888499500001"/>
    <n v="0"/>
    <x v="0"/>
    <x v="0"/>
    <x v="3"/>
  </r>
  <r>
    <s v="j"/>
    <s v="26M_NE_C.png"/>
    <s v="None"/>
    <n v="1.3"/>
    <n v="0"/>
    <n v="110"/>
    <n v="110"/>
    <n v="110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28M_NE_C.png"/>
    <s v="None"/>
    <n v="0.8"/>
    <n v="0"/>
    <n v="111"/>
    <n v="111"/>
    <n v="111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3F_NE_C.png"/>
    <s v="space"/>
    <n v="1.3"/>
    <n v="0"/>
    <n v="112"/>
    <n v="112"/>
    <n v="112"/>
    <s v="space"/>
    <n v="1"/>
    <n v="0.78834269096800003"/>
    <s v="2019_Mar_01_1840"/>
    <n v="59.924448486867902"/>
    <s v="C_sexo"/>
    <n v="1"/>
    <s v="EGV8M 5PRE"/>
    <x v="3"/>
    <x v="1"/>
    <n v="100"/>
    <n v="0.78834269096800003"/>
    <n v="0"/>
    <x v="0"/>
    <x v="0"/>
    <x v="3"/>
  </r>
  <r>
    <s v="j"/>
    <s v="32M_NE_C.png"/>
    <s v="None"/>
    <n v="1.3"/>
    <n v="0"/>
    <n v="113"/>
    <n v="113"/>
    <n v="113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26M_NE_C.png"/>
    <s v="None"/>
    <n v="1.3"/>
    <n v="0"/>
    <n v="114"/>
    <n v="114"/>
    <n v="114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5M_NE_C.png"/>
    <s v="None"/>
    <n v="1.3"/>
    <n v="0"/>
    <n v="115"/>
    <n v="115"/>
    <n v="115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2F_NE_C.png"/>
    <s v="space"/>
    <n v="1.3"/>
    <n v="0"/>
    <n v="116"/>
    <n v="116"/>
    <n v="116"/>
    <s v="None"/>
    <n v="0"/>
    <m/>
    <s v="2019_Mar_01_1840"/>
    <n v="59.924448486867902"/>
    <s v="C_sexo"/>
    <n v="1"/>
    <s v="EGV8M 5PRE"/>
    <x v="3"/>
    <x v="1"/>
    <n v="0"/>
    <s v=""/>
    <n v="1"/>
    <x v="0"/>
    <x v="0"/>
    <x v="3"/>
  </r>
  <r>
    <s v="j"/>
    <s v="26M_NE_C.png"/>
    <s v="None"/>
    <n v="0.8"/>
    <n v="0"/>
    <n v="117"/>
    <n v="117"/>
    <n v="117"/>
    <s v="space"/>
    <n v="0"/>
    <n v="2.2292751120399999E-2"/>
    <s v="2019_Mar_01_1840"/>
    <n v="59.924448486867902"/>
    <s v="C_sexo"/>
    <n v="1"/>
    <s v="EGV8M 5PRE"/>
    <x v="3"/>
    <x v="0"/>
    <n v="0"/>
    <s v=""/>
    <n v="1"/>
    <x v="0"/>
    <x v="0"/>
    <x v="3"/>
  </r>
  <r>
    <s v="j"/>
    <s v="34M_NE_C.png"/>
    <s v="None"/>
    <n v="1.3"/>
    <n v="0"/>
    <n v="118"/>
    <n v="118"/>
    <n v="118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7M_NE_C.png"/>
    <s v="None"/>
    <n v="0.8"/>
    <n v="0"/>
    <n v="119"/>
    <n v="119"/>
    <n v="119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2M_NE_C.png"/>
    <s v="None"/>
    <n v="1.3"/>
    <n v="0"/>
    <n v="120"/>
    <n v="120"/>
    <n v="120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8F_NE_C.png"/>
    <s v="space"/>
    <n v="1.3"/>
    <n v="0"/>
    <n v="121"/>
    <n v="121"/>
    <n v="121"/>
    <s v="space"/>
    <n v="1"/>
    <n v="0.756805659214"/>
    <s v="2019_Mar_01_1840"/>
    <n v="59.924448486867902"/>
    <s v="C_sexo"/>
    <n v="1"/>
    <s v="EGV8M 5PRE"/>
    <x v="3"/>
    <x v="1"/>
    <n v="100"/>
    <n v="0.756805659214"/>
    <n v="0"/>
    <x v="0"/>
    <x v="0"/>
    <x v="3"/>
  </r>
  <r>
    <s v="j"/>
    <s v="33M_NE_C.png"/>
    <s v="None"/>
    <n v="0.8"/>
    <n v="0"/>
    <n v="122"/>
    <n v="122"/>
    <n v="122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4M_NE_C.png"/>
    <s v="None"/>
    <n v="1.3"/>
    <n v="0"/>
    <n v="123"/>
    <n v="123"/>
    <n v="123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26M_NE_C.png"/>
    <s v="None"/>
    <n v="1.3"/>
    <n v="0"/>
    <n v="124"/>
    <n v="124"/>
    <n v="124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5F_NE_C.png"/>
    <s v="space"/>
    <n v="1.3"/>
    <n v="0"/>
    <n v="125"/>
    <n v="125"/>
    <n v="125"/>
    <s v="space"/>
    <n v="1"/>
    <n v="0.72531531075900002"/>
    <s v="2019_Mar_01_1840"/>
    <n v="59.924448486867902"/>
    <s v="C_sexo"/>
    <n v="1"/>
    <s v="EGV8M 5PRE"/>
    <x v="3"/>
    <x v="1"/>
    <n v="100"/>
    <n v="0.72531531075900002"/>
    <n v="0"/>
    <x v="0"/>
    <x v="0"/>
    <x v="3"/>
  </r>
  <r>
    <s v="j"/>
    <s v="28M_NE_C.png"/>
    <s v="None"/>
    <n v="1.3"/>
    <n v="0"/>
    <n v="126"/>
    <n v="126"/>
    <n v="126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2M_NE_C.png"/>
    <s v="None"/>
    <n v="1.3"/>
    <n v="0"/>
    <n v="127"/>
    <n v="127"/>
    <n v="127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8F_NE_C.png"/>
    <s v="space"/>
    <n v="0.8"/>
    <n v="0"/>
    <n v="128"/>
    <n v="128"/>
    <n v="128"/>
    <s v="None"/>
    <n v="0"/>
    <m/>
    <s v="2019_Mar_01_1840"/>
    <n v="59.924448486867902"/>
    <s v="C_sexo"/>
    <n v="1"/>
    <s v="EGV8M 5PRE"/>
    <x v="3"/>
    <x v="1"/>
    <n v="0"/>
    <s v=""/>
    <n v="1"/>
    <x v="0"/>
    <x v="0"/>
    <x v="3"/>
  </r>
  <r>
    <s v="j"/>
    <s v="33M_NE_C.png"/>
    <s v="None"/>
    <n v="0.8"/>
    <n v="0"/>
    <n v="129"/>
    <n v="129"/>
    <n v="129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26M_NE_C.png"/>
    <s v="None"/>
    <n v="0.8"/>
    <n v="0"/>
    <n v="130"/>
    <n v="130"/>
    <n v="130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5M_NE_C.png"/>
    <s v="None"/>
    <n v="1.3"/>
    <n v="0"/>
    <n v="131"/>
    <n v="131"/>
    <n v="131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7F_NE_C.png"/>
    <s v="space"/>
    <n v="1.3"/>
    <n v="0"/>
    <n v="132"/>
    <n v="132"/>
    <n v="132"/>
    <s v="None"/>
    <n v="0"/>
    <m/>
    <s v="2019_Mar_01_1840"/>
    <n v="59.924448486867902"/>
    <s v="C_sexo"/>
    <n v="1"/>
    <s v="EGV8M 5PRE"/>
    <x v="3"/>
    <x v="1"/>
    <n v="0"/>
    <s v=""/>
    <n v="1"/>
    <x v="0"/>
    <x v="0"/>
    <x v="3"/>
  </r>
  <r>
    <s v="j"/>
    <s v="37M_NE_C.png"/>
    <s v="None"/>
    <n v="0.8"/>
    <n v="0"/>
    <n v="133"/>
    <n v="133"/>
    <n v="133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3M_NE_C.png"/>
    <s v="None"/>
    <n v="1.3"/>
    <n v="0"/>
    <n v="134"/>
    <n v="134"/>
    <n v="134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2F_NE_C.png"/>
    <s v="space"/>
    <n v="0.8"/>
    <n v="0"/>
    <n v="135"/>
    <n v="135"/>
    <n v="135"/>
    <s v="space"/>
    <n v="1"/>
    <n v="0.83808719110700003"/>
    <s v="2019_Mar_01_1840"/>
    <n v="59.924448486867902"/>
    <s v="C_sexo"/>
    <n v="1"/>
    <s v="EGV8M 5PRE"/>
    <x v="3"/>
    <x v="1"/>
    <n v="100"/>
    <n v="0.83808719110700003"/>
    <n v="0"/>
    <x v="0"/>
    <x v="0"/>
    <x v="3"/>
  </r>
  <r>
    <s v="j"/>
    <s v="35M_NE_C.png"/>
    <s v="None"/>
    <n v="0.8"/>
    <n v="0"/>
    <n v="136"/>
    <n v="136"/>
    <n v="136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2M_NE_C.png"/>
    <s v="None"/>
    <n v="0.8"/>
    <n v="0"/>
    <n v="137"/>
    <n v="137"/>
    <n v="137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7M_NE_C.png"/>
    <s v="None"/>
    <n v="1.3"/>
    <n v="0"/>
    <n v="138"/>
    <n v="138"/>
    <n v="138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9F_NE_C.png"/>
    <s v="space"/>
    <n v="1.3"/>
    <n v="0"/>
    <n v="139"/>
    <n v="139"/>
    <n v="139"/>
    <s v="space"/>
    <n v="1"/>
    <n v="0.53918348642799996"/>
    <s v="2019_Mar_01_1840"/>
    <n v="59.924448486867902"/>
    <s v="C_sexo"/>
    <n v="1"/>
    <s v="EGV8M 5PRE"/>
    <x v="3"/>
    <x v="1"/>
    <n v="100"/>
    <n v="0.53918348642799996"/>
    <n v="0"/>
    <x v="0"/>
    <x v="0"/>
    <x v="3"/>
  </r>
  <r>
    <s v="j"/>
    <s v="36M_NE_C.png"/>
    <s v="None"/>
    <n v="0.8"/>
    <n v="0"/>
    <n v="140"/>
    <n v="140"/>
    <n v="140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3M_NE_C.png"/>
    <s v="None"/>
    <n v="0.8"/>
    <n v="0"/>
    <n v="141"/>
    <n v="141"/>
    <n v="141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7M_NE_C.png"/>
    <s v="None"/>
    <n v="1.3"/>
    <n v="0"/>
    <n v="142"/>
    <n v="142"/>
    <n v="142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5F_NE_C.png"/>
    <s v="space"/>
    <n v="0.8"/>
    <n v="0"/>
    <n v="143"/>
    <n v="143"/>
    <n v="143"/>
    <s v="None"/>
    <n v="0"/>
    <m/>
    <s v="2019_Mar_01_1840"/>
    <n v="59.924448486867902"/>
    <s v="C_sexo"/>
    <n v="1"/>
    <s v="EGV8M 5PRE"/>
    <x v="3"/>
    <x v="1"/>
    <n v="0"/>
    <s v=""/>
    <n v="1"/>
    <x v="0"/>
    <x v="0"/>
    <x v="3"/>
  </r>
  <r>
    <s v="j"/>
    <s v="34M_NE_C.png"/>
    <s v="None"/>
    <n v="0.8"/>
    <n v="0"/>
    <n v="144"/>
    <n v="144"/>
    <n v="144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6M_NE_C.png"/>
    <s v="None"/>
    <n v="1.3"/>
    <n v="0"/>
    <n v="145"/>
    <n v="145"/>
    <n v="145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3F_NE_C.png"/>
    <s v="space"/>
    <n v="0.8"/>
    <n v="0"/>
    <n v="146"/>
    <n v="146"/>
    <n v="146"/>
    <s v="space"/>
    <n v="1"/>
    <n v="0.92373874055899996"/>
    <s v="2019_Mar_01_1840"/>
    <n v="59.924448486867902"/>
    <s v="C_sexo"/>
    <n v="1"/>
    <s v="EGV8M 5PRE"/>
    <x v="3"/>
    <x v="1"/>
    <n v="100"/>
    <n v="0.92373874055899996"/>
    <n v="0"/>
    <x v="0"/>
    <x v="0"/>
    <x v="3"/>
  </r>
  <r>
    <s v="j"/>
    <s v="35M_NE_C.png"/>
    <s v="None"/>
    <n v="0.8"/>
    <n v="0"/>
    <n v="147"/>
    <n v="147"/>
    <n v="147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2M_NE_C.png"/>
    <s v="None"/>
    <n v="0.8"/>
    <n v="0"/>
    <n v="148"/>
    <n v="148"/>
    <n v="148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3F_NE_C.png"/>
    <s v="space"/>
    <n v="1.3"/>
    <n v="0"/>
    <n v="149"/>
    <n v="149"/>
    <n v="149"/>
    <s v="space"/>
    <n v="1"/>
    <n v="0.98881720483799995"/>
    <s v="2019_Mar_01_1840"/>
    <n v="59.924448486867902"/>
    <s v="C_sexo"/>
    <n v="1"/>
    <s v="EGV8M 5PRE"/>
    <x v="3"/>
    <x v="1"/>
    <n v="100"/>
    <n v="0.98881720483799995"/>
    <n v="0"/>
    <x v="0"/>
    <x v="0"/>
    <x v="3"/>
  </r>
  <r>
    <s v="j"/>
    <s v="32M_NE_C.png"/>
    <s v="None"/>
    <n v="0.8"/>
    <n v="0"/>
    <n v="150"/>
    <n v="150"/>
    <n v="150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5M_NE_C.png"/>
    <s v="None"/>
    <n v="1.3"/>
    <n v="0"/>
    <n v="151"/>
    <n v="151"/>
    <n v="151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6M_NE_C.png"/>
    <s v="None"/>
    <n v="1.3"/>
    <n v="0"/>
    <n v="152"/>
    <n v="152"/>
    <n v="152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8F_NE_C.png"/>
    <s v="space"/>
    <n v="0.8"/>
    <n v="0"/>
    <n v="153"/>
    <n v="153"/>
    <n v="153"/>
    <s v="space"/>
    <n v="1"/>
    <n v="0.604276187485"/>
    <s v="2019_Mar_01_1840"/>
    <n v="59.924448486867902"/>
    <s v="C_sexo"/>
    <n v="1"/>
    <s v="EGV8M 5PRE"/>
    <x v="3"/>
    <x v="1"/>
    <n v="100"/>
    <n v="0.604276187485"/>
    <n v="0"/>
    <x v="0"/>
    <x v="0"/>
    <x v="3"/>
  </r>
  <r>
    <s v="j"/>
    <s v="32M_NE_C.png"/>
    <s v="None"/>
    <n v="1.3"/>
    <n v="0"/>
    <n v="154"/>
    <n v="154"/>
    <n v="154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4M_NE_C.png"/>
    <s v="None"/>
    <n v="1.3"/>
    <n v="0"/>
    <n v="155"/>
    <n v="155"/>
    <n v="155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6M_NE_C.png"/>
    <s v="None"/>
    <n v="1.3"/>
    <n v="0"/>
    <n v="156"/>
    <n v="156"/>
    <n v="156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1F_NE_C.png"/>
    <s v="space"/>
    <n v="1.3"/>
    <n v="0"/>
    <n v="157"/>
    <n v="157"/>
    <n v="157"/>
    <s v="space"/>
    <n v="1"/>
    <n v="0.78880190866800004"/>
    <s v="2019_Mar_01_1840"/>
    <n v="59.924448486867902"/>
    <s v="C_sexo"/>
    <n v="1"/>
    <s v="EGV8M 5PRE"/>
    <x v="3"/>
    <x v="1"/>
    <n v="100"/>
    <n v="0.78880190866800004"/>
    <n v="0"/>
    <x v="0"/>
    <x v="0"/>
    <x v="3"/>
  </r>
  <r>
    <s v="j"/>
    <s v="28M_NE_C.png"/>
    <s v="None"/>
    <n v="0.8"/>
    <n v="0"/>
    <n v="158"/>
    <n v="158"/>
    <n v="158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6M_NE_C.png"/>
    <s v="None"/>
    <n v="0.8"/>
    <n v="0"/>
    <n v="159"/>
    <n v="159"/>
    <n v="159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3M_NE_C.png"/>
    <s v="None"/>
    <n v="1.3"/>
    <n v="0"/>
    <n v="160"/>
    <n v="160"/>
    <n v="160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1F_NE_C.png"/>
    <s v="space"/>
    <n v="1.3"/>
    <n v="0"/>
    <n v="161"/>
    <n v="161"/>
    <n v="161"/>
    <s v="space"/>
    <n v="1"/>
    <n v="0.70399794197900001"/>
    <s v="2019_Mar_01_1840"/>
    <n v="59.924448486867902"/>
    <s v="C_sexo"/>
    <n v="1"/>
    <s v="EGV8M 5PRE"/>
    <x v="3"/>
    <x v="1"/>
    <n v="100"/>
    <n v="0.70399794197900001"/>
    <n v="0"/>
    <x v="0"/>
    <x v="0"/>
    <x v="3"/>
  </r>
  <r>
    <s v="j"/>
    <s v="26M_NE_C.png"/>
    <s v="None"/>
    <n v="0.8"/>
    <n v="0"/>
    <n v="162"/>
    <n v="162"/>
    <n v="162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5M_NE_C.png"/>
    <s v="None"/>
    <n v="1.3"/>
    <n v="0"/>
    <n v="163"/>
    <n v="163"/>
    <n v="163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8F_NE_C.png"/>
    <s v="space"/>
    <n v="0.8"/>
    <n v="0"/>
    <n v="164"/>
    <n v="164"/>
    <n v="164"/>
    <s v="space"/>
    <n v="1"/>
    <n v="0.71412324515400005"/>
    <s v="2019_Mar_01_1840"/>
    <n v="59.924448486867902"/>
    <s v="C_sexo"/>
    <n v="1"/>
    <s v="EGV8M 5PRE"/>
    <x v="3"/>
    <x v="1"/>
    <n v="100"/>
    <n v="0.71412324515400005"/>
    <n v="0"/>
    <x v="0"/>
    <x v="0"/>
    <x v="3"/>
  </r>
  <r>
    <s v="j"/>
    <s v="37M_NE_C.png"/>
    <s v="None"/>
    <n v="1.3"/>
    <n v="0"/>
    <n v="165"/>
    <n v="165"/>
    <n v="165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26M_NE_C.png"/>
    <s v="None"/>
    <n v="1.3"/>
    <n v="0"/>
    <n v="166"/>
    <n v="166"/>
    <n v="166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6F_NE_C.png"/>
    <s v="space"/>
    <n v="1.3"/>
    <n v="0"/>
    <n v="167"/>
    <n v="167"/>
    <n v="167"/>
    <s v="space"/>
    <n v="1"/>
    <n v="0.74043175071699996"/>
    <s v="2019_Mar_01_1840"/>
    <n v="59.924448486867902"/>
    <s v="C_sexo"/>
    <n v="1"/>
    <s v="EGV8M 5PRE"/>
    <x v="3"/>
    <x v="1"/>
    <n v="100"/>
    <n v="0.74043175071699996"/>
    <n v="0"/>
    <x v="0"/>
    <x v="0"/>
    <x v="3"/>
  </r>
  <r>
    <s v="j"/>
    <s v="34M_NE_C.png"/>
    <s v="None"/>
    <n v="0.8"/>
    <n v="0"/>
    <n v="168"/>
    <n v="168"/>
    <n v="168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26M_NE_C.png"/>
    <s v="None"/>
    <n v="0.8"/>
    <n v="0"/>
    <n v="169"/>
    <n v="169"/>
    <n v="169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28M_NE_C.png"/>
    <s v="None"/>
    <n v="0.8"/>
    <n v="0"/>
    <n v="170"/>
    <n v="170"/>
    <n v="170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6F_NE_C.png"/>
    <s v="space"/>
    <n v="0.8"/>
    <n v="0"/>
    <n v="171"/>
    <n v="171"/>
    <n v="171"/>
    <s v="space"/>
    <n v="1"/>
    <n v="0.69086405105199999"/>
    <s v="2019_Mar_01_1840"/>
    <n v="59.924448486867902"/>
    <s v="C_sexo"/>
    <n v="1"/>
    <s v="EGV8M 5PRE"/>
    <x v="3"/>
    <x v="1"/>
    <n v="100"/>
    <n v="0.69086405105199999"/>
    <n v="0"/>
    <x v="0"/>
    <x v="0"/>
    <x v="3"/>
  </r>
  <r>
    <s v="j"/>
    <s v="37M_NE_C.png"/>
    <s v="None"/>
    <n v="0.8"/>
    <n v="0"/>
    <n v="172"/>
    <n v="172"/>
    <n v="172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28M_NE_C.png"/>
    <s v="None"/>
    <n v="1.3"/>
    <n v="0"/>
    <n v="173"/>
    <n v="173"/>
    <n v="173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7F_NE_C.png"/>
    <s v="space"/>
    <n v="0.8"/>
    <n v="0"/>
    <n v="174"/>
    <n v="174"/>
    <n v="174"/>
    <s v="space"/>
    <n v="1"/>
    <n v="0.77346761338400005"/>
    <s v="2019_Mar_01_1840"/>
    <n v="59.924448486867902"/>
    <s v="C_sexo"/>
    <n v="1"/>
    <s v="EGV8M 5PRE"/>
    <x v="3"/>
    <x v="1"/>
    <n v="100"/>
    <n v="0.77346761338400005"/>
    <n v="0"/>
    <x v="0"/>
    <x v="0"/>
    <x v="3"/>
  </r>
  <r>
    <s v="j"/>
    <s v="35M_NE_C.png"/>
    <s v="None"/>
    <n v="1.3"/>
    <n v="0"/>
    <n v="175"/>
    <n v="175"/>
    <n v="175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6M_NE_C.png"/>
    <s v="None"/>
    <n v="1.3"/>
    <n v="0"/>
    <n v="176"/>
    <n v="176"/>
    <n v="176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3F_NE_C.png"/>
    <s v="space"/>
    <n v="0.8"/>
    <n v="0"/>
    <n v="177"/>
    <n v="177"/>
    <n v="177"/>
    <s v="space"/>
    <n v="1"/>
    <n v="0.68723765492900002"/>
    <s v="2019_Mar_01_1840"/>
    <n v="59.924448486867902"/>
    <s v="C_sexo"/>
    <n v="1"/>
    <s v="EGV8M 5PRE"/>
    <x v="3"/>
    <x v="1"/>
    <n v="100"/>
    <n v="0.68723765492900002"/>
    <n v="0"/>
    <x v="0"/>
    <x v="0"/>
    <x v="3"/>
  </r>
  <r>
    <s v="j"/>
    <s v="37M_NE_C.png"/>
    <s v="None"/>
    <n v="1.3"/>
    <n v="0"/>
    <n v="178"/>
    <n v="178"/>
    <n v="178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26M_NE_C.png"/>
    <s v="None"/>
    <n v="0.8"/>
    <n v="0"/>
    <n v="179"/>
    <n v="179"/>
    <n v="179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28M_NE_C.png"/>
    <s v="None"/>
    <n v="1.3"/>
    <n v="0"/>
    <n v="180"/>
    <n v="180"/>
    <n v="180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1F_NE_C.png"/>
    <s v="space"/>
    <n v="1.3"/>
    <n v="0"/>
    <n v="181"/>
    <n v="181"/>
    <n v="181"/>
    <s v="space"/>
    <n v="1"/>
    <n v="0.83820472698399995"/>
    <s v="2019_Mar_01_1840"/>
    <n v="59.924448486867902"/>
    <s v="C_sexo"/>
    <n v="1"/>
    <s v="EGV8M 5PRE"/>
    <x v="3"/>
    <x v="1"/>
    <n v="100"/>
    <n v="0.83820472698399995"/>
    <n v="0"/>
    <x v="0"/>
    <x v="0"/>
    <x v="3"/>
  </r>
  <r>
    <s v="j"/>
    <s v="33M_NE_C.png"/>
    <s v="None"/>
    <n v="0.8"/>
    <n v="0"/>
    <n v="182"/>
    <n v="182"/>
    <n v="182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6M_NE_C.png"/>
    <s v="None"/>
    <n v="1.3"/>
    <n v="0"/>
    <n v="183"/>
    <n v="183"/>
    <n v="183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5M_NE_C.png"/>
    <s v="None"/>
    <n v="1.3"/>
    <n v="0"/>
    <n v="184"/>
    <n v="184"/>
    <n v="184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6F_NE_C.png"/>
    <s v="space"/>
    <n v="0.8"/>
    <n v="0"/>
    <n v="185"/>
    <n v="185"/>
    <n v="185"/>
    <s v="space"/>
    <n v="1"/>
    <n v="0.57373539655200001"/>
    <s v="2019_Mar_01_1840"/>
    <n v="59.924448486867902"/>
    <s v="C_sexo"/>
    <n v="1"/>
    <s v="EGV8M 5PRE"/>
    <x v="3"/>
    <x v="1"/>
    <n v="100"/>
    <n v="0.57373539655200001"/>
    <n v="0"/>
    <x v="0"/>
    <x v="0"/>
    <x v="3"/>
  </r>
  <r>
    <s v="j"/>
    <s v="28M_NE_C.png"/>
    <s v="None"/>
    <n v="1.3"/>
    <n v="0"/>
    <n v="186"/>
    <n v="186"/>
    <n v="186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6M_NE_C.png"/>
    <s v="None"/>
    <n v="1.3"/>
    <n v="0"/>
    <n v="187"/>
    <n v="187"/>
    <n v="187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9F_NE_C.png"/>
    <s v="space"/>
    <n v="0.8"/>
    <n v="0"/>
    <n v="188"/>
    <n v="188"/>
    <n v="188"/>
    <s v="space"/>
    <n v="1"/>
    <n v="0.87172695650999998"/>
    <s v="2019_Mar_01_1840"/>
    <n v="59.924448486867902"/>
    <s v="C_sexo"/>
    <n v="1"/>
    <s v="EGV8M 5PRE"/>
    <x v="3"/>
    <x v="1"/>
    <n v="100"/>
    <n v="0.87172695650999998"/>
    <n v="0"/>
    <x v="0"/>
    <x v="0"/>
    <x v="3"/>
  </r>
  <r>
    <s v="j"/>
    <s v="37M_NE_C.png"/>
    <s v="None"/>
    <n v="0.8"/>
    <n v="0"/>
    <n v="189"/>
    <n v="189"/>
    <n v="189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6M_NE_C.png"/>
    <s v="None"/>
    <n v="1.3"/>
    <n v="0"/>
    <n v="190"/>
    <n v="190"/>
    <n v="190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2F_NE_C.png"/>
    <s v="space"/>
    <n v="0.8"/>
    <n v="0"/>
    <n v="191"/>
    <n v="191"/>
    <n v="191"/>
    <s v="space"/>
    <n v="1"/>
    <n v="0.68758595845399995"/>
    <s v="2019_Mar_01_1840"/>
    <n v="59.924448486867902"/>
    <s v="C_sexo"/>
    <n v="1"/>
    <s v="EGV8M 5PRE"/>
    <x v="3"/>
    <x v="1"/>
    <n v="100"/>
    <n v="0.68758595845399995"/>
    <n v="0"/>
    <x v="0"/>
    <x v="0"/>
    <x v="3"/>
  </r>
  <r>
    <s v="j"/>
    <s v="34M_NE_C.png"/>
    <s v="None"/>
    <n v="1.3"/>
    <n v="0"/>
    <n v="192"/>
    <n v="192"/>
    <n v="192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5M_NE_C.png"/>
    <s v="None"/>
    <n v="0.8"/>
    <n v="0"/>
    <n v="193"/>
    <n v="193"/>
    <n v="193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28M_NE_C.png"/>
    <s v="None"/>
    <n v="0.8"/>
    <n v="0"/>
    <n v="194"/>
    <n v="194"/>
    <n v="194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9F_NE_C.png"/>
    <s v="space"/>
    <n v="1.3"/>
    <n v="0"/>
    <n v="195"/>
    <n v="195"/>
    <n v="195"/>
    <s v="space"/>
    <n v="1"/>
    <n v="0.57095956301799999"/>
    <s v="2019_Mar_01_1840"/>
    <n v="59.924448486867902"/>
    <s v="C_sexo"/>
    <n v="1"/>
    <s v="EGV8M 5PRE"/>
    <x v="3"/>
    <x v="1"/>
    <n v="100"/>
    <n v="0.57095956301799999"/>
    <n v="0"/>
    <x v="0"/>
    <x v="0"/>
    <x v="3"/>
  </r>
  <r>
    <s v="j"/>
    <s v="32M_NE_C.png"/>
    <s v="None"/>
    <n v="1.3"/>
    <n v="0"/>
    <n v="196"/>
    <n v="196"/>
    <n v="196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j"/>
    <s v="37M_NE_C.png"/>
    <s v="None"/>
    <n v="0.8"/>
    <n v="0"/>
    <n v="197"/>
    <n v="197"/>
    <n v="197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  <r>
    <s v="i"/>
    <s v="01F_NE_C.png"/>
    <s v="space"/>
    <n v="1.3"/>
    <n v="0"/>
    <n v="198"/>
    <n v="198"/>
    <n v="198"/>
    <s v="space"/>
    <n v="1"/>
    <n v="0.72058540157700002"/>
    <s v="2019_Mar_01_1840"/>
    <n v="59.924448486867902"/>
    <s v="C_sexo"/>
    <n v="1"/>
    <s v="EGV8M 5PRE"/>
    <x v="3"/>
    <x v="1"/>
    <n v="100"/>
    <n v="0.72058540157700002"/>
    <n v="0"/>
    <x v="0"/>
    <x v="0"/>
    <x v="3"/>
  </r>
  <r>
    <s v="j"/>
    <s v="28M_NE_C.png"/>
    <s v="None"/>
    <n v="0.8"/>
    <n v="0"/>
    <n v="199"/>
    <n v="199"/>
    <n v="199"/>
    <s v="None"/>
    <n v="1"/>
    <m/>
    <s v="2019_Mar_01_1840"/>
    <n v="59.924448486867902"/>
    <s v="C_sexo"/>
    <n v="1"/>
    <s v="EGV8M 5PRE"/>
    <x v="3"/>
    <x v="0"/>
    <n v="100"/>
    <s v=""/>
    <n v="0"/>
    <x v="0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1" cacheId="7" applyNumberFormats="0" applyBorderFormats="0" applyFontFormats="0" applyPatternFormats="0" applyAlignmentFormats="0" applyWidthHeightFormats="1" dataCaption="Valores" showError="1" updatedVersion="6" minRefreshableVersion="3" useAutoFormatting="1" itemPrintTitles="1" createdVersion="6" indent="0" outline="1" outlineData="1" multipleFieldFilters="0">
  <location ref="A3:AB13" firstHeaderRow="1" firstDataRow="5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Col" showAll="0">
      <items count="8">
        <item m="1" x="6"/>
        <item x="0"/>
        <item sd="0" x="4"/>
        <item sd="0" x="2"/>
        <item sd="0" x="1"/>
        <item sd="0" x="3"/>
        <item m="1" x="5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dataField="1" showAll="0"/>
    <pivotField dataField="1" showAll="0"/>
    <pivotField axis="axisRow" showAll="0">
      <items count="3">
        <item x="0"/>
        <item m="1" x="1"/>
        <item t="default"/>
      </items>
    </pivotField>
    <pivotField axis="axisCol" showAll="0">
      <items count="4">
        <item x="0"/>
        <item m="1" x="2"/>
        <item m="1" x="1"/>
        <item t="default"/>
      </items>
    </pivotField>
    <pivotField axis="axisRow" showAll="0">
      <items count="15">
        <item x="2"/>
        <item m="1" x="10"/>
        <item m="1" x="9"/>
        <item m="1" x="13"/>
        <item m="1" x="12"/>
        <item m="1" x="4"/>
        <item m="1" x="8"/>
        <item m="1" x="5"/>
        <item m="1" x="6"/>
        <item m="1" x="11"/>
        <item m="1" x="7"/>
        <item x="0"/>
        <item x="1"/>
        <item x="3"/>
        <item t="default"/>
      </items>
    </pivotField>
  </pivotFields>
  <rowFields count="2">
    <field x="21"/>
    <field x="23"/>
  </rowFields>
  <rowItems count="6">
    <i>
      <x/>
    </i>
    <i r="1">
      <x/>
    </i>
    <i r="1">
      <x v="11"/>
    </i>
    <i r="1">
      <x v="12"/>
    </i>
    <i r="1">
      <x v="13"/>
    </i>
    <i t="grand">
      <x/>
    </i>
  </rowItems>
  <colFields count="4">
    <field x="22"/>
    <field x="16"/>
    <field x="17"/>
    <field x="-2"/>
  </colFields>
  <colItems count="27">
    <i>
      <x/>
      <x v="1"/>
      <x/>
      <x/>
    </i>
    <i r="3" i="1">
      <x v="1"/>
    </i>
    <i r="3" i="2">
      <x v="2"/>
    </i>
    <i r="2">
      <x v="1"/>
      <x/>
    </i>
    <i r="3" i="1">
      <x v="1"/>
    </i>
    <i r="3" i="2">
      <x v="2"/>
    </i>
    <i t="default" r="1">
      <x v="1"/>
    </i>
    <i t="default" r="1" i="1">
      <x v="1"/>
    </i>
    <i t="default" r="1" i="2">
      <x v="1"/>
    </i>
    <i r="1">
      <x v="2"/>
      <x v="1048832"/>
      <x/>
    </i>
    <i r="3" i="1">
      <x v="1"/>
    </i>
    <i r="3" i="2">
      <x v="2"/>
    </i>
    <i r="1">
      <x v="3"/>
      <x v="1048832"/>
      <x/>
    </i>
    <i r="3" i="1">
      <x v="1"/>
    </i>
    <i r="3" i="2">
      <x v="2"/>
    </i>
    <i r="1">
      <x v="4"/>
      <x v="1048832"/>
      <x/>
    </i>
    <i r="3" i="1">
      <x v="1"/>
    </i>
    <i r="3" i="2">
      <x v="2"/>
    </i>
    <i r="1">
      <x v="5"/>
      <x v="1048832"/>
      <x/>
    </i>
    <i r="3" i="1">
      <x v="1"/>
    </i>
    <i r="3" i="2">
      <x v="2"/>
    </i>
    <i t="default">
      <x/>
    </i>
    <i t="default" i="1">
      <x/>
    </i>
    <i t="default" i="2">
      <x/>
    </i>
    <i t="grand">
      <x/>
    </i>
    <i t="grand" i="1">
      <x/>
    </i>
    <i t="grand" i="2">
      <x/>
    </i>
  </colItems>
  <dataFields count="3">
    <dataField name="RC" fld="9" subtotal="average" baseField="13" baseItem="0" numFmtId="10"/>
    <dataField name="TR" fld="19" subtotal="average" baseField="13" baseItem="0"/>
    <dataField name="Errores" fld="20" subtotal="average" baseField="13" baseItem="0"/>
  </dataFields>
  <formats count="2">
    <format dxfId="15">
      <pivotArea outline="0" collapsedLevelsAreSubtotals="1" fieldPosition="0"/>
    </format>
    <format dxfId="14">
      <pivotArea dataOnly="0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Dinámica2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5">
  <location ref="A1:G5" firstHeaderRow="1" firstDataRow="2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8">
        <item m="1" x="6"/>
        <item x="0"/>
        <item x="4"/>
        <item x="2"/>
        <item x="1"/>
        <item x="3"/>
        <item m="1" x="5"/>
        <item t="default"/>
      </items>
    </pivotField>
    <pivotField showAll="0"/>
    <pivotField dataField="1" showAll="0"/>
    <pivotField showAll="0"/>
    <pivotField showAll="0"/>
    <pivotField axis="axisRow" showAll="0">
      <items count="3">
        <item x="0"/>
        <item m="1" x="1"/>
        <item t="default"/>
      </items>
    </pivotField>
    <pivotField axis="axisRow" showAll="0">
      <items count="4">
        <item x="0"/>
        <item m="1" x="2"/>
        <item m="1" x="1"/>
        <item t="default"/>
      </items>
    </pivotField>
    <pivotField showAll="0"/>
  </pivotFields>
  <rowFields count="2">
    <field x="21"/>
    <field x="22"/>
  </rowFields>
  <rowItems count="3">
    <i>
      <x/>
    </i>
    <i r="1">
      <x/>
    </i>
    <i t="grand">
      <x/>
    </i>
  </rowItems>
  <colFields count="1">
    <field x="16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RC" fld="18" subtotal="average" baseField="20" baseItem="0" numFmtId="43"/>
  </dataFields>
  <formats count="1">
    <format dxfId="13">
      <pivotArea outline="0" collapsedLevelsAreSubtotals="1" fieldPosition="0"/>
    </format>
  </formats>
  <chartFormats count="1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5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aDinámica2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6">
  <location ref="A1:G5" firstHeaderRow="1" firstDataRow="2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8">
        <item m="1" x="6"/>
        <item x="0"/>
        <item x="4"/>
        <item x="2"/>
        <item x="1"/>
        <item x="3"/>
        <item m="1" x="5"/>
        <item t="default"/>
      </items>
    </pivotField>
    <pivotField showAll="0"/>
    <pivotField showAll="0"/>
    <pivotField dataField="1" showAll="0"/>
    <pivotField showAll="0"/>
    <pivotField axis="axisRow" showAll="0">
      <items count="3">
        <item x="0"/>
        <item m="1" x="1"/>
        <item t="default"/>
      </items>
    </pivotField>
    <pivotField axis="axisRow" showAll="0">
      <items count="4">
        <item x="0"/>
        <item m="1" x="2"/>
        <item m="1" x="1"/>
        <item t="default"/>
      </items>
    </pivotField>
    <pivotField showAll="0"/>
  </pivotFields>
  <rowFields count="2">
    <field x="21"/>
    <field x="22"/>
  </rowFields>
  <rowItems count="3">
    <i>
      <x/>
    </i>
    <i r="1">
      <x/>
    </i>
    <i t="grand">
      <x/>
    </i>
  </rowItems>
  <colFields count="1">
    <field x="16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Promedio de Tiempo respuesta" fld="19" subtotal="average" baseField="13" baseItem="1"/>
  </dataFields>
  <formats count="1">
    <format dxfId="12">
      <pivotArea outline="0" collapsedLevelsAreSubtotals="1" fieldPosition="0"/>
    </format>
  </formats>
  <chartFormats count="1"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X4001" totalsRowShown="0">
  <autoFilter ref="A1:X400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00000000-0010-0000-0000-000001000000}" name="Target_NoTarget"/>
    <tableColumn id="2" xr3:uid="{00000000-0010-0000-0000-000002000000}" name="rute"/>
    <tableColumn id="3" xr3:uid="{00000000-0010-0000-0000-000003000000}" name="correct_ans"/>
    <tableColumn id="4" xr3:uid="{00000000-0010-0000-0000-000004000000}" name="time"/>
    <tableColumn id="5" xr3:uid="{00000000-0010-0000-0000-000005000000}" name="trials.thisRepN"/>
    <tableColumn id="6" xr3:uid="{00000000-0010-0000-0000-000006000000}" name="trials.thisTrialN"/>
    <tableColumn id="7" xr3:uid="{00000000-0010-0000-0000-000007000000}" name="trials.thisN"/>
    <tableColumn id="8" xr3:uid="{00000000-0010-0000-0000-000008000000}" name="trials.thisIndex"/>
    <tableColumn id="9" xr3:uid="{00000000-0010-0000-0000-000009000000}" name="Respuesta.keys"/>
    <tableColumn id="10" xr3:uid="{00000000-0010-0000-0000-00000A000000}" name="Respuesta.corr"/>
    <tableColumn id="11" xr3:uid="{00000000-0010-0000-0000-00000B000000}" name="Respuesta.rt"/>
    <tableColumn id="12" xr3:uid="{00000000-0010-0000-0000-00000C000000}" name="date"/>
    <tableColumn id="13" xr3:uid="{00000000-0010-0000-0000-00000D000000}" name="frameRate"/>
    <tableColumn id="14" xr3:uid="{00000000-0010-0000-0000-00000E000000}" name="expName"/>
    <tableColumn id="15" xr3:uid="{00000000-0010-0000-0000-00000F000000}" name="session"/>
    <tableColumn id="16" xr3:uid="{00000000-0010-0000-0000-000010000000}" name="participant"/>
    <tableColumn id="25" xr3:uid="{00000000-0010-0000-0000-000019000000}" name="Actividad" dataDxfId="11">
      <calculatedColumnFormula>+PROPER(IF(MID(Tabla1[[#This Row],[expName]],3,100)="Alegria","Alegría",MID(Tabla1[[#This Row],[expName]],3,100)))</calculatedColumnFormula>
    </tableColumn>
    <tableColumn id="17" xr3:uid="{00000000-0010-0000-0000-000011000000}" name="frecuente/infrecuente" dataDxfId="10">
      <calculatedColumnFormula>+IF(Tabla1[[#This Row],[correct_ans]]="None","Frecuente","Infrecuente")</calculatedColumnFormula>
    </tableColumn>
    <tableColumn id="24" xr3:uid="{00000000-0010-0000-0000-000018000000}" name="Resp correcta" dataDxfId="9">
      <calculatedColumnFormula>+Tabla1[[#This Row],[Respuesta.corr]]*100</calculatedColumnFormula>
    </tableColumn>
    <tableColumn id="20" xr3:uid="{00000000-0010-0000-0000-000014000000}" name="Tiempo respuesta" dataDxfId="8">
      <calculatedColumnFormula>+IF(OR(Tabla1[[#This Row],[frecuente/infrecuente]]="Frecuente",Tabla1[[#This Row],[Respuesta.rt]]=""),"",Tabla1[[#This Row],[Respuesta.rt]])</calculatedColumnFormula>
    </tableColumn>
    <tableColumn id="21" xr3:uid="{00000000-0010-0000-0000-000015000000}" name="Error" dataDxfId="7">
      <calculatedColumnFormula>1-Tabla1[[#This Row],[Respuesta.corr]]</calculatedColumnFormula>
    </tableColumn>
    <tableColumn id="22" xr3:uid="{00000000-0010-0000-0000-000016000000}" name="Grupo" dataDxfId="6"/>
    <tableColumn id="23" xr3:uid="{00000000-0010-0000-0000-000017000000}" name="pre/post" dataDxfId="5"/>
    <tableColumn id="18" xr3:uid="{7DAE3366-1926-47F4-AF23-4FCCBB81FF61}" name="Participante" dataDxfId="4">
      <calculatedColumnFormula>+IFERROR(VLOOKUP(Tabla1[[#This Row],[participant]],$AB$2:$AC$17,2,0),"REVISAR")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13"/>
  <sheetViews>
    <sheetView tabSelected="1" zoomScaleNormal="100" workbookViewId="0">
      <selection activeCell="A9" sqref="A9"/>
    </sheetView>
  </sheetViews>
  <sheetFormatPr baseColWidth="10" defaultColWidth="10.9453125" defaultRowHeight="14.4" x14ac:dyDescent="0.55000000000000004"/>
  <cols>
    <col min="1" max="1" width="16.26171875" bestFit="1" customWidth="1"/>
    <col min="2" max="2" width="20.734375" bestFit="1" customWidth="1"/>
    <col min="3" max="3" width="4.15625" bestFit="1" customWidth="1"/>
    <col min="4" max="4" width="6.62890625" bestFit="1" customWidth="1"/>
    <col min="5" max="5" width="10.47265625" bestFit="1" customWidth="1"/>
    <col min="6" max="6" width="5.47265625" bestFit="1" customWidth="1"/>
    <col min="7" max="7" width="6.62890625" bestFit="1" customWidth="1"/>
    <col min="8" max="8" width="9.15625" bestFit="1" customWidth="1"/>
    <col min="9" max="9" width="9" bestFit="1" customWidth="1"/>
    <col min="10" max="10" width="12.83984375" bestFit="1" customWidth="1"/>
    <col min="11" max="11" width="8.7890625" bestFit="1" customWidth="1"/>
    <col min="12" max="12" width="5.47265625" bestFit="1" customWidth="1"/>
    <col min="13" max="13" width="6.62890625" bestFit="1" customWidth="1"/>
    <col min="14" max="14" width="7.05078125" bestFit="1" customWidth="1"/>
    <col min="15" max="15" width="5.47265625" bestFit="1" customWidth="1"/>
    <col min="16" max="16" width="6.62890625" bestFit="1" customWidth="1"/>
    <col min="17" max="17" width="10.3125" bestFit="1" customWidth="1"/>
    <col min="18" max="18" width="5.47265625" bestFit="1" customWidth="1"/>
    <col min="19" max="20" width="6.62890625" bestFit="1" customWidth="1"/>
    <col min="21" max="21" width="5.47265625" bestFit="1" customWidth="1"/>
    <col min="22" max="23" width="6.62890625" bestFit="1" customWidth="1"/>
    <col min="24" max="24" width="6" bestFit="1" customWidth="1"/>
    <col min="25" max="25" width="9.7890625" bestFit="1" customWidth="1"/>
    <col min="26" max="26" width="7.41796875" bestFit="1" customWidth="1"/>
    <col min="27" max="27" width="7.3125" bestFit="1" customWidth="1"/>
    <col min="28" max="28" width="11.1015625" bestFit="1" customWidth="1"/>
    <col min="29" max="29" width="6.62890625" bestFit="1" customWidth="1"/>
    <col min="30" max="30" width="5.89453125" bestFit="1" customWidth="1"/>
    <col min="31" max="31" width="9.68359375" bestFit="1" customWidth="1"/>
    <col min="32" max="32" width="7.3671875" bestFit="1" customWidth="1"/>
    <col min="33" max="33" width="7.26171875" bestFit="1" customWidth="1"/>
    <col min="34" max="34" width="11.05078125" bestFit="1" customWidth="1"/>
    <col min="35" max="35" width="6.62890625" bestFit="1" customWidth="1"/>
    <col min="36" max="36" width="5.89453125" bestFit="1" customWidth="1"/>
    <col min="37" max="37" width="9.68359375" bestFit="1" customWidth="1"/>
    <col min="38" max="38" width="7.3671875" bestFit="1" customWidth="1"/>
    <col min="39" max="39" width="7.26171875" bestFit="1" customWidth="1"/>
    <col min="40" max="40" width="11.05078125" bestFit="1" customWidth="1"/>
    <col min="41" max="41" width="6.62890625" bestFit="1" customWidth="1"/>
    <col min="42" max="42" width="5.89453125" bestFit="1" customWidth="1"/>
    <col min="43" max="43" width="9.68359375" bestFit="1" customWidth="1"/>
    <col min="44" max="44" width="7.3671875" bestFit="1" customWidth="1"/>
    <col min="45" max="45" width="7.26171875" bestFit="1" customWidth="1"/>
    <col min="46" max="46" width="11.05078125" bestFit="1" customWidth="1"/>
    <col min="47" max="47" width="6.62890625" bestFit="1" customWidth="1"/>
    <col min="48" max="48" width="5.89453125" bestFit="1" customWidth="1"/>
    <col min="49" max="49" width="9.68359375" bestFit="1" customWidth="1"/>
    <col min="50" max="50" width="7.3671875" bestFit="1" customWidth="1"/>
    <col min="51" max="51" width="7.26171875" bestFit="1" customWidth="1"/>
    <col min="52" max="52" width="11.05078125" bestFit="1" customWidth="1"/>
    <col min="53" max="53" width="9" bestFit="1" customWidth="1"/>
    <col min="54" max="54" width="8.89453125" bestFit="1" customWidth="1"/>
    <col min="55" max="55" width="12.83984375" bestFit="1" customWidth="1"/>
    <col min="56" max="56" width="6.62890625" bestFit="1" customWidth="1"/>
    <col min="57" max="57" width="5.9453125" bestFit="1" customWidth="1"/>
    <col min="58" max="58" width="9.7890625" bestFit="1" customWidth="1"/>
    <col min="59" max="59" width="7.41796875" bestFit="1" customWidth="1"/>
    <col min="60" max="60" width="7.3125" bestFit="1" customWidth="1"/>
    <col min="61" max="61" width="11.20703125" bestFit="1" customWidth="1"/>
    <col min="62" max="62" width="10.15625" bestFit="1" customWidth="1"/>
    <col min="63" max="63" width="5.41796875" bestFit="1" customWidth="1"/>
    <col min="64" max="64" width="6.62890625" bestFit="1" customWidth="1"/>
    <col min="65" max="65" width="9.62890625" bestFit="1" customWidth="1"/>
    <col min="66" max="66" width="9.5234375" bestFit="1" customWidth="1"/>
    <col min="67" max="67" width="13.47265625" bestFit="1" customWidth="1"/>
    <col min="68" max="68" width="8.83984375" bestFit="1" customWidth="1"/>
    <col min="69" max="69" width="4" bestFit="1" customWidth="1"/>
    <col min="70" max="70" width="6.62890625" bestFit="1" customWidth="1"/>
    <col min="71" max="71" width="10.15625" bestFit="1" customWidth="1"/>
    <col min="72" max="72" width="5.41796875" bestFit="1" customWidth="1"/>
    <col min="73" max="73" width="6.62890625" bestFit="1" customWidth="1"/>
    <col min="74" max="74" width="7.9453125" bestFit="1" customWidth="1"/>
    <col min="75" max="75" width="7.83984375" bestFit="1" customWidth="1"/>
    <col min="76" max="76" width="11.734375" bestFit="1" customWidth="1"/>
    <col min="77" max="77" width="10.3125" bestFit="1" customWidth="1"/>
    <col min="78" max="78" width="4" bestFit="1" customWidth="1"/>
    <col min="79" max="79" width="6.62890625" bestFit="1" customWidth="1"/>
    <col min="80" max="80" width="10.15625" bestFit="1" customWidth="1"/>
    <col min="81" max="81" width="5.41796875" bestFit="1" customWidth="1"/>
    <col min="82" max="82" width="6.62890625" bestFit="1" customWidth="1"/>
    <col min="83" max="83" width="11.1015625" bestFit="1" customWidth="1"/>
    <col min="84" max="84" width="11" bestFit="1" customWidth="1"/>
    <col min="85" max="85" width="14.9453125" bestFit="1" customWidth="1"/>
    <col min="86" max="86" width="8.83984375" bestFit="1" customWidth="1"/>
    <col min="87" max="87" width="4" bestFit="1" customWidth="1"/>
    <col min="88" max="88" width="6.62890625" bestFit="1" customWidth="1"/>
    <col min="89" max="89" width="10.15625" bestFit="1" customWidth="1"/>
    <col min="90" max="90" width="5.41796875" bestFit="1" customWidth="1"/>
    <col min="91" max="91" width="6.62890625" bestFit="1" customWidth="1"/>
    <col min="92" max="92" width="7.1015625" bestFit="1" customWidth="1"/>
    <col min="93" max="93" width="7" bestFit="1" customWidth="1"/>
    <col min="94" max="94" width="10.83984375" bestFit="1" customWidth="1"/>
    <col min="95" max="95" width="8.83984375" bestFit="1" customWidth="1"/>
    <col min="96" max="96" width="4" bestFit="1" customWidth="1"/>
    <col min="97" max="97" width="6.62890625" bestFit="1" customWidth="1"/>
    <col min="98" max="98" width="10.15625" bestFit="1" customWidth="1"/>
    <col min="99" max="99" width="5.41796875" bestFit="1" customWidth="1"/>
    <col min="100" max="100" width="6.62890625" bestFit="1" customWidth="1"/>
    <col min="101" max="101" width="9" bestFit="1" customWidth="1"/>
    <col min="102" max="102" width="8.89453125" bestFit="1" customWidth="1"/>
    <col min="103" max="103" width="12.83984375" bestFit="1" customWidth="1"/>
    <col min="104" max="104" width="9" bestFit="1" customWidth="1"/>
    <col min="105" max="105" width="8.89453125" bestFit="1" customWidth="1"/>
    <col min="106" max="106" width="12.83984375" bestFit="1" customWidth="1"/>
    <col min="107" max="107" width="7.41796875" bestFit="1" customWidth="1"/>
    <col min="108" max="108" width="7.3125" bestFit="1" customWidth="1"/>
    <col min="109" max="109" width="11.20703125" bestFit="1" customWidth="1"/>
  </cols>
  <sheetData>
    <row r="3" spans="1:28" x14ac:dyDescent="0.55000000000000004">
      <c r="B3" s="1" t="s">
        <v>181</v>
      </c>
    </row>
    <row r="4" spans="1:28" x14ac:dyDescent="0.55000000000000004">
      <c r="B4" t="s">
        <v>143</v>
      </c>
      <c r="W4" t="s">
        <v>182</v>
      </c>
      <c r="X4" t="s">
        <v>183</v>
      </c>
      <c r="Y4" t="s">
        <v>184</v>
      </c>
      <c r="Z4" t="s">
        <v>134</v>
      </c>
      <c r="AA4" t="s">
        <v>137</v>
      </c>
      <c r="AB4" t="s">
        <v>139</v>
      </c>
    </row>
    <row r="5" spans="1:28" x14ac:dyDescent="0.55000000000000004">
      <c r="B5" t="s">
        <v>148</v>
      </c>
      <c r="H5" t="s">
        <v>185</v>
      </c>
      <c r="I5" t="s">
        <v>186</v>
      </c>
      <c r="J5" t="s">
        <v>187</v>
      </c>
      <c r="K5" t="s">
        <v>147</v>
      </c>
      <c r="N5" t="s">
        <v>146</v>
      </c>
      <c r="Q5" t="s">
        <v>149</v>
      </c>
      <c r="T5" t="s">
        <v>150</v>
      </c>
    </row>
    <row r="6" spans="1:28" x14ac:dyDescent="0.55000000000000004">
      <c r="B6" t="s">
        <v>126</v>
      </c>
      <c r="E6" t="s">
        <v>127</v>
      </c>
    </row>
    <row r="7" spans="1:28" x14ac:dyDescent="0.55000000000000004">
      <c r="A7" s="1" t="s">
        <v>188</v>
      </c>
      <c r="B7" t="s">
        <v>131</v>
      </c>
      <c r="C7" s="5" t="s">
        <v>132</v>
      </c>
      <c r="D7" t="s">
        <v>133</v>
      </c>
      <c r="E7" t="s">
        <v>131</v>
      </c>
      <c r="F7" s="5" t="s">
        <v>132</v>
      </c>
      <c r="G7" t="s">
        <v>133</v>
      </c>
      <c r="K7" t="s">
        <v>131</v>
      </c>
      <c r="L7" s="5" t="s">
        <v>132</v>
      </c>
      <c r="M7" t="s">
        <v>133</v>
      </c>
      <c r="N7" t="s">
        <v>131</v>
      </c>
      <c r="O7" s="5" t="s">
        <v>132</v>
      </c>
      <c r="P7" t="s">
        <v>133</v>
      </c>
      <c r="Q7" t="s">
        <v>131</v>
      </c>
      <c r="R7" s="5" t="s">
        <v>132</v>
      </c>
      <c r="S7" t="s">
        <v>133</v>
      </c>
      <c r="T7" t="s">
        <v>131</v>
      </c>
      <c r="U7" s="5" t="s">
        <v>132</v>
      </c>
      <c r="V7" t="s">
        <v>133</v>
      </c>
    </row>
    <row r="8" spans="1:28" x14ac:dyDescent="0.55000000000000004">
      <c r="A8" s="2" t="s">
        <v>141</v>
      </c>
      <c r="B8" s="4">
        <v>0.97499999999999998</v>
      </c>
      <c r="C8" s="5"/>
      <c r="D8" s="4">
        <v>2.5000000000000001E-2</v>
      </c>
      <c r="E8" s="4">
        <v>0.82916666666666672</v>
      </c>
      <c r="F8" s="5">
        <v>0.65246806033826832</v>
      </c>
      <c r="G8" s="4">
        <v>0.17083333333333334</v>
      </c>
      <c r="H8" s="4">
        <v>0.93125000000000002</v>
      </c>
      <c r="I8" s="5">
        <v>0.65246806033826787</v>
      </c>
      <c r="J8" s="4">
        <v>6.8750000000000006E-2</v>
      </c>
      <c r="K8" s="4">
        <v>0.88500000000000001</v>
      </c>
      <c r="L8" s="5">
        <v>0.67631272734991332</v>
      </c>
      <c r="M8" s="4">
        <v>0.115</v>
      </c>
      <c r="N8" s="4">
        <v>0.90625</v>
      </c>
      <c r="O8" s="5">
        <v>0.67310233076509562</v>
      </c>
      <c r="P8" s="4">
        <v>9.375E-2</v>
      </c>
      <c r="Q8" s="4">
        <v>0.95499999999999996</v>
      </c>
      <c r="R8" s="5">
        <v>0.59559580441567217</v>
      </c>
      <c r="S8" s="4">
        <v>4.4999999999999998E-2</v>
      </c>
      <c r="T8" s="4">
        <v>0.88875000000000004</v>
      </c>
      <c r="U8" s="5">
        <v>0.70990125845316476</v>
      </c>
      <c r="V8" s="4">
        <v>0.11125</v>
      </c>
      <c r="W8" s="4">
        <v>0.91325000000000001</v>
      </c>
      <c r="X8" s="5">
        <v>0.65747720281775146</v>
      </c>
      <c r="Y8" s="4">
        <v>8.6749999999999994E-2</v>
      </c>
      <c r="Z8" s="4">
        <v>0.91325000000000001</v>
      </c>
      <c r="AA8" s="5">
        <v>0.65747720281775146</v>
      </c>
      <c r="AB8" s="4">
        <v>8.6749999999999994E-2</v>
      </c>
    </row>
    <row r="9" spans="1:28" x14ac:dyDescent="0.55000000000000004">
      <c r="A9" s="3" t="s">
        <v>152</v>
      </c>
      <c r="B9" s="4">
        <v>1</v>
      </c>
      <c r="C9" s="5"/>
      <c r="D9" s="4">
        <v>0</v>
      </c>
      <c r="E9" s="4">
        <v>1</v>
      </c>
      <c r="F9" s="5">
        <v>0.5595223298762334</v>
      </c>
      <c r="G9" s="4">
        <v>0</v>
      </c>
      <c r="H9" s="4">
        <v>1</v>
      </c>
      <c r="I9" s="5">
        <v>0.5595223298762334</v>
      </c>
      <c r="J9" s="4">
        <v>0</v>
      </c>
      <c r="K9" s="4">
        <v>0.97499999999999998</v>
      </c>
      <c r="L9" s="5">
        <v>0.6087788167060536</v>
      </c>
      <c r="M9" s="4">
        <v>2.5000000000000001E-2</v>
      </c>
      <c r="N9" s="4">
        <v>0.96</v>
      </c>
      <c r="O9" s="5">
        <v>0.56612014639429642</v>
      </c>
      <c r="P9" s="4">
        <v>0.04</v>
      </c>
      <c r="Q9" s="4">
        <v>1</v>
      </c>
      <c r="R9" s="5">
        <v>0.48460975061173334</v>
      </c>
      <c r="S9" s="4">
        <v>0</v>
      </c>
      <c r="T9" s="4">
        <v>0.92</v>
      </c>
      <c r="U9" s="5">
        <v>0.59265883256338625</v>
      </c>
      <c r="V9" s="4">
        <v>0.08</v>
      </c>
      <c r="W9" s="4">
        <v>0.97099999999999997</v>
      </c>
      <c r="X9" s="5">
        <v>0.55980662446313167</v>
      </c>
      <c r="Y9" s="4">
        <v>2.9000000000000001E-2</v>
      </c>
      <c r="Z9" s="4">
        <v>0.97099999999999997</v>
      </c>
      <c r="AA9" s="5">
        <v>0.55980662446313167</v>
      </c>
      <c r="AB9" s="4">
        <v>2.9000000000000001E-2</v>
      </c>
    </row>
    <row r="10" spans="1:28" x14ac:dyDescent="0.55000000000000004">
      <c r="A10" s="3" t="s">
        <v>164</v>
      </c>
      <c r="B10" s="4">
        <v>0.97857142857142854</v>
      </c>
      <c r="C10" s="5"/>
      <c r="D10" s="4">
        <v>2.1428571428571429E-2</v>
      </c>
      <c r="E10" s="4">
        <v>0.85</v>
      </c>
      <c r="F10" s="5">
        <v>0.70127576553076487</v>
      </c>
      <c r="G10" s="4">
        <v>0.15</v>
      </c>
      <c r="H10" s="4">
        <v>0.94</v>
      </c>
      <c r="I10" s="5">
        <v>0.70127576553076487</v>
      </c>
      <c r="J10" s="4">
        <v>0.06</v>
      </c>
      <c r="K10" s="4">
        <v>0.85499999999999998</v>
      </c>
      <c r="L10" s="5">
        <v>0.68700151452554059</v>
      </c>
      <c r="M10" s="4">
        <v>0.14499999999999999</v>
      </c>
      <c r="N10" s="4">
        <v>0.9</v>
      </c>
      <c r="O10" s="5">
        <v>0.76688616573376744</v>
      </c>
      <c r="P10" s="4">
        <v>0.1</v>
      </c>
      <c r="Q10" s="4">
        <v>0.94</v>
      </c>
      <c r="R10" s="5">
        <v>0.67224079584000407</v>
      </c>
      <c r="S10" s="4">
        <v>0.06</v>
      </c>
      <c r="T10" s="4">
        <v>0.84</v>
      </c>
      <c r="U10" s="5">
        <v>0.74136643977836658</v>
      </c>
      <c r="V10" s="4">
        <v>0.16</v>
      </c>
      <c r="W10" s="4">
        <v>0.89500000000000002</v>
      </c>
      <c r="X10" s="5">
        <v>0.71042046999503394</v>
      </c>
      <c r="Y10" s="4">
        <v>0.105</v>
      </c>
      <c r="Z10" s="4">
        <v>0.89500000000000002</v>
      </c>
      <c r="AA10" s="5">
        <v>0.71042046999503394</v>
      </c>
      <c r="AB10" s="4">
        <v>0.105</v>
      </c>
    </row>
    <row r="11" spans="1:28" x14ac:dyDescent="0.55000000000000004">
      <c r="A11" s="3" t="s">
        <v>179</v>
      </c>
      <c r="B11" s="4">
        <v>0.9285714285714286</v>
      </c>
      <c r="C11" s="5"/>
      <c r="D11" s="4">
        <v>7.1428571428571425E-2</v>
      </c>
      <c r="E11" s="4">
        <v>0.6333333333333333</v>
      </c>
      <c r="F11" s="5">
        <v>0.65484093830327117</v>
      </c>
      <c r="G11" s="4">
        <v>0.36666666666666664</v>
      </c>
      <c r="H11" s="4">
        <v>0.84</v>
      </c>
      <c r="I11" s="5">
        <v>0.65484093830327117</v>
      </c>
      <c r="J11" s="4">
        <v>0.16</v>
      </c>
      <c r="K11" s="4">
        <v>0.77</v>
      </c>
      <c r="L11" s="5">
        <v>0.63938087354965789</v>
      </c>
      <c r="M11" s="4">
        <v>0.23</v>
      </c>
      <c r="N11" s="4">
        <v>0.83</v>
      </c>
      <c r="O11" s="5">
        <v>0.65380241852537502</v>
      </c>
      <c r="P11" s="4">
        <v>0.17</v>
      </c>
      <c r="Q11" s="4">
        <v>0.89500000000000002</v>
      </c>
      <c r="R11" s="5">
        <v>0.62903288115353184</v>
      </c>
      <c r="S11" s="4">
        <v>0.105</v>
      </c>
      <c r="T11" s="4">
        <v>0.85499999999999998</v>
      </c>
      <c r="U11" s="5">
        <v>0.76361110556617129</v>
      </c>
      <c r="V11" s="4">
        <v>0.14499999999999999</v>
      </c>
      <c r="W11" s="4">
        <v>0.83799999999999997</v>
      </c>
      <c r="X11" s="5">
        <v>0.66522652816976491</v>
      </c>
      <c r="Y11" s="4">
        <v>0.16200000000000001</v>
      </c>
      <c r="Z11" s="4">
        <v>0.83799999999999997</v>
      </c>
      <c r="AA11" s="5">
        <v>0.66522652816976491</v>
      </c>
      <c r="AB11" s="4">
        <v>0.16200000000000001</v>
      </c>
    </row>
    <row r="12" spans="1:28" x14ac:dyDescent="0.55000000000000004">
      <c r="A12" s="3" t="s">
        <v>180</v>
      </c>
      <c r="B12" s="4">
        <v>0.99285714285714288</v>
      </c>
      <c r="C12" s="5"/>
      <c r="D12" s="4">
        <v>7.1428571428571426E-3</v>
      </c>
      <c r="E12" s="4">
        <v>0.83333333333333337</v>
      </c>
      <c r="F12" s="5">
        <v>0.71241569034296004</v>
      </c>
      <c r="G12" s="4">
        <v>0.16666666666666666</v>
      </c>
      <c r="H12" s="4">
        <v>0.94499999999999995</v>
      </c>
      <c r="I12" s="5">
        <v>0.71241569034296004</v>
      </c>
      <c r="J12" s="4">
        <v>5.5E-2</v>
      </c>
      <c r="K12" s="4">
        <v>0.94</v>
      </c>
      <c r="L12" s="5">
        <v>0.76501317762709253</v>
      </c>
      <c r="M12" s="4">
        <v>0.06</v>
      </c>
      <c r="N12" s="4">
        <v>0.93500000000000005</v>
      </c>
      <c r="O12" s="5">
        <v>0.72130498880675531</v>
      </c>
      <c r="P12" s="4">
        <v>6.5000000000000002E-2</v>
      </c>
      <c r="Q12" s="4">
        <v>0.98499999999999999</v>
      </c>
      <c r="R12" s="5">
        <v>0.61297607689138989</v>
      </c>
      <c r="S12" s="4">
        <v>1.4999999999999999E-2</v>
      </c>
      <c r="T12" s="4">
        <v>0.94</v>
      </c>
      <c r="U12" s="5">
        <v>0.75755159825804097</v>
      </c>
      <c r="V12" s="4">
        <v>0.06</v>
      </c>
      <c r="W12" s="4">
        <v>0.94899999999999995</v>
      </c>
      <c r="X12" s="5">
        <v>0.71096190579225271</v>
      </c>
      <c r="Y12" s="4">
        <v>5.0999999999999997E-2</v>
      </c>
      <c r="Z12" s="4">
        <v>0.94899999999999995</v>
      </c>
      <c r="AA12" s="5">
        <v>0.71096190579225271</v>
      </c>
      <c r="AB12" s="4">
        <v>5.0999999999999997E-2</v>
      </c>
    </row>
    <row r="13" spans="1:28" x14ac:dyDescent="0.55000000000000004">
      <c r="A13" s="2" t="s">
        <v>189</v>
      </c>
      <c r="B13" s="4">
        <v>0.97499999999999998</v>
      </c>
      <c r="C13" s="5"/>
      <c r="D13" s="4">
        <v>2.5000000000000001E-2</v>
      </c>
      <c r="E13" s="4">
        <v>0.82916666666666672</v>
      </c>
      <c r="F13" s="5">
        <v>0.65246806033826832</v>
      </c>
      <c r="G13" s="4">
        <v>0.17083333333333334</v>
      </c>
      <c r="H13" s="4">
        <v>0.93125000000000002</v>
      </c>
      <c r="I13" s="5">
        <v>0.65246806033826787</v>
      </c>
      <c r="J13" s="4">
        <v>6.8750000000000006E-2</v>
      </c>
      <c r="K13" s="4">
        <v>0.88500000000000001</v>
      </c>
      <c r="L13" s="5">
        <v>0.67631272734991332</v>
      </c>
      <c r="M13" s="4">
        <v>0.115</v>
      </c>
      <c r="N13" s="4">
        <v>0.90625</v>
      </c>
      <c r="O13" s="5">
        <v>0.67310233076509562</v>
      </c>
      <c r="P13" s="4">
        <v>9.375E-2</v>
      </c>
      <c r="Q13" s="4">
        <v>0.95499999999999996</v>
      </c>
      <c r="R13" s="5">
        <v>0.59559580441567217</v>
      </c>
      <c r="S13" s="4">
        <v>4.4999999999999998E-2</v>
      </c>
      <c r="T13" s="4">
        <v>0.88875000000000004</v>
      </c>
      <c r="U13" s="5">
        <v>0.70990125845316476</v>
      </c>
      <c r="V13" s="4">
        <v>0.11125</v>
      </c>
      <c r="W13" s="4">
        <v>0.91325000000000001</v>
      </c>
      <c r="X13" s="5">
        <v>0.65747720281775146</v>
      </c>
      <c r="Y13" s="4">
        <v>8.6749999999999994E-2</v>
      </c>
      <c r="Z13" s="4">
        <v>0.91325000000000001</v>
      </c>
      <c r="AA13" s="5">
        <v>0.65747720281775146</v>
      </c>
      <c r="AB13" s="4">
        <v>8.6749999999999994E-2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B11" sqref="B11"/>
    </sheetView>
  </sheetViews>
  <sheetFormatPr baseColWidth="10" defaultColWidth="10.9453125" defaultRowHeight="14.4" x14ac:dyDescent="0.55000000000000004"/>
  <cols>
    <col min="1" max="1" width="16.26171875" bestFit="1" customWidth="1"/>
    <col min="2" max="2" width="20.734375" bestFit="1" customWidth="1"/>
    <col min="3" max="3" width="7.15625" bestFit="1" customWidth="1"/>
    <col min="4" max="4" width="6.3671875" bestFit="1" customWidth="1"/>
    <col min="5" max="5" width="8.734375" bestFit="1" customWidth="1"/>
    <col min="6" max="6" width="6.3671875" bestFit="1" customWidth="1"/>
    <col min="7" max="7" width="11.5234375" bestFit="1" customWidth="1"/>
    <col min="8" max="8" width="10.20703125" bestFit="1" customWidth="1"/>
  </cols>
  <sheetData>
    <row r="1" spans="1:7" x14ac:dyDescent="0.55000000000000004">
      <c r="A1" s="1" t="s">
        <v>131</v>
      </c>
      <c r="B1" s="1" t="s">
        <v>181</v>
      </c>
    </row>
    <row r="2" spans="1:7" x14ac:dyDescent="0.55000000000000004">
      <c r="A2" s="1" t="s">
        <v>188</v>
      </c>
      <c r="B2" t="s">
        <v>148</v>
      </c>
      <c r="C2" t="s">
        <v>147</v>
      </c>
      <c r="D2" t="s">
        <v>146</v>
      </c>
      <c r="E2" t="s">
        <v>149</v>
      </c>
      <c r="F2" t="s">
        <v>150</v>
      </c>
      <c r="G2" t="s">
        <v>189</v>
      </c>
    </row>
    <row r="3" spans="1:7" x14ac:dyDescent="0.55000000000000004">
      <c r="A3" s="2" t="s">
        <v>141</v>
      </c>
      <c r="B3" s="5">
        <v>93.125</v>
      </c>
      <c r="C3" s="5">
        <v>88.5</v>
      </c>
      <c r="D3" s="5">
        <v>90.625</v>
      </c>
      <c r="E3" s="5">
        <v>95.5</v>
      </c>
      <c r="F3" s="5">
        <v>88.875</v>
      </c>
      <c r="G3" s="5">
        <v>91.325000000000003</v>
      </c>
    </row>
    <row r="4" spans="1:7" x14ac:dyDescent="0.55000000000000004">
      <c r="A4" s="3" t="s">
        <v>143</v>
      </c>
      <c r="B4" s="5">
        <v>93.125</v>
      </c>
      <c r="C4" s="5">
        <v>88.5</v>
      </c>
      <c r="D4" s="5">
        <v>90.625</v>
      </c>
      <c r="E4" s="5">
        <v>95.5</v>
      </c>
      <c r="F4" s="5">
        <v>88.875</v>
      </c>
      <c r="G4" s="5">
        <v>91.325000000000003</v>
      </c>
    </row>
    <row r="5" spans="1:7" x14ac:dyDescent="0.55000000000000004">
      <c r="A5" s="2" t="s">
        <v>189</v>
      </c>
      <c r="B5" s="5">
        <v>93.125</v>
      </c>
      <c r="C5" s="5">
        <v>88.5</v>
      </c>
      <c r="D5" s="5">
        <v>90.625</v>
      </c>
      <c r="E5" s="5">
        <v>95.5</v>
      </c>
      <c r="F5" s="5">
        <v>88.875</v>
      </c>
      <c r="G5" s="5">
        <v>91.325000000000003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zoomScale="70" zoomScaleNormal="70" workbookViewId="0">
      <selection activeCell="B14" sqref="B14"/>
    </sheetView>
  </sheetViews>
  <sheetFormatPr baseColWidth="10" defaultColWidth="10.9453125" defaultRowHeight="14.4" x14ac:dyDescent="0.55000000000000004"/>
  <cols>
    <col min="1" max="1" width="34.15625" bestFit="1" customWidth="1"/>
    <col min="2" max="2" width="27.578125" bestFit="1" customWidth="1"/>
    <col min="3" max="3" width="9.7890625" bestFit="1" customWidth="1"/>
    <col min="4" max="4" width="8.47265625" bestFit="1" customWidth="1"/>
    <col min="5" max="5" width="11.3671875" bestFit="1" customWidth="1"/>
    <col min="6" max="6" width="8.1015625" bestFit="1" customWidth="1"/>
    <col min="7" max="7" width="15.3125" bestFit="1" customWidth="1"/>
    <col min="8" max="8" width="10.20703125" bestFit="1" customWidth="1"/>
  </cols>
  <sheetData>
    <row r="1" spans="1:7" x14ac:dyDescent="0.55000000000000004">
      <c r="A1" s="1" t="s">
        <v>136</v>
      </c>
      <c r="B1" s="1" t="s">
        <v>181</v>
      </c>
    </row>
    <row r="2" spans="1:7" x14ac:dyDescent="0.55000000000000004">
      <c r="A2" s="1" t="s">
        <v>188</v>
      </c>
      <c r="B2" t="s">
        <v>148</v>
      </c>
      <c r="C2" t="s">
        <v>147</v>
      </c>
      <c r="D2" t="s">
        <v>146</v>
      </c>
      <c r="E2" t="s">
        <v>149</v>
      </c>
      <c r="F2" t="s">
        <v>150</v>
      </c>
      <c r="G2" t="s">
        <v>189</v>
      </c>
    </row>
    <row r="3" spans="1:7" x14ac:dyDescent="0.55000000000000004">
      <c r="A3" s="2" t="s">
        <v>141</v>
      </c>
      <c r="B3" s="5">
        <v>0.65246806033826821</v>
      </c>
      <c r="C3" s="5">
        <v>0.67631272734991355</v>
      </c>
      <c r="D3" s="5">
        <v>0.67310233076509562</v>
      </c>
      <c r="E3" s="5">
        <v>0.59559580441567217</v>
      </c>
      <c r="F3" s="5">
        <v>0.70990125845316465</v>
      </c>
      <c r="G3" s="5">
        <v>0.65747720281775068</v>
      </c>
    </row>
    <row r="4" spans="1:7" x14ac:dyDescent="0.55000000000000004">
      <c r="A4" s="3" t="s">
        <v>143</v>
      </c>
      <c r="B4" s="5">
        <v>0.65246806033826821</v>
      </c>
      <c r="C4" s="5">
        <v>0.67631272734991355</v>
      </c>
      <c r="D4" s="5">
        <v>0.67310233076509562</v>
      </c>
      <c r="E4" s="5">
        <v>0.59559580441567217</v>
      </c>
      <c r="F4" s="5">
        <v>0.70990125845316465</v>
      </c>
      <c r="G4" s="5">
        <v>0.65747720281775068</v>
      </c>
    </row>
    <row r="5" spans="1:7" x14ac:dyDescent="0.55000000000000004">
      <c r="A5" s="2" t="s">
        <v>189</v>
      </c>
      <c r="B5" s="5">
        <v>0.65246806033826821</v>
      </c>
      <c r="C5" s="5">
        <v>0.67631272734991355</v>
      </c>
      <c r="D5" s="5">
        <v>0.67310233076509562</v>
      </c>
      <c r="E5" s="5">
        <v>0.59559580441567217</v>
      </c>
      <c r="F5" s="5">
        <v>0.70990125845316465</v>
      </c>
      <c r="G5" s="5">
        <v>0.65747720281775068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001"/>
  <sheetViews>
    <sheetView workbookViewId="0">
      <selection activeCell="C1" sqref="C1"/>
    </sheetView>
  </sheetViews>
  <sheetFormatPr baseColWidth="10" defaultColWidth="10.9453125" defaultRowHeight="14.4" x14ac:dyDescent="0.55000000000000004"/>
  <cols>
    <col min="1" max="1" width="14.3671875" bestFit="1" customWidth="1"/>
    <col min="2" max="2" width="13.3125" bestFit="1" customWidth="1"/>
    <col min="3" max="3" width="10.1015625" bestFit="1" customWidth="1"/>
    <col min="4" max="4" width="4.41796875" bestFit="1" customWidth="1"/>
    <col min="5" max="5" width="12.68359375" bestFit="1" customWidth="1"/>
    <col min="6" max="6" width="13.05078125" bestFit="1" customWidth="1"/>
    <col min="7" max="7" width="9.5234375" bestFit="1" customWidth="1"/>
    <col min="8" max="8" width="12.7890625" bestFit="1" customWidth="1"/>
    <col min="9" max="9" width="13.3125" bestFit="1" customWidth="1"/>
    <col min="10" max="10" width="12.83984375" bestFit="1" customWidth="1"/>
    <col min="11" max="11" width="11.68359375" bestFit="1" customWidth="1"/>
    <col min="12" max="12" width="16.41796875" bestFit="1" customWidth="1"/>
    <col min="13" max="13" width="11.68359375" bestFit="1" customWidth="1"/>
    <col min="14" max="14" width="10.05078125" bestFit="1" customWidth="1"/>
    <col min="15" max="15" width="6.62890625" bestFit="1" customWidth="1"/>
    <col min="16" max="16" width="9.5234375" bestFit="1" customWidth="1"/>
    <col min="17" max="17" width="9.5234375" customWidth="1"/>
    <col min="18" max="18" width="18.89453125" bestFit="1" customWidth="1"/>
    <col min="19" max="19" width="18.89453125" customWidth="1"/>
    <col min="20" max="20" width="7.41796875" bestFit="1" customWidth="1"/>
    <col min="24" max="24" width="12.9453125" bestFit="1" customWidth="1"/>
    <col min="28" max="28" width="12" customWidth="1"/>
  </cols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128</v>
      </c>
      <c r="J1" t="s">
        <v>129</v>
      </c>
      <c r="K1" t="s">
        <v>130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145</v>
      </c>
      <c r="R1" t="s">
        <v>52</v>
      </c>
      <c r="S1" t="s">
        <v>144</v>
      </c>
      <c r="T1" t="s">
        <v>135</v>
      </c>
      <c r="U1" t="s">
        <v>138</v>
      </c>
      <c r="V1" t="s">
        <v>140</v>
      </c>
      <c r="W1" t="s">
        <v>142</v>
      </c>
      <c r="X1" t="s">
        <v>151</v>
      </c>
    </row>
    <row r="2" spans="1:29" x14ac:dyDescent="0.55000000000000004">
      <c r="A2" t="s">
        <v>53</v>
      </c>
      <c r="B2" t="s">
        <v>54</v>
      </c>
      <c r="C2" t="s">
        <v>15</v>
      </c>
      <c r="D2">
        <v>0.8</v>
      </c>
      <c r="E2">
        <v>0</v>
      </c>
      <c r="F2">
        <v>0</v>
      </c>
      <c r="G2">
        <v>0</v>
      </c>
      <c r="H2">
        <v>0</v>
      </c>
      <c r="I2" t="s">
        <v>21</v>
      </c>
      <c r="J2">
        <v>0</v>
      </c>
      <c r="K2">
        <v>0.76527626719300001</v>
      </c>
      <c r="L2" t="s">
        <v>163</v>
      </c>
      <c r="M2">
        <v>60.147263693185501</v>
      </c>
      <c r="N2" t="s">
        <v>56</v>
      </c>
      <c r="O2">
        <v>1</v>
      </c>
      <c r="P2" t="s">
        <v>164</v>
      </c>
      <c r="Q2" t="str">
        <f>+PROPER(IF(MID(Tabla1[[#This Row],[expName]],3,100)="Alegria","Alegría",MID(Tabla1[[#This Row],[expName]],3,100)))</f>
        <v>Alegría</v>
      </c>
      <c r="R2" t="str">
        <f>+IF(Tabla1[[#This Row],[correct_ans]]="None","Frecuente","Infrecuente")</f>
        <v>Frecuente</v>
      </c>
      <c r="S2">
        <f>+Tabla1[[#This Row],[Respuesta.corr]]*100</f>
        <v>0</v>
      </c>
      <c r="T2" t="str">
        <f>+IF(OR(Tabla1[[#This Row],[frecuente/infrecuente]]="Frecuente",Tabla1[[#This Row],[Respuesta.rt]]=""),"",Tabla1[[#This Row],[Respuesta.rt]])</f>
        <v/>
      </c>
      <c r="U2">
        <f>1-Tabla1[[#This Row],[Respuesta.corr]]</f>
        <v>1</v>
      </c>
      <c r="V2" t="s">
        <v>141</v>
      </c>
      <c r="W2" t="s">
        <v>143</v>
      </c>
      <c r="X2" t="str">
        <f>+IFERROR(VLOOKUP(Tabla1[[#This Row],[participant]],$AB$2:$AC$17,2,0),"REVISAR")</f>
        <v>ALJ10M</v>
      </c>
      <c r="AB2" t="s">
        <v>164</v>
      </c>
      <c r="AC2" t="str">
        <f>+AB2</f>
        <v>ALJ10M</v>
      </c>
    </row>
    <row r="3" spans="1:29" x14ac:dyDescent="0.55000000000000004">
      <c r="A3" t="s">
        <v>58</v>
      </c>
      <c r="B3" t="s">
        <v>59</v>
      </c>
      <c r="C3" t="s">
        <v>21</v>
      </c>
      <c r="D3">
        <v>1.3</v>
      </c>
      <c r="E3">
        <v>0</v>
      </c>
      <c r="F3">
        <v>1</v>
      </c>
      <c r="G3">
        <v>1</v>
      </c>
      <c r="H3">
        <v>1</v>
      </c>
      <c r="I3" t="s">
        <v>21</v>
      </c>
      <c r="J3">
        <v>1</v>
      </c>
      <c r="K3">
        <v>0.59992583654800002</v>
      </c>
      <c r="L3" t="s">
        <v>163</v>
      </c>
      <c r="M3">
        <v>60.147263693185501</v>
      </c>
      <c r="N3" t="s">
        <v>56</v>
      </c>
      <c r="O3">
        <v>1</v>
      </c>
      <c r="P3" t="s">
        <v>164</v>
      </c>
      <c r="Q3" t="str">
        <f>+PROPER(IF(MID(Tabla1[[#This Row],[expName]],3,100)="Alegria","Alegría",MID(Tabla1[[#This Row],[expName]],3,100)))</f>
        <v>Alegría</v>
      </c>
      <c r="R3" t="str">
        <f>+IF(Tabla1[[#This Row],[correct_ans]]="None","Frecuente","Infrecuente")</f>
        <v>Infrecuente</v>
      </c>
      <c r="S3">
        <f>+Tabla1[[#This Row],[Respuesta.corr]]*100</f>
        <v>100</v>
      </c>
      <c r="T3">
        <f>+IF(OR(Tabla1[[#This Row],[frecuente/infrecuente]]="Frecuente",Tabla1[[#This Row],[Respuesta.rt]]=""),"",Tabla1[[#This Row],[Respuesta.rt]])</f>
        <v>0.59992583654800002</v>
      </c>
      <c r="U3">
        <f>1-Tabla1[[#This Row],[Respuesta.corr]]</f>
        <v>0</v>
      </c>
      <c r="V3" t="s">
        <v>141</v>
      </c>
      <c r="W3" t="s">
        <v>143</v>
      </c>
      <c r="X3" t="str">
        <f>+IFERROR(VLOOKUP(Tabla1[[#This Row],[participant]],$AB$2:$AC$17,2,0),"REVISAR")</f>
        <v>ALJ10M</v>
      </c>
      <c r="AB3" t="s">
        <v>154</v>
      </c>
      <c r="AC3" t="s">
        <v>179</v>
      </c>
    </row>
    <row r="4" spans="1:29" x14ac:dyDescent="0.55000000000000004">
      <c r="A4" t="s">
        <v>53</v>
      </c>
      <c r="B4" t="s">
        <v>25</v>
      </c>
      <c r="C4" t="s">
        <v>15</v>
      </c>
      <c r="D4">
        <v>0.8</v>
      </c>
      <c r="E4">
        <v>0</v>
      </c>
      <c r="F4">
        <v>2</v>
      </c>
      <c r="G4">
        <v>2</v>
      </c>
      <c r="H4">
        <v>2</v>
      </c>
      <c r="I4" t="s">
        <v>15</v>
      </c>
      <c r="J4">
        <v>1</v>
      </c>
      <c r="L4" t="s">
        <v>163</v>
      </c>
      <c r="M4">
        <v>60.147263693185501</v>
      </c>
      <c r="N4" t="s">
        <v>56</v>
      </c>
      <c r="O4">
        <v>1</v>
      </c>
      <c r="P4" t="s">
        <v>164</v>
      </c>
      <c r="Q4" t="str">
        <f>+PROPER(IF(MID(Tabla1[[#This Row],[expName]],3,100)="Alegria","Alegría",MID(Tabla1[[#This Row],[expName]],3,100)))</f>
        <v>Alegría</v>
      </c>
      <c r="R4" t="str">
        <f>+IF(Tabla1[[#This Row],[correct_ans]]="None","Frecuente","Infrecuente")</f>
        <v>Frecuente</v>
      </c>
      <c r="S4">
        <f>+Tabla1[[#This Row],[Respuesta.corr]]*100</f>
        <v>100</v>
      </c>
      <c r="T4" t="str">
        <f>+IF(OR(Tabla1[[#This Row],[frecuente/infrecuente]]="Frecuente",Tabla1[[#This Row],[Respuesta.rt]]=""),"",Tabla1[[#This Row],[Respuesta.rt]])</f>
        <v/>
      </c>
      <c r="U4">
        <f>1-Tabla1[[#This Row],[Respuesta.corr]]</f>
        <v>0</v>
      </c>
      <c r="V4" t="s">
        <v>141</v>
      </c>
      <c r="W4" t="s">
        <v>143</v>
      </c>
      <c r="X4" t="str">
        <f>+IFERROR(VLOOKUP(Tabla1[[#This Row],[participant]],$AB$2:$AC$17,2,0),"REVISAR")</f>
        <v>ALJ10M</v>
      </c>
      <c r="AB4" t="s">
        <v>156</v>
      </c>
      <c r="AC4" t="s">
        <v>179</v>
      </c>
    </row>
    <row r="5" spans="1:29" x14ac:dyDescent="0.55000000000000004">
      <c r="A5" t="s">
        <v>58</v>
      </c>
      <c r="B5" t="s">
        <v>60</v>
      </c>
      <c r="C5" t="s">
        <v>21</v>
      </c>
      <c r="D5">
        <v>0.8</v>
      </c>
      <c r="E5">
        <v>0</v>
      </c>
      <c r="F5">
        <v>3</v>
      </c>
      <c r="G5">
        <v>3</v>
      </c>
      <c r="H5">
        <v>3</v>
      </c>
      <c r="I5" t="s">
        <v>21</v>
      </c>
      <c r="J5">
        <v>1</v>
      </c>
      <c r="K5">
        <v>0.58232724294100002</v>
      </c>
      <c r="L5" t="s">
        <v>163</v>
      </c>
      <c r="M5">
        <v>60.147263693185501</v>
      </c>
      <c r="N5" t="s">
        <v>56</v>
      </c>
      <c r="O5">
        <v>1</v>
      </c>
      <c r="P5" t="s">
        <v>164</v>
      </c>
      <c r="Q5" t="str">
        <f>+PROPER(IF(MID(Tabla1[[#This Row],[expName]],3,100)="Alegria","Alegría",MID(Tabla1[[#This Row],[expName]],3,100)))</f>
        <v>Alegría</v>
      </c>
      <c r="R5" t="str">
        <f>+IF(Tabla1[[#This Row],[correct_ans]]="None","Frecuente","Infrecuente")</f>
        <v>Infrecuente</v>
      </c>
      <c r="S5">
        <f>+Tabla1[[#This Row],[Respuesta.corr]]*100</f>
        <v>100</v>
      </c>
      <c r="T5">
        <f>+IF(OR(Tabla1[[#This Row],[frecuente/infrecuente]]="Frecuente",Tabla1[[#This Row],[Respuesta.rt]]=""),"",Tabla1[[#This Row],[Respuesta.rt]])</f>
        <v>0.58232724294100002</v>
      </c>
      <c r="U5">
        <f>1-Tabla1[[#This Row],[Respuesta.corr]]</f>
        <v>0</v>
      </c>
      <c r="V5" t="s">
        <v>141</v>
      </c>
      <c r="W5" t="s">
        <v>143</v>
      </c>
      <c r="X5" t="str">
        <f>+IFERROR(VLOOKUP(Tabla1[[#This Row],[participant]],$AB$2:$AC$17,2,0),"REVISAR")</f>
        <v>ALJ10M</v>
      </c>
      <c r="AB5" t="s">
        <v>158</v>
      </c>
      <c r="AC5" t="s">
        <v>179</v>
      </c>
    </row>
    <row r="6" spans="1:29" x14ac:dyDescent="0.55000000000000004">
      <c r="A6" t="s">
        <v>53</v>
      </c>
      <c r="B6" t="s">
        <v>48</v>
      </c>
      <c r="C6" t="s">
        <v>15</v>
      </c>
      <c r="D6">
        <v>0.8</v>
      </c>
      <c r="E6">
        <v>0</v>
      </c>
      <c r="F6">
        <v>4</v>
      </c>
      <c r="G6">
        <v>4</v>
      </c>
      <c r="H6">
        <v>4</v>
      </c>
      <c r="I6" t="s">
        <v>15</v>
      </c>
      <c r="J6">
        <v>1</v>
      </c>
      <c r="L6" t="s">
        <v>163</v>
      </c>
      <c r="M6">
        <v>60.147263693185501</v>
      </c>
      <c r="N6" t="s">
        <v>56</v>
      </c>
      <c r="O6">
        <v>1</v>
      </c>
      <c r="P6" t="s">
        <v>164</v>
      </c>
      <c r="Q6" t="str">
        <f>+PROPER(IF(MID(Tabla1[[#This Row],[expName]],3,100)="Alegria","Alegría",MID(Tabla1[[#This Row],[expName]],3,100)))</f>
        <v>Alegría</v>
      </c>
      <c r="R6" t="str">
        <f>+IF(Tabla1[[#This Row],[correct_ans]]="None","Frecuente","Infrecuente")</f>
        <v>Frecuente</v>
      </c>
      <c r="S6">
        <f>+Tabla1[[#This Row],[Respuesta.corr]]*100</f>
        <v>100</v>
      </c>
      <c r="T6" t="str">
        <f>+IF(OR(Tabla1[[#This Row],[frecuente/infrecuente]]="Frecuente",Tabla1[[#This Row],[Respuesta.rt]]=""),"",Tabla1[[#This Row],[Respuesta.rt]])</f>
        <v/>
      </c>
      <c r="U6">
        <f>1-Tabla1[[#This Row],[Respuesta.corr]]</f>
        <v>0</v>
      </c>
      <c r="V6" t="s">
        <v>141</v>
      </c>
      <c r="W6" t="s">
        <v>143</v>
      </c>
      <c r="X6" t="str">
        <f>+IFERROR(VLOOKUP(Tabla1[[#This Row],[participant]],$AB$2:$AC$17,2,0),"REVISAR")</f>
        <v>ALJ10M</v>
      </c>
      <c r="AB6" t="s">
        <v>160</v>
      </c>
      <c r="AC6" t="s">
        <v>179</v>
      </c>
    </row>
    <row r="7" spans="1:29" x14ac:dyDescent="0.55000000000000004">
      <c r="A7" t="s">
        <v>53</v>
      </c>
      <c r="B7" t="s">
        <v>14</v>
      </c>
      <c r="C7" t="s">
        <v>15</v>
      </c>
      <c r="D7">
        <v>0.8</v>
      </c>
      <c r="E7">
        <v>0</v>
      </c>
      <c r="F7">
        <v>5</v>
      </c>
      <c r="G7">
        <v>5</v>
      </c>
      <c r="H7">
        <v>5</v>
      </c>
      <c r="I7" t="s">
        <v>15</v>
      </c>
      <c r="J7">
        <v>1</v>
      </c>
      <c r="L7" t="s">
        <v>163</v>
      </c>
      <c r="M7">
        <v>60.147263693185501</v>
      </c>
      <c r="N7" t="s">
        <v>56</v>
      </c>
      <c r="O7">
        <v>1</v>
      </c>
      <c r="P7" t="s">
        <v>164</v>
      </c>
      <c r="Q7" t="str">
        <f>+PROPER(IF(MID(Tabla1[[#This Row],[expName]],3,100)="Alegria","Alegría",MID(Tabla1[[#This Row],[expName]],3,100)))</f>
        <v>Alegría</v>
      </c>
      <c r="R7" t="str">
        <f>+IF(Tabla1[[#This Row],[correct_ans]]="None","Frecuente","Infrecuente")</f>
        <v>Frecuente</v>
      </c>
      <c r="S7">
        <f>+Tabla1[[#This Row],[Respuesta.corr]]*100</f>
        <v>100</v>
      </c>
      <c r="T7" t="str">
        <f>+IF(OR(Tabla1[[#This Row],[frecuente/infrecuente]]="Frecuente",Tabla1[[#This Row],[Respuesta.rt]]=""),"",Tabla1[[#This Row],[Respuesta.rt]])</f>
        <v/>
      </c>
      <c r="U7">
        <f>1-Tabla1[[#This Row],[Respuesta.corr]]</f>
        <v>0</v>
      </c>
      <c r="V7" t="s">
        <v>141</v>
      </c>
      <c r="W7" t="s">
        <v>143</v>
      </c>
      <c r="X7" t="str">
        <f>+IFERROR(VLOOKUP(Tabla1[[#This Row],[participant]],$AB$2:$AC$17,2,0),"REVISAR")</f>
        <v>ALJ10M</v>
      </c>
      <c r="AB7" t="s">
        <v>162</v>
      </c>
      <c r="AC7" t="s">
        <v>179</v>
      </c>
    </row>
    <row r="8" spans="1:29" x14ac:dyDescent="0.55000000000000004">
      <c r="A8" t="s">
        <v>58</v>
      </c>
      <c r="B8" t="s">
        <v>59</v>
      </c>
      <c r="C8" t="s">
        <v>21</v>
      </c>
      <c r="D8">
        <v>0.8</v>
      </c>
      <c r="E8">
        <v>0</v>
      </c>
      <c r="F8">
        <v>6</v>
      </c>
      <c r="G8">
        <v>6</v>
      </c>
      <c r="H8">
        <v>6</v>
      </c>
      <c r="I8" t="s">
        <v>21</v>
      </c>
      <c r="J8">
        <v>1</v>
      </c>
      <c r="K8">
        <v>0.71214575786099998</v>
      </c>
      <c r="L8" t="s">
        <v>163</v>
      </c>
      <c r="M8">
        <v>60.147263693185501</v>
      </c>
      <c r="N8" t="s">
        <v>56</v>
      </c>
      <c r="O8">
        <v>1</v>
      </c>
      <c r="P8" t="s">
        <v>164</v>
      </c>
      <c r="Q8" t="str">
        <f>+PROPER(IF(MID(Tabla1[[#This Row],[expName]],3,100)="Alegria","Alegría",MID(Tabla1[[#This Row],[expName]],3,100)))</f>
        <v>Alegría</v>
      </c>
      <c r="R8" t="str">
        <f>+IF(Tabla1[[#This Row],[correct_ans]]="None","Frecuente","Infrecuente")</f>
        <v>Infrecuente</v>
      </c>
      <c r="S8">
        <f>+Tabla1[[#This Row],[Respuesta.corr]]*100</f>
        <v>100</v>
      </c>
      <c r="T8">
        <f>+IF(OR(Tabla1[[#This Row],[frecuente/infrecuente]]="Frecuente",Tabla1[[#This Row],[Respuesta.rt]]=""),"",Tabla1[[#This Row],[Respuesta.rt]])</f>
        <v>0.71214575786099998</v>
      </c>
      <c r="U8">
        <f>1-Tabla1[[#This Row],[Respuesta.corr]]</f>
        <v>0</v>
      </c>
      <c r="V8" t="s">
        <v>141</v>
      </c>
      <c r="W8" t="s">
        <v>143</v>
      </c>
      <c r="X8" t="str">
        <f>+IFERROR(VLOOKUP(Tabla1[[#This Row],[participant]],$AB$2:$AC$17,2,0),"REVISAR")</f>
        <v>ALJ10M</v>
      </c>
      <c r="AB8" t="s">
        <v>18</v>
      </c>
      <c r="AC8" t="s">
        <v>152</v>
      </c>
    </row>
    <row r="9" spans="1:29" x14ac:dyDescent="0.55000000000000004">
      <c r="A9" t="s">
        <v>53</v>
      </c>
      <c r="B9" t="s">
        <v>61</v>
      </c>
      <c r="C9" t="s">
        <v>15</v>
      </c>
      <c r="D9">
        <v>1.3</v>
      </c>
      <c r="E9">
        <v>0</v>
      </c>
      <c r="F9">
        <v>7</v>
      </c>
      <c r="G9">
        <v>7</v>
      </c>
      <c r="H9">
        <v>7</v>
      </c>
      <c r="I9" t="s">
        <v>15</v>
      </c>
      <c r="J9">
        <v>1</v>
      </c>
      <c r="L9" t="s">
        <v>163</v>
      </c>
      <c r="M9">
        <v>60.147263693185501</v>
      </c>
      <c r="N9" t="s">
        <v>56</v>
      </c>
      <c r="O9">
        <v>1</v>
      </c>
      <c r="P9" t="s">
        <v>164</v>
      </c>
      <c r="Q9" t="str">
        <f>+PROPER(IF(MID(Tabla1[[#This Row],[expName]],3,100)="Alegria","Alegría",MID(Tabla1[[#This Row],[expName]],3,100)))</f>
        <v>Alegría</v>
      </c>
      <c r="R9" t="str">
        <f>+IF(Tabla1[[#This Row],[correct_ans]]="None","Frecuente","Infrecuente")</f>
        <v>Frecuente</v>
      </c>
      <c r="S9">
        <f>+Tabla1[[#This Row],[Respuesta.corr]]*100</f>
        <v>100</v>
      </c>
      <c r="T9" t="str">
        <f>+IF(OR(Tabla1[[#This Row],[frecuente/infrecuente]]="Frecuente",Tabla1[[#This Row],[Respuesta.rt]]=""),"",Tabla1[[#This Row],[Respuesta.rt]])</f>
        <v/>
      </c>
      <c r="U9">
        <f>1-Tabla1[[#This Row],[Respuesta.corr]]</f>
        <v>0</v>
      </c>
      <c r="V9" t="s">
        <v>141</v>
      </c>
      <c r="W9" t="s">
        <v>143</v>
      </c>
      <c r="X9" t="str">
        <f>+IFERROR(VLOOKUP(Tabla1[[#This Row],[participant]],$AB$2:$AC$17,2,0),"REVISAR")</f>
        <v>ALJ10M</v>
      </c>
      <c r="AB9" t="s">
        <v>57</v>
      </c>
      <c r="AC9" t="s">
        <v>152</v>
      </c>
    </row>
    <row r="10" spans="1:29" x14ac:dyDescent="0.55000000000000004">
      <c r="A10" t="s">
        <v>53</v>
      </c>
      <c r="B10" t="s">
        <v>36</v>
      </c>
      <c r="C10" t="s">
        <v>15</v>
      </c>
      <c r="D10">
        <v>1.3</v>
      </c>
      <c r="E10">
        <v>0</v>
      </c>
      <c r="F10">
        <v>8</v>
      </c>
      <c r="G10">
        <v>8</v>
      </c>
      <c r="H10">
        <v>8</v>
      </c>
      <c r="I10" t="s">
        <v>15</v>
      </c>
      <c r="J10">
        <v>1</v>
      </c>
      <c r="L10" t="s">
        <v>163</v>
      </c>
      <c r="M10">
        <v>60.147263693185501</v>
      </c>
      <c r="N10" t="s">
        <v>56</v>
      </c>
      <c r="O10">
        <v>1</v>
      </c>
      <c r="P10" t="s">
        <v>164</v>
      </c>
      <c r="Q10" t="str">
        <f>+PROPER(IF(MID(Tabla1[[#This Row],[expName]],3,100)="Alegria","Alegría",MID(Tabla1[[#This Row],[expName]],3,100)))</f>
        <v>Alegría</v>
      </c>
      <c r="R10" t="str">
        <f>+IF(Tabla1[[#This Row],[correct_ans]]="None","Frecuente","Infrecuente")</f>
        <v>Frecuente</v>
      </c>
      <c r="S10">
        <f>+Tabla1[[#This Row],[Respuesta.corr]]*100</f>
        <v>100</v>
      </c>
      <c r="T10" t="str">
        <f>+IF(OR(Tabla1[[#This Row],[frecuente/infrecuente]]="Frecuente",Tabla1[[#This Row],[Respuesta.rt]]=""),"",Tabla1[[#This Row],[Respuesta.rt]])</f>
        <v/>
      </c>
      <c r="U10">
        <f>1-Tabla1[[#This Row],[Respuesta.corr]]</f>
        <v>0</v>
      </c>
      <c r="V10" t="s">
        <v>141</v>
      </c>
      <c r="W10" t="s">
        <v>143</v>
      </c>
      <c r="X10" t="str">
        <f>+IFERROR(VLOOKUP(Tabla1[[#This Row],[participant]],$AB$2:$AC$17,2,0),"REVISAR")</f>
        <v>ALJ10M</v>
      </c>
      <c r="AB10" t="s">
        <v>84</v>
      </c>
      <c r="AC10" t="s">
        <v>152</v>
      </c>
    </row>
    <row r="11" spans="1:29" x14ac:dyDescent="0.55000000000000004">
      <c r="A11" t="s">
        <v>58</v>
      </c>
      <c r="B11" t="s">
        <v>62</v>
      </c>
      <c r="C11" t="s">
        <v>21</v>
      </c>
      <c r="D11">
        <v>1.3</v>
      </c>
      <c r="E11">
        <v>0</v>
      </c>
      <c r="F11">
        <v>9</v>
      </c>
      <c r="G11">
        <v>9</v>
      </c>
      <c r="H11">
        <v>9</v>
      </c>
      <c r="I11" t="s">
        <v>21</v>
      </c>
      <c r="J11">
        <v>1</v>
      </c>
      <c r="K11">
        <v>0.432248196099</v>
      </c>
      <c r="L11" t="s">
        <v>163</v>
      </c>
      <c r="M11">
        <v>60.147263693185501</v>
      </c>
      <c r="N11" t="s">
        <v>56</v>
      </c>
      <c r="O11">
        <v>1</v>
      </c>
      <c r="P11" t="s">
        <v>164</v>
      </c>
      <c r="Q11" t="str">
        <f>+PROPER(IF(MID(Tabla1[[#This Row],[expName]],3,100)="Alegria","Alegría",MID(Tabla1[[#This Row],[expName]],3,100)))</f>
        <v>Alegría</v>
      </c>
      <c r="R11" t="str">
        <f>+IF(Tabla1[[#This Row],[correct_ans]]="None","Frecuente","Infrecuente")</f>
        <v>Infrecuente</v>
      </c>
      <c r="S11">
        <f>+Tabla1[[#This Row],[Respuesta.corr]]*100</f>
        <v>100</v>
      </c>
      <c r="T11">
        <f>+IF(OR(Tabla1[[#This Row],[frecuente/infrecuente]]="Frecuente",Tabla1[[#This Row],[Respuesta.rt]]=""),"",Tabla1[[#This Row],[Respuesta.rt]])</f>
        <v>0.432248196099</v>
      </c>
      <c r="U11">
        <f>1-Tabla1[[#This Row],[Respuesta.corr]]</f>
        <v>0</v>
      </c>
      <c r="V11" t="s">
        <v>141</v>
      </c>
      <c r="W11" t="s">
        <v>143</v>
      </c>
      <c r="X11" t="str">
        <f>+IFERROR(VLOOKUP(Tabla1[[#This Row],[participant]],$AB$2:$AC$17,2,0),"REVISAR")</f>
        <v>ALJ10M</v>
      </c>
      <c r="AB11" t="s">
        <v>96</v>
      </c>
      <c r="AC11" t="s">
        <v>152</v>
      </c>
    </row>
    <row r="12" spans="1:29" x14ac:dyDescent="0.55000000000000004">
      <c r="A12" t="s">
        <v>53</v>
      </c>
      <c r="B12" t="s">
        <v>63</v>
      </c>
      <c r="C12" t="s">
        <v>15</v>
      </c>
      <c r="D12">
        <v>0.8</v>
      </c>
      <c r="E12">
        <v>0</v>
      </c>
      <c r="F12">
        <v>10</v>
      </c>
      <c r="G12">
        <v>10</v>
      </c>
      <c r="H12">
        <v>10</v>
      </c>
      <c r="I12" t="s">
        <v>15</v>
      </c>
      <c r="J12">
        <v>1</v>
      </c>
      <c r="L12" t="s">
        <v>163</v>
      </c>
      <c r="M12">
        <v>60.147263693185501</v>
      </c>
      <c r="N12" t="s">
        <v>56</v>
      </c>
      <c r="O12">
        <v>1</v>
      </c>
      <c r="P12" t="s">
        <v>164</v>
      </c>
      <c r="Q12" t="str">
        <f>+PROPER(IF(MID(Tabla1[[#This Row],[expName]],3,100)="Alegria","Alegría",MID(Tabla1[[#This Row],[expName]],3,100)))</f>
        <v>Alegría</v>
      </c>
      <c r="R12" t="str">
        <f>+IF(Tabla1[[#This Row],[correct_ans]]="None","Frecuente","Infrecuente")</f>
        <v>Frecuente</v>
      </c>
      <c r="S12">
        <f>+Tabla1[[#This Row],[Respuesta.corr]]*100</f>
        <v>100</v>
      </c>
      <c r="T12" t="str">
        <f>+IF(OR(Tabla1[[#This Row],[frecuente/infrecuente]]="Frecuente",Tabla1[[#This Row],[Respuesta.rt]]=""),"",Tabla1[[#This Row],[Respuesta.rt]])</f>
        <v/>
      </c>
      <c r="U12">
        <f>1-Tabla1[[#This Row],[Respuesta.corr]]</f>
        <v>0</v>
      </c>
      <c r="V12" t="s">
        <v>141</v>
      </c>
      <c r="W12" t="s">
        <v>143</v>
      </c>
      <c r="X12" t="str">
        <f>+IFERROR(VLOOKUP(Tabla1[[#This Row],[participant]],$AB$2:$AC$17,2,0),"REVISAR")</f>
        <v>ALJ10M</v>
      </c>
      <c r="AB12" t="s">
        <v>123</v>
      </c>
      <c r="AC12" t="s">
        <v>152</v>
      </c>
    </row>
    <row r="13" spans="1:29" x14ac:dyDescent="0.55000000000000004">
      <c r="A13" t="s">
        <v>53</v>
      </c>
      <c r="B13" t="s">
        <v>34</v>
      </c>
      <c r="C13" t="s">
        <v>15</v>
      </c>
      <c r="D13">
        <v>1.3</v>
      </c>
      <c r="E13">
        <v>0</v>
      </c>
      <c r="F13">
        <v>11</v>
      </c>
      <c r="G13">
        <v>11</v>
      </c>
      <c r="H13">
        <v>11</v>
      </c>
      <c r="I13" t="s">
        <v>21</v>
      </c>
      <c r="J13">
        <v>0</v>
      </c>
      <c r="K13">
        <v>0.63307194039199999</v>
      </c>
      <c r="L13" t="s">
        <v>163</v>
      </c>
      <c r="M13">
        <v>60.147263693185501</v>
      </c>
      <c r="N13" t="s">
        <v>56</v>
      </c>
      <c r="O13">
        <v>1</v>
      </c>
      <c r="P13" t="s">
        <v>164</v>
      </c>
      <c r="Q13" t="str">
        <f>+PROPER(IF(MID(Tabla1[[#This Row],[expName]],3,100)="Alegria","Alegría",MID(Tabla1[[#This Row],[expName]],3,100)))</f>
        <v>Alegría</v>
      </c>
      <c r="R13" t="str">
        <f>+IF(Tabla1[[#This Row],[correct_ans]]="None","Frecuente","Infrecuente")</f>
        <v>Frecuente</v>
      </c>
      <c r="S13">
        <f>+Tabla1[[#This Row],[Respuesta.corr]]*100</f>
        <v>0</v>
      </c>
      <c r="T13" t="str">
        <f>+IF(OR(Tabla1[[#This Row],[frecuente/infrecuente]]="Frecuente",Tabla1[[#This Row],[Respuesta.rt]]=""),"",Tabla1[[#This Row],[Respuesta.rt]])</f>
        <v/>
      </c>
      <c r="U13">
        <f>1-Tabla1[[#This Row],[Respuesta.corr]]</f>
        <v>1</v>
      </c>
      <c r="V13" t="s">
        <v>141</v>
      </c>
      <c r="W13" t="s">
        <v>143</v>
      </c>
      <c r="X13" t="str">
        <f>+IFERROR(VLOOKUP(Tabla1[[#This Row],[participant]],$AB$2:$AC$17,2,0),"REVISAR")</f>
        <v>ALJ10M</v>
      </c>
      <c r="AB13" t="s">
        <v>170</v>
      </c>
      <c r="AC13" t="s">
        <v>180</v>
      </c>
    </row>
    <row r="14" spans="1:29" x14ac:dyDescent="0.55000000000000004">
      <c r="A14" t="s">
        <v>58</v>
      </c>
      <c r="B14" t="s">
        <v>64</v>
      </c>
      <c r="C14" t="s">
        <v>21</v>
      </c>
      <c r="D14">
        <v>0.8</v>
      </c>
      <c r="E14">
        <v>0</v>
      </c>
      <c r="F14">
        <v>12</v>
      </c>
      <c r="G14">
        <v>12</v>
      </c>
      <c r="H14">
        <v>12</v>
      </c>
      <c r="I14" t="s">
        <v>21</v>
      </c>
      <c r="J14">
        <v>1</v>
      </c>
      <c r="K14">
        <v>0.75006944546499998</v>
      </c>
      <c r="L14" t="s">
        <v>163</v>
      </c>
      <c r="M14">
        <v>60.147263693185501</v>
      </c>
      <c r="N14" t="s">
        <v>56</v>
      </c>
      <c r="O14">
        <v>1</v>
      </c>
      <c r="P14" t="s">
        <v>164</v>
      </c>
      <c r="Q14" t="str">
        <f>+PROPER(IF(MID(Tabla1[[#This Row],[expName]],3,100)="Alegria","Alegría",MID(Tabla1[[#This Row],[expName]],3,100)))</f>
        <v>Alegría</v>
      </c>
      <c r="R14" t="str">
        <f>+IF(Tabla1[[#This Row],[correct_ans]]="None","Frecuente","Infrecuente")</f>
        <v>Infrecuente</v>
      </c>
      <c r="S14">
        <f>+Tabla1[[#This Row],[Respuesta.corr]]*100</f>
        <v>100</v>
      </c>
      <c r="T14">
        <f>+IF(OR(Tabla1[[#This Row],[frecuente/infrecuente]]="Frecuente",Tabla1[[#This Row],[Respuesta.rt]]=""),"",Tabla1[[#This Row],[Respuesta.rt]])</f>
        <v>0.75006944546499998</v>
      </c>
      <c r="U14">
        <f>1-Tabla1[[#This Row],[Respuesta.corr]]</f>
        <v>0</v>
      </c>
      <c r="V14" t="s">
        <v>141</v>
      </c>
      <c r="W14" t="s">
        <v>143</v>
      </c>
      <c r="X14" t="str">
        <f>+IFERROR(VLOOKUP(Tabla1[[#This Row],[participant]],$AB$2:$AC$17,2,0),"REVISAR")</f>
        <v>ALJ10M</v>
      </c>
      <c r="AB14" t="s">
        <v>172</v>
      </c>
      <c r="AC14" t="s">
        <v>180</v>
      </c>
    </row>
    <row r="15" spans="1:29" x14ac:dyDescent="0.55000000000000004">
      <c r="A15" t="s">
        <v>53</v>
      </c>
      <c r="B15" t="s">
        <v>65</v>
      </c>
      <c r="C15" t="s">
        <v>15</v>
      </c>
      <c r="D15">
        <v>0.8</v>
      </c>
      <c r="E15">
        <v>0</v>
      </c>
      <c r="F15">
        <v>13</v>
      </c>
      <c r="G15">
        <v>13</v>
      </c>
      <c r="H15">
        <v>13</v>
      </c>
      <c r="I15" t="s">
        <v>15</v>
      </c>
      <c r="J15">
        <v>1</v>
      </c>
      <c r="L15" t="s">
        <v>163</v>
      </c>
      <c r="M15">
        <v>60.147263693185501</v>
      </c>
      <c r="N15" t="s">
        <v>56</v>
      </c>
      <c r="O15">
        <v>1</v>
      </c>
      <c r="P15" t="s">
        <v>164</v>
      </c>
      <c r="Q15" t="str">
        <f>+PROPER(IF(MID(Tabla1[[#This Row],[expName]],3,100)="Alegria","Alegría",MID(Tabla1[[#This Row],[expName]],3,100)))</f>
        <v>Alegría</v>
      </c>
      <c r="R15" t="str">
        <f>+IF(Tabla1[[#This Row],[correct_ans]]="None","Frecuente","Infrecuente")</f>
        <v>Frecuente</v>
      </c>
      <c r="S15">
        <f>+Tabla1[[#This Row],[Respuesta.corr]]*100</f>
        <v>100</v>
      </c>
      <c r="T15" t="str">
        <f>+IF(OR(Tabla1[[#This Row],[frecuente/infrecuente]]="Frecuente",Tabla1[[#This Row],[Respuesta.rt]]=""),"",Tabla1[[#This Row],[Respuesta.rt]])</f>
        <v/>
      </c>
      <c r="U15">
        <f>1-Tabla1[[#This Row],[Respuesta.corr]]</f>
        <v>0</v>
      </c>
      <c r="V15" t="s">
        <v>141</v>
      </c>
      <c r="W15" t="s">
        <v>143</v>
      </c>
      <c r="X15" t="str">
        <f>+IFERROR(VLOOKUP(Tabla1[[#This Row],[participant]],$AB$2:$AC$17,2,0),"REVISAR")</f>
        <v>ALJ10M</v>
      </c>
      <c r="AB15" t="s">
        <v>174</v>
      </c>
      <c r="AC15" t="s">
        <v>180</v>
      </c>
    </row>
    <row r="16" spans="1:29" x14ac:dyDescent="0.55000000000000004">
      <c r="A16" t="s">
        <v>53</v>
      </c>
      <c r="B16" t="s">
        <v>65</v>
      </c>
      <c r="C16" t="s">
        <v>15</v>
      </c>
      <c r="D16">
        <v>0.8</v>
      </c>
      <c r="E16">
        <v>0</v>
      </c>
      <c r="F16">
        <v>14</v>
      </c>
      <c r="G16">
        <v>14</v>
      </c>
      <c r="H16">
        <v>14</v>
      </c>
      <c r="I16" t="s">
        <v>15</v>
      </c>
      <c r="J16">
        <v>1</v>
      </c>
      <c r="L16" t="s">
        <v>163</v>
      </c>
      <c r="M16">
        <v>60.147263693185501</v>
      </c>
      <c r="N16" t="s">
        <v>56</v>
      </c>
      <c r="O16">
        <v>1</v>
      </c>
      <c r="P16" t="s">
        <v>164</v>
      </c>
      <c r="Q16" t="str">
        <f>+PROPER(IF(MID(Tabla1[[#This Row],[expName]],3,100)="Alegria","Alegría",MID(Tabla1[[#This Row],[expName]],3,100)))</f>
        <v>Alegría</v>
      </c>
      <c r="R16" t="str">
        <f>+IF(Tabla1[[#This Row],[correct_ans]]="None","Frecuente","Infrecuente")</f>
        <v>Frecuente</v>
      </c>
      <c r="S16">
        <f>+Tabla1[[#This Row],[Respuesta.corr]]*100</f>
        <v>100</v>
      </c>
      <c r="T16" t="str">
        <f>+IF(OR(Tabla1[[#This Row],[frecuente/infrecuente]]="Frecuente",Tabla1[[#This Row],[Respuesta.rt]]=""),"",Tabla1[[#This Row],[Respuesta.rt]])</f>
        <v/>
      </c>
      <c r="U16">
        <f>1-Tabla1[[#This Row],[Respuesta.corr]]</f>
        <v>0</v>
      </c>
      <c r="V16" t="s">
        <v>141</v>
      </c>
      <c r="W16" t="s">
        <v>143</v>
      </c>
      <c r="X16" t="str">
        <f>+IFERROR(VLOOKUP(Tabla1[[#This Row],[participant]],$AB$2:$AC$17,2,0),"REVISAR")</f>
        <v>ALJ10M</v>
      </c>
      <c r="AB16" t="s">
        <v>176</v>
      </c>
      <c r="AC16" t="s">
        <v>180</v>
      </c>
    </row>
    <row r="17" spans="1:29" x14ac:dyDescent="0.55000000000000004">
      <c r="A17" t="s">
        <v>58</v>
      </c>
      <c r="B17" t="s">
        <v>64</v>
      </c>
      <c r="C17" t="s">
        <v>21</v>
      </c>
      <c r="D17">
        <v>1.3</v>
      </c>
      <c r="E17">
        <v>0</v>
      </c>
      <c r="F17">
        <v>15</v>
      </c>
      <c r="G17">
        <v>15</v>
      </c>
      <c r="H17">
        <v>15</v>
      </c>
      <c r="I17" t="s">
        <v>21</v>
      </c>
      <c r="J17">
        <v>1</v>
      </c>
      <c r="K17">
        <v>0.57255587540599995</v>
      </c>
      <c r="L17" t="s">
        <v>163</v>
      </c>
      <c r="M17">
        <v>60.147263693185501</v>
      </c>
      <c r="N17" t="s">
        <v>56</v>
      </c>
      <c r="O17">
        <v>1</v>
      </c>
      <c r="P17" t="s">
        <v>164</v>
      </c>
      <c r="Q17" t="str">
        <f>+PROPER(IF(MID(Tabla1[[#This Row],[expName]],3,100)="Alegria","Alegría",MID(Tabla1[[#This Row],[expName]],3,100)))</f>
        <v>Alegría</v>
      </c>
      <c r="R17" t="str">
        <f>+IF(Tabla1[[#This Row],[correct_ans]]="None","Frecuente","Infrecuente")</f>
        <v>Infrecuente</v>
      </c>
      <c r="S17">
        <f>+Tabla1[[#This Row],[Respuesta.corr]]*100</f>
        <v>100</v>
      </c>
      <c r="T17">
        <f>+IF(OR(Tabla1[[#This Row],[frecuente/infrecuente]]="Frecuente",Tabla1[[#This Row],[Respuesta.rt]]=""),"",Tabla1[[#This Row],[Respuesta.rt]])</f>
        <v>0.57255587540599995</v>
      </c>
      <c r="U17">
        <f>1-Tabla1[[#This Row],[Respuesta.corr]]</f>
        <v>0</v>
      </c>
      <c r="V17" t="s">
        <v>141</v>
      </c>
      <c r="W17" t="s">
        <v>143</v>
      </c>
      <c r="X17" t="str">
        <f>+IFERROR(VLOOKUP(Tabla1[[#This Row],[participant]],$AB$2:$AC$17,2,0),"REVISAR")</f>
        <v>ALJ10M</v>
      </c>
      <c r="AB17" t="s">
        <v>178</v>
      </c>
      <c r="AC17" t="s">
        <v>180</v>
      </c>
    </row>
    <row r="18" spans="1:29" x14ac:dyDescent="0.55000000000000004">
      <c r="A18" t="s">
        <v>53</v>
      </c>
      <c r="B18" t="s">
        <v>25</v>
      </c>
      <c r="C18" t="s">
        <v>15</v>
      </c>
      <c r="D18">
        <v>0.8</v>
      </c>
      <c r="E18">
        <v>0</v>
      </c>
      <c r="F18">
        <v>16</v>
      </c>
      <c r="G18">
        <v>16</v>
      </c>
      <c r="H18">
        <v>16</v>
      </c>
      <c r="I18" t="s">
        <v>15</v>
      </c>
      <c r="J18">
        <v>1</v>
      </c>
      <c r="L18" t="s">
        <v>163</v>
      </c>
      <c r="M18">
        <v>60.147263693185501</v>
      </c>
      <c r="N18" t="s">
        <v>56</v>
      </c>
      <c r="O18">
        <v>1</v>
      </c>
      <c r="P18" t="s">
        <v>164</v>
      </c>
      <c r="Q18" t="str">
        <f>+PROPER(IF(MID(Tabla1[[#This Row],[expName]],3,100)="Alegria","Alegría",MID(Tabla1[[#This Row],[expName]],3,100)))</f>
        <v>Alegría</v>
      </c>
      <c r="R18" t="str">
        <f>+IF(Tabla1[[#This Row],[correct_ans]]="None","Frecuente","Infrecuente")</f>
        <v>Frecuente</v>
      </c>
      <c r="S18">
        <f>+Tabla1[[#This Row],[Respuesta.corr]]*100</f>
        <v>100</v>
      </c>
      <c r="T18" t="str">
        <f>+IF(OR(Tabla1[[#This Row],[frecuente/infrecuente]]="Frecuente",Tabla1[[#This Row],[Respuesta.rt]]=""),"",Tabla1[[#This Row],[Respuesta.rt]])</f>
        <v/>
      </c>
      <c r="U18">
        <f>1-Tabla1[[#This Row],[Respuesta.corr]]</f>
        <v>0</v>
      </c>
      <c r="V18" t="s">
        <v>141</v>
      </c>
      <c r="W18" t="s">
        <v>143</v>
      </c>
      <c r="X18" t="str">
        <f>+IFERROR(VLOOKUP(Tabla1[[#This Row],[participant]],$AB$2:$AC$17,2,0),"REVISAR")</f>
        <v>ALJ10M</v>
      </c>
    </row>
    <row r="19" spans="1:29" x14ac:dyDescent="0.55000000000000004">
      <c r="A19" t="s">
        <v>58</v>
      </c>
      <c r="B19" t="s">
        <v>66</v>
      </c>
      <c r="C19" t="s">
        <v>21</v>
      </c>
      <c r="D19">
        <v>1.3</v>
      </c>
      <c r="E19">
        <v>0</v>
      </c>
      <c r="F19">
        <v>17</v>
      </c>
      <c r="G19">
        <v>17</v>
      </c>
      <c r="H19">
        <v>17</v>
      </c>
      <c r="I19" t="s">
        <v>21</v>
      </c>
      <c r="J19">
        <v>1</v>
      </c>
      <c r="K19">
        <v>0.58294372679700002</v>
      </c>
      <c r="L19" t="s">
        <v>163</v>
      </c>
      <c r="M19">
        <v>60.147263693185501</v>
      </c>
      <c r="N19" t="s">
        <v>56</v>
      </c>
      <c r="O19">
        <v>1</v>
      </c>
      <c r="P19" t="s">
        <v>164</v>
      </c>
      <c r="Q19" t="str">
        <f>+PROPER(IF(MID(Tabla1[[#This Row],[expName]],3,100)="Alegria","Alegría",MID(Tabla1[[#This Row],[expName]],3,100)))</f>
        <v>Alegría</v>
      </c>
      <c r="R19" t="str">
        <f>+IF(Tabla1[[#This Row],[correct_ans]]="None","Frecuente","Infrecuente")</f>
        <v>Infrecuente</v>
      </c>
      <c r="S19">
        <f>+Tabla1[[#This Row],[Respuesta.corr]]*100</f>
        <v>100</v>
      </c>
      <c r="T19">
        <f>+IF(OR(Tabla1[[#This Row],[frecuente/infrecuente]]="Frecuente",Tabla1[[#This Row],[Respuesta.rt]]=""),"",Tabla1[[#This Row],[Respuesta.rt]])</f>
        <v>0.58294372679700002</v>
      </c>
      <c r="U19">
        <f>1-Tabla1[[#This Row],[Respuesta.corr]]</f>
        <v>0</v>
      </c>
      <c r="V19" t="s">
        <v>141</v>
      </c>
      <c r="W19" t="s">
        <v>143</v>
      </c>
      <c r="X19" t="str">
        <f>+IFERROR(VLOOKUP(Tabla1[[#This Row],[participant]],$AB$2:$AC$17,2,0),"REVISAR")</f>
        <v>ALJ10M</v>
      </c>
    </row>
    <row r="20" spans="1:29" x14ac:dyDescent="0.55000000000000004">
      <c r="A20" t="s">
        <v>53</v>
      </c>
      <c r="B20" t="s">
        <v>23</v>
      </c>
      <c r="C20" t="s">
        <v>15</v>
      </c>
      <c r="D20">
        <v>0.8</v>
      </c>
      <c r="E20">
        <v>0</v>
      </c>
      <c r="F20">
        <v>18</v>
      </c>
      <c r="G20">
        <v>18</v>
      </c>
      <c r="H20">
        <v>18</v>
      </c>
      <c r="I20" t="s">
        <v>15</v>
      </c>
      <c r="J20">
        <v>1</v>
      </c>
      <c r="L20" t="s">
        <v>163</v>
      </c>
      <c r="M20">
        <v>60.147263693185501</v>
      </c>
      <c r="N20" t="s">
        <v>56</v>
      </c>
      <c r="O20">
        <v>1</v>
      </c>
      <c r="P20" t="s">
        <v>164</v>
      </c>
      <c r="Q20" t="str">
        <f>+PROPER(IF(MID(Tabla1[[#This Row],[expName]],3,100)="Alegria","Alegría",MID(Tabla1[[#This Row],[expName]],3,100)))</f>
        <v>Alegría</v>
      </c>
      <c r="R20" t="str">
        <f>+IF(Tabla1[[#This Row],[correct_ans]]="None","Frecuente","Infrecuente")</f>
        <v>Frecuente</v>
      </c>
      <c r="S20">
        <f>+Tabla1[[#This Row],[Respuesta.corr]]*100</f>
        <v>100</v>
      </c>
      <c r="T20" t="str">
        <f>+IF(OR(Tabla1[[#This Row],[frecuente/infrecuente]]="Frecuente",Tabla1[[#This Row],[Respuesta.rt]]=""),"",Tabla1[[#This Row],[Respuesta.rt]])</f>
        <v/>
      </c>
      <c r="U20">
        <f>1-Tabla1[[#This Row],[Respuesta.corr]]</f>
        <v>0</v>
      </c>
      <c r="V20" t="s">
        <v>141</v>
      </c>
      <c r="W20" t="s">
        <v>143</v>
      </c>
      <c r="X20" t="str">
        <f>+IFERROR(VLOOKUP(Tabla1[[#This Row],[participant]],$AB$2:$AC$17,2,0),"REVISAR")</f>
        <v>ALJ10M</v>
      </c>
    </row>
    <row r="21" spans="1:29" x14ac:dyDescent="0.55000000000000004">
      <c r="A21" t="s">
        <v>53</v>
      </c>
      <c r="B21" t="s">
        <v>28</v>
      </c>
      <c r="C21" t="s">
        <v>15</v>
      </c>
      <c r="D21">
        <v>1.3</v>
      </c>
      <c r="E21">
        <v>0</v>
      </c>
      <c r="F21">
        <v>19</v>
      </c>
      <c r="G21">
        <v>19</v>
      </c>
      <c r="H21">
        <v>19</v>
      </c>
      <c r="I21" t="s">
        <v>15</v>
      </c>
      <c r="J21">
        <v>1</v>
      </c>
      <c r="L21" t="s">
        <v>163</v>
      </c>
      <c r="M21">
        <v>60.147263693185501</v>
      </c>
      <c r="N21" t="s">
        <v>56</v>
      </c>
      <c r="O21">
        <v>1</v>
      </c>
      <c r="P21" t="s">
        <v>164</v>
      </c>
      <c r="Q21" t="str">
        <f>+PROPER(IF(MID(Tabla1[[#This Row],[expName]],3,100)="Alegria","Alegría",MID(Tabla1[[#This Row],[expName]],3,100)))</f>
        <v>Alegría</v>
      </c>
      <c r="R21" t="str">
        <f>+IF(Tabla1[[#This Row],[correct_ans]]="None","Frecuente","Infrecuente")</f>
        <v>Frecuente</v>
      </c>
      <c r="S21">
        <f>+Tabla1[[#This Row],[Respuesta.corr]]*100</f>
        <v>100</v>
      </c>
      <c r="T21" t="str">
        <f>+IF(OR(Tabla1[[#This Row],[frecuente/infrecuente]]="Frecuente",Tabla1[[#This Row],[Respuesta.rt]]=""),"",Tabla1[[#This Row],[Respuesta.rt]])</f>
        <v/>
      </c>
      <c r="U21">
        <f>1-Tabla1[[#This Row],[Respuesta.corr]]</f>
        <v>0</v>
      </c>
      <c r="V21" t="s">
        <v>141</v>
      </c>
      <c r="W21" t="s">
        <v>143</v>
      </c>
      <c r="X21" t="str">
        <f>+IFERROR(VLOOKUP(Tabla1[[#This Row],[participant]],$AB$2:$AC$17,2,0),"REVISAR")</f>
        <v>ALJ10M</v>
      </c>
    </row>
    <row r="22" spans="1:29" x14ac:dyDescent="0.55000000000000004">
      <c r="A22" t="s">
        <v>53</v>
      </c>
      <c r="B22" t="s">
        <v>14</v>
      </c>
      <c r="C22" t="s">
        <v>15</v>
      </c>
      <c r="D22">
        <v>0.8</v>
      </c>
      <c r="E22">
        <v>0</v>
      </c>
      <c r="F22">
        <v>20</v>
      </c>
      <c r="G22">
        <v>20</v>
      </c>
      <c r="H22">
        <v>20</v>
      </c>
      <c r="I22" t="s">
        <v>15</v>
      </c>
      <c r="J22">
        <v>1</v>
      </c>
      <c r="L22" t="s">
        <v>163</v>
      </c>
      <c r="M22">
        <v>60.147263693185501</v>
      </c>
      <c r="N22" t="s">
        <v>56</v>
      </c>
      <c r="O22">
        <v>1</v>
      </c>
      <c r="P22" t="s">
        <v>164</v>
      </c>
      <c r="Q22" t="str">
        <f>+PROPER(IF(MID(Tabla1[[#This Row],[expName]],3,100)="Alegria","Alegría",MID(Tabla1[[#This Row],[expName]],3,100)))</f>
        <v>Alegría</v>
      </c>
      <c r="R22" t="str">
        <f>+IF(Tabla1[[#This Row],[correct_ans]]="None","Frecuente","Infrecuente")</f>
        <v>Frecuente</v>
      </c>
      <c r="S22">
        <f>+Tabla1[[#This Row],[Respuesta.corr]]*100</f>
        <v>100</v>
      </c>
      <c r="T22" t="str">
        <f>+IF(OR(Tabla1[[#This Row],[frecuente/infrecuente]]="Frecuente",Tabla1[[#This Row],[Respuesta.rt]]=""),"",Tabla1[[#This Row],[Respuesta.rt]])</f>
        <v/>
      </c>
      <c r="U22">
        <f>1-Tabla1[[#This Row],[Respuesta.corr]]</f>
        <v>0</v>
      </c>
      <c r="V22" t="s">
        <v>141</v>
      </c>
      <c r="W22" t="s">
        <v>143</v>
      </c>
      <c r="X22" t="str">
        <f>+IFERROR(VLOOKUP(Tabla1[[#This Row],[participant]],$AB$2:$AC$17,2,0),"REVISAR")</f>
        <v>ALJ10M</v>
      </c>
    </row>
    <row r="23" spans="1:29" x14ac:dyDescent="0.55000000000000004">
      <c r="A23" t="s">
        <v>58</v>
      </c>
      <c r="B23" t="s">
        <v>67</v>
      </c>
      <c r="C23" t="s">
        <v>21</v>
      </c>
      <c r="D23">
        <v>0.8</v>
      </c>
      <c r="E23">
        <v>0</v>
      </c>
      <c r="F23">
        <v>21</v>
      </c>
      <c r="G23">
        <v>21</v>
      </c>
      <c r="H23">
        <v>21</v>
      </c>
      <c r="I23" t="s">
        <v>21</v>
      </c>
      <c r="J23">
        <v>1</v>
      </c>
      <c r="K23">
        <v>0.61531376279899996</v>
      </c>
      <c r="L23" t="s">
        <v>163</v>
      </c>
      <c r="M23">
        <v>60.147263693185501</v>
      </c>
      <c r="N23" t="s">
        <v>56</v>
      </c>
      <c r="O23">
        <v>1</v>
      </c>
      <c r="P23" t="s">
        <v>164</v>
      </c>
      <c r="Q23" t="str">
        <f>+PROPER(IF(MID(Tabla1[[#This Row],[expName]],3,100)="Alegria","Alegría",MID(Tabla1[[#This Row],[expName]],3,100)))</f>
        <v>Alegría</v>
      </c>
      <c r="R23" t="str">
        <f>+IF(Tabla1[[#This Row],[correct_ans]]="None","Frecuente","Infrecuente")</f>
        <v>Infrecuente</v>
      </c>
      <c r="S23">
        <f>+Tabla1[[#This Row],[Respuesta.corr]]*100</f>
        <v>100</v>
      </c>
      <c r="T23">
        <f>+IF(OR(Tabla1[[#This Row],[frecuente/infrecuente]]="Frecuente",Tabla1[[#This Row],[Respuesta.rt]]=""),"",Tabla1[[#This Row],[Respuesta.rt]])</f>
        <v>0.61531376279899996</v>
      </c>
      <c r="U23">
        <f>1-Tabla1[[#This Row],[Respuesta.corr]]</f>
        <v>0</v>
      </c>
      <c r="V23" t="s">
        <v>141</v>
      </c>
      <c r="W23" t="s">
        <v>143</v>
      </c>
      <c r="X23" t="str">
        <f>+IFERROR(VLOOKUP(Tabla1[[#This Row],[participant]],$AB$2:$AC$17,2,0),"REVISAR")</f>
        <v>ALJ10M</v>
      </c>
    </row>
    <row r="24" spans="1:29" x14ac:dyDescent="0.55000000000000004">
      <c r="A24" t="s">
        <v>53</v>
      </c>
      <c r="B24" t="s">
        <v>68</v>
      </c>
      <c r="C24" t="s">
        <v>15</v>
      </c>
      <c r="D24">
        <v>1.3</v>
      </c>
      <c r="E24">
        <v>0</v>
      </c>
      <c r="F24">
        <v>22</v>
      </c>
      <c r="G24">
        <v>22</v>
      </c>
      <c r="H24">
        <v>22</v>
      </c>
      <c r="I24" t="s">
        <v>15</v>
      </c>
      <c r="J24">
        <v>1</v>
      </c>
      <c r="L24" t="s">
        <v>163</v>
      </c>
      <c r="M24">
        <v>60.147263693185501</v>
      </c>
      <c r="N24" t="s">
        <v>56</v>
      </c>
      <c r="O24">
        <v>1</v>
      </c>
      <c r="P24" t="s">
        <v>164</v>
      </c>
      <c r="Q24" t="str">
        <f>+PROPER(IF(MID(Tabla1[[#This Row],[expName]],3,100)="Alegria","Alegría",MID(Tabla1[[#This Row],[expName]],3,100)))</f>
        <v>Alegría</v>
      </c>
      <c r="R24" t="str">
        <f>+IF(Tabla1[[#This Row],[correct_ans]]="None","Frecuente","Infrecuente")</f>
        <v>Frecuente</v>
      </c>
      <c r="S24">
        <f>+Tabla1[[#This Row],[Respuesta.corr]]*100</f>
        <v>100</v>
      </c>
      <c r="T24" t="str">
        <f>+IF(OR(Tabla1[[#This Row],[frecuente/infrecuente]]="Frecuente",Tabla1[[#This Row],[Respuesta.rt]]=""),"",Tabla1[[#This Row],[Respuesta.rt]])</f>
        <v/>
      </c>
      <c r="U24">
        <f>1-Tabla1[[#This Row],[Respuesta.corr]]</f>
        <v>0</v>
      </c>
      <c r="V24" t="s">
        <v>141</v>
      </c>
      <c r="W24" t="s">
        <v>143</v>
      </c>
      <c r="X24" t="str">
        <f>+IFERROR(VLOOKUP(Tabla1[[#This Row],[participant]],$AB$2:$AC$17,2,0),"REVISAR")</f>
        <v>ALJ10M</v>
      </c>
    </row>
    <row r="25" spans="1:29" x14ac:dyDescent="0.55000000000000004">
      <c r="A25" t="s">
        <v>53</v>
      </c>
      <c r="B25" t="s">
        <v>22</v>
      </c>
      <c r="C25" t="s">
        <v>15</v>
      </c>
      <c r="D25">
        <v>1.3</v>
      </c>
      <c r="E25">
        <v>0</v>
      </c>
      <c r="F25">
        <v>23</v>
      </c>
      <c r="G25">
        <v>23</v>
      </c>
      <c r="H25">
        <v>23</v>
      </c>
      <c r="I25" t="s">
        <v>15</v>
      </c>
      <c r="J25">
        <v>1</v>
      </c>
      <c r="L25" t="s">
        <v>163</v>
      </c>
      <c r="M25">
        <v>60.147263693185501</v>
      </c>
      <c r="N25" t="s">
        <v>56</v>
      </c>
      <c r="O25">
        <v>1</v>
      </c>
      <c r="P25" t="s">
        <v>164</v>
      </c>
      <c r="Q25" t="str">
        <f>+PROPER(IF(MID(Tabla1[[#This Row],[expName]],3,100)="Alegria","Alegría",MID(Tabla1[[#This Row],[expName]],3,100)))</f>
        <v>Alegría</v>
      </c>
      <c r="R25" t="str">
        <f>+IF(Tabla1[[#This Row],[correct_ans]]="None","Frecuente","Infrecuente")</f>
        <v>Frecuente</v>
      </c>
      <c r="S25">
        <f>+Tabla1[[#This Row],[Respuesta.corr]]*100</f>
        <v>100</v>
      </c>
      <c r="T25" t="str">
        <f>+IF(OR(Tabla1[[#This Row],[frecuente/infrecuente]]="Frecuente",Tabla1[[#This Row],[Respuesta.rt]]=""),"",Tabla1[[#This Row],[Respuesta.rt]])</f>
        <v/>
      </c>
      <c r="U25">
        <f>1-Tabla1[[#This Row],[Respuesta.corr]]</f>
        <v>0</v>
      </c>
      <c r="V25" t="s">
        <v>141</v>
      </c>
      <c r="W25" t="s">
        <v>143</v>
      </c>
      <c r="X25" t="str">
        <f>+IFERROR(VLOOKUP(Tabla1[[#This Row],[participant]],$AB$2:$AC$17,2,0),"REVISAR")</f>
        <v>ALJ10M</v>
      </c>
    </row>
    <row r="26" spans="1:29" x14ac:dyDescent="0.55000000000000004">
      <c r="A26" t="s">
        <v>53</v>
      </c>
      <c r="B26" t="s">
        <v>22</v>
      </c>
      <c r="C26" t="s">
        <v>15</v>
      </c>
      <c r="D26">
        <v>0.8</v>
      </c>
      <c r="E26">
        <v>0</v>
      </c>
      <c r="F26">
        <v>24</v>
      </c>
      <c r="G26">
        <v>24</v>
      </c>
      <c r="H26">
        <v>24</v>
      </c>
      <c r="I26" t="s">
        <v>15</v>
      </c>
      <c r="J26">
        <v>1</v>
      </c>
      <c r="L26" t="s">
        <v>163</v>
      </c>
      <c r="M26">
        <v>60.147263693185501</v>
      </c>
      <c r="N26" t="s">
        <v>56</v>
      </c>
      <c r="O26">
        <v>1</v>
      </c>
      <c r="P26" t="s">
        <v>164</v>
      </c>
      <c r="Q26" t="str">
        <f>+PROPER(IF(MID(Tabla1[[#This Row],[expName]],3,100)="Alegria","Alegría",MID(Tabla1[[#This Row],[expName]],3,100)))</f>
        <v>Alegría</v>
      </c>
      <c r="R26" t="str">
        <f>+IF(Tabla1[[#This Row],[correct_ans]]="None","Frecuente","Infrecuente")</f>
        <v>Frecuente</v>
      </c>
      <c r="S26">
        <f>+Tabla1[[#This Row],[Respuesta.corr]]*100</f>
        <v>100</v>
      </c>
      <c r="T26" t="str">
        <f>+IF(OR(Tabla1[[#This Row],[frecuente/infrecuente]]="Frecuente",Tabla1[[#This Row],[Respuesta.rt]]=""),"",Tabla1[[#This Row],[Respuesta.rt]])</f>
        <v/>
      </c>
      <c r="U26">
        <f>1-Tabla1[[#This Row],[Respuesta.corr]]</f>
        <v>0</v>
      </c>
      <c r="V26" t="s">
        <v>141</v>
      </c>
      <c r="W26" t="s">
        <v>143</v>
      </c>
      <c r="X26" t="str">
        <f>+IFERROR(VLOOKUP(Tabla1[[#This Row],[participant]],$AB$2:$AC$17,2,0),"REVISAR")</f>
        <v>ALJ10M</v>
      </c>
    </row>
    <row r="27" spans="1:29" x14ac:dyDescent="0.55000000000000004">
      <c r="A27" t="s">
        <v>58</v>
      </c>
      <c r="B27" t="s">
        <v>69</v>
      </c>
      <c r="C27" t="s">
        <v>21</v>
      </c>
      <c r="D27">
        <v>1.3</v>
      </c>
      <c r="E27">
        <v>0</v>
      </c>
      <c r="F27">
        <v>25</v>
      </c>
      <c r="G27">
        <v>25</v>
      </c>
      <c r="H27">
        <v>25</v>
      </c>
      <c r="I27" t="s">
        <v>21</v>
      </c>
      <c r="J27">
        <v>1</v>
      </c>
      <c r="K27">
        <v>0.63441416667799999</v>
      </c>
      <c r="L27" t="s">
        <v>163</v>
      </c>
      <c r="M27">
        <v>60.147263693185501</v>
      </c>
      <c r="N27" t="s">
        <v>56</v>
      </c>
      <c r="O27">
        <v>1</v>
      </c>
      <c r="P27" t="s">
        <v>164</v>
      </c>
      <c r="Q27" t="str">
        <f>+PROPER(IF(MID(Tabla1[[#This Row],[expName]],3,100)="Alegria","Alegría",MID(Tabla1[[#This Row],[expName]],3,100)))</f>
        <v>Alegría</v>
      </c>
      <c r="R27" t="str">
        <f>+IF(Tabla1[[#This Row],[correct_ans]]="None","Frecuente","Infrecuente")</f>
        <v>Infrecuente</v>
      </c>
      <c r="S27">
        <f>+Tabla1[[#This Row],[Respuesta.corr]]*100</f>
        <v>100</v>
      </c>
      <c r="T27">
        <f>+IF(OR(Tabla1[[#This Row],[frecuente/infrecuente]]="Frecuente",Tabla1[[#This Row],[Respuesta.rt]]=""),"",Tabla1[[#This Row],[Respuesta.rt]])</f>
        <v>0.63441416667799999</v>
      </c>
      <c r="U27">
        <f>1-Tabla1[[#This Row],[Respuesta.corr]]</f>
        <v>0</v>
      </c>
      <c r="V27" t="s">
        <v>141</v>
      </c>
      <c r="W27" t="s">
        <v>143</v>
      </c>
      <c r="X27" t="str">
        <f>+IFERROR(VLOOKUP(Tabla1[[#This Row],[participant]],$AB$2:$AC$17,2,0),"REVISAR")</f>
        <v>ALJ10M</v>
      </c>
    </row>
    <row r="28" spans="1:29" x14ac:dyDescent="0.55000000000000004">
      <c r="A28" t="s">
        <v>53</v>
      </c>
      <c r="B28" t="s">
        <v>48</v>
      </c>
      <c r="C28" t="s">
        <v>15</v>
      </c>
      <c r="D28">
        <v>1.3</v>
      </c>
      <c r="E28">
        <v>0</v>
      </c>
      <c r="F28">
        <v>26</v>
      </c>
      <c r="G28">
        <v>26</v>
      </c>
      <c r="H28">
        <v>26</v>
      </c>
      <c r="I28" t="s">
        <v>15</v>
      </c>
      <c r="J28">
        <v>1</v>
      </c>
      <c r="L28" t="s">
        <v>163</v>
      </c>
      <c r="M28">
        <v>60.147263693185501</v>
      </c>
      <c r="N28" t="s">
        <v>56</v>
      </c>
      <c r="O28">
        <v>1</v>
      </c>
      <c r="P28" t="s">
        <v>164</v>
      </c>
      <c r="Q28" t="str">
        <f>+PROPER(IF(MID(Tabla1[[#This Row],[expName]],3,100)="Alegria","Alegría",MID(Tabla1[[#This Row],[expName]],3,100)))</f>
        <v>Alegría</v>
      </c>
      <c r="R28" t="str">
        <f>+IF(Tabla1[[#This Row],[correct_ans]]="None","Frecuente","Infrecuente")</f>
        <v>Frecuente</v>
      </c>
      <c r="S28">
        <f>+Tabla1[[#This Row],[Respuesta.corr]]*100</f>
        <v>100</v>
      </c>
      <c r="T28" t="str">
        <f>+IF(OR(Tabla1[[#This Row],[frecuente/infrecuente]]="Frecuente",Tabla1[[#This Row],[Respuesta.rt]]=""),"",Tabla1[[#This Row],[Respuesta.rt]])</f>
        <v/>
      </c>
      <c r="U28">
        <f>1-Tabla1[[#This Row],[Respuesta.corr]]</f>
        <v>0</v>
      </c>
      <c r="V28" t="s">
        <v>141</v>
      </c>
      <c r="W28" t="s">
        <v>143</v>
      </c>
      <c r="X28" t="str">
        <f>+IFERROR(VLOOKUP(Tabla1[[#This Row],[participant]],$AB$2:$AC$17,2,0),"REVISAR")</f>
        <v>ALJ10M</v>
      </c>
    </row>
    <row r="29" spans="1:29" x14ac:dyDescent="0.55000000000000004">
      <c r="A29" t="s">
        <v>53</v>
      </c>
      <c r="B29" t="s">
        <v>54</v>
      </c>
      <c r="C29" t="s">
        <v>15</v>
      </c>
      <c r="D29">
        <v>1.3</v>
      </c>
      <c r="E29">
        <v>0</v>
      </c>
      <c r="F29">
        <v>27</v>
      </c>
      <c r="G29">
        <v>27</v>
      </c>
      <c r="H29">
        <v>27</v>
      </c>
      <c r="I29" t="s">
        <v>15</v>
      </c>
      <c r="J29">
        <v>1</v>
      </c>
      <c r="L29" t="s">
        <v>163</v>
      </c>
      <c r="M29">
        <v>60.147263693185501</v>
      </c>
      <c r="N29" t="s">
        <v>56</v>
      </c>
      <c r="O29">
        <v>1</v>
      </c>
      <c r="P29" t="s">
        <v>164</v>
      </c>
      <c r="Q29" t="str">
        <f>+PROPER(IF(MID(Tabla1[[#This Row],[expName]],3,100)="Alegria","Alegría",MID(Tabla1[[#This Row],[expName]],3,100)))</f>
        <v>Alegría</v>
      </c>
      <c r="R29" t="str">
        <f>+IF(Tabla1[[#This Row],[correct_ans]]="None","Frecuente","Infrecuente")</f>
        <v>Frecuente</v>
      </c>
      <c r="S29">
        <f>+Tabla1[[#This Row],[Respuesta.corr]]*100</f>
        <v>100</v>
      </c>
      <c r="T29" t="str">
        <f>+IF(OR(Tabla1[[#This Row],[frecuente/infrecuente]]="Frecuente",Tabla1[[#This Row],[Respuesta.rt]]=""),"",Tabla1[[#This Row],[Respuesta.rt]])</f>
        <v/>
      </c>
      <c r="U29">
        <f>1-Tabla1[[#This Row],[Respuesta.corr]]</f>
        <v>0</v>
      </c>
      <c r="V29" t="s">
        <v>141</v>
      </c>
      <c r="W29" t="s">
        <v>143</v>
      </c>
      <c r="X29" t="str">
        <f>+IFERROR(VLOOKUP(Tabla1[[#This Row],[participant]],$AB$2:$AC$17,2,0),"REVISAR")</f>
        <v>ALJ10M</v>
      </c>
    </row>
    <row r="30" spans="1:29" x14ac:dyDescent="0.55000000000000004">
      <c r="A30" t="s">
        <v>53</v>
      </c>
      <c r="B30" t="s">
        <v>23</v>
      </c>
      <c r="C30" t="s">
        <v>15</v>
      </c>
      <c r="D30">
        <v>0.8</v>
      </c>
      <c r="E30">
        <v>0</v>
      </c>
      <c r="F30">
        <v>28</v>
      </c>
      <c r="G30">
        <v>28</v>
      </c>
      <c r="H30">
        <v>28</v>
      </c>
      <c r="I30" t="s">
        <v>15</v>
      </c>
      <c r="J30">
        <v>1</v>
      </c>
      <c r="L30" t="s">
        <v>163</v>
      </c>
      <c r="M30">
        <v>60.147263693185501</v>
      </c>
      <c r="N30" t="s">
        <v>56</v>
      </c>
      <c r="O30">
        <v>1</v>
      </c>
      <c r="P30" t="s">
        <v>164</v>
      </c>
      <c r="Q30" t="str">
        <f>+PROPER(IF(MID(Tabla1[[#This Row],[expName]],3,100)="Alegria","Alegría",MID(Tabla1[[#This Row],[expName]],3,100)))</f>
        <v>Alegría</v>
      </c>
      <c r="R30" t="str">
        <f>+IF(Tabla1[[#This Row],[correct_ans]]="None","Frecuente","Infrecuente")</f>
        <v>Frecuente</v>
      </c>
      <c r="S30">
        <f>+Tabla1[[#This Row],[Respuesta.corr]]*100</f>
        <v>100</v>
      </c>
      <c r="T30" t="str">
        <f>+IF(OR(Tabla1[[#This Row],[frecuente/infrecuente]]="Frecuente",Tabla1[[#This Row],[Respuesta.rt]]=""),"",Tabla1[[#This Row],[Respuesta.rt]])</f>
        <v/>
      </c>
      <c r="U30">
        <f>1-Tabla1[[#This Row],[Respuesta.corr]]</f>
        <v>0</v>
      </c>
      <c r="V30" t="s">
        <v>141</v>
      </c>
      <c r="W30" t="s">
        <v>143</v>
      </c>
      <c r="X30" t="str">
        <f>+IFERROR(VLOOKUP(Tabla1[[#This Row],[participant]],$AB$2:$AC$17,2,0),"REVISAR")</f>
        <v>ALJ10M</v>
      </c>
    </row>
    <row r="31" spans="1:29" x14ac:dyDescent="0.55000000000000004">
      <c r="A31" t="s">
        <v>53</v>
      </c>
      <c r="B31" t="s">
        <v>61</v>
      </c>
      <c r="C31" t="s">
        <v>15</v>
      </c>
      <c r="D31">
        <v>0.8</v>
      </c>
      <c r="E31">
        <v>0</v>
      </c>
      <c r="F31">
        <v>29</v>
      </c>
      <c r="G31">
        <v>29</v>
      </c>
      <c r="H31">
        <v>29</v>
      </c>
      <c r="I31" t="s">
        <v>15</v>
      </c>
      <c r="J31">
        <v>1</v>
      </c>
      <c r="L31" t="s">
        <v>163</v>
      </c>
      <c r="M31">
        <v>60.147263693185501</v>
      </c>
      <c r="N31" t="s">
        <v>56</v>
      </c>
      <c r="O31">
        <v>1</v>
      </c>
      <c r="P31" t="s">
        <v>164</v>
      </c>
      <c r="Q31" t="str">
        <f>+PROPER(IF(MID(Tabla1[[#This Row],[expName]],3,100)="Alegria","Alegría",MID(Tabla1[[#This Row],[expName]],3,100)))</f>
        <v>Alegría</v>
      </c>
      <c r="R31" t="str">
        <f>+IF(Tabla1[[#This Row],[correct_ans]]="None","Frecuente","Infrecuente")</f>
        <v>Frecuente</v>
      </c>
      <c r="S31">
        <f>+Tabla1[[#This Row],[Respuesta.corr]]*100</f>
        <v>100</v>
      </c>
      <c r="T31" t="str">
        <f>+IF(OR(Tabla1[[#This Row],[frecuente/infrecuente]]="Frecuente",Tabla1[[#This Row],[Respuesta.rt]]=""),"",Tabla1[[#This Row],[Respuesta.rt]])</f>
        <v/>
      </c>
      <c r="U31">
        <f>1-Tabla1[[#This Row],[Respuesta.corr]]</f>
        <v>0</v>
      </c>
      <c r="V31" t="s">
        <v>141</v>
      </c>
      <c r="W31" t="s">
        <v>143</v>
      </c>
      <c r="X31" t="str">
        <f>+IFERROR(VLOOKUP(Tabla1[[#This Row],[participant]],$AB$2:$AC$17,2,0),"REVISAR")</f>
        <v>ALJ10M</v>
      </c>
    </row>
    <row r="32" spans="1:29" x14ac:dyDescent="0.55000000000000004">
      <c r="A32" t="s">
        <v>58</v>
      </c>
      <c r="B32" t="s">
        <v>70</v>
      </c>
      <c r="C32" t="s">
        <v>21</v>
      </c>
      <c r="D32">
        <v>0.8</v>
      </c>
      <c r="E32">
        <v>0</v>
      </c>
      <c r="F32">
        <v>30</v>
      </c>
      <c r="G32">
        <v>30</v>
      </c>
      <c r="H32">
        <v>30</v>
      </c>
      <c r="I32" t="s">
        <v>21</v>
      </c>
      <c r="J32">
        <v>1</v>
      </c>
      <c r="K32">
        <v>0.43271039333200001</v>
      </c>
      <c r="L32" t="s">
        <v>163</v>
      </c>
      <c r="M32">
        <v>60.147263693185501</v>
      </c>
      <c r="N32" t="s">
        <v>56</v>
      </c>
      <c r="O32">
        <v>1</v>
      </c>
      <c r="P32" t="s">
        <v>164</v>
      </c>
      <c r="Q32" t="str">
        <f>+PROPER(IF(MID(Tabla1[[#This Row],[expName]],3,100)="Alegria","Alegría",MID(Tabla1[[#This Row],[expName]],3,100)))</f>
        <v>Alegría</v>
      </c>
      <c r="R32" t="str">
        <f>+IF(Tabla1[[#This Row],[correct_ans]]="None","Frecuente","Infrecuente")</f>
        <v>Infrecuente</v>
      </c>
      <c r="S32">
        <f>+Tabla1[[#This Row],[Respuesta.corr]]*100</f>
        <v>100</v>
      </c>
      <c r="T32">
        <f>+IF(OR(Tabla1[[#This Row],[frecuente/infrecuente]]="Frecuente",Tabla1[[#This Row],[Respuesta.rt]]=""),"",Tabla1[[#This Row],[Respuesta.rt]])</f>
        <v>0.43271039333200001</v>
      </c>
      <c r="U32">
        <f>1-Tabla1[[#This Row],[Respuesta.corr]]</f>
        <v>0</v>
      </c>
      <c r="V32" t="s">
        <v>141</v>
      </c>
      <c r="W32" t="s">
        <v>143</v>
      </c>
      <c r="X32" t="str">
        <f>+IFERROR(VLOOKUP(Tabla1[[#This Row],[participant]],$AB$2:$AC$17,2,0),"REVISAR")</f>
        <v>ALJ10M</v>
      </c>
    </row>
    <row r="33" spans="1:24" x14ac:dyDescent="0.55000000000000004">
      <c r="A33" t="s">
        <v>53</v>
      </c>
      <c r="B33" t="s">
        <v>63</v>
      </c>
      <c r="C33" t="s">
        <v>15</v>
      </c>
      <c r="D33">
        <v>1.3</v>
      </c>
      <c r="E33">
        <v>0</v>
      </c>
      <c r="F33">
        <v>31</v>
      </c>
      <c r="G33">
        <v>31</v>
      </c>
      <c r="H33">
        <v>31</v>
      </c>
      <c r="I33" t="s">
        <v>15</v>
      </c>
      <c r="J33">
        <v>1</v>
      </c>
      <c r="L33" t="s">
        <v>163</v>
      </c>
      <c r="M33">
        <v>60.147263693185501</v>
      </c>
      <c r="N33" t="s">
        <v>56</v>
      </c>
      <c r="O33">
        <v>1</v>
      </c>
      <c r="P33" t="s">
        <v>164</v>
      </c>
      <c r="Q33" t="str">
        <f>+PROPER(IF(MID(Tabla1[[#This Row],[expName]],3,100)="Alegria","Alegría",MID(Tabla1[[#This Row],[expName]],3,100)))</f>
        <v>Alegría</v>
      </c>
      <c r="R33" t="str">
        <f>+IF(Tabla1[[#This Row],[correct_ans]]="None","Frecuente","Infrecuente")</f>
        <v>Frecuente</v>
      </c>
      <c r="S33">
        <f>+Tabla1[[#This Row],[Respuesta.corr]]*100</f>
        <v>100</v>
      </c>
      <c r="T33" t="str">
        <f>+IF(OR(Tabla1[[#This Row],[frecuente/infrecuente]]="Frecuente",Tabla1[[#This Row],[Respuesta.rt]]=""),"",Tabla1[[#This Row],[Respuesta.rt]])</f>
        <v/>
      </c>
      <c r="U33">
        <f>1-Tabla1[[#This Row],[Respuesta.corr]]</f>
        <v>0</v>
      </c>
      <c r="V33" t="s">
        <v>141</v>
      </c>
      <c r="W33" t="s">
        <v>143</v>
      </c>
      <c r="X33" t="str">
        <f>+IFERROR(VLOOKUP(Tabla1[[#This Row],[participant]],$AB$2:$AC$17,2,0),"REVISAR")</f>
        <v>ALJ10M</v>
      </c>
    </row>
    <row r="34" spans="1:24" x14ac:dyDescent="0.55000000000000004">
      <c r="A34" t="s">
        <v>53</v>
      </c>
      <c r="B34" t="s">
        <v>25</v>
      </c>
      <c r="C34" t="s">
        <v>15</v>
      </c>
      <c r="D34">
        <v>0.8</v>
      </c>
      <c r="E34">
        <v>0</v>
      </c>
      <c r="F34">
        <v>32</v>
      </c>
      <c r="G34">
        <v>32</v>
      </c>
      <c r="H34">
        <v>32</v>
      </c>
      <c r="I34" t="s">
        <v>15</v>
      </c>
      <c r="J34">
        <v>1</v>
      </c>
      <c r="L34" t="s">
        <v>163</v>
      </c>
      <c r="M34">
        <v>60.147263693185501</v>
      </c>
      <c r="N34" t="s">
        <v>56</v>
      </c>
      <c r="O34">
        <v>1</v>
      </c>
      <c r="P34" t="s">
        <v>164</v>
      </c>
      <c r="Q34" t="str">
        <f>+PROPER(IF(MID(Tabla1[[#This Row],[expName]],3,100)="Alegria","Alegría",MID(Tabla1[[#This Row],[expName]],3,100)))</f>
        <v>Alegría</v>
      </c>
      <c r="R34" t="str">
        <f>+IF(Tabla1[[#This Row],[correct_ans]]="None","Frecuente","Infrecuente")</f>
        <v>Frecuente</v>
      </c>
      <c r="S34">
        <f>+Tabla1[[#This Row],[Respuesta.corr]]*100</f>
        <v>100</v>
      </c>
      <c r="T34" t="str">
        <f>+IF(OR(Tabla1[[#This Row],[frecuente/infrecuente]]="Frecuente",Tabla1[[#This Row],[Respuesta.rt]]=""),"",Tabla1[[#This Row],[Respuesta.rt]])</f>
        <v/>
      </c>
      <c r="U34">
        <f>1-Tabla1[[#This Row],[Respuesta.corr]]</f>
        <v>0</v>
      </c>
      <c r="V34" t="s">
        <v>141</v>
      </c>
      <c r="W34" t="s">
        <v>143</v>
      </c>
      <c r="X34" t="str">
        <f>+IFERROR(VLOOKUP(Tabla1[[#This Row],[participant]],$AB$2:$AC$17,2,0),"REVISAR")</f>
        <v>ALJ10M</v>
      </c>
    </row>
    <row r="35" spans="1:24" x14ac:dyDescent="0.55000000000000004">
      <c r="A35" t="s">
        <v>53</v>
      </c>
      <c r="B35" t="s">
        <v>30</v>
      </c>
      <c r="C35" t="s">
        <v>15</v>
      </c>
      <c r="D35">
        <v>0.8</v>
      </c>
      <c r="E35">
        <v>0</v>
      </c>
      <c r="F35">
        <v>33</v>
      </c>
      <c r="G35">
        <v>33</v>
      </c>
      <c r="H35">
        <v>33</v>
      </c>
      <c r="I35" t="s">
        <v>15</v>
      </c>
      <c r="J35">
        <v>1</v>
      </c>
      <c r="L35" t="s">
        <v>163</v>
      </c>
      <c r="M35">
        <v>60.147263693185501</v>
      </c>
      <c r="N35" t="s">
        <v>56</v>
      </c>
      <c r="O35">
        <v>1</v>
      </c>
      <c r="P35" t="s">
        <v>164</v>
      </c>
      <c r="Q35" t="str">
        <f>+PROPER(IF(MID(Tabla1[[#This Row],[expName]],3,100)="Alegria","Alegría",MID(Tabla1[[#This Row],[expName]],3,100)))</f>
        <v>Alegría</v>
      </c>
      <c r="R35" t="str">
        <f>+IF(Tabla1[[#This Row],[correct_ans]]="None","Frecuente","Infrecuente")</f>
        <v>Frecuente</v>
      </c>
      <c r="S35">
        <f>+Tabla1[[#This Row],[Respuesta.corr]]*100</f>
        <v>100</v>
      </c>
      <c r="T35" t="str">
        <f>+IF(OR(Tabla1[[#This Row],[frecuente/infrecuente]]="Frecuente",Tabla1[[#This Row],[Respuesta.rt]]=""),"",Tabla1[[#This Row],[Respuesta.rt]])</f>
        <v/>
      </c>
      <c r="U35">
        <f>1-Tabla1[[#This Row],[Respuesta.corr]]</f>
        <v>0</v>
      </c>
      <c r="V35" t="s">
        <v>141</v>
      </c>
      <c r="W35" t="s">
        <v>143</v>
      </c>
      <c r="X35" t="str">
        <f>+IFERROR(VLOOKUP(Tabla1[[#This Row],[participant]],$AB$2:$AC$17,2,0),"REVISAR")</f>
        <v>ALJ10M</v>
      </c>
    </row>
    <row r="36" spans="1:24" x14ac:dyDescent="0.55000000000000004">
      <c r="A36" t="s">
        <v>58</v>
      </c>
      <c r="B36" t="s">
        <v>71</v>
      </c>
      <c r="C36" t="s">
        <v>21</v>
      </c>
      <c r="D36">
        <v>0.8</v>
      </c>
      <c r="E36">
        <v>0</v>
      </c>
      <c r="F36">
        <v>34</v>
      </c>
      <c r="G36">
        <v>34</v>
      </c>
      <c r="H36">
        <v>34</v>
      </c>
      <c r="I36" t="s">
        <v>21</v>
      </c>
      <c r="J36">
        <v>1</v>
      </c>
      <c r="K36">
        <v>0.78293809806900005</v>
      </c>
      <c r="L36" t="s">
        <v>163</v>
      </c>
      <c r="M36">
        <v>60.147263693185501</v>
      </c>
      <c r="N36" t="s">
        <v>56</v>
      </c>
      <c r="O36">
        <v>1</v>
      </c>
      <c r="P36" t="s">
        <v>164</v>
      </c>
      <c r="Q36" t="str">
        <f>+PROPER(IF(MID(Tabla1[[#This Row],[expName]],3,100)="Alegria","Alegría",MID(Tabla1[[#This Row],[expName]],3,100)))</f>
        <v>Alegría</v>
      </c>
      <c r="R36" t="str">
        <f>+IF(Tabla1[[#This Row],[correct_ans]]="None","Frecuente","Infrecuente")</f>
        <v>Infrecuente</v>
      </c>
      <c r="S36">
        <f>+Tabla1[[#This Row],[Respuesta.corr]]*100</f>
        <v>100</v>
      </c>
      <c r="T36">
        <f>+IF(OR(Tabla1[[#This Row],[frecuente/infrecuente]]="Frecuente",Tabla1[[#This Row],[Respuesta.rt]]=""),"",Tabla1[[#This Row],[Respuesta.rt]])</f>
        <v>0.78293809806900005</v>
      </c>
      <c r="U36">
        <f>1-Tabla1[[#This Row],[Respuesta.corr]]</f>
        <v>0</v>
      </c>
      <c r="V36" t="s">
        <v>141</v>
      </c>
      <c r="W36" t="s">
        <v>143</v>
      </c>
      <c r="X36" t="str">
        <f>+IFERROR(VLOOKUP(Tabla1[[#This Row],[participant]],$AB$2:$AC$17,2,0),"REVISAR")</f>
        <v>ALJ10M</v>
      </c>
    </row>
    <row r="37" spans="1:24" x14ac:dyDescent="0.55000000000000004">
      <c r="A37" t="s">
        <v>53</v>
      </c>
      <c r="B37" t="s">
        <v>61</v>
      </c>
      <c r="C37" t="s">
        <v>15</v>
      </c>
      <c r="D37">
        <v>1.3</v>
      </c>
      <c r="E37">
        <v>0</v>
      </c>
      <c r="F37">
        <v>35</v>
      </c>
      <c r="G37">
        <v>35</v>
      </c>
      <c r="H37">
        <v>35</v>
      </c>
      <c r="I37" t="s">
        <v>15</v>
      </c>
      <c r="J37">
        <v>1</v>
      </c>
      <c r="L37" t="s">
        <v>163</v>
      </c>
      <c r="M37">
        <v>60.147263693185501</v>
      </c>
      <c r="N37" t="s">
        <v>56</v>
      </c>
      <c r="O37">
        <v>1</v>
      </c>
      <c r="P37" t="s">
        <v>164</v>
      </c>
      <c r="Q37" t="str">
        <f>+PROPER(IF(MID(Tabla1[[#This Row],[expName]],3,100)="Alegria","Alegría",MID(Tabla1[[#This Row],[expName]],3,100)))</f>
        <v>Alegría</v>
      </c>
      <c r="R37" t="str">
        <f>+IF(Tabla1[[#This Row],[correct_ans]]="None","Frecuente","Infrecuente")</f>
        <v>Frecuente</v>
      </c>
      <c r="S37">
        <f>+Tabla1[[#This Row],[Respuesta.corr]]*100</f>
        <v>100</v>
      </c>
      <c r="T37" t="str">
        <f>+IF(OR(Tabla1[[#This Row],[frecuente/infrecuente]]="Frecuente",Tabla1[[#This Row],[Respuesta.rt]]=""),"",Tabla1[[#This Row],[Respuesta.rt]])</f>
        <v/>
      </c>
      <c r="U37">
        <f>1-Tabla1[[#This Row],[Respuesta.corr]]</f>
        <v>0</v>
      </c>
      <c r="V37" t="s">
        <v>141</v>
      </c>
      <c r="W37" t="s">
        <v>143</v>
      </c>
      <c r="X37" t="str">
        <f>+IFERROR(VLOOKUP(Tabla1[[#This Row],[participant]],$AB$2:$AC$17,2,0),"REVISAR")</f>
        <v>ALJ10M</v>
      </c>
    </row>
    <row r="38" spans="1:24" x14ac:dyDescent="0.55000000000000004">
      <c r="A38" t="s">
        <v>58</v>
      </c>
      <c r="B38" t="s">
        <v>72</v>
      </c>
      <c r="C38" t="s">
        <v>21</v>
      </c>
      <c r="D38">
        <v>1.3</v>
      </c>
      <c r="E38">
        <v>0</v>
      </c>
      <c r="F38">
        <v>36</v>
      </c>
      <c r="G38">
        <v>36</v>
      </c>
      <c r="H38">
        <v>36</v>
      </c>
      <c r="I38" t="s">
        <v>15</v>
      </c>
      <c r="J38">
        <v>0</v>
      </c>
      <c r="L38" t="s">
        <v>163</v>
      </c>
      <c r="M38">
        <v>60.147263693185501</v>
      </c>
      <c r="N38" t="s">
        <v>56</v>
      </c>
      <c r="O38">
        <v>1</v>
      </c>
      <c r="P38" t="s">
        <v>164</v>
      </c>
      <c r="Q38" t="str">
        <f>+PROPER(IF(MID(Tabla1[[#This Row],[expName]],3,100)="Alegria","Alegría",MID(Tabla1[[#This Row],[expName]],3,100)))</f>
        <v>Alegría</v>
      </c>
      <c r="R38" t="str">
        <f>+IF(Tabla1[[#This Row],[correct_ans]]="None","Frecuente","Infrecuente")</f>
        <v>Infrecuente</v>
      </c>
      <c r="S38">
        <f>+Tabla1[[#This Row],[Respuesta.corr]]*100</f>
        <v>0</v>
      </c>
      <c r="T38" t="str">
        <f>+IF(OR(Tabla1[[#This Row],[frecuente/infrecuente]]="Frecuente",Tabla1[[#This Row],[Respuesta.rt]]=""),"",Tabla1[[#This Row],[Respuesta.rt]])</f>
        <v/>
      </c>
      <c r="U38">
        <f>1-Tabla1[[#This Row],[Respuesta.corr]]</f>
        <v>1</v>
      </c>
      <c r="V38" t="s">
        <v>141</v>
      </c>
      <c r="W38" t="s">
        <v>143</v>
      </c>
      <c r="X38" t="str">
        <f>+IFERROR(VLOOKUP(Tabla1[[#This Row],[participant]],$AB$2:$AC$17,2,0),"REVISAR")</f>
        <v>ALJ10M</v>
      </c>
    </row>
    <row r="39" spans="1:24" x14ac:dyDescent="0.55000000000000004">
      <c r="A39" t="s">
        <v>53</v>
      </c>
      <c r="B39" t="s">
        <v>14</v>
      </c>
      <c r="C39" t="s">
        <v>15</v>
      </c>
      <c r="D39">
        <v>0.8</v>
      </c>
      <c r="E39">
        <v>0</v>
      </c>
      <c r="F39">
        <v>37</v>
      </c>
      <c r="G39">
        <v>37</v>
      </c>
      <c r="H39">
        <v>37</v>
      </c>
      <c r="I39" t="s">
        <v>15</v>
      </c>
      <c r="J39">
        <v>1</v>
      </c>
      <c r="L39" t="s">
        <v>163</v>
      </c>
      <c r="M39">
        <v>60.147263693185501</v>
      </c>
      <c r="N39" t="s">
        <v>56</v>
      </c>
      <c r="O39">
        <v>1</v>
      </c>
      <c r="P39" t="s">
        <v>164</v>
      </c>
      <c r="Q39" t="str">
        <f>+PROPER(IF(MID(Tabla1[[#This Row],[expName]],3,100)="Alegria","Alegría",MID(Tabla1[[#This Row],[expName]],3,100)))</f>
        <v>Alegría</v>
      </c>
      <c r="R39" t="str">
        <f>+IF(Tabla1[[#This Row],[correct_ans]]="None","Frecuente","Infrecuente")</f>
        <v>Frecuente</v>
      </c>
      <c r="S39">
        <f>+Tabla1[[#This Row],[Respuesta.corr]]*100</f>
        <v>100</v>
      </c>
      <c r="T39" t="str">
        <f>+IF(OR(Tabla1[[#This Row],[frecuente/infrecuente]]="Frecuente",Tabla1[[#This Row],[Respuesta.rt]]=""),"",Tabla1[[#This Row],[Respuesta.rt]])</f>
        <v/>
      </c>
      <c r="U39">
        <f>1-Tabla1[[#This Row],[Respuesta.corr]]</f>
        <v>0</v>
      </c>
      <c r="V39" t="s">
        <v>141</v>
      </c>
      <c r="W39" t="s">
        <v>143</v>
      </c>
      <c r="X39" t="str">
        <f>+IFERROR(VLOOKUP(Tabla1[[#This Row],[participant]],$AB$2:$AC$17,2,0),"REVISAR")</f>
        <v>ALJ10M</v>
      </c>
    </row>
    <row r="40" spans="1:24" x14ac:dyDescent="0.55000000000000004">
      <c r="A40" t="s">
        <v>53</v>
      </c>
      <c r="B40" t="s">
        <v>25</v>
      </c>
      <c r="C40" t="s">
        <v>15</v>
      </c>
      <c r="D40">
        <v>1.3</v>
      </c>
      <c r="E40">
        <v>0</v>
      </c>
      <c r="F40">
        <v>38</v>
      </c>
      <c r="G40">
        <v>38</v>
      </c>
      <c r="H40">
        <v>38</v>
      </c>
      <c r="I40" t="s">
        <v>15</v>
      </c>
      <c r="J40">
        <v>1</v>
      </c>
      <c r="L40" t="s">
        <v>163</v>
      </c>
      <c r="M40">
        <v>60.147263693185501</v>
      </c>
      <c r="N40" t="s">
        <v>56</v>
      </c>
      <c r="O40">
        <v>1</v>
      </c>
      <c r="P40" t="s">
        <v>164</v>
      </c>
      <c r="Q40" t="str">
        <f>+PROPER(IF(MID(Tabla1[[#This Row],[expName]],3,100)="Alegria","Alegría",MID(Tabla1[[#This Row],[expName]],3,100)))</f>
        <v>Alegría</v>
      </c>
      <c r="R40" t="str">
        <f>+IF(Tabla1[[#This Row],[correct_ans]]="None","Frecuente","Infrecuente")</f>
        <v>Frecuente</v>
      </c>
      <c r="S40">
        <f>+Tabla1[[#This Row],[Respuesta.corr]]*100</f>
        <v>100</v>
      </c>
      <c r="T40" t="str">
        <f>+IF(OR(Tabla1[[#This Row],[frecuente/infrecuente]]="Frecuente",Tabla1[[#This Row],[Respuesta.rt]]=""),"",Tabla1[[#This Row],[Respuesta.rt]])</f>
        <v/>
      </c>
      <c r="U40">
        <f>1-Tabla1[[#This Row],[Respuesta.corr]]</f>
        <v>0</v>
      </c>
      <c r="V40" t="s">
        <v>141</v>
      </c>
      <c r="W40" t="s">
        <v>143</v>
      </c>
      <c r="X40" t="str">
        <f>+IFERROR(VLOOKUP(Tabla1[[#This Row],[participant]],$AB$2:$AC$17,2,0),"REVISAR")</f>
        <v>ALJ10M</v>
      </c>
    </row>
    <row r="41" spans="1:24" x14ac:dyDescent="0.55000000000000004">
      <c r="A41" t="s">
        <v>53</v>
      </c>
      <c r="B41" t="s">
        <v>54</v>
      </c>
      <c r="C41" t="s">
        <v>15</v>
      </c>
      <c r="D41">
        <v>1.3</v>
      </c>
      <c r="E41">
        <v>0</v>
      </c>
      <c r="F41">
        <v>39</v>
      </c>
      <c r="G41">
        <v>39</v>
      </c>
      <c r="H41">
        <v>39</v>
      </c>
      <c r="I41" t="s">
        <v>15</v>
      </c>
      <c r="J41">
        <v>1</v>
      </c>
      <c r="L41" t="s">
        <v>163</v>
      </c>
      <c r="M41">
        <v>60.147263693185501</v>
      </c>
      <c r="N41" t="s">
        <v>56</v>
      </c>
      <c r="O41">
        <v>1</v>
      </c>
      <c r="P41" t="s">
        <v>164</v>
      </c>
      <c r="Q41" t="str">
        <f>+PROPER(IF(MID(Tabla1[[#This Row],[expName]],3,100)="Alegria","Alegría",MID(Tabla1[[#This Row],[expName]],3,100)))</f>
        <v>Alegría</v>
      </c>
      <c r="R41" t="str">
        <f>+IF(Tabla1[[#This Row],[correct_ans]]="None","Frecuente","Infrecuente")</f>
        <v>Frecuente</v>
      </c>
      <c r="S41">
        <f>+Tabla1[[#This Row],[Respuesta.corr]]*100</f>
        <v>100</v>
      </c>
      <c r="T41" t="str">
        <f>+IF(OR(Tabla1[[#This Row],[frecuente/infrecuente]]="Frecuente",Tabla1[[#This Row],[Respuesta.rt]]=""),"",Tabla1[[#This Row],[Respuesta.rt]])</f>
        <v/>
      </c>
      <c r="U41">
        <f>1-Tabla1[[#This Row],[Respuesta.corr]]</f>
        <v>0</v>
      </c>
      <c r="V41" t="s">
        <v>141</v>
      </c>
      <c r="W41" t="s">
        <v>143</v>
      </c>
      <c r="X41" t="str">
        <f>+IFERROR(VLOOKUP(Tabla1[[#This Row],[participant]],$AB$2:$AC$17,2,0),"REVISAR")</f>
        <v>ALJ10M</v>
      </c>
    </row>
    <row r="42" spans="1:24" x14ac:dyDescent="0.55000000000000004">
      <c r="A42" t="s">
        <v>53</v>
      </c>
      <c r="B42" t="s">
        <v>68</v>
      </c>
      <c r="C42" t="s">
        <v>15</v>
      </c>
      <c r="D42">
        <v>0.8</v>
      </c>
      <c r="E42">
        <v>0</v>
      </c>
      <c r="F42">
        <v>40</v>
      </c>
      <c r="G42">
        <v>40</v>
      </c>
      <c r="H42">
        <v>40</v>
      </c>
      <c r="I42" t="s">
        <v>15</v>
      </c>
      <c r="J42">
        <v>1</v>
      </c>
      <c r="L42" t="s">
        <v>163</v>
      </c>
      <c r="M42">
        <v>60.147263693185501</v>
      </c>
      <c r="N42" t="s">
        <v>56</v>
      </c>
      <c r="O42">
        <v>1</v>
      </c>
      <c r="P42" t="s">
        <v>164</v>
      </c>
      <c r="Q42" t="str">
        <f>+PROPER(IF(MID(Tabla1[[#This Row],[expName]],3,100)="Alegria","Alegría",MID(Tabla1[[#This Row],[expName]],3,100)))</f>
        <v>Alegría</v>
      </c>
      <c r="R42" t="str">
        <f>+IF(Tabla1[[#This Row],[correct_ans]]="None","Frecuente","Infrecuente")</f>
        <v>Frecuente</v>
      </c>
      <c r="S42">
        <f>+Tabla1[[#This Row],[Respuesta.corr]]*100</f>
        <v>100</v>
      </c>
      <c r="T42" t="str">
        <f>+IF(OR(Tabla1[[#This Row],[frecuente/infrecuente]]="Frecuente",Tabla1[[#This Row],[Respuesta.rt]]=""),"",Tabla1[[#This Row],[Respuesta.rt]])</f>
        <v/>
      </c>
      <c r="U42">
        <f>1-Tabla1[[#This Row],[Respuesta.corr]]</f>
        <v>0</v>
      </c>
      <c r="V42" t="s">
        <v>141</v>
      </c>
      <c r="W42" t="s">
        <v>143</v>
      </c>
      <c r="X42" t="str">
        <f>+IFERROR(VLOOKUP(Tabla1[[#This Row],[participant]],$AB$2:$AC$17,2,0),"REVISAR")</f>
        <v>ALJ10M</v>
      </c>
    </row>
    <row r="43" spans="1:24" x14ac:dyDescent="0.55000000000000004">
      <c r="A43" t="s">
        <v>58</v>
      </c>
      <c r="B43" t="s">
        <v>70</v>
      </c>
      <c r="C43" t="s">
        <v>21</v>
      </c>
      <c r="D43">
        <v>0.8</v>
      </c>
      <c r="E43">
        <v>0</v>
      </c>
      <c r="F43">
        <v>41</v>
      </c>
      <c r="G43">
        <v>41</v>
      </c>
      <c r="H43">
        <v>41</v>
      </c>
      <c r="I43" t="s">
        <v>21</v>
      </c>
      <c r="J43">
        <v>1</v>
      </c>
      <c r="K43">
        <v>0.615212780889</v>
      </c>
      <c r="L43" t="s">
        <v>163</v>
      </c>
      <c r="M43">
        <v>60.147263693185501</v>
      </c>
      <c r="N43" t="s">
        <v>56</v>
      </c>
      <c r="O43">
        <v>1</v>
      </c>
      <c r="P43" t="s">
        <v>164</v>
      </c>
      <c r="Q43" t="str">
        <f>+PROPER(IF(MID(Tabla1[[#This Row],[expName]],3,100)="Alegria","Alegría",MID(Tabla1[[#This Row],[expName]],3,100)))</f>
        <v>Alegría</v>
      </c>
      <c r="R43" t="str">
        <f>+IF(Tabla1[[#This Row],[correct_ans]]="None","Frecuente","Infrecuente")</f>
        <v>Infrecuente</v>
      </c>
      <c r="S43">
        <f>+Tabla1[[#This Row],[Respuesta.corr]]*100</f>
        <v>100</v>
      </c>
      <c r="T43">
        <f>+IF(OR(Tabla1[[#This Row],[frecuente/infrecuente]]="Frecuente",Tabla1[[#This Row],[Respuesta.rt]]=""),"",Tabla1[[#This Row],[Respuesta.rt]])</f>
        <v>0.615212780889</v>
      </c>
      <c r="U43">
        <f>1-Tabla1[[#This Row],[Respuesta.corr]]</f>
        <v>0</v>
      </c>
      <c r="V43" t="s">
        <v>141</v>
      </c>
      <c r="W43" t="s">
        <v>143</v>
      </c>
      <c r="X43" t="str">
        <f>+IFERROR(VLOOKUP(Tabla1[[#This Row],[participant]],$AB$2:$AC$17,2,0),"REVISAR")</f>
        <v>ALJ10M</v>
      </c>
    </row>
    <row r="44" spans="1:24" x14ac:dyDescent="0.55000000000000004">
      <c r="A44" t="s">
        <v>53</v>
      </c>
      <c r="B44" t="s">
        <v>30</v>
      </c>
      <c r="C44" t="s">
        <v>15</v>
      </c>
      <c r="D44">
        <v>0.8</v>
      </c>
      <c r="E44">
        <v>0</v>
      </c>
      <c r="F44">
        <v>42</v>
      </c>
      <c r="G44">
        <v>42</v>
      </c>
      <c r="H44">
        <v>42</v>
      </c>
      <c r="I44" t="s">
        <v>15</v>
      </c>
      <c r="J44">
        <v>1</v>
      </c>
      <c r="L44" t="s">
        <v>163</v>
      </c>
      <c r="M44">
        <v>60.147263693185501</v>
      </c>
      <c r="N44" t="s">
        <v>56</v>
      </c>
      <c r="O44">
        <v>1</v>
      </c>
      <c r="P44" t="s">
        <v>164</v>
      </c>
      <c r="Q44" t="str">
        <f>+PROPER(IF(MID(Tabla1[[#This Row],[expName]],3,100)="Alegria","Alegría",MID(Tabla1[[#This Row],[expName]],3,100)))</f>
        <v>Alegría</v>
      </c>
      <c r="R44" t="str">
        <f>+IF(Tabla1[[#This Row],[correct_ans]]="None","Frecuente","Infrecuente")</f>
        <v>Frecuente</v>
      </c>
      <c r="S44">
        <f>+Tabla1[[#This Row],[Respuesta.corr]]*100</f>
        <v>100</v>
      </c>
      <c r="T44" t="str">
        <f>+IF(OR(Tabla1[[#This Row],[frecuente/infrecuente]]="Frecuente",Tabla1[[#This Row],[Respuesta.rt]]=""),"",Tabla1[[#This Row],[Respuesta.rt]])</f>
        <v/>
      </c>
      <c r="U44">
        <f>1-Tabla1[[#This Row],[Respuesta.corr]]</f>
        <v>0</v>
      </c>
      <c r="V44" t="s">
        <v>141</v>
      </c>
      <c r="W44" t="s">
        <v>143</v>
      </c>
      <c r="X44" t="str">
        <f>+IFERROR(VLOOKUP(Tabla1[[#This Row],[participant]],$AB$2:$AC$17,2,0),"REVISAR")</f>
        <v>ALJ10M</v>
      </c>
    </row>
    <row r="45" spans="1:24" x14ac:dyDescent="0.55000000000000004">
      <c r="A45" t="s">
        <v>53</v>
      </c>
      <c r="B45" t="s">
        <v>73</v>
      </c>
      <c r="C45" t="s">
        <v>15</v>
      </c>
      <c r="D45">
        <v>0.8</v>
      </c>
      <c r="E45">
        <v>0</v>
      </c>
      <c r="F45">
        <v>43</v>
      </c>
      <c r="G45">
        <v>43</v>
      </c>
      <c r="H45">
        <v>43</v>
      </c>
      <c r="I45" t="s">
        <v>15</v>
      </c>
      <c r="J45">
        <v>1</v>
      </c>
      <c r="L45" t="s">
        <v>163</v>
      </c>
      <c r="M45">
        <v>60.147263693185501</v>
      </c>
      <c r="N45" t="s">
        <v>56</v>
      </c>
      <c r="O45">
        <v>1</v>
      </c>
      <c r="P45" t="s">
        <v>164</v>
      </c>
      <c r="Q45" t="str">
        <f>+PROPER(IF(MID(Tabla1[[#This Row],[expName]],3,100)="Alegria","Alegría",MID(Tabla1[[#This Row],[expName]],3,100)))</f>
        <v>Alegría</v>
      </c>
      <c r="R45" t="str">
        <f>+IF(Tabla1[[#This Row],[correct_ans]]="None","Frecuente","Infrecuente")</f>
        <v>Frecuente</v>
      </c>
      <c r="S45">
        <f>+Tabla1[[#This Row],[Respuesta.corr]]*100</f>
        <v>100</v>
      </c>
      <c r="T45" t="str">
        <f>+IF(OR(Tabla1[[#This Row],[frecuente/infrecuente]]="Frecuente",Tabla1[[#This Row],[Respuesta.rt]]=""),"",Tabla1[[#This Row],[Respuesta.rt]])</f>
        <v/>
      </c>
      <c r="U45">
        <f>1-Tabla1[[#This Row],[Respuesta.corr]]</f>
        <v>0</v>
      </c>
      <c r="V45" t="s">
        <v>141</v>
      </c>
      <c r="W45" t="s">
        <v>143</v>
      </c>
      <c r="X45" t="str">
        <f>+IFERROR(VLOOKUP(Tabla1[[#This Row],[participant]],$AB$2:$AC$17,2,0),"REVISAR")</f>
        <v>ALJ10M</v>
      </c>
    </row>
    <row r="46" spans="1:24" x14ac:dyDescent="0.55000000000000004">
      <c r="A46" t="s">
        <v>58</v>
      </c>
      <c r="B46" t="s">
        <v>70</v>
      </c>
      <c r="C46" t="s">
        <v>21</v>
      </c>
      <c r="D46">
        <v>1.3</v>
      </c>
      <c r="E46">
        <v>0</v>
      </c>
      <c r="F46">
        <v>44</v>
      </c>
      <c r="G46">
        <v>44</v>
      </c>
      <c r="H46">
        <v>44</v>
      </c>
      <c r="I46" t="s">
        <v>21</v>
      </c>
      <c r="J46">
        <v>1</v>
      </c>
      <c r="K46">
        <v>0.68439504643899995</v>
      </c>
      <c r="L46" t="s">
        <v>163</v>
      </c>
      <c r="M46">
        <v>60.147263693185501</v>
      </c>
      <c r="N46" t="s">
        <v>56</v>
      </c>
      <c r="O46">
        <v>1</v>
      </c>
      <c r="P46" t="s">
        <v>164</v>
      </c>
      <c r="Q46" t="str">
        <f>+PROPER(IF(MID(Tabla1[[#This Row],[expName]],3,100)="Alegria","Alegría",MID(Tabla1[[#This Row],[expName]],3,100)))</f>
        <v>Alegría</v>
      </c>
      <c r="R46" t="str">
        <f>+IF(Tabla1[[#This Row],[correct_ans]]="None","Frecuente","Infrecuente")</f>
        <v>Infrecuente</v>
      </c>
      <c r="S46">
        <f>+Tabla1[[#This Row],[Respuesta.corr]]*100</f>
        <v>100</v>
      </c>
      <c r="T46">
        <f>+IF(OR(Tabla1[[#This Row],[frecuente/infrecuente]]="Frecuente",Tabla1[[#This Row],[Respuesta.rt]]=""),"",Tabla1[[#This Row],[Respuesta.rt]])</f>
        <v>0.68439504643899995</v>
      </c>
      <c r="U46">
        <f>1-Tabla1[[#This Row],[Respuesta.corr]]</f>
        <v>0</v>
      </c>
      <c r="V46" t="s">
        <v>141</v>
      </c>
      <c r="W46" t="s">
        <v>143</v>
      </c>
      <c r="X46" t="str">
        <f>+IFERROR(VLOOKUP(Tabla1[[#This Row],[participant]],$AB$2:$AC$17,2,0),"REVISAR")</f>
        <v>ALJ10M</v>
      </c>
    </row>
    <row r="47" spans="1:24" x14ac:dyDescent="0.55000000000000004">
      <c r="A47" t="s">
        <v>53</v>
      </c>
      <c r="B47" t="s">
        <v>61</v>
      </c>
      <c r="C47" t="s">
        <v>15</v>
      </c>
      <c r="D47">
        <v>0.8</v>
      </c>
      <c r="E47">
        <v>0</v>
      </c>
      <c r="F47">
        <v>45</v>
      </c>
      <c r="G47">
        <v>45</v>
      </c>
      <c r="H47">
        <v>45</v>
      </c>
      <c r="I47" t="s">
        <v>15</v>
      </c>
      <c r="J47">
        <v>1</v>
      </c>
      <c r="L47" t="s">
        <v>163</v>
      </c>
      <c r="M47">
        <v>60.147263693185501</v>
      </c>
      <c r="N47" t="s">
        <v>56</v>
      </c>
      <c r="O47">
        <v>1</v>
      </c>
      <c r="P47" t="s">
        <v>164</v>
      </c>
      <c r="Q47" t="str">
        <f>+PROPER(IF(MID(Tabla1[[#This Row],[expName]],3,100)="Alegria","Alegría",MID(Tabla1[[#This Row],[expName]],3,100)))</f>
        <v>Alegría</v>
      </c>
      <c r="R47" t="str">
        <f>+IF(Tabla1[[#This Row],[correct_ans]]="None","Frecuente","Infrecuente")</f>
        <v>Frecuente</v>
      </c>
      <c r="S47">
        <f>+Tabla1[[#This Row],[Respuesta.corr]]*100</f>
        <v>100</v>
      </c>
      <c r="T47" t="str">
        <f>+IF(OR(Tabla1[[#This Row],[frecuente/infrecuente]]="Frecuente",Tabla1[[#This Row],[Respuesta.rt]]=""),"",Tabla1[[#This Row],[Respuesta.rt]])</f>
        <v/>
      </c>
      <c r="U47">
        <f>1-Tabla1[[#This Row],[Respuesta.corr]]</f>
        <v>0</v>
      </c>
      <c r="V47" t="s">
        <v>141</v>
      </c>
      <c r="W47" t="s">
        <v>143</v>
      </c>
      <c r="X47" t="str">
        <f>+IFERROR(VLOOKUP(Tabla1[[#This Row],[participant]],$AB$2:$AC$17,2,0),"REVISAR")</f>
        <v>ALJ10M</v>
      </c>
    </row>
    <row r="48" spans="1:24" x14ac:dyDescent="0.55000000000000004">
      <c r="A48" t="s">
        <v>53</v>
      </c>
      <c r="B48" t="s">
        <v>48</v>
      </c>
      <c r="C48" t="s">
        <v>15</v>
      </c>
      <c r="D48">
        <v>1.3</v>
      </c>
      <c r="E48">
        <v>0</v>
      </c>
      <c r="F48">
        <v>46</v>
      </c>
      <c r="G48">
        <v>46</v>
      </c>
      <c r="H48">
        <v>46</v>
      </c>
      <c r="I48" t="s">
        <v>15</v>
      </c>
      <c r="J48">
        <v>1</v>
      </c>
      <c r="L48" t="s">
        <v>163</v>
      </c>
      <c r="M48">
        <v>60.147263693185501</v>
      </c>
      <c r="N48" t="s">
        <v>56</v>
      </c>
      <c r="O48">
        <v>1</v>
      </c>
      <c r="P48" t="s">
        <v>164</v>
      </c>
      <c r="Q48" t="str">
        <f>+PROPER(IF(MID(Tabla1[[#This Row],[expName]],3,100)="Alegria","Alegría",MID(Tabla1[[#This Row],[expName]],3,100)))</f>
        <v>Alegría</v>
      </c>
      <c r="R48" t="str">
        <f>+IF(Tabla1[[#This Row],[correct_ans]]="None","Frecuente","Infrecuente")</f>
        <v>Frecuente</v>
      </c>
      <c r="S48">
        <f>+Tabla1[[#This Row],[Respuesta.corr]]*100</f>
        <v>100</v>
      </c>
      <c r="T48" t="str">
        <f>+IF(OR(Tabla1[[#This Row],[frecuente/infrecuente]]="Frecuente",Tabla1[[#This Row],[Respuesta.rt]]=""),"",Tabla1[[#This Row],[Respuesta.rt]])</f>
        <v/>
      </c>
      <c r="U48">
        <f>1-Tabla1[[#This Row],[Respuesta.corr]]</f>
        <v>0</v>
      </c>
      <c r="V48" t="s">
        <v>141</v>
      </c>
      <c r="W48" t="s">
        <v>143</v>
      </c>
      <c r="X48" t="str">
        <f>+IFERROR(VLOOKUP(Tabla1[[#This Row],[participant]],$AB$2:$AC$17,2,0),"REVISAR")</f>
        <v>ALJ10M</v>
      </c>
    </row>
    <row r="49" spans="1:24" x14ac:dyDescent="0.55000000000000004">
      <c r="A49" t="s">
        <v>58</v>
      </c>
      <c r="B49" t="s">
        <v>72</v>
      </c>
      <c r="C49" t="s">
        <v>21</v>
      </c>
      <c r="D49">
        <v>0.8</v>
      </c>
      <c r="E49">
        <v>0</v>
      </c>
      <c r="F49">
        <v>47</v>
      </c>
      <c r="G49">
        <v>47</v>
      </c>
      <c r="H49">
        <v>47</v>
      </c>
      <c r="I49" t="s">
        <v>21</v>
      </c>
      <c r="J49">
        <v>1</v>
      </c>
      <c r="K49">
        <v>0.61329347081499996</v>
      </c>
      <c r="L49" t="s">
        <v>163</v>
      </c>
      <c r="M49">
        <v>60.147263693185501</v>
      </c>
      <c r="N49" t="s">
        <v>56</v>
      </c>
      <c r="O49">
        <v>1</v>
      </c>
      <c r="P49" t="s">
        <v>164</v>
      </c>
      <c r="Q49" t="str">
        <f>+PROPER(IF(MID(Tabla1[[#This Row],[expName]],3,100)="Alegria","Alegría",MID(Tabla1[[#This Row],[expName]],3,100)))</f>
        <v>Alegría</v>
      </c>
      <c r="R49" t="str">
        <f>+IF(Tabla1[[#This Row],[correct_ans]]="None","Frecuente","Infrecuente")</f>
        <v>Infrecuente</v>
      </c>
      <c r="S49">
        <f>+Tabla1[[#This Row],[Respuesta.corr]]*100</f>
        <v>100</v>
      </c>
      <c r="T49">
        <f>+IF(OR(Tabla1[[#This Row],[frecuente/infrecuente]]="Frecuente",Tabla1[[#This Row],[Respuesta.rt]]=""),"",Tabla1[[#This Row],[Respuesta.rt]])</f>
        <v>0.61329347081499996</v>
      </c>
      <c r="U49">
        <f>1-Tabla1[[#This Row],[Respuesta.corr]]</f>
        <v>0</v>
      </c>
      <c r="V49" t="s">
        <v>141</v>
      </c>
      <c r="W49" t="s">
        <v>143</v>
      </c>
      <c r="X49" t="str">
        <f>+IFERROR(VLOOKUP(Tabla1[[#This Row],[participant]],$AB$2:$AC$17,2,0),"REVISAR")</f>
        <v>ALJ10M</v>
      </c>
    </row>
    <row r="50" spans="1:24" x14ac:dyDescent="0.55000000000000004">
      <c r="A50" t="s">
        <v>53</v>
      </c>
      <c r="B50" t="s">
        <v>61</v>
      </c>
      <c r="C50" t="s">
        <v>15</v>
      </c>
      <c r="D50">
        <v>1.3</v>
      </c>
      <c r="E50">
        <v>0</v>
      </c>
      <c r="F50">
        <v>48</v>
      </c>
      <c r="G50">
        <v>48</v>
      </c>
      <c r="H50">
        <v>48</v>
      </c>
      <c r="I50" t="s">
        <v>15</v>
      </c>
      <c r="J50">
        <v>1</v>
      </c>
      <c r="L50" t="s">
        <v>163</v>
      </c>
      <c r="M50">
        <v>60.147263693185501</v>
      </c>
      <c r="N50" t="s">
        <v>56</v>
      </c>
      <c r="O50">
        <v>1</v>
      </c>
      <c r="P50" t="s">
        <v>164</v>
      </c>
      <c r="Q50" t="str">
        <f>+PROPER(IF(MID(Tabla1[[#This Row],[expName]],3,100)="Alegria","Alegría",MID(Tabla1[[#This Row],[expName]],3,100)))</f>
        <v>Alegría</v>
      </c>
      <c r="R50" t="str">
        <f>+IF(Tabla1[[#This Row],[correct_ans]]="None","Frecuente","Infrecuente")</f>
        <v>Frecuente</v>
      </c>
      <c r="S50">
        <f>+Tabla1[[#This Row],[Respuesta.corr]]*100</f>
        <v>100</v>
      </c>
      <c r="T50" t="str">
        <f>+IF(OR(Tabla1[[#This Row],[frecuente/infrecuente]]="Frecuente",Tabla1[[#This Row],[Respuesta.rt]]=""),"",Tabla1[[#This Row],[Respuesta.rt]])</f>
        <v/>
      </c>
      <c r="U50">
        <f>1-Tabla1[[#This Row],[Respuesta.corr]]</f>
        <v>0</v>
      </c>
      <c r="V50" t="s">
        <v>141</v>
      </c>
      <c r="W50" t="s">
        <v>143</v>
      </c>
      <c r="X50" t="str">
        <f>+IFERROR(VLOOKUP(Tabla1[[#This Row],[participant]],$AB$2:$AC$17,2,0),"REVISAR")</f>
        <v>ALJ10M</v>
      </c>
    </row>
    <row r="51" spans="1:24" x14ac:dyDescent="0.55000000000000004">
      <c r="A51" t="s">
        <v>53</v>
      </c>
      <c r="B51" t="s">
        <v>54</v>
      </c>
      <c r="C51" t="s">
        <v>15</v>
      </c>
      <c r="D51">
        <v>0.8</v>
      </c>
      <c r="E51">
        <v>0</v>
      </c>
      <c r="F51">
        <v>49</v>
      </c>
      <c r="G51">
        <v>49</v>
      </c>
      <c r="H51">
        <v>49</v>
      </c>
      <c r="I51" t="s">
        <v>15</v>
      </c>
      <c r="J51">
        <v>1</v>
      </c>
      <c r="L51" t="s">
        <v>163</v>
      </c>
      <c r="M51">
        <v>60.147263693185501</v>
      </c>
      <c r="N51" t="s">
        <v>56</v>
      </c>
      <c r="O51">
        <v>1</v>
      </c>
      <c r="P51" t="s">
        <v>164</v>
      </c>
      <c r="Q51" t="str">
        <f>+PROPER(IF(MID(Tabla1[[#This Row],[expName]],3,100)="Alegria","Alegría",MID(Tabla1[[#This Row],[expName]],3,100)))</f>
        <v>Alegría</v>
      </c>
      <c r="R51" t="str">
        <f>+IF(Tabla1[[#This Row],[correct_ans]]="None","Frecuente","Infrecuente")</f>
        <v>Frecuente</v>
      </c>
      <c r="S51">
        <f>+Tabla1[[#This Row],[Respuesta.corr]]*100</f>
        <v>100</v>
      </c>
      <c r="T51" t="str">
        <f>+IF(OR(Tabla1[[#This Row],[frecuente/infrecuente]]="Frecuente",Tabla1[[#This Row],[Respuesta.rt]]=""),"",Tabla1[[#This Row],[Respuesta.rt]])</f>
        <v/>
      </c>
      <c r="U51">
        <f>1-Tabla1[[#This Row],[Respuesta.corr]]</f>
        <v>0</v>
      </c>
      <c r="V51" t="s">
        <v>141</v>
      </c>
      <c r="W51" t="s">
        <v>143</v>
      </c>
      <c r="X51" t="str">
        <f>+IFERROR(VLOOKUP(Tabla1[[#This Row],[participant]],$AB$2:$AC$17,2,0),"REVISAR")</f>
        <v>ALJ10M</v>
      </c>
    </row>
    <row r="52" spans="1:24" x14ac:dyDescent="0.55000000000000004">
      <c r="A52" t="s">
        <v>58</v>
      </c>
      <c r="B52" t="s">
        <v>74</v>
      </c>
      <c r="C52" t="s">
        <v>21</v>
      </c>
      <c r="D52">
        <v>0.8</v>
      </c>
      <c r="E52">
        <v>0</v>
      </c>
      <c r="F52">
        <v>50</v>
      </c>
      <c r="G52">
        <v>50</v>
      </c>
      <c r="H52">
        <v>50</v>
      </c>
      <c r="I52" t="s">
        <v>15</v>
      </c>
      <c r="J52">
        <v>0</v>
      </c>
      <c r="L52" t="s">
        <v>163</v>
      </c>
      <c r="M52">
        <v>60.147263693185501</v>
      </c>
      <c r="N52" t="s">
        <v>56</v>
      </c>
      <c r="O52">
        <v>1</v>
      </c>
      <c r="P52" t="s">
        <v>164</v>
      </c>
      <c r="Q52" t="str">
        <f>+PROPER(IF(MID(Tabla1[[#This Row],[expName]],3,100)="Alegria","Alegría",MID(Tabla1[[#This Row],[expName]],3,100)))</f>
        <v>Alegría</v>
      </c>
      <c r="R52" t="str">
        <f>+IF(Tabla1[[#This Row],[correct_ans]]="None","Frecuente","Infrecuente")</f>
        <v>Infrecuente</v>
      </c>
      <c r="S52">
        <f>+Tabla1[[#This Row],[Respuesta.corr]]*100</f>
        <v>0</v>
      </c>
      <c r="T52" t="str">
        <f>+IF(OR(Tabla1[[#This Row],[frecuente/infrecuente]]="Frecuente",Tabla1[[#This Row],[Respuesta.rt]]=""),"",Tabla1[[#This Row],[Respuesta.rt]])</f>
        <v/>
      </c>
      <c r="U52">
        <f>1-Tabla1[[#This Row],[Respuesta.corr]]</f>
        <v>1</v>
      </c>
      <c r="V52" t="s">
        <v>141</v>
      </c>
      <c r="W52" t="s">
        <v>143</v>
      </c>
      <c r="X52" t="str">
        <f>+IFERROR(VLOOKUP(Tabla1[[#This Row],[participant]],$AB$2:$AC$17,2,0),"REVISAR")</f>
        <v>ALJ10M</v>
      </c>
    </row>
    <row r="53" spans="1:24" x14ac:dyDescent="0.55000000000000004">
      <c r="A53" t="s">
        <v>53</v>
      </c>
      <c r="B53" t="s">
        <v>36</v>
      </c>
      <c r="C53" t="s">
        <v>15</v>
      </c>
      <c r="D53">
        <v>1.3</v>
      </c>
      <c r="E53">
        <v>0</v>
      </c>
      <c r="F53">
        <v>51</v>
      </c>
      <c r="G53">
        <v>51</v>
      </c>
      <c r="H53">
        <v>51</v>
      </c>
      <c r="I53" t="s">
        <v>15</v>
      </c>
      <c r="J53">
        <v>1</v>
      </c>
      <c r="L53" t="s">
        <v>163</v>
      </c>
      <c r="M53">
        <v>60.147263693185501</v>
      </c>
      <c r="N53" t="s">
        <v>56</v>
      </c>
      <c r="O53">
        <v>1</v>
      </c>
      <c r="P53" t="s">
        <v>164</v>
      </c>
      <c r="Q53" t="str">
        <f>+PROPER(IF(MID(Tabla1[[#This Row],[expName]],3,100)="Alegria","Alegría",MID(Tabla1[[#This Row],[expName]],3,100)))</f>
        <v>Alegría</v>
      </c>
      <c r="R53" t="str">
        <f>+IF(Tabla1[[#This Row],[correct_ans]]="None","Frecuente","Infrecuente")</f>
        <v>Frecuente</v>
      </c>
      <c r="S53">
        <f>+Tabla1[[#This Row],[Respuesta.corr]]*100</f>
        <v>100</v>
      </c>
      <c r="T53" t="str">
        <f>+IF(OR(Tabla1[[#This Row],[frecuente/infrecuente]]="Frecuente",Tabla1[[#This Row],[Respuesta.rt]]=""),"",Tabla1[[#This Row],[Respuesta.rt]])</f>
        <v/>
      </c>
      <c r="U53">
        <f>1-Tabla1[[#This Row],[Respuesta.corr]]</f>
        <v>0</v>
      </c>
      <c r="V53" t="s">
        <v>141</v>
      </c>
      <c r="W53" t="s">
        <v>143</v>
      </c>
      <c r="X53" t="str">
        <f>+IFERROR(VLOOKUP(Tabla1[[#This Row],[participant]],$AB$2:$AC$17,2,0),"REVISAR")</f>
        <v>ALJ10M</v>
      </c>
    </row>
    <row r="54" spans="1:24" x14ac:dyDescent="0.55000000000000004">
      <c r="A54" t="s">
        <v>53</v>
      </c>
      <c r="B54" t="s">
        <v>34</v>
      </c>
      <c r="C54" t="s">
        <v>15</v>
      </c>
      <c r="D54">
        <v>1.3</v>
      </c>
      <c r="E54">
        <v>0</v>
      </c>
      <c r="F54">
        <v>52</v>
      </c>
      <c r="G54">
        <v>52</v>
      </c>
      <c r="H54">
        <v>52</v>
      </c>
      <c r="I54" t="s">
        <v>15</v>
      </c>
      <c r="J54">
        <v>1</v>
      </c>
      <c r="L54" t="s">
        <v>163</v>
      </c>
      <c r="M54">
        <v>60.147263693185501</v>
      </c>
      <c r="N54" t="s">
        <v>56</v>
      </c>
      <c r="O54">
        <v>1</v>
      </c>
      <c r="P54" t="s">
        <v>164</v>
      </c>
      <c r="Q54" t="str">
        <f>+PROPER(IF(MID(Tabla1[[#This Row],[expName]],3,100)="Alegria","Alegría",MID(Tabla1[[#This Row],[expName]],3,100)))</f>
        <v>Alegría</v>
      </c>
      <c r="R54" t="str">
        <f>+IF(Tabla1[[#This Row],[correct_ans]]="None","Frecuente","Infrecuente")</f>
        <v>Frecuente</v>
      </c>
      <c r="S54">
        <f>+Tabla1[[#This Row],[Respuesta.corr]]*100</f>
        <v>100</v>
      </c>
      <c r="T54" t="str">
        <f>+IF(OR(Tabla1[[#This Row],[frecuente/infrecuente]]="Frecuente",Tabla1[[#This Row],[Respuesta.rt]]=""),"",Tabla1[[#This Row],[Respuesta.rt]])</f>
        <v/>
      </c>
      <c r="U54">
        <f>1-Tabla1[[#This Row],[Respuesta.corr]]</f>
        <v>0</v>
      </c>
      <c r="V54" t="s">
        <v>141</v>
      </c>
      <c r="W54" t="s">
        <v>143</v>
      </c>
      <c r="X54" t="str">
        <f>+IFERROR(VLOOKUP(Tabla1[[#This Row],[participant]],$AB$2:$AC$17,2,0),"REVISAR")</f>
        <v>ALJ10M</v>
      </c>
    </row>
    <row r="55" spans="1:24" x14ac:dyDescent="0.55000000000000004">
      <c r="A55" t="s">
        <v>53</v>
      </c>
      <c r="B55" t="s">
        <v>23</v>
      </c>
      <c r="C55" t="s">
        <v>15</v>
      </c>
      <c r="D55">
        <v>1.3</v>
      </c>
      <c r="E55">
        <v>0</v>
      </c>
      <c r="F55">
        <v>53</v>
      </c>
      <c r="G55">
        <v>53</v>
      </c>
      <c r="H55">
        <v>53</v>
      </c>
      <c r="I55" t="s">
        <v>15</v>
      </c>
      <c r="J55">
        <v>1</v>
      </c>
      <c r="L55" t="s">
        <v>163</v>
      </c>
      <c r="M55">
        <v>60.147263693185501</v>
      </c>
      <c r="N55" t="s">
        <v>56</v>
      </c>
      <c r="O55">
        <v>1</v>
      </c>
      <c r="P55" t="s">
        <v>164</v>
      </c>
      <c r="Q55" t="str">
        <f>+PROPER(IF(MID(Tabla1[[#This Row],[expName]],3,100)="Alegria","Alegría",MID(Tabla1[[#This Row],[expName]],3,100)))</f>
        <v>Alegría</v>
      </c>
      <c r="R55" t="str">
        <f>+IF(Tabla1[[#This Row],[correct_ans]]="None","Frecuente","Infrecuente")</f>
        <v>Frecuente</v>
      </c>
      <c r="S55">
        <f>+Tabla1[[#This Row],[Respuesta.corr]]*100</f>
        <v>100</v>
      </c>
      <c r="T55" t="str">
        <f>+IF(OR(Tabla1[[#This Row],[frecuente/infrecuente]]="Frecuente",Tabla1[[#This Row],[Respuesta.rt]]=""),"",Tabla1[[#This Row],[Respuesta.rt]])</f>
        <v/>
      </c>
      <c r="U55">
        <f>1-Tabla1[[#This Row],[Respuesta.corr]]</f>
        <v>0</v>
      </c>
      <c r="V55" t="s">
        <v>141</v>
      </c>
      <c r="W55" t="s">
        <v>143</v>
      </c>
      <c r="X55" t="str">
        <f>+IFERROR(VLOOKUP(Tabla1[[#This Row],[participant]],$AB$2:$AC$17,2,0),"REVISAR")</f>
        <v>ALJ10M</v>
      </c>
    </row>
    <row r="56" spans="1:24" x14ac:dyDescent="0.55000000000000004">
      <c r="A56" t="s">
        <v>53</v>
      </c>
      <c r="B56" t="s">
        <v>75</v>
      </c>
      <c r="C56" t="s">
        <v>15</v>
      </c>
      <c r="D56">
        <v>0.8</v>
      </c>
      <c r="E56">
        <v>0</v>
      </c>
      <c r="F56">
        <v>54</v>
      </c>
      <c r="G56">
        <v>54</v>
      </c>
      <c r="H56">
        <v>54</v>
      </c>
      <c r="I56" t="s">
        <v>15</v>
      </c>
      <c r="J56">
        <v>1</v>
      </c>
      <c r="L56" t="s">
        <v>163</v>
      </c>
      <c r="M56">
        <v>60.147263693185501</v>
      </c>
      <c r="N56" t="s">
        <v>56</v>
      </c>
      <c r="O56">
        <v>1</v>
      </c>
      <c r="P56" t="s">
        <v>164</v>
      </c>
      <c r="Q56" t="str">
        <f>+PROPER(IF(MID(Tabla1[[#This Row],[expName]],3,100)="Alegria","Alegría",MID(Tabla1[[#This Row],[expName]],3,100)))</f>
        <v>Alegría</v>
      </c>
      <c r="R56" t="str">
        <f>+IF(Tabla1[[#This Row],[correct_ans]]="None","Frecuente","Infrecuente")</f>
        <v>Frecuente</v>
      </c>
      <c r="S56">
        <f>+Tabla1[[#This Row],[Respuesta.corr]]*100</f>
        <v>100</v>
      </c>
      <c r="T56" t="str">
        <f>+IF(OR(Tabla1[[#This Row],[frecuente/infrecuente]]="Frecuente",Tabla1[[#This Row],[Respuesta.rt]]=""),"",Tabla1[[#This Row],[Respuesta.rt]])</f>
        <v/>
      </c>
      <c r="U56">
        <f>1-Tabla1[[#This Row],[Respuesta.corr]]</f>
        <v>0</v>
      </c>
      <c r="V56" t="s">
        <v>141</v>
      </c>
      <c r="W56" t="s">
        <v>143</v>
      </c>
      <c r="X56" t="str">
        <f>+IFERROR(VLOOKUP(Tabla1[[#This Row],[participant]],$AB$2:$AC$17,2,0),"REVISAR")</f>
        <v>ALJ10M</v>
      </c>
    </row>
    <row r="57" spans="1:24" x14ac:dyDescent="0.55000000000000004">
      <c r="A57" t="s">
        <v>58</v>
      </c>
      <c r="B57" t="s">
        <v>67</v>
      </c>
      <c r="C57" t="s">
        <v>21</v>
      </c>
      <c r="D57">
        <v>0.8</v>
      </c>
      <c r="E57">
        <v>0</v>
      </c>
      <c r="F57">
        <v>55</v>
      </c>
      <c r="G57">
        <v>55</v>
      </c>
      <c r="H57">
        <v>55</v>
      </c>
      <c r="I57" t="s">
        <v>21</v>
      </c>
      <c r="J57">
        <v>1</v>
      </c>
      <c r="K57">
        <v>0.64986168826000001</v>
      </c>
      <c r="L57" t="s">
        <v>163</v>
      </c>
      <c r="M57">
        <v>60.147263693185501</v>
      </c>
      <c r="N57" t="s">
        <v>56</v>
      </c>
      <c r="O57">
        <v>1</v>
      </c>
      <c r="P57" t="s">
        <v>164</v>
      </c>
      <c r="Q57" t="str">
        <f>+PROPER(IF(MID(Tabla1[[#This Row],[expName]],3,100)="Alegria","Alegría",MID(Tabla1[[#This Row],[expName]],3,100)))</f>
        <v>Alegría</v>
      </c>
      <c r="R57" t="str">
        <f>+IF(Tabla1[[#This Row],[correct_ans]]="None","Frecuente","Infrecuente")</f>
        <v>Infrecuente</v>
      </c>
      <c r="S57">
        <f>+Tabla1[[#This Row],[Respuesta.corr]]*100</f>
        <v>100</v>
      </c>
      <c r="T57">
        <f>+IF(OR(Tabla1[[#This Row],[frecuente/infrecuente]]="Frecuente",Tabla1[[#This Row],[Respuesta.rt]]=""),"",Tabla1[[#This Row],[Respuesta.rt]])</f>
        <v>0.64986168826000001</v>
      </c>
      <c r="U57">
        <f>1-Tabla1[[#This Row],[Respuesta.corr]]</f>
        <v>0</v>
      </c>
      <c r="V57" t="s">
        <v>141</v>
      </c>
      <c r="W57" t="s">
        <v>143</v>
      </c>
      <c r="X57" t="str">
        <f>+IFERROR(VLOOKUP(Tabla1[[#This Row],[participant]],$AB$2:$AC$17,2,0),"REVISAR")</f>
        <v>ALJ10M</v>
      </c>
    </row>
    <row r="58" spans="1:24" x14ac:dyDescent="0.55000000000000004">
      <c r="A58" t="s">
        <v>53</v>
      </c>
      <c r="B58" t="s">
        <v>75</v>
      </c>
      <c r="C58" t="s">
        <v>15</v>
      </c>
      <c r="D58">
        <v>1.3</v>
      </c>
      <c r="E58">
        <v>0</v>
      </c>
      <c r="F58">
        <v>56</v>
      </c>
      <c r="G58">
        <v>56</v>
      </c>
      <c r="H58">
        <v>56</v>
      </c>
      <c r="I58" t="s">
        <v>15</v>
      </c>
      <c r="J58">
        <v>1</v>
      </c>
      <c r="L58" t="s">
        <v>163</v>
      </c>
      <c r="M58">
        <v>60.147263693185501</v>
      </c>
      <c r="N58" t="s">
        <v>56</v>
      </c>
      <c r="O58">
        <v>1</v>
      </c>
      <c r="P58" t="s">
        <v>164</v>
      </c>
      <c r="Q58" t="str">
        <f>+PROPER(IF(MID(Tabla1[[#This Row],[expName]],3,100)="Alegria","Alegría",MID(Tabla1[[#This Row],[expName]],3,100)))</f>
        <v>Alegría</v>
      </c>
      <c r="R58" t="str">
        <f>+IF(Tabla1[[#This Row],[correct_ans]]="None","Frecuente","Infrecuente")</f>
        <v>Frecuente</v>
      </c>
      <c r="S58">
        <f>+Tabla1[[#This Row],[Respuesta.corr]]*100</f>
        <v>100</v>
      </c>
      <c r="T58" t="str">
        <f>+IF(OR(Tabla1[[#This Row],[frecuente/infrecuente]]="Frecuente",Tabla1[[#This Row],[Respuesta.rt]]=""),"",Tabla1[[#This Row],[Respuesta.rt]])</f>
        <v/>
      </c>
      <c r="U58">
        <f>1-Tabla1[[#This Row],[Respuesta.corr]]</f>
        <v>0</v>
      </c>
      <c r="V58" t="s">
        <v>141</v>
      </c>
      <c r="W58" t="s">
        <v>143</v>
      </c>
      <c r="X58" t="str">
        <f>+IFERROR(VLOOKUP(Tabla1[[#This Row],[participant]],$AB$2:$AC$17,2,0),"REVISAR")</f>
        <v>ALJ10M</v>
      </c>
    </row>
    <row r="59" spans="1:24" x14ac:dyDescent="0.55000000000000004">
      <c r="A59" t="s">
        <v>58</v>
      </c>
      <c r="B59" t="s">
        <v>76</v>
      </c>
      <c r="C59" t="s">
        <v>21</v>
      </c>
      <c r="D59">
        <v>0.8</v>
      </c>
      <c r="E59">
        <v>0</v>
      </c>
      <c r="F59">
        <v>57</v>
      </c>
      <c r="G59">
        <v>57</v>
      </c>
      <c r="H59">
        <v>57</v>
      </c>
      <c r="I59" t="s">
        <v>15</v>
      </c>
      <c r="J59">
        <v>0</v>
      </c>
      <c r="L59" t="s">
        <v>163</v>
      </c>
      <c r="M59">
        <v>60.147263693185501</v>
      </c>
      <c r="N59" t="s">
        <v>56</v>
      </c>
      <c r="O59">
        <v>1</v>
      </c>
      <c r="P59" t="s">
        <v>164</v>
      </c>
      <c r="Q59" t="str">
        <f>+PROPER(IF(MID(Tabla1[[#This Row],[expName]],3,100)="Alegria","Alegría",MID(Tabla1[[#This Row],[expName]],3,100)))</f>
        <v>Alegría</v>
      </c>
      <c r="R59" t="str">
        <f>+IF(Tabla1[[#This Row],[correct_ans]]="None","Frecuente","Infrecuente")</f>
        <v>Infrecuente</v>
      </c>
      <c r="S59">
        <f>+Tabla1[[#This Row],[Respuesta.corr]]*100</f>
        <v>0</v>
      </c>
      <c r="T59" t="str">
        <f>+IF(OR(Tabla1[[#This Row],[frecuente/infrecuente]]="Frecuente",Tabla1[[#This Row],[Respuesta.rt]]=""),"",Tabla1[[#This Row],[Respuesta.rt]])</f>
        <v/>
      </c>
      <c r="U59">
        <f>1-Tabla1[[#This Row],[Respuesta.corr]]</f>
        <v>1</v>
      </c>
      <c r="V59" t="s">
        <v>141</v>
      </c>
      <c r="W59" t="s">
        <v>143</v>
      </c>
      <c r="X59" t="str">
        <f>+IFERROR(VLOOKUP(Tabla1[[#This Row],[participant]],$AB$2:$AC$17,2,0),"REVISAR")</f>
        <v>ALJ10M</v>
      </c>
    </row>
    <row r="60" spans="1:24" x14ac:dyDescent="0.55000000000000004">
      <c r="A60" t="s">
        <v>53</v>
      </c>
      <c r="B60" t="s">
        <v>73</v>
      </c>
      <c r="C60" t="s">
        <v>15</v>
      </c>
      <c r="D60">
        <v>1.3</v>
      </c>
      <c r="E60">
        <v>0</v>
      </c>
      <c r="F60">
        <v>58</v>
      </c>
      <c r="G60">
        <v>58</v>
      </c>
      <c r="H60">
        <v>58</v>
      </c>
      <c r="I60" t="s">
        <v>15</v>
      </c>
      <c r="J60">
        <v>1</v>
      </c>
      <c r="L60" t="s">
        <v>163</v>
      </c>
      <c r="M60">
        <v>60.147263693185501</v>
      </c>
      <c r="N60" t="s">
        <v>56</v>
      </c>
      <c r="O60">
        <v>1</v>
      </c>
      <c r="P60" t="s">
        <v>164</v>
      </c>
      <c r="Q60" t="str">
        <f>+PROPER(IF(MID(Tabla1[[#This Row],[expName]],3,100)="Alegria","Alegría",MID(Tabla1[[#This Row],[expName]],3,100)))</f>
        <v>Alegría</v>
      </c>
      <c r="R60" t="str">
        <f>+IF(Tabla1[[#This Row],[correct_ans]]="None","Frecuente","Infrecuente")</f>
        <v>Frecuente</v>
      </c>
      <c r="S60">
        <f>+Tabla1[[#This Row],[Respuesta.corr]]*100</f>
        <v>100</v>
      </c>
      <c r="T60" t="str">
        <f>+IF(OR(Tabla1[[#This Row],[frecuente/infrecuente]]="Frecuente",Tabla1[[#This Row],[Respuesta.rt]]=""),"",Tabla1[[#This Row],[Respuesta.rt]])</f>
        <v/>
      </c>
      <c r="U60">
        <f>1-Tabla1[[#This Row],[Respuesta.corr]]</f>
        <v>0</v>
      </c>
      <c r="V60" t="s">
        <v>141</v>
      </c>
      <c r="W60" t="s">
        <v>143</v>
      </c>
      <c r="X60" t="str">
        <f>+IFERROR(VLOOKUP(Tabla1[[#This Row],[participant]],$AB$2:$AC$17,2,0),"REVISAR")</f>
        <v>ALJ10M</v>
      </c>
    </row>
    <row r="61" spans="1:24" x14ac:dyDescent="0.55000000000000004">
      <c r="A61" t="s">
        <v>53</v>
      </c>
      <c r="B61" t="s">
        <v>36</v>
      </c>
      <c r="C61" t="s">
        <v>15</v>
      </c>
      <c r="D61">
        <v>1.3</v>
      </c>
      <c r="E61">
        <v>0</v>
      </c>
      <c r="F61">
        <v>59</v>
      </c>
      <c r="G61">
        <v>59</v>
      </c>
      <c r="H61">
        <v>59</v>
      </c>
      <c r="I61" t="s">
        <v>15</v>
      </c>
      <c r="J61">
        <v>1</v>
      </c>
      <c r="L61" t="s">
        <v>163</v>
      </c>
      <c r="M61">
        <v>60.147263693185501</v>
      </c>
      <c r="N61" t="s">
        <v>56</v>
      </c>
      <c r="O61">
        <v>1</v>
      </c>
      <c r="P61" t="s">
        <v>164</v>
      </c>
      <c r="Q61" t="str">
        <f>+PROPER(IF(MID(Tabla1[[#This Row],[expName]],3,100)="Alegria","Alegría",MID(Tabla1[[#This Row],[expName]],3,100)))</f>
        <v>Alegría</v>
      </c>
      <c r="R61" t="str">
        <f>+IF(Tabla1[[#This Row],[correct_ans]]="None","Frecuente","Infrecuente")</f>
        <v>Frecuente</v>
      </c>
      <c r="S61">
        <f>+Tabla1[[#This Row],[Respuesta.corr]]*100</f>
        <v>100</v>
      </c>
      <c r="T61" t="str">
        <f>+IF(OR(Tabla1[[#This Row],[frecuente/infrecuente]]="Frecuente",Tabla1[[#This Row],[Respuesta.rt]]=""),"",Tabla1[[#This Row],[Respuesta.rt]])</f>
        <v/>
      </c>
      <c r="U61">
        <f>1-Tabla1[[#This Row],[Respuesta.corr]]</f>
        <v>0</v>
      </c>
      <c r="V61" t="s">
        <v>141</v>
      </c>
      <c r="W61" t="s">
        <v>143</v>
      </c>
      <c r="X61" t="str">
        <f>+IFERROR(VLOOKUP(Tabla1[[#This Row],[participant]],$AB$2:$AC$17,2,0),"REVISAR")</f>
        <v>ALJ10M</v>
      </c>
    </row>
    <row r="62" spans="1:24" x14ac:dyDescent="0.55000000000000004">
      <c r="A62" t="s">
        <v>53</v>
      </c>
      <c r="B62" t="s">
        <v>28</v>
      </c>
      <c r="C62" t="s">
        <v>15</v>
      </c>
      <c r="D62">
        <v>1.3</v>
      </c>
      <c r="E62">
        <v>0</v>
      </c>
      <c r="F62">
        <v>60</v>
      </c>
      <c r="G62">
        <v>60</v>
      </c>
      <c r="H62">
        <v>60</v>
      </c>
      <c r="I62" t="s">
        <v>15</v>
      </c>
      <c r="J62">
        <v>1</v>
      </c>
      <c r="L62" t="s">
        <v>163</v>
      </c>
      <c r="M62">
        <v>60.147263693185501</v>
      </c>
      <c r="N62" t="s">
        <v>56</v>
      </c>
      <c r="O62">
        <v>1</v>
      </c>
      <c r="P62" t="s">
        <v>164</v>
      </c>
      <c r="Q62" t="str">
        <f>+PROPER(IF(MID(Tabla1[[#This Row],[expName]],3,100)="Alegria","Alegría",MID(Tabla1[[#This Row],[expName]],3,100)))</f>
        <v>Alegría</v>
      </c>
      <c r="R62" t="str">
        <f>+IF(Tabla1[[#This Row],[correct_ans]]="None","Frecuente","Infrecuente")</f>
        <v>Frecuente</v>
      </c>
      <c r="S62">
        <f>+Tabla1[[#This Row],[Respuesta.corr]]*100</f>
        <v>100</v>
      </c>
      <c r="T62" t="str">
        <f>+IF(OR(Tabla1[[#This Row],[frecuente/infrecuente]]="Frecuente",Tabla1[[#This Row],[Respuesta.rt]]=""),"",Tabla1[[#This Row],[Respuesta.rt]])</f>
        <v/>
      </c>
      <c r="U62">
        <f>1-Tabla1[[#This Row],[Respuesta.corr]]</f>
        <v>0</v>
      </c>
      <c r="V62" t="s">
        <v>141</v>
      </c>
      <c r="W62" t="s">
        <v>143</v>
      </c>
      <c r="X62" t="str">
        <f>+IFERROR(VLOOKUP(Tabla1[[#This Row],[participant]],$AB$2:$AC$17,2,0),"REVISAR")</f>
        <v>ALJ10M</v>
      </c>
    </row>
    <row r="63" spans="1:24" x14ac:dyDescent="0.55000000000000004">
      <c r="A63" t="s">
        <v>58</v>
      </c>
      <c r="B63" t="s">
        <v>71</v>
      </c>
      <c r="C63" t="s">
        <v>21</v>
      </c>
      <c r="D63">
        <v>0.8</v>
      </c>
      <c r="E63">
        <v>0</v>
      </c>
      <c r="F63">
        <v>61</v>
      </c>
      <c r="G63">
        <v>61</v>
      </c>
      <c r="H63">
        <v>61</v>
      </c>
      <c r="I63" t="s">
        <v>21</v>
      </c>
      <c r="J63">
        <v>1</v>
      </c>
      <c r="K63">
        <v>0.54950527334599997</v>
      </c>
      <c r="L63" t="s">
        <v>163</v>
      </c>
      <c r="M63">
        <v>60.147263693185501</v>
      </c>
      <c r="N63" t="s">
        <v>56</v>
      </c>
      <c r="O63">
        <v>1</v>
      </c>
      <c r="P63" t="s">
        <v>164</v>
      </c>
      <c r="Q63" t="str">
        <f>+PROPER(IF(MID(Tabla1[[#This Row],[expName]],3,100)="Alegria","Alegría",MID(Tabla1[[#This Row],[expName]],3,100)))</f>
        <v>Alegría</v>
      </c>
      <c r="R63" t="str">
        <f>+IF(Tabla1[[#This Row],[correct_ans]]="None","Frecuente","Infrecuente")</f>
        <v>Infrecuente</v>
      </c>
      <c r="S63">
        <f>+Tabla1[[#This Row],[Respuesta.corr]]*100</f>
        <v>100</v>
      </c>
      <c r="T63">
        <f>+IF(OR(Tabla1[[#This Row],[frecuente/infrecuente]]="Frecuente",Tabla1[[#This Row],[Respuesta.rt]]=""),"",Tabla1[[#This Row],[Respuesta.rt]])</f>
        <v>0.54950527334599997</v>
      </c>
      <c r="U63">
        <f>1-Tabla1[[#This Row],[Respuesta.corr]]</f>
        <v>0</v>
      </c>
      <c r="V63" t="s">
        <v>141</v>
      </c>
      <c r="W63" t="s">
        <v>143</v>
      </c>
      <c r="X63" t="str">
        <f>+IFERROR(VLOOKUP(Tabla1[[#This Row],[participant]],$AB$2:$AC$17,2,0),"REVISAR")</f>
        <v>ALJ10M</v>
      </c>
    </row>
    <row r="64" spans="1:24" x14ac:dyDescent="0.55000000000000004">
      <c r="A64" t="s">
        <v>53</v>
      </c>
      <c r="B64" t="s">
        <v>73</v>
      </c>
      <c r="C64" t="s">
        <v>15</v>
      </c>
      <c r="D64">
        <v>0.8</v>
      </c>
      <c r="E64">
        <v>0</v>
      </c>
      <c r="F64">
        <v>62</v>
      </c>
      <c r="G64">
        <v>62</v>
      </c>
      <c r="H64">
        <v>62</v>
      </c>
      <c r="I64" t="s">
        <v>15</v>
      </c>
      <c r="J64">
        <v>1</v>
      </c>
      <c r="L64" t="s">
        <v>163</v>
      </c>
      <c r="M64">
        <v>60.147263693185501</v>
      </c>
      <c r="N64" t="s">
        <v>56</v>
      </c>
      <c r="O64">
        <v>1</v>
      </c>
      <c r="P64" t="s">
        <v>164</v>
      </c>
      <c r="Q64" t="str">
        <f>+PROPER(IF(MID(Tabla1[[#This Row],[expName]],3,100)="Alegria","Alegría",MID(Tabla1[[#This Row],[expName]],3,100)))</f>
        <v>Alegría</v>
      </c>
      <c r="R64" t="str">
        <f>+IF(Tabla1[[#This Row],[correct_ans]]="None","Frecuente","Infrecuente")</f>
        <v>Frecuente</v>
      </c>
      <c r="S64">
        <f>+Tabla1[[#This Row],[Respuesta.corr]]*100</f>
        <v>100</v>
      </c>
      <c r="T64" t="str">
        <f>+IF(OR(Tabla1[[#This Row],[frecuente/infrecuente]]="Frecuente",Tabla1[[#This Row],[Respuesta.rt]]=""),"",Tabla1[[#This Row],[Respuesta.rt]])</f>
        <v/>
      </c>
      <c r="U64">
        <f>1-Tabla1[[#This Row],[Respuesta.corr]]</f>
        <v>0</v>
      </c>
      <c r="V64" t="s">
        <v>141</v>
      </c>
      <c r="W64" t="s">
        <v>143</v>
      </c>
      <c r="X64" t="str">
        <f>+IFERROR(VLOOKUP(Tabla1[[#This Row],[participant]],$AB$2:$AC$17,2,0),"REVISAR")</f>
        <v>ALJ10M</v>
      </c>
    </row>
    <row r="65" spans="1:24" x14ac:dyDescent="0.55000000000000004">
      <c r="A65" t="s">
        <v>53</v>
      </c>
      <c r="B65" t="s">
        <v>30</v>
      </c>
      <c r="C65" t="s">
        <v>15</v>
      </c>
      <c r="D65">
        <v>0.8</v>
      </c>
      <c r="E65">
        <v>0</v>
      </c>
      <c r="F65">
        <v>63</v>
      </c>
      <c r="G65">
        <v>63</v>
      </c>
      <c r="H65">
        <v>63</v>
      </c>
      <c r="I65" t="s">
        <v>15</v>
      </c>
      <c r="J65">
        <v>1</v>
      </c>
      <c r="L65" t="s">
        <v>163</v>
      </c>
      <c r="M65">
        <v>60.147263693185501</v>
      </c>
      <c r="N65" t="s">
        <v>56</v>
      </c>
      <c r="O65">
        <v>1</v>
      </c>
      <c r="P65" t="s">
        <v>164</v>
      </c>
      <c r="Q65" t="str">
        <f>+PROPER(IF(MID(Tabla1[[#This Row],[expName]],3,100)="Alegria","Alegría",MID(Tabla1[[#This Row],[expName]],3,100)))</f>
        <v>Alegría</v>
      </c>
      <c r="R65" t="str">
        <f>+IF(Tabla1[[#This Row],[correct_ans]]="None","Frecuente","Infrecuente")</f>
        <v>Frecuente</v>
      </c>
      <c r="S65">
        <f>+Tabla1[[#This Row],[Respuesta.corr]]*100</f>
        <v>100</v>
      </c>
      <c r="T65" t="str">
        <f>+IF(OR(Tabla1[[#This Row],[frecuente/infrecuente]]="Frecuente",Tabla1[[#This Row],[Respuesta.rt]]=""),"",Tabla1[[#This Row],[Respuesta.rt]])</f>
        <v/>
      </c>
      <c r="U65">
        <f>1-Tabla1[[#This Row],[Respuesta.corr]]</f>
        <v>0</v>
      </c>
      <c r="V65" t="s">
        <v>141</v>
      </c>
      <c r="W65" t="s">
        <v>143</v>
      </c>
      <c r="X65" t="str">
        <f>+IFERROR(VLOOKUP(Tabla1[[#This Row],[participant]],$AB$2:$AC$17,2,0),"REVISAR")</f>
        <v>ALJ10M</v>
      </c>
    </row>
    <row r="66" spans="1:24" x14ac:dyDescent="0.55000000000000004">
      <c r="A66" t="s">
        <v>58</v>
      </c>
      <c r="B66" t="s">
        <v>77</v>
      </c>
      <c r="C66" t="s">
        <v>21</v>
      </c>
      <c r="D66">
        <v>1.3</v>
      </c>
      <c r="E66">
        <v>0</v>
      </c>
      <c r="F66">
        <v>64</v>
      </c>
      <c r="G66">
        <v>64</v>
      </c>
      <c r="H66">
        <v>64</v>
      </c>
      <c r="I66" t="s">
        <v>21</v>
      </c>
      <c r="J66">
        <v>1</v>
      </c>
      <c r="K66">
        <v>0.97595448186599998</v>
      </c>
      <c r="L66" t="s">
        <v>163</v>
      </c>
      <c r="M66">
        <v>60.147263693185501</v>
      </c>
      <c r="N66" t="s">
        <v>56</v>
      </c>
      <c r="O66">
        <v>1</v>
      </c>
      <c r="P66" t="s">
        <v>164</v>
      </c>
      <c r="Q66" t="str">
        <f>+PROPER(IF(MID(Tabla1[[#This Row],[expName]],3,100)="Alegria","Alegría",MID(Tabla1[[#This Row],[expName]],3,100)))</f>
        <v>Alegría</v>
      </c>
      <c r="R66" t="str">
        <f>+IF(Tabla1[[#This Row],[correct_ans]]="None","Frecuente","Infrecuente")</f>
        <v>Infrecuente</v>
      </c>
      <c r="S66">
        <f>+Tabla1[[#This Row],[Respuesta.corr]]*100</f>
        <v>100</v>
      </c>
      <c r="T66">
        <f>+IF(OR(Tabla1[[#This Row],[frecuente/infrecuente]]="Frecuente",Tabla1[[#This Row],[Respuesta.rt]]=""),"",Tabla1[[#This Row],[Respuesta.rt]])</f>
        <v>0.97595448186599998</v>
      </c>
      <c r="U66">
        <f>1-Tabla1[[#This Row],[Respuesta.corr]]</f>
        <v>0</v>
      </c>
      <c r="V66" t="s">
        <v>141</v>
      </c>
      <c r="W66" t="s">
        <v>143</v>
      </c>
      <c r="X66" t="str">
        <f>+IFERROR(VLOOKUP(Tabla1[[#This Row],[participant]],$AB$2:$AC$17,2,0),"REVISAR")</f>
        <v>ALJ10M</v>
      </c>
    </row>
    <row r="67" spans="1:24" x14ac:dyDescent="0.55000000000000004">
      <c r="A67" t="s">
        <v>53</v>
      </c>
      <c r="B67" t="s">
        <v>28</v>
      </c>
      <c r="C67" t="s">
        <v>15</v>
      </c>
      <c r="D67">
        <v>0.8</v>
      </c>
      <c r="E67">
        <v>0</v>
      </c>
      <c r="F67">
        <v>65</v>
      </c>
      <c r="G67">
        <v>65</v>
      </c>
      <c r="H67">
        <v>65</v>
      </c>
      <c r="I67" t="s">
        <v>15</v>
      </c>
      <c r="J67">
        <v>1</v>
      </c>
      <c r="L67" t="s">
        <v>163</v>
      </c>
      <c r="M67">
        <v>60.147263693185501</v>
      </c>
      <c r="N67" t="s">
        <v>56</v>
      </c>
      <c r="O67">
        <v>1</v>
      </c>
      <c r="P67" t="s">
        <v>164</v>
      </c>
      <c r="Q67" t="str">
        <f>+PROPER(IF(MID(Tabla1[[#This Row],[expName]],3,100)="Alegria","Alegría",MID(Tabla1[[#This Row],[expName]],3,100)))</f>
        <v>Alegría</v>
      </c>
      <c r="R67" t="str">
        <f>+IF(Tabla1[[#This Row],[correct_ans]]="None","Frecuente","Infrecuente")</f>
        <v>Frecuente</v>
      </c>
      <c r="S67">
        <f>+Tabla1[[#This Row],[Respuesta.corr]]*100</f>
        <v>100</v>
      </c>
      <c r="T67" t="str">
        <f>+IF(OR(Tabla1[[#This Row],[frecuente/infrecuente]]="Frecuente",Tabla1[[#This Row],[Respuesta.rt]]=""),"",Tabla1[[#This Row],[Respuesta.rt]])</f>
        <v/>
      </c>
      <c r="U67">
        <f>1-Tabla1[[#This Row],[Respuesta.corr]]</f>
        <v>0</v>
      </c>
      <c r="V67" t="s">
        <v>141</v>
      </c>
      <c r="W67" t="s">
        <v>143</v>
      </c>
      <c r="X67" t="str">
        <f>+IFERROR(VLOOKUP(Tabla1[[#This Row],[participant]],$AB$2:$AC$17,2,0),"REVISAR")</f>
        <v>ALJ10M</v>
      </c>
    </row>
    <row r="68" spans="1:24" x14ac:dyDescent="0.55000000000000004">
      <c r="A68" t="s">
        <v>58</v>
      </c>
      <c r="B68" t="s">
        <v>66</v>
      </c>
      <c r="C68" t="s">
        <v>21</v>
      </c>
      <c r="D68">
        <v>0.8</v>
      </c>
      <c r="E68">
        <v>0</v>
      </c>
      <c r="F68">
        <v>66</v>
      </c>
      <c r="G68">
        <v>66</v>
      </c>
      <c r="H68">
        <v>66</v>
      </c>
      <c r="I68" t="s">
        <v>21</v>
      </c>
      <c r="J68">
        <v>1</v>
      </c>
      <c r="K68">
        <v>0.63286699727200002</v>
      </c>
      <c r="L68" t="s">
        <v>163</v>
      </c>
      <c r="M68">
        <v>60.147263693185501</v>
      </c>
      <c r="N68" t="s">
        <v>56</v>
      </c>
      <c r="O68">
        <v>1</v>
      </c>
      <c r="P68" t="s">
        <v>164</v>
      </c>
      <c r="Q68" t="str">
        <f>+PROPER(IF(MID(Tabla1[[#This Row],[expName]],3,100)="Alegria","Alegría",MID(Tabla1[[#This Row],[expName]],3,100)))</f>
        <v>Alegría</v>
      </c>
      <c r="R68" t="str">
        <f>+IF(Tabla1[[#This Row],[correct_ans]]="None","Frecuente","Infrecuente")</f>
        <v>Infrecuente</v>
      </c>
      <c r="S68">
        <f>+Tabla1[[#This Row],[Respuesta.corr]]*100</f>
        <v>100</v>
      </c>
      <c r="T68">
        <f>+IF(OR(Tabla1[[#This Row],[frecuente/infrecuente]]="Frecuente",Tabla1[[#This Row],[Respuesta.rt]]=""),"",Tabla1[[#This Row],[Respuesta.rt]])</f>
        <v>0.63286699727200002</v>
      </c>
      <c r="U68">
        <f>1-Tabla1[[#This Row],[Respuesta.corr]]</f>
        <v>0</v>
      </c>
      <c r="V68" t="s">
        <v>141</v>
      </c>
      <c r="W68" t="s">
        <v>143</v>
      </c>
      <c r="X68" t="str">
        <f>+IFERROR(VLOOKUP(Tabla1[[#This Row],[participant]],$AB$2:$AC$17,2,0),"REVISAR")</f>
        <v>ALJ10M</v>
      </c>
    </row>
    <row r="69" spans="1:24" x14ac:dyDescent="0.55000000000000004">
      <c r="A69" t="s">
        <v>53</v>
      </c>
      <c r="B69" t="s">
        <v>14</v>
      </c>
      <c r="C69" t="s">
        <v>15</v>
      </c>
      <c r="D69">
        <v>0.8</v>
      </c>
      <c r="E69">
        <v>0</v>
      </c>
      <c r="F69">
        <v>67</v>
      </c>
      <c r="G69">
        <v>67</v>
      </c>
      <c r="H69">
        <v>67</v>
      </c>
      <c r="I69" t="s">
        <v>15</v>
      </c>
      <c r="J69">
        <v>1</v>
      </c>
      <c r="L69" t="s">
        <v>163</v>
      </c>
      <c r="M69">
        <v>60.147263693185501</v>
      </c>
      <c r="N69" t="s">
        <v>56</v>
      </c>
      <c r="O69">
        <v>1</v>
      </c>
      <c r="P69" t="s">
        <v>164</v>
      </c>
      <c r="Q69" t="str">
        <f>+PROPER(IF(MID(Tabla1[[#This Row],[expName]],3,100)="Alegria","Alegría",MID(Tabla1[[#This Row],[expName]],3,100)))</f>
        <v>Alegría</v>
      </c>
      <c r="R69" t="str">
        <f>+IF(Tabla1[[#This Row],[correct_ans]]="None","Frecuente","Infrecuente")</f>
        <v>Frecuente</v>
      </c>
      <c r="S69">
        <f>+Tabla1[[#This Row],[Respuesta.corr]]*100</f>
        <v>100</v>
      </c>
      <c r="T69" t="str">
        <f>+IF(OR(Tabla1[[#This Row],[frecuente/infrecuente]]="Frecuente",Tabla1[[#This Row],[Respuesta.rt]]=""),"",Tabla1[[#This Row],[Respuesta.rt]])</f>
        <v/>
      </c>
      <c r="U69">
        <f>1-Tabla1[[#This Row],[Respuesta.corr]]</f>
        <v>0</v>
      </c>
      <c r="V69" t="s">
        <v>141</v>
      </c>
      <c r="W69" t="s">
        <v>143</v>
      </c>
      <c r="X69" t="str">
        <f>+IFERROR(VLOOKUP(Tabla1[[#This Row],[participant]],$AB$2:$AC$17,2,0),"REVISAR")</f>
        <v>ALJ10M</v>
      </c>
    </row>
    <row r="70" spans="1:24" x14ac:dyDescent="0.55000000000000004">
      <c r="A70" t="s">
        <v>53</v>
      </c>
      <c r="B70" t="s">
        <v>25</v>
      </c>
      <c r="C70" t="s">
        <v>15</v>
      </c>
      <c r="D70">
        <v>0.8</v>
      </c>
      <c r="E70">
        <v>0</v>
      </c>
      <c r="F70">
        <v>68</v>
      </c>
      <c r="G70">
        <v>68</v>
      </c>
      <c r="H70">
        <v>68</v>
      </c>
      <c r="I70" t="s">
        <v>15</v>
      </c>
      <c r="J70">
        <v>1</v>
      </c>
      <c r="L70" t="s">
        <v>163</v>
      </c>
      <c r="M70">
        <v>60.147263693185501</v>
      </c>
      <c r="N70" t="s">
        <v>56</v>
      </c>
      <c r="O70">
        <v>1</v>
      </c>
      <c r="P70" t="s">
        <v>164</v>
      </c>
      <c r="Q70" t="str">
        <f>+PROPER(IF(MID(Tabla1[[#This Row],[expName]],3,100)="Alegria","Alegría",MID(Tabla1[[#This Row],[expName]],3,100)))</f>
        <v>Alegría</v>
      </c>
      <c r="R70" t="str">
        <f>+IF(Tabla1[[#This Row],[correct_ans]]="None","Frecuente","Infrecuente")</f>
        <v>Frecuente</v>
      </c>
      <c r="S70">
        <f>+Tabla1[[#This Row],[Respuesta.corr]]*100</f>
        <v>100</v>
      </c>
      <c r="T70" t="str">
        <f>+IF(OR(Tabla1[[#This Row],[frecuente/infrecuente]]="Frecuente",Tabla1[[#This Row],[Respuesta.rt]]=""),"",Tabla1[[#This Row],[Respuesta.rt]])</f>
        <v/>
      </c>
      <c r="U70">
        <f>1-Tabla1[[#This Row],[Respuesta.corr]]</f>
        <v>0</v>
      </c>
      <c r="V70" t="s">
        <v>141</v>
      </c>
      <c r="W70" t="s">
        <v>143</v>
      </c>
      <c r="X70" t="str">
        <f>+IFERROR(VLOOKUP(Tabla1[[#This Row],[participant]],$AB$2:$AC$17,2,0),"REVISAR")</f>
        <v>ALJ10M</v>
      </c>
    </row>
    <row r="71" spans="1:24" x14ac:dyDescent="0.55000000000000004">
      <c r="A71" t="s">
        <v>58</v>
      </c>
      <c r="B71" t="s">
        <v>69</v>
      </c>
      <c r="C71" t="s">
        <v>21</v>
      </c>
      <c r="D71">
        <v>1.3</v>
      </c>
      <c r="E71">
        <v>0</v>
      </c>
      <c r="F71">
        <v>69</v>
      </c>
      <c r="G71">
        <v>69</v>
      </c>
      <c r="H71">
        <v>69</v>
      </c>
      <c r="I71" t="s">
        <v>15</v>
      </c>
      <c r="J71">
        <v>0</v>
      </c>
      <c r="L71" t="s">
        <v>163</v>
      </c>
      <c r="M71">
        <v>60.147263693185501</v>
      </c>
      <c r="N71" t="s">
        <v>56</v>
      </c>
      <c r="O71">
        <v>1</v>
      </c>
      <c r="P71" t="s">
        <v>164</v>
      </c>
      <c r="Q71" t="str">
        <f>+PROPER(IF(MID(Tabla1[[#This Row],[expName]],3,100)="Alegria","Alegría",MID(Tabla1[[#This Row],[expName]],3,100)))</f>
        <v>Alegría</v>
      </c>
      <c r="R71" t="str">
        <f>+IF(Tabla1[[#This Row],[correct_ans]]="None","Frecuente","Infrecuente")</f>
        <v>Infrecuente</v>
      </c>
      <c r="S71">
        <f>+Tabla1[[#This Row],[Respuesta.corr]]*100</f>
        <v>0</v>
      </c>
      <c r="T71" t="str">
        <f>+IF(OR(Tabla1[[#This Row],[frecuente/infrecuente]]="Frecuente",Tabla1[[#This Row],[Respuesta.rt]]=""),"",Tabla1[[#This Row],[Respuesta.rt]])</f>
        <v/>
      </c>
      <c r="U71">
        <f>1-Tabla1[[#This Row],[Respuesta.corr]]</f>
        <v>1</v>
      </c>
      <c r="V71" t="s">
        <v>141</v>
      </c>
      <c r="W71" t="s">
        <v>143</v>
      </c>
      <c r="X71" t="str">
        <f>+IFERROR(VLOOKUP(Tabla1[[#This Row],[participant]],$AB$2:$AC$17,2,0),"REVISAR")</f>
        <v>ALJ10M</v>
      </c>
    </row>
    <row r="72" spans="1:24" x14ac:dyDescent="0.55000000000000004">
      <c r="A72" t="s">
        <v>53</v>
      </c>
      <c r="B72" t="s">
        <v>36</v>
      </c>
      <c r="C72" t="s">
        <v>15</v>
      </c>
      <c r="D72">
        <v>1.3</v>
      </c>
      <c r="E72">
        <v>0</v>
      </c>
      <c r="F72">
        <v>70</v>
      </c>
      <c r="G72">
        <v>70</v>
      </c>
      <c r="H72">
        <v>70</v>
      </c>
      <c r="I72" t="s">
        <v>15</v>
      </c>
      <c r="J72">
        <v>1</v>
      </c>
      <c r="L72" t="s">
        <v>163</v>
      </c>
      <c r="M72">
        <v>60.147263693185501</v>
      </c>
      <c r="N72" t="s">
        <v>56</v>
      </c>
      <c r="O72">
        <v>1</v>
      </c>
      <c r="P72" t="s">
        <v>164</v>
      </c>
      <c r="Q72" t="str">
        <f>+PROPER(IF(MID(Tabla1[[#This Row],[expName]],3,100)="Alegria","Alegría",MID(Tabla1[[#This Row],[expName]],3,100)))</f>
        <v>Alegría</v>
      </c>
      <c r="R72" t="str">
        <f>+IF(Tabla1[[#This Row],[correct_ans]]="None","Frecuente","Infrecuente")</f>
        <v>Frecuente</v>
      </c>
      <c r="S72">
        <f>+Tabla1[[#This Row],[Respuesta.corr]]*100</f>
        <v>100</v>
      </c>
      <c r="T72" t="str">
        <f>+IF(OR(Tabla1[[#This Row],[frecuente/infrecuente]]="Frecuente",Tabla1[[#This Row],[Respuesta.rt]]=""),"",Tabla1[[#This Row],[Respuesta.rt]])</f>
        <v/>
      </c>
      <c r="U72">
        <f>1-Tabla1[[#This Row],[Respuesta.corr]]</f>
        <v>0</v>
      </c>
      <c r="V72" t="s">
        <v>141</v>
      </c>
      <c r="W72" t="s">
        <v>143</v>
      </c>
      <c r="X72" t="str">
        <f>+IFERROR(VLOOKUP(Tabla1[[#This Row],[participant]],$AB$2:$AC$17,2,0),"REVISAR")</f>
        <v>ALJ10M</v>
      </c>
    </row>
    <row r="73" spans="1:24" x14ac:dyDescent="0.55000000000000004">
      <c r="A73" t="s">
        <v>53</v>
      </c>
      <c r="B73" t="s">
        <v>34</v>
      </c>
      <c r="C73" t="s">
        <v>15</v>
      </c>
      <c r="D73">
        <v>1.3</v>
      </c>
      <c r="E73">
        <v>0</v>
      </c>
      <c r="F73">
        <v>71</v>
      </c>
      <c r="G73">
        <v>71</v>
      </c>
      <c r="H73">
        <v>71</v>
      </c>
      <c r="I73" t="s">
        <v>15</v>
      </c>
      <c r="J73">
        <v>1</v>
      </c>
      <c r="L73" t="s">
        <v>163</v>
      </c>
      <c r="M73">
        <v>60.147263693185501</v>
      </c>
      <c r="N73" t="s">
        <v>56</v>
      </c>
      <c r="O73">
        <v>1</v>
      </c>
      <c r="P73" t="s">
        <v>164</v>
      </c>
      <c r="Q73" t="str">
        <f>+PROPER(IF(MID(Tabla1[[#This Row],[expName]],3,100)="Alegria","Alegría",MID(Tabla1[[#This Row],[expName]],3,100)))</f>
        <v>Alegría</v>
      </c>
      <c r="R73" t="str">
        <f>+IF(Tabla1[[#This Row],[correct_ans]]="None","Frecuente","Infrecuente")</f>
        <v>Frecuente</v>
      </c>
      <c r="S73">
        <f>+Tabla1[[#This Row],[Respuesta.corr]]*100</f>
        <v>100</v>
      </c>
      <c r="T73" t="str">
        <f>+IF(OR(Tabla1[[#This Row],[frecuente/infrecuente]]="Frecuente",Tabla1[[#This Row],[Respuesta.rt]]=""),"",Tabla1[[#This Row],[Respuesta.rt]])</f>
        <v/>
      </c>
      <c r="U73">
        <f>1-Tabla1[[#This Row],[Respuesta.corr]]</f>
        <v>0</v>
      </c>
      <c r="V73" t="s">
        <v>141</v>
      </c>
      <c r="W73" t="s">
        <v>143</v>
      </c>
      <c r="X73" t="str">
        <f>+IFERROR(VLOOKUP(Tabla1[[#This Row],[participant]],$AB$2:$AC$17,2,0),"REVISAR")</f>
        <v>ALJ10M</v>
      </c>
    </row>
    <row r="74" spans="1:24" x14ac:dyDescent="0.55000000000000004">
      <c r="A74" t="s">
        <v>53</v>
      </c>
      <c r="B74" t="s">
        <v>25</v>
      </c>
      <c r="C74" t="s">
        <v>15</v>
      </c>
      <c r="D74">
        <v>0.8</v>
      </c>
      <c r="E74">
        <v>0</v>
      </c>
      <c r="F74">
        <v>72</v>
      </c>
      <c r="G74">
        <v>72</v>
      </c>
      <c r="H74">
        <v>72</v>
      </c>
      <c r="I74" t="s">
        <v>15</v>
      </c>
      <c r="J74">
        <v>1</v>
      </c>
      <c r="L74" t="s">
        <v>163</v>
      </c>
      <c r="M74">
        <v>60.147263693185501</v>
      </c>
      <c r="N74" t="s">
        <v>56</v>
      </c>
      <c r="O74">
        <v>1</v>
      </c>
      <c r="P74" t="s">
        <v>164</v>
      </c>
      <c r="Q74" t="str">
        <f>+PROPER(IF(MID(Tabla1[[#This Row],[expName]],3,100)="Alegria","Alegría",MID(Tabla1[[#This Row],[expName]],3,100)))</f>
        <v>Alegría</v>
      </c>
      <c r="R74" t="str">
        <f>+IF(Tabla1[[#This Row],[correct_ans]]="None","Frecuente","Infrecuente")</f>
        <v>Frecuente</v>
      </c>
      <c r="S74">
        <f>+Tabla1[[#This Row],[Respuesta.corr]]*100</f>
        <v>100</v>
      </c>
      <c r="T74" t="str">
        <f>+IF(OR(Tabla1[[#This Row],[frecuente/infrecuente]]="Frecuente",Tabla1[[#This Row],[Respuesta.rt]]=""),"",Tabla1[[#This Row],[Respuesta.rt]])</f>
        <v/>
      </c>
      <c r="U74">
        <f>1-Tabla1[[#This Row],[Respuesta.corr]]</f>
        <v>0</v>
      </c>
      <c r="V74" t="s">
        <v>141</v>
      </c>
      <c r="W74" t="s">
        <v>143</v>
      </c>
      <c r="X74" t="str">
        <f>+IFERROR(VLOOKUP(Tabla1[[#This Row],[participant]],$AB$2:$AC$17,2,0),"REVISAR")</f>
        <v>ALJ10M</v>
      </c>
    </row>
    <row r="75" spans="1:24" x14ac:dyDescent="0.55000000000000004">
      <c r="A75" t="s">
        <v>53</v>
      </c>
      <c r="B75" t="s">
        <v>48</v>
      </c>
      <c r="C75" t="s">
        <v>15</v>
      </c>
      <c r="D75">
        <v>1.3</v>
      </c>
      <c r="E75">
        <v>0</v>
      </c>
      <c r="F75">
        <v>73</v>
      </c>
      <c r="G75">
        <v>73</v>
      </c>
      <c r="H75">
        <v>73</v>
      </c>
      <c r="I75" t="s">
        <v>15</v>
      </c>
      <c r="J75">
        <v>1</v>
      </c>
      <c r="L75" t="s">
        <v>163</v>
      </c>
      <c r="M75">
        <v>60.147263693185501</v>
      </c>
      <c r="N75" t="s">
        <v>56</v>
      </c>
      <c r="O75">
        <v>1</v>
      </c>
      <c r="P75" t="s">
        <v>164</v>
      </c>
      <c r="Q75" t="str">
        <f>+PROPER(IF(MID(Tabla1[[#This Row],[expName]],3,100)="Alegria","Alegría",MID(Tabla1[[#This Row],[expName]],3,100)))</f>
        <v>Alegría</v>
      </c>
      <c r="R75" t="str">
        <f>+IF(Tabla1[[#This Row],[correct_ans]]="None","Frecuente","Infrecuente")</f>
        <v>Frecuente</v>
      </c>
      <c r="S75">
        <f>+Tabla1[[#This Row],[Respuesta.corr]]*100</f>
        <v>100</v>
      </c>
      <c r="T75" t="str">
        <f>+IF(OR(Tabla1[[#This Row],[frecuente/infrecuente]]="Frecuente",Tabla1[[#This Row],[Respuesta.rt]]=""),"",Tabla1[[#This Row],[Respuesta.rt]])</f>
        <v/>
      </c>
      <c r="U75">
        <f>1-Tabla1[[#This Row],[Respuesta.corr]]</f>
        <v>0</v>
      </c>
      <c r="V75" t="s">
        <v>141</v>
      </c>
      <c r="W75" t="s">
        <v>143</v>
      </c>
      <c r="X75" t="str">
        <f>+IFERROR(VLOOKUP(Tabla1[[#This Row],[participant]],$AB$2:$AC$17,2,0),"REVISAR")</f>
        <v>ALJ10M</v>
      </c>
    </row>
    <row r="76" spans="1:24" x14ac:dyDescent="0.55000000000000004">
      <c r="A76" t="s">
        <v>58</v>
      </c>
      <c r="B76" t="s">
        <v>69</v>
      </c>
      <c r="C76" t="s">
        <v>21</v>
      </c>
      <c r="D76">
        <v>1.3</v>
      </c>
      <c r="E76">
        <v>0</v>
      </c>
      <c r="F76">
        <v>74</v>
      </c>
      <c r="G76">
        <v>74</v>
      </c>
      <c r="H76">
        <v>74</v>
      </c>
      <c r="I76" t="s">
        <v>21</v>
      </c>
      <c r="J76">
        <v>1</v>
      </c>
      <c r="K76">
        <v>0.88194301631299998</v>
      </c>
      <c r="L76" t="s">
        <v>163</v>
      </c>
      <c r="M76">
        <v>60.147263693185501</v>
      </c>
      <c r="N76" t="s">
        <v>56</v>
      </c>
      <c r="O76">
        <v>1</v>
      </c>
      <c r="P76" t="s">
        <v>164</v>
      </c>
      <c r="Q76" t="str">
        <f>+PROPER(IF(MID(Tabla1[[#This Row],[expName]],3,100)="Alegria","Alegría",MID(Tabla1[[#This Row],[expName]],3,100)))</f>
        <v>Alegría</v>
      </c>
      <c r="R76" t="str">
        <f>+IF(Tabla1[[#This Row],[correct_ans]]="None","Frecuente","Infrecuente")</f>
        <v>Infrecuente</v>
      </c>
      <c r="S76">
        <f>+Tabla1[[#This Row],[Respuesta.corr]]*100</f>
        <v>100</v>
      </c>
      <c r="T76">
        <f>+IF(OR(Tabla1[[#This Row],[frecuente/infrecuente]]="Frecuente",Tabla1[[#This Row],[Respuesta.rt]]=""),"",Tabla1[[#This Row],[Respuesta.rt]])</f>
        <v>0.88194301631299998</v>
      </c>
      <c r="U76">
        <f>1-Tabla1[[#This Row],[Respuesta.corr]]</f>
        <v>0</v>
      </c>
      <c r="V76" t="s">
        <v>141</v>
      </c>
      <c r="W76" t="s">
        <v>143</v>
      </c>
      <c r="X76" t="str">
        <f>+IFERROR(VLOOKUP(Tabla1[[#This Row],[participant]],$AB$2:$AC$17,2,0),"REVISAR")</f>
        <v>ALJ10M</v>
      </c>
    </row>
    <row r="77" spans="1:24" x14ac:dyDescent="0.55000000000000004">
      <c r="A77" t="s">
        <v>53</v>
      </c>
      <c r="B77" t="s">
        <v>48</v>
      </c>
      <c r="C77" t="s">
        <v>15</v>
      </c>
      <c r="D77">
        <v>0.8</v>
      </c>
      <c r="E77">
        <v>0</v>
      </c>
      <c r="F77">
        <v>75</v>
      </c>
      <c r="G77">
        <v>75</v>
      </c>
      <c r="H77">
        <v>75</v>
      </c>
      <c r="I77" t="s">
        <v>15</v>
      </c>
      <c r="J77">
        <v>1</v>
      </c>
      <c r="L77" t="s">
        <v>163</v>
      </c>
      <c r="M77">
        <v>60.147263693185501</v>
      </c>
      <c r="N77" t="s">
        <v>56</v>
      </c>
      <c r="O77">
        <v>1</v>
      </c>
      <c r="P77" t="s">
        <v>164</v>
      </c>
      <c r="Q77" t="str">
        <f>+PROPER(IF(MID(Tabla1[[#This Row],[expName]],3,100)="Alegria","Alegría",MID(Tabla1[[#This Row],[expName]],3,100)))</f>
        <v>Alegría</v>
      </c>
      <c r="R77" t="str">
        <f>+IF(Tabla1[[#This Row],[correct_ans]]="None","Frecuente","Infrecuente")</f>
        <v>Frecuente</v>
      </c>
      <c r="S77">
        <f>+Tabla1[[#This Row],[Respuesta.corr]]*100</f>
        <v>100</v>
      </c>
      <c r="T77" t="str">
        <f>+IF(OR(Tabla1[[#This Row],[frecuente/infrecuente]]="Frecuente",Tabla1[[#This Row],[Respuesta.rt]]=""),"",Tabla1[[#This Row],[Respuesta.rt]])</f>
        <v/>
      </c>
      <c r="U77">
        <f>1-Tabla1[[#This Row],[Respuesta.corr]]</f>
        <v>0</v>
      </c>
      <c r="V77" t="s">
        <v>141</v>
      </c>
      <c r="W77" t="s">
        <v>143</v>
      </c>
      <c r="X77" t="str">
        <f>+IFERROR(VLOOKUP(Tabla1[[#This Row],[participant]],$AB$2:$AC$17,2,0),"REVISAR")</f>
        <v>ALJ10M</v>
      </c>
    </row>
    <row r="78" spans="1:24" x14ac:dyDescent="0.55000000000000004">
      <c r="A78" t="s">
        <v>53</v>
      </c>
      <c r="B78" t="s">
        <v>30</v>
      </c>
      <c r="C78" t="s">
        <v>15</v>
      </c>
      <c r="D78">
        <v>1.3</v>
      </c>
      <c r="E78">
        <v>0</v>
      </c>
      <c r="F78">
        <v>76</v>
      </c>
      <c r="G78">
        <v>76</v>
      </c>
      <c r="H78">
        <v>76</v>
      </c>
      <c r="I78" t="s">
        <v>15</v>
      </c>
      <c r="J78">
        <v>1</v>
      </c>
      <c r="L78" t="s">
        <v>163</v>
      </c>
      <c r="M78">
        <v>60.147263693185501</v>
      </c>
      <c r="N78" t="s">
        <v>56</v>
      </c>
      <c r="O78">
        <v>1</v>
      </c>
      <c r="P78" t="s">
        <v>164</v>
      </c>
      <c r="Q78" t="str">
        <f>+PROPER(IF(MID(Tabla1[[#This Row],[expName]],3,100)="Alegria","Alegría",MID(Tabla1[[#This Row],[expName]],3,100)))</f>
        <v>Alegría</v>
      </c>
      <c r="R78" t="str">
        <f>+IF(Tabla1[[#This Row],[correct_ans]]="None","Frecuente","Infrecuente")</f>
        <v>Frecuente</v>
      </c>
      <c r="S78">
        <f>+Tabla1[[#This Row],[Respuesta.corr]]*100</f>
        <v>100</v>
      </c>
      <c r="T78" t="str">
        <f>+IF(OR(Tabla1[[#This Row],[frecuente/infrecuente]]="Frecuente",Tabla1[[#This Row],[Respuesta.rt]]=""),"",Tabla1[[#This Row],[Respuesta.rt]])</f>
        <v/>
      </c>
      <c r="U78">
        <f>1-Tabla1[[#This Row],[Respuesta.corr]]</f>
        <v>0</v>
      </c>
      <c r="V78" t="s">
        <v>141</v>
      </c>
      <c r="W78" t="s">
        <v>143</v>
      </c>
      <c r="X78" t="str">
        <f>+IFERROR(VLOOKUP(Tabla1[[#This Row],[participant]],$AB$2:$AC$17,2,0),"REVISAR")</f>
        <v>ALJ10M</v>
      </c>
    </row>
    <row r="79" spans="1:24" x14ac:dyDescent="0.55000000000000004">
      <c r="A79" t="s">
        <v>53</v>
      </c>
      <c r="B79" t="s">
        <v>14</v>
      </c>
      <c r="C79" t="s">
        <v>15</v>
      </c>
      <c r="D79">
        <v>0.8</v>
      </c>
      <c r="E79">
        <v>0</v>
      </c>
      <c r="F79">
        <v>77</v>
      </c>
      <c r="G79">
        <v>77</v>
      </c>
      <c r="H79">
        <v>77</v>
      </c>
      <c r="I79" t="s">
        <v>15</v>
      </c>
      <c r="J79">
        <v>1</v>
      </c>
      <c r="L79" t="s">
        <v>163</v>
      </c>
      <c r="M79">
        <v>60.147263693185501</v>
      </c>
      <c r="N79" t="s">
        <v>56</v>
      </c>
      <c r="O79">
        <v>1</v>
      </c>
      <c r="P79" t="s">
        <v>164</v>
      </c>
      <c r="Q79" t="str">
        <f>+PROPER(IF(MID(Tabla1[[#This Row],[expName]],3,100)="Alegria","Alegría",MID(Tabla1[[#This Row],[expName]],3,100)))</f>
        <v>Alegría</v>
      </c>
      <c r="R79" t="str">
        <f>+IF(Tabla1[[#This Row],[correct_ans]]="None","Frecuente","Infrecuente")</f>
        <v>Frecuente</v>
      </c>
      <c r="S79">
        <f>+Tabla1[[#This Row],[Respuesta.corr]]*100</f>
        <v>100</v>
      </c>
      <c r="T79" t="str">
        <f>+IF(OR(Tabla1[[#This Row],[frecuente/infrecuente]]="Frecuente",Tabla1[[#This Row],[Respuesta.rt]]=""),"",Tabla1[[#This Row],[Respuesta.rt]])</f>
        <v/>
      </c>
      <c r="U79">
        <f>1-Tabla1[[#This Row],[Respuesta.corr]]</f>
        <v>0</v>
      </c>
      <c r="V79" t="s">
        <v>141</v>
      </c>
      <c r="W79" t="s">
        <v>143</v>
      </c>
      <c r="X79" t="str">
        <f>+IFERROR(VLOOKUP(Tabla1[[#This Row],[participant]],$AB$2:$AC$17,2,0),"REVISAR")</f>
        <v>ALJ10M</v>
      </c>
    </row>
    <row r="80" spans="1:24" x14ac:dyDescent="0.55000000000000004">
      <c r="A80" t="s">
        <v>58</v>
      </c>
      <c r="B80" t="s">
        <v>78</v>
      </c>
      <c r="C80" t="s">
        <v>21</v>
      </c>
      <c r="D80">
        <v>0.8</v>
      </c>
      <c r="E80">
        <v>0</v>
      </c>
      <c r="F80">
        <v>78</v>
      </c>
      <c r="G80">
        <v>78</v>
      </c>
      <c r="H80">
        <v>78</v>
      </c>
      <c r="I80" t="s">
        <v>21</v>
      </c>
      <c r="J80">
        <v>1</v>
      </c>
      <c r="K80">
        <v>0.56605796376200002</v>
      </c>
      <c r="L80" t="s">
        <v>163</v>
      </c>
      <c r="M80">
        <v>60.147263693185501</v>
      </c>
      <c r="N80" t="s">
        <v>56</v>
      </c>
      <c r="O80">
        <v>1</v>
      </c>
      <c r="P80" t="s">
        <v>164</v>
      </c>
      <c r="Q80" t="str">
        <f>+PROPER(IF(MID(Tabla1[[#This Row],[expName]],3,100)="Alegria","Alegría",MID(Tabla1[[#This Row],[expName]],3,100)))</f>
        <v>Alegría</v>
      </c>
      <c r="R80" t="str">
        <f>+IF(Tabla1[[#This Row],[correct_ans]]="None","Frecuente","Infrecuente")</f>
        <v>Infrecuente</v>
      </c>
      <c r="S80">
        <f>+Tabla1[[#This Row],[Respuesta.corr]]*100</f>
        <v>100</v>
      </c>
      <c r="T80">
        <f>+IF(OR(Tabla1[[#This Row],[frecuente/infrecuente]]="Frecuente",Tabla1[[#This Row],[Respuesta.rt]]=""),"",Tabla1[[#This Row],[Respuesta.rt]])</f>
        <v>0.56605796376200002</v>
      </c>
      <c r="U80">
        <f>1-Tabla1[[#This Row],[Respuesta.corr]]</f>
        <v>0</v>
      </c>
      <c r="V80" t="s">
        <v>141</v>
      </c>
      <c r="W80" t="s">
        <v>143</v>
      </c>
      <c r="X80" t="str">
        <f>+IFERROR(VLOOKUP(Tabla1[[#This Row],[participant]],$AB$2:$AC$17,2,0),"REVISAR")</f>
        <v>ALJ10M</v>
      </c>
    </row>
    <row r="81" spans="1:24" x14ac:dyDescent="0.55000000000000004">
      <c r="A81" t="s">
        <v>53</v>
      </c>
      <c r="B81" t="s">
        <v>65</v>
      </c>
      <c r="C81" t="s">
        <v>15</v>
      </c>
      <c r="D81">
        <v>0.8</v>
      </c>
      <c r="E81">
        <v>0</v>
      </c>
      <c r="F81">
        <v>79</v>
      </c>
      <c r="G81">
        <v>79</v>
      </c>
      <c r="H81">
        <v>79</v>
      </c>
      <c r="I81" t="s">
        <v>15</v>
      </c>
      <c r="J81">
        <v>1</v>
      </c>
      <c r="L81" t="s">
        <v>163</v>
      </c>
      <c r="M81">
        <v>60.147263693185501</v>
      </c>
      <c r="N81" t="s">
        <v>56</v>
      </c>
      <c r="O81">
        <v>1</v>
      </c>
      <c r="P81" t="s">
        <v>164</v>
      </c>
      <c r="Q81" t="str">
        <f>+PROPER(IF(MID(Tabla1[[#This Row],[expName]],3,100)="Alegria","Alegría",MID(Tabla1[[#This Row],[expName]],3,100)))</f>
        <v>Alegría</v>
      </c>
      <c r="R81" t="str">
        <f>+IF(Tabla1[[#This Row],[correct_ans]]="None","Frecuente","Infrecuente")</f>
        <v>Frecuente</v>
      </c>
      <c r="S81">
        <f>+Tabla1[[#This Row],[Respuesta.corr]]*100</f>
        <v>100</v>
      </c>
      <c r="T81" t="str">
        <f>+IF(OR(Tabla1[[#This Row],[frecuente/infrecuente]]="Frecuente",Tabla1[[#This Row],[Respuesta.rt]]=""),"",Tabla1[[#This Row],[Respuesta.rt]])</f>
        <v/>
      </c>
      <c r="U81">
        <f>1-Tabla1[[#This Row],[Respuesta.corr]]</f>
        <v>0</v>
      </c>
      <c r="V81" t="s">
        <v>141</v>
      </c>
      <c r="W81" t="s">
        <v>143</v>
      </c>
      <c r="X81" t="str">
        <f>+IFERROR(VLOOKUP(Tabla1[[#This Row],[participant]],$AB$2:$AC$17,2,0),"REVISAR")</f>
        <v>ALJ10M</v>
      </c>
    </row>
    <row r="82" spans="1:24" x14ac:dyDescent="0.55000000000000004">
      <c r="A82" t="s">
        <v>53</v>
      </c>
      <c r="B82" t="s">
        <v>34</v>
      </c>
      <c r="C82" t="s">
        <v>15</v>
      </c>
      <c r="D82">
        <v>0.8</v>
      </c>
      <c r="E82">
        <v>0</v>
      </c>
      <c r="F82">
        <v>80</v>
      </c>
      <c r="G82">
        <v>80</v>
      </c>
      <c r="H82">
        <v>80</v>
      </c>
      <c r="I82" t="s">
        <v>15</v>
      </c>
      <c r="J82">
        <v>1</v>
      </c>
      <c r="L82" t="s">
        <v>163</v>
      </c>
      <c r="M82">
        <v>60.147263693185501</v>
      </c>
      <c r="N82" t="s">
        <v>56</v>
      </c>
      <c r="O82">
        <v>1</v>
      </c>
      <c r="P82" t="s">
        <v>164</v>
      </c>
      <c r="Q82" t="str">
        <f>+PROPER(IF(MID(Tabla1[[#This Row],[expName]],3,100)="Alegria","Alegría",MID(Tabla1[[#This Row],[expName]],3,100)))</f>
        <v>Alegría</v>
      </c>
      <c r="R82" t="str">
        <f>+IF(Tabla1[[#This Row],[correct_ans]]="None","Frecuente","Infrecuente")</f>
        <v>Frecuente</v>
      </c>
      <c r="S82">
        <f>+Tabla1[[#This Row],[Respuesta.corr]]*100</f>
        <v>100</v>
      </c>
      <c r="T82" t="str">
        <f>+IF(OR(Tabla1[[#This Row],[frecuente/infrecuente]]="Frecuente",Tabla1[[#This Row],[Respuesta.rt]]=""),"",Tabla1[[#This Row],[Respuesta.rt]])</f>
        <v/>
      </c>
      <c r="U82">
        <f>1-Tabla1[[#This Row],[Respuesta.corr]]</f>
        <v>0</v>
      </c>
      <c r="V82" t="s">
        <v>141</v>
      </c>
      <c r="W82" t="s">
        <v>143</v>
      </c>
      <c r="X82" t="str">
        <f>+IFERROR(VLOOKUP(Tabla1[[#This Row],[participant]],$AB$2:$AC$17,2,0),"REVISAR")</f>
        <v>ALJ10M</v>
      </c>
    </row>
    <row r="83" spans="1:24" x14ac:dyDescent="0.55000000000000004">
      <c r="A83" t="s">
        <v>53</v>
      </c>
      <c r="B83" t="s">
        <v>63</v>
      </c>
      <c r="C83" t="s">
        <v>15</v>
      </c>
      <c r="D83">
        <v>1.3</v>
      </c>
      <c r="E83">
        <v>0</v>
      </c>
      <c r="F83">
        <v>81</v>
      </c>
      <c r="G83">
        <v>81</v>
      </c>
      <c r="H83">
        <v>81</v>
      </c>
      <c r="I83" t="s">
        <v>15</v>
      </c>
      <c r="J83">
        <v>1</v>
      </c>
      <c r="L83" t="s">
        <v>163</v>
      </c>
      <c r="M83">
        <v>60.147263693185501</v>
      </c>
      <c r="N83" t="s">
        <v>56</v>
      </c>
      <c r="O83">
        <v>1</v>
      </c>
      <c r="P83" t="s">
        <v>164</v>
      </c>
      <c r="Q83" t="str">
        <f>+PROPER(IF(MID(Tabla1[[#This Row],[expName]],3,100)="Alegria","Alegría",MID(Tabla1[[#This Row],[expName]],3,100)))</f>
        <v>Alegría</v>
      </c>
      <c r="R83" t="str">
        <f>+IF(Tabla1[[#This Row],[correct_ans]]="None","Frecuente","Infrecuente")</f>
        <v>Frecuente</v>
      </c>
      <c r="S83">
        <f>+Tabla1[[#This Row],[Respuesta.corr]]*100</f>
        <v>100</v>
      </c>
      <c r="T83" t="str">
        <f>+IF(OR(Tabla1[[#This Row],[frecuente/infrecuente]]="Frecuente",Tabla1[[#This Row],[Respuesta.rt]]=""),"",Tabla1[[#This Row],[Respuesta.rt]])</f>
        <v/>
      </c>
      <c r="U83">
        <f>1-Tabla1[[#This Row],[Respuesta.corr]]</f>
        <v>0</v>
      </c>
      <c r="V83" t="s">
        <v>141</v>
      </c>
      <c r="W83" t="s">
        <v>143</v>
      </c>
      <c r="X83" t="str">
        <f>+IFERROR(VLOOKUP(Tabla1[[#This Row],[participant]],$AB$2:$AC$17,2,0),"REVISAR")</f>
        <v>ALJ10M</v>
      </c>
    </row>
    <row r="84" spans="1:24" x14ac:dyDescent="0.55000000000000004">
      <c r="A84" t="s">
        <v>53</v>
      </c>
      <c r="B84" t="s">
        <v>48</v>
      </c>
      <c r="C84" t="s">
        <v>15</v>
      </c>
      <c r="D84">
        <v>1.3</v>
      </c>
      <c r="E84">
        <v>0</v>
      </c>
      <c r="F84">
        <v>82</v>
      </c>
      <c r="G84">
        <v>82</v>
      </c>
      <c r="H84">
        <v>82</v>
      </c>
      <c r="I84" t="s">
        <v>15</v>
      </c>
      <c r="J84">
        <v>1</v>
      </c>
      <c r="L84" t="s">
        <v>163</v>
      </c>
      <c r="M84">
        <v>60.147263693185501</v>
      </c>
      <c r="N84" t="s">
        <v>56</v>
      </c>
      <c r="O84">
        <v>1</v>
      </c>
      <c r="P84" t="s">
        <v>164</v>
      </c>
      <c r="Q84" t="str">
        <f>+PROPER(IF(MID(Tabla1[[#This Row],[expName]],3,100)="Alegria","Alegría",MID(Tabla1[[#This Row],[expName]],3,100)))</f>
        <v>Alegría</v>
      </c>
      <c r="R84" t="str">
        <f>+IF(Tabla1[[#This Row],[correct_ans]]="None","Frecuente","Infrecuente")</f>
        <v>Frecuente</v>
      </c>
      <c r="S84">
        <f>+Tabla1[[#This Row],[Respuesta.corr]]*100</f>
        <v>100</v>
      </c>
      <c r="T84" t="str">
        <f>+IF(OR(Tabla1[[#This Row],[frecuente/infrecuente]]="Frecuente",Tabla1[[#This Row],[Respuesta.rt]]=""),"",Tabla1[[#This Row],[Respuesta.rt]])</f>
        <v/>
      </c>
      <c r="U84">
        <f>1-Tabla1[[#This Row],[Respuesta.corr]]</f>
        <v>0</v>
      </c>
      <c r="V84" t="s">
        <v>141</v>
      </c>
      <c r="W84" t="s">
        <v>143</v>
      </c>
      <c r="X84" t="str">
        <f>+IFERROR(VLOOKUP(Tabla1[[#This Row],[participant]],$AB$2:$AC$17,2,0),"REVISAR")</f>
        <v>ALJ10M</v>
      </c>
    </row>
    <row r="85" spans="1:24" x14ac:dyDescent="0.55000000000000004">
      <c r="A85" t="s">
        <v>58</v>
      </c>
      <c r="B85" t="s">
        <v>67</v>
      </c>
      <c r="C85" t="s">
        <v>21</v>
      </c>
      <c r="D85">
        <v>0.8</v>
      </c>
      <c r="E85">
        <v>0</v>
      </c>
      <c r="F85">
        <v>83</v>
      </c>
      <c r="G85">
        <v>83</v>
      </c>
      <c r="H85">
        <v>83</v>
      </c>
      <c r="I85" t="s">
        <v>21</v>
      </c>
      <c r="J85">
        <v>1</v>
      </c>
      <c r="K85">
        <v>0.73143057664900002</v>
      </c>
      <c r="L85" t="s">
        <v>163</v>
      </c>
      <c r="M85">
        <v>60.147263693185501</v>
      </c>
      <c r="N85" t="s">
        <v>56</v>
      </c>
      <c r="O85">
        <v>1</v>
      </c>
      <c r="P85" t="s">
        <v>164</v>
      </c>
      <c r="Q85" t="str">
        <f>+PROPER(IF(MID(Tabla1[[#This Row],[expName]],3,100)="Alegria","Alegría",MID(Tabla1[[#This Row],[expName]],3,100)))</f>
        <v>Alegría</v>
      </c>
      <c r="R85" t="str">
        <f>+IF(Tabla1[[#This Row],[correct_ans]]="None","Frecuente","Infrecuente")</f>
        <v>Infrecuente</v>
      </c>
      <c r="S85">
        <f>+Tabla1[[#This Row],[Respuesta.corr]]*100</f>
        <v>100</v>
      </c>
      <c r="T85">
        <f>+IF(OR(Tabla1[[#This Row],[frecuente/infrecuente]]="Frecuente",Tabla1[[#This Row],[Respuesta.rt]]=""),"",Tabla1[[#This Row],[Respuesta.rt]])</f>
        <v>0.73143057664900002</v>
      </c>
      <c r="U85">
        <f>1-Tabla1[[#This Row],[Respuesta.corr]]</f>
        <v>0</v>
      </c>
      <c r="V85" t="s">
        <v>141</v>
      </c>
      <c r="W85" t="s">
        <v>143</v>
      </c>
      <c r="X85" t="str">
        <f>+IFERROR(VLOOKUP(Tabla1[[#This Row],[participant]],$AB$2:$AC$17,2,0),"REVISAR")</f>
        <v>ALJ10M</v>
      </c>
    </row>
    <row r="86" spans="1:24" x14ac:dyDescent="0.55000000000000004">
      <c r="A86" t="s">
        <v>53</v>
      </c>
      <c r="B86" t="s">
        <v>36</v>
      </c>
      <c r="C86" t="s">
        <v>15</v>
      </c>
      <c r="D86">
        <v>1.3</v>
      </c>
      <c r="E86">
        <v>0</v>
      </c>
      <c r="F86">
        <v>84</v>
      </c>
      <c r="G86">
        <v>84</v>
      </c>
      <c r="H86">
        <v>84</v>
      </c>
      <c r="I86" t="s">
        <v>15</v>
      </c>
      <c r="J86">
        <v>1</v>
      </c>
      <c r="L86" t="s">
        <v>163</v>
      </c>
      <c r="M86">
        <v>60.147263693185501</v>
      </c>
      <c r="N86" t="s">
        <v>56</v>
      </c>
      <c r="O86">
        <v>1</v>
      </c>
      <c r="P86" t="s">
        <v>164</v>
      </c>
      <c r="Q86" t="str">
        <f>+PROPER(IF(MID(Tabla1[[#This Row],[expName]],3,100)="Alegria","Alegría",MID(Tabla1[[#This Row],[expName]],3,100)))</f>
        <v>Alegría</v>
      </c>
      <c r="R86" t="str">
        <f>+IF(Tabla1[[#This Row],[correct_ans]]="None","Frecuente","Infrecuente")</f>
        <v>Frecuente</v>
      </c>
      <c r="S86">
        <f>+Tabla1[[#This Row],[Respuesta.corr]]*100</f>
        <v>100</v>
      </c>
      <c r="T86" t="str">
        <f>+IF(OR(Tabla1[[#This Row],[frecuente/infrecuente]]="Frecuente",Tabla1[[#This Row],[Respuesta.rt]]=""),"",Tabla1[[#This Row],[Respuesta.rt]])</f>
        <v/>
      </c>
      <c r="U86">
        <f>1-Tabla1[[#This Row],[Respuesta.corr]]</f>
        <v>0</v>
      </c>
      <c r="V86" t="s">
        <v>141</v>
      </c>
      <c r="W86" t="s">
        <v>143</v>
      </c>
      <c r="X86" t="str">
        <f>+IFERROR(VLOOKUP(Tabla1[[#This Row],[participant]],$AB$2:$AC$17,2,0),"REVISAR")</f>
        <v>ALJ10M</v>
      </c>
    </row>
    <row r="87" spans="1:24" x14ac:dyDescent="0.55000000000000004">
      <c r="A87" t="s">
        <v>53</v>
      </c>
      <c r="B87" t="s">
        <v>22</v>
      </c>
      <c r="C87" t="s">
        <v>15</v>
      </c>
      <c r="D87">
        <v>0.8</v>
      </c>
      <c r="E87">
        <v>0</v>
      </c>
      <c r="F87">
        <v>85</v>
      </c>
      <c r="G87">
        <v>85</v>
      </c>
      <c r="H87">
        <v>85</v>
      </c>
      <c r="I87" t="s">
        <v>15</v>
      </c>
      <c r="J87">
        <v>1</v>
      </c>
      <c r="L87" t="s">
        <v>163</v>
      </c>
      <c r="M87">
        <v>60.147263693185501</v>
      </c>
      <c r="N87" t="s">
        <v>56</v>
      </c>
      <c r="O87">
        <v>1</v>
      </c>
      <c r="P87" t="s">
        <v>164</v>
      </c>
      <c r="Q87" t="str">
        <f>+PROPER(IF(MID(Tabla1[[#This Row],[expName]],3,100)="Alegria","Alegría",MID(Tabla1[[#This Row],[expName]],3,100)))</f>
        <v>Alegría</v>
      </c>
      <c r="R87" t="str">
        <f>+IF(Tabla1[[#This Row],[correct_ans]]="None","Frecuente","Infrecuente")</f>
        <v>Frecuente</v>
      </c>
      <c r="S87">
        <f>+Tabla1[[#This Row],[Respuesta.corr]]*100</f>
        <v>100</v>
      </c>
      <c r="T87" t="str">
        <f>+IF(OR(Tabla1[[#This Row],[frecuente/infrecuente]]="Frecuente",Tabla1[[#This Row],[Respuesta.rt]]=""),"",Tabla1[[#This Row],[Respuesta.rt]])</f>
        <v/>
      </c>
      <c r="U87">
        <f>1-Tabla1[[#This Row],[Respuesta.corr]]</f>
        <v>0</v>
      </c>
      <c r="V87" t="s">
        <v>141</v>
      </c>
      <c r="W87" t="s">
        <v>143</v>
      </c>
      <c r="X87" t="str">
        <f>+IFERROR(VLOOKUP(Tabla1[[#This Row],[participant]],$AB$2:$AC$17,2,0),"REVISAR")</f>
        <v>ALJ10M</v>
      </c>
    </row>
    <row r="88" spans="1:24" x14ac:dyDescent="0.55000000000000004">
      <c r="A88" t="s">
        <v>58</v>
      </c>
      <c r="B88" t="s">
        <v>76</v>
      </c>
      <c r="C88" t="s">
        <v>21</v>
      </c>
      <c r="D88">
        <v>1.3</v>
      </c>
      <c r="E88">
        <v>0</v>
      </c>
      <c r="F88">
        <v>86</v>
      </c>
      <c r="G88">
        <v>86</v>
      </c>
      <c r="H88">
        <v>86</v>
      </c>
      <c r="I88" t="s">
        <v>15</v>
      </c>
      <c r="J88">
        <v>0</v>
      </c>
      <c r="L88" t="s">
        <v>163</v>
      </c>
      <c r="M88">
        <v>60.147263693185501</v>
      </c>
      <c r="N88" t="s">
        <v>56</v>
      </c>
      <c r="O88">
        <v>1</v>
      </c>
      <c r="P88" t="s">
        <v>164</v>
      </c>
      <c r="Q88" t="str">
        <f>+PROPER(IF(MID(Tabla1[[#This Row],[expName]],3,100)="Alegria","Alegría",MID(Tabla1[[#This Row],[expName]],3,100)))</f>
        <v>Alegría</v>
      </c>
      <c r="R88" t="str">
        <f>+IF(Tabla1[[#This Row],[correct_ans]]="None","Frecuente","Infrecuente")</f>
        <v>Infrecuente</v>
      </c>
      <c r="S88">
        <f>+Tabla1[[#This Row],[Respuesta.corr]]*100</f>
        <v>0</v>
      </c>
      <c r="T88" t="str">
        <f>+IF(OR(Tabla1[[#This Row],[frecuente/infrecuente]]="Frecuente",Tabla1[[#This Row],[Respuesta.rt]]=""),"",Tabla1[[#This Row],[Respuesta.rt]])</f>
        <v/>
      </c>
      <c r="U88">
        <f>1-Tabla1[[#This Row],[Respuesta.corr]]</f>
        <v>1</v>
      </c>
      <c r="V88" t="s">
        <v>141</v>
      </c>
      <c r="W88" t="s">
        <v>143</v>
      </c>
      <c r="X88" t="str">
        <f>+IFERROR(VLOOKUP(Tabla1[[#This Row],[participant]],$AB$2:$AC$17,2,0),"REVISAR")</f>
        <v>ALJ10M</v>
      </c>
    </row>
    <row r="89" spans="1:24" x14ac:dyDescent="0.55000000000000004">
      <c r="A89" t="s">
        <v>53</v>
      </c>
      <c r="B89" t="s">
        <v>23</v>
      </c>
      <c r="C89" t="s">
        <v>15</v>
      </c>
      <c r="D89">
        <v>0.8</v>
      </c>
      <c r="E89">
        <v>0</v>
      </c>
      <c r="F89">
        <v>87</v>
      </c>
      <c r="G89">
        <v>87</v>
      </c>
      <c r="H89">
        <v>87</v>
      </c>
      <c r="I89" t="s">
        <v>15</v>
      </c>
      <c r="J89">
        <v>1</v>
      </c>
      <c r="L89" t="s">
        <v>163</v>
      </c>
      <c r="M89">
        <v>60.147263693185501</v>
      </c>
      <c r="N89" t="s">
        <v>56</v>
      </c>
      <c r="O89">
        <v>1</v>
      </c>
      <c r="P89" t="s">
        <v>164</v>
      </c>
      <c r="Q89" t="str">
        <f>+PROPER(IF(MID(Tabla1[[#This Row],[expName]],3,100)="Alegria","Alegría",MID(Tabla1[[#This Row],[expName]],3,100)))</f>
        <v>Alegría</v>
      </c>
      <c r="R89" t="str">
        <f>+IF(Tabla1[[#This Row],[correct_ans]]="None","Frecuente","Infrecuente")</f>
        <v>Frecuente</v>
      </c>
      <c r="S89">
        <f>+Tabla1[[#This Row],[Respuesta.corr]]*100</f>
        <v>100</v>
      </c>
      <c r="T89" t="str">
        <f>+IF(OR(Tabla1[[#This Row],[frecuente/infrecuente]]="Frecuente",Tabla1[[#This Row],[Respuesta.rt]]=""),"",Tabla1[[#This Row],[Respuesta.rt]])</f>
        <v/>
      </c>
      <c r="U89">
        <f>1-Tabla1[[#This Row],[Respuesta.corr]]</f>
        <v>0</v>
      </c>
      <c r="V89" t="s">
        <v>141</v>
      </c>
      <c r="W89" t="s">
        <v>143</v>
      </c>
      <c r="X89" t="str">
        <f>+IFERROR(VLOOKUP(Tabla1[[#This Row],[participant]],$AB$2:$AC$17,2,0),"REVISAR")</f>
        <v>ALJ10M</v>
      </c>
    </row>
    <row r="90" spans="1:24" x14ac:dyDescent="0.55000000000000004">
      <c r="A90" t="s">
        <v>53</v>
      </c>
      <c r="B90" t="s">
        <v>48</v>
      </c>
      <c r="C90" t="s">
        <v>15</v>
      </c>
      <c r="D90">
        <v>0.8</v>
      </c>
      <c r="E90">
        <v>0</v>
      </c>
      <c r="F90">
        <v>88</v>
      </c>
      <c r="G90">
        <v>88</v>
      </c>
      <c r="H90">
        <v>88</v>
      </c>
      <c r="I90" t="s">
        <v>15</v>
      </c>
      <c r="J90">
        <v>1</v>
      </c>
      <c r="L90" t="s">
        <v>163</v>
      </c>
      <c r="M90">
        <v>60.147263693185501</v>
      </c>
      <c r="N90" t="s">
        <v>56</v>
      </c>
      <c r="O90">
        <v>1</v>
      </c>
      <c r="P90" t="s">
        <v>164</v>
      </c>
      <c r="Q90" t="str">
        <f>+PROPER(IF(MID(Tabla1[[#This Row],[expName]],3,100)="Alegria","Alegría",MID(Tabla1[[#This Row],[expName]],3,100)))</f>
        <v>Alegría</v>
      </c>
      <c r="R90" t="str">
        <f>+IF(Tabla1[[#This Row],[correct_ans]]="None","Frecuente","Infrecuente")</f>
        <v>Frecuente</v>
      </c>
      <c r="S90">
        <f>+Tabla1[[#This Row],[Respuesta.corr]]*100</f>
        <v>100</v>
      </c>
      <c r="T90" t="str">
        <f>+IF(OR(Tabla1[[#This Row],[frecuente/infrecuente]]="Frecuente",Tabla1[[#This Row],[Respuesta.rt]]=""),"",Tabla1[[#This Row],[Respuesta.rt]])</f>
        <v/>
      </c>
      <c r="U90">
        <f>1-Tabla1[[#This Row],[Respuesta.corr]]</f>
        <v>0</v>
      </c>
      <c r="V90" t="s">
        <v>141</v>
      </c>
      <c r="W90" t="s">
        <v>143</v>
      </c>
      <c r="X90" t="str">
        <f>+IFERROR(VLOOKUP(Tabla1[[#This Row],[participant]],$AB$2:$AC$17,2,0),"REVISAR")</f>
        <v>ALJ10M</v>
      </c>
    </row>
    <row r="91" spans="1:24" x14ac:dyDescent="0.55000000000000004">
      <c r="A91" t="s">
        <v>53</v>
      </c>
      <c r="B91" t="s">
        <v>68</v>
      </c>
      <c r="C91" t="s">
        <v>15</v>
      </c>
      <c r="D91">
        <v>0.8</v>
      </c>
      <c r="E91">
        <v>0</v>
      </c>
      <c r="F91">
        <v>89</v>
      </c>
      <c r="G91">
        <v>89</v>
      </c>
      <c r="H91">
        <v>89</v>
      </c>
      <c r="I91" t="s">
        <v>15</v>
      </c>
      <c r="J91">
        <v>1</v>
      </c>
      <c r="L91" t="s">
        <v>163</v>
      </c>
      <c r="M91">
        <v>60.147263693185501</v>
      </c>
      <c r="N91" t="s">
        <v>56</v>
      </c>
      <c r="O91">
        <v>1</v>
      </c>
      <c r="P91" t="s">
        <v>164</v>
      </c>
      <c r="Q91" t="str">
        <f>+PROPER(IF(MID(Tabla1[[#This Row],[expName]],3,100)="Alegria","Alegría",MID(Tabla1[[#This Row],[expName]],3,100)))</f>
        <v>Alegría</v>
      </c>
      <c r="R91" t="str">
        <f>+IF(Tabla1[[#This Row],[correct_ans]]="None","Frecuente","Infrecuente")</f>
        <v>Frecuente</v>
      </c>
      <c r="S91">
        <f>+Tabla1[[#This Row],[Respuesta.corr]]*100</f>
        <v>100</v>
      </c>
      <c r="T91" t="str">
        <f>+IF(OR(Tabla1[[#This Row],[frecuente/infrecuente]]="Frecuente",Tabla1[[#This Row],[Respuesta.rt]]=""),"",Tabla1[[#This Row],[Respuesta.rt]])</f>
        <v/>
      </c>
      <c r="U91">
        <f>1-Tabla1[[#This Row],[Respuesta.corr]]</f>
        <v>0</v>
      </c>
      <c r="V91" t="s">
        <v>141</v>
      </c>
      <c r="W91" t="s">
        <v>143</v>
      </c>
      <c r="X91" t="str">
        <f>+IFERROR(VLOOKUP(Tabla1[[#This Row],[participant]],$AB$2:$AC$17,2,0),"REVISAR")</f>
        <v>ALJ10M</v>
      </c>
    </row>
    <row r="92" spans="1:24" x14ac:dyDescent="0.55000000000000004">
      <c r="A92" t="s">
        <v>53</v>
      </c>
      <c r="B92" t="s">
        <v>75</v>
      </c>
      <c r="C92" t="s">
        <v>15</v>
      </c>
      <c r="D92">
        <v>1.3</v>
      </c>
      <c r="E92">
        <v>0</v>
      </c>
      <c r="F92">
        <v>90</v>
      </c>
      <c r="G92">
        <v>90</v>
      </c>
      <c r="H92">
        <v>90</v>
      </c>
      <c r="I92" t="s">
        <v>15</v>
      </c>
      <c r="J92">
        <v>1</v>
      </c>
      <c r="L92" t="s">
        <v>163</v>
      </c>
      <c r="M92">
        <v>60.147263693185501</v>
      </c>
      <c r="N92" t="s">
        <v>56</v>
      </c>
      <c r="O92">
        <v>1</v>
      </c>
      <c r="P92" t="s">
        <v>164</v>
      </c>
      <c r="Q92" t="str">
        <f>+PROPER(IF(MID(Tabla1[[#This Row],[expName]],3,100)="Alegria","Alegría",MID(Tabla1[[#This Row],[expName]],3,100)))</f>
        <v>Alegría</v>
      </c>
      <c r="R92" t="str">
        <f>+IF(Tabla1[[#This Row],[correct_ans]]="None","Frecuente","Infrecuente")</f>
        <v>Frecuente</v>
      </c>
      <c r="S92">
        <f>+Tabla1[[#This Row],[Respuesta.corr]]*100</f>
        <v>100</v>
      </c>
      <c r="T92" t="str">
        <f>+IF(OR(Tabla1[[#This Row],[frecuente/infrecuente]]="Frecuente",Tabla1[[#This Row],[Respuesta.rt]]=""),"",Tabla1[[#This Row],[Respuesta.rt]])</f>
        <v/>
      </c>
      <c r="U92">
        <f>1-Tabla1[[#This Row],[Respuesta.corr]]</f>
        <v>0</v>
      </c>
      <c r="V92" t="s">
        <v>141</v>
      </c>
      <c r="W92" t="s">
        <v>143</v>
      </c>
      <c r="X92" t="str">
        <f>+IFERROR(VLOOKUP(Tabla1[[#This Row],[participant]],$AB$2:$AC$17,2,0),"REVISAR")</f>
        <v>ALJ10M</v>
      </c>
    </row>
    <row r="93" spans="1:24" x14ac:dyDescent="0.55000000000000004">
      <c r="A93" t="s">
        <v>58</v>
      </c>
      <c r="B93" t="s">
        <v>74</v>
      </c>
      <c r="C93" t="s">
        <v>21</v>
      </c>
      <c r="D93">
        <v>0.8</v>
      </c>
      <c r="E93">
        <v>0</v>
      </c>
      <c r="F93">
        <v>91</v>
      </c>
      <c r="G93">
        <v>91</v>
      </c>
      <c r="H93">
        <v>91</v>
      </c>
      <c r="I93" t="s">
        <v>21</v>
      </c>
      <c r="J93">
        <v>1</v>
      </c>
      <c r="K93">
        <v>0.547347580083</v>
      </c>
      <c r="L93" t="s">
        <v>163</v>
      </c>
      <c r="M93">
        <v>60.147263693185501</v>
      </c>
      <c r="N93" t="s">
        <v>56</v>
      </c>
      <c r="O93">
        <v>1</v>
      </c>
      <c r="P93" t="s">
        <v>164</v>
      </c>
      <c r="Q93" t="str">
        <f>+PROPER(IF(MID(Tabla1[[#This Row],[expName]],3,100)="Alegria","Alegría",MID(Tabla1[[#This Row],[expName]],3,100)))</f>
        <v>Alegría</v>
      </c>
      <c r="R93" t="str">
        <f>+IF(Tabla1[[#This Row],[correct_ans]]="None","Frecuente","Infrecuente")</f>
        <v>Infrecuente</v>
      </c>
      <c r="S93">
        <f>+Tabla1[[#This Row],[Respuesta.corr]]*100</f>
        <v>100</v>
      </c>
      <c r="T93">
        <f>+IF(OR(Tabla1[[#This Row],[frecuente/infrecuente]]="Frecuente",Tabla1[[#This Row],[Respuesta.rt]]=""),"",Tabla1[[#This Row],[Respuesta.rt]])</f>
        <v>0.547347580083</v>
      </c>
      <c r="U93">
        <f>1-Tabla1[[#This Row],[Respuesta.corr]]</f>
        <v>0</v>
      </c>
      <c r="V93" t="s">
        <v>141</v>
      </c>
      <c r="W93" t="s">
        <v>143</v>
      </c>
      <c r="X93" t="str">
        <f>+IFERROR(VLOOKUP(Tabla1[[#This Row],[participant]],$AB$2:$AC$17,2,0),"REVISAR")</f>
        <v>ALJ10M</v>
      </c>
    </row>
    <row r="94" spans="1:24" x14ac:dyDescent="0.55000000000000004">
      <c r="A94" t="s">
        <v>53</v>
      </c>
      <c r="B94" t="s">
        <v>22</v>
      </c>
      <c r="C94" t="s">
        <v>15</v>
      </c>
      <c r="D94">
        <v>0.8</v>
      </c>
      <c r="E94">
        <v>0</v>
      </c>
      <c r="F94">
        <v>92</v>
      </c>
      <c r="G94">
        <v>92</v>
      </c>
      <c r="H94">
        <v>92</v>
      </c>
      <c r="I94" t="s">
        <v>15</v>
      </c>
      <c r="J94">
        <v>1</v>
      </c>
      <c r="L94" t="s">
        <v>163</v>
      </c>
      <c r="M94">
        <v>60.147263693185501</v>
      </c>
      <c r="N94" t="s">
        <v>56</v>
      </c>
      <c r="O94">
        <v>1</v>
      </c>
      <c r="P94" t="s">
        <v>164</v>
      </c>
      <c r="Q94" t="str">
        <f>+PROPER(IF(MID(Tabla1[[#This Row],[expName]],3,100)="Alegria","Alegría",MID(Tabla1[[#This Row],[expName]],3,100)))</f>
        <v>Alegría</v>
      </c>
      <c r="R94" t="str">
        <f>+IF(Tabla1[[#This Row],[correct_ans]]="None","Frecuente","Infrecuente")</f>
        <v>Frecuente</v>
      </c>
      <c r="S94">
        <f>+Tabla1[[#This Row],[Respuesta.corr]]*100</f>
        <v>100</v>
      </c>
      <c r="T94" t="str">
        <f>+IF(OR(Tabla1[[#This Row],[frecuente/infrecuente]]="Frecuente",Tabla1[[#This Row],[Respuesta.rt]]=""),"",Tabla1[[#This Row],[Respuesta.rt]])</f>
        <v/>
      </c>
      <c r="U94">
        <f>1-Tabla1[[#This Row],[Respuesta.corr]]</f>
        <v>0</v>
      </c>
      <c r="V94" t="s">
        <v>141</v>
      </c>
      <c r="W94" t="s">
        <v>143</v>
      </c>
      <c r="X94" t="str">
        <f>+IFERROR(VLOOKUP(Tabla1[[#This Row],[participant]],$AB$2:$AC$17,2,0),"REVISAR")</f>
        <v>ALJ10M</v>
      </c>
    </row>
    <row r="95" spans="1:24" x14ac:dyDescent="0.55000000000000004">
      <c r="A95" t="s">
        <v>53</v>
      </c>
      <c r="B95" t="s">
        <v>73</v>
      </c>
      <c r="C95" t="s">
        <v>15</v>
      </c>
      <c r="D95">
        <v>1.3</v>
      </c>
      <c r="E95">
        <v>0</v>
      </c>
      <c r="F95">
        <v>93</v>
      </c>
      <c r="G95">
        <v>93</v>
      </c>
      <c r="H95">
        <v>93</v>
      </c>
      <c r="I95" t="s">
        <v>15</v>
      </c>
      <c r="J95">
        <v>1</v>
      </c>
      <c r="L95" t="s">
        <v>163</v>
      </c>
      <c r="M95">
        <v>60.147263693185501</v>
      </c>
      <c r="N95" t="s">
        <v>56</v>
      </c>
      <c r="O95">
        <v>1</v>
      </c>
      <c r="P95" t="s">
        <v>164</v>
      </c>
      <c r="Q95" t="str">
        <f>+PROPER(IF(MID(Tabla1[[#This Row],[expName]],3,100)="Alegria","Alegría",MID(Tabla1[[#This Row],[expName]],3,100)))</f>
        <v>Alegría</v>
      </c>
      <c r="R95" t="str">
        <f>+IF(Tabla1[[#This Row],[correct_ans]]="None","Frecuente","Infrecuente")</f>
        <v>Frecuente</v>
      </c>
      <c r="S95">
        <f>+Tabla1[[#This Row],[Respuesta.corr]]*100</f>
        <v>100</v>
      </c>
      <c r="T95" t="str">
        <f>+IF(OR(Tabla1[[#This Row],[frecuente/infrecuente]]="Frecuente",Tabla1[[#This Row],[Respuesta.rt]]=""),"",Tabla1[[#This Row],[Respuesta.rt]])</f>
        <v/>
      </c>
      <c r="U95">
        <f>1-Tabla1[[#This Row],[Respuesta.corr]]</f>
        <v>0</v>
      </c>
      <c r="V95" t="s">
        <v>141</v>
      </c>
      <c r="W95" t="s">
        <v>143</v>
      </c>
      <c r="X95" t="str">
        <f>+IFERROR(VLOOKUP(Tabla1[[#This Row],[participant]],$AB$2:$AC$17,2,0),"REVISAR")</f>
        <v>ALJ10M</v>
      </c>
    </row>
    <row r="96" spans="1:24" x14ac:dyDescent="0.55000000000000004">
      <c r="A96" t="s">
        <v>58</v>
      </c>
      <c r="B96" t="s">
        <v>77</v>
      </c>
      <c r="C96" t="s">
        <v>21</v>
      </c>
      <c r="D96">
        <v>1.3</v>
      </c>
      <c r="E96">
        <v>0</v>
      </c>
      <c r="F96">
        <v>94</v>
      </c>
      <c r="G96">
        <v>94</v>
      </c>
      <c r="H96">
        <v>94</v>
      </c>
      <c r="I96" t="s">
        <v>21</v>
      </c>
      <c r="J96">
        <v>1</v>
      </c>
      <c r="K96">
        <v>0.68332563526900003</v>
      </c>
      <c r="L96" t="s">
        <v>163</v>
      </c>
      <c r="M96">
        <v>60.147263693185501</v>
      </c>
      <c r="N96" t="s">
        <v>56</v>
      </c>
      <c r="O96">
        <v>1</v>
      </c>
      <c r="P96" t="s">
        <v>164</v>
      </c>
      <c r="Q96" t="str">
        <f>+PROPER(IF(MID(Tabla1[[#This Row],[expName]],3,100)="Alegria","Alegría",MID(Tabla1[[#This Row],[expName]],3,100)))</f>
        <v>Alegría</v>
      </c>
      <c r="R96" t="str">
        <f>+IF(Tabla1[[#This Row],[correct_ans]]="None","Frecuente","Infrecuente")</f>
        <v>Infrecuente</v>
      </c>
      <c r="S96">
        <f>+Tabla1[[#This Row],[Respuesta.corr]]*100</f>
        <v>100</v>
      </c>
      <c r="T96">
        <f>+IF(OR(Tabla1[[#This Row],[frecuente/infrecuente]]="Frecuente",Tabla1[[#This Row],[Respuesta.rt]]=""),"",Tabla1[[#This Row],[Respuesta.rt]])</f>
        <v>0.68332563526900003</v>
      </c>
      <c r="U96">
        <f>1-Tabla1[[#This Row],[Respuesta.corr]]</f>
        <v>0</v>
      </c>
      <c r="V96" t="s">
        <v>141</v>
      </c>
      <c r="W96" t="s">
        <v>143</v>
      </c>
      <c r="X96" t="str">
        <f>+IFERROR(VLOOKUP(Tabla1[[#This Row],[participant]],$AB$2:$AC$17,2,0),"REVISAR")</f>
        <v>ALJ10M</v>
      </c>
    </row>
    <row r="97" spans="1:24" x14ac:dyDescent="0.55000000000000004">
      <c r="A97" t="s">
        <v>53</v>
      </c>
      <c r="B97" t="s">
        <v>73</v>
      </c>
      <c r="C97" t="s">
        <v>15</v>
      </c>
      <c r="D97">
        <v>1.3</v>
      </c>
      <c r="E97">
        <v>0</v>
      </c>
      <c r="F97">
        <v>95</v>
      </c>
      <c r="G97">
        <v>95</v>
      </c>
      <c r="H97">
        <v>95</v>
      </c>
      <c r="I97" t="s">
        <v>15</v>
      </c>
      <c r="J97">
        <v>1</v>
      </c>
      <c r="L97" t="s">
        <v>163</v>
      </c>
      <c r="M97">
        <v>60.147263693185501</v>
      </c>
      <c r="N97" t="s">
        <v>56</v>
      </c>
      <c r="O97">
        <v>1</v>
      </c>
      <c r="P97" t="s">
        <v>164</v>
      </c>
      <c r="Q97" t="str">
        <f>+PROPER(IF(MID(Tabla1[[#This Row],[expName]],3,100)="Alegria","Alegría",MID(Tabla1[[#This Row],[expName]],3,100)))</f>
        <v>Alegría</v>
      </c>
      <c r="R97" t="str">
        <f>+IF(Tabla1[[#This Row],[correct_ans]]="None","Frecuente","Infrecuente")</f>
        <v>Frecuente</v>
      </c>
      <c r="S97">
        <f>+Tabla1[[#This Row],[Respuesta.corr]]*100</f>
        <v>100</v>
      </c>
      <c r="T97" t="str">
        <f>+IF(OR(Tabla1[[#This Row],[frecuente/infrecuente]]="Frecuente",Tabla1[[#This Row],[Respuesta.rt]]=""),"",Tabla1[[#This Row],[Respuesta.rt]])</f>
        <v/>
      </c>
      <c r="U97">
        <f>1-Tabla1[[#This Row],[Respuesta.corr]]</f>
        <v>0</v>
      </c>
      <c r="V97" t="s">
        <v>141</v>
      </c>
      <c r="W97" t="s">
        <v>143</v>
      </c>
      <c r="X97" t="str">
        <f>+IFERROR(VLOOKUP(Tabla1[[#This Row],[participant]],$AB$2:$AC$17,2,0),"REVISAR")</f>
        <v>ALJ10M</v>
      </c>
    </row>
    <row r="98" spans="1:24" x14ac:dyDescent="0.55000000000000004">
      <c r="A98" t="s">
        <v>53</v>
      </c>
      <c r="B98" t="s">
        <v>14</v>
      </c>
      <c r="C98" t="s">
        <v>15</v>
      </c>
      <c r="D98">
        <v>1.3</v>
      </c>
      <c r="E98">
        <v>0</v>
      </c>
      <c r="F98">
        <v>96</v>
      </c>
      <c r="G98">
        <v>96</v>
      </c>
      <c r="H98">
        <v>96</v>
      </c>
      <c r="I98" t="s">
        <v>15</v>
      </c>
      <c r="J98">
        <v>1</v>
      </c>
      <c r="L98" t="s">
        <v>163</v>
      </c>
      <c r="M98">
        <v>60.147263693185501</v>
      </c>
      <c r="N98" t="s">
        <v>56</v>
      </c>
      <c r="O98">
        <v>1</v>
      </c>
      <c r="P98" t="s">
        <v>164</v>
      </c>
      <c r="Q98" t="str">
        <f>+PROPER(IF(MID(Tabla1[[#This Row],[expName]],3,100)="Alegria","Alegría",MID(Tabla1[[#This Row],[expName]],3,100)))</f>
        <v>Alegría</v>
      </c>
      <c r="R98" t="str">
        <f>+IF(Tabla1[[#This Row],[correct_ans]]="None","Frecuente","Infrecuente")</f>
        <v>Frecuente</v>
      </c>
      <c r="S98">
        <f>+Tabla1[[#This Row],[Respuesta.corr]]*100</f>
        <v>100</v>
      </c>
      <c r="T98" t="str">
        <f>+IF(OR(Tabla1[[#This Row],[frecuente/infrecuente]]="Frecuente",Tabla1[[#This Row],[Respuesta.rt]]=""),"",Tabla1[[#This Row],[Respuesta.rt]])</f>
        <v/>
      </c>
      <c r="U98">
        <f>1-Tabla1[[#This Row],[Respuesta.corr]]</f>
        <v>0</v>
      </c>
      <c r="V98" t="s">
        <v>141</v>
      </c>
      <c r="W98" t="s">
        <v>143</v>
      </c>
      <c r="X98" t="str">
        <f>+IFERROR(VLOOKUP(Tabla1[[#This Row],[participant]],$AB$2:$AC$17,2,0),"REVISAR")</f>
        <v>ALJ10M</v>
      </c>
    </row>
    <row r="99" spans="1:24" x14ac:dyDescent="0.55000000000000004">
      <c r="A99" t="s">
        <v>58</v>
      </c>
      <c r="B99" t="s">
        <v>60</v>
      </c>
      <c r="C99" t="s">
        <v>21</v>
      </c>
      <c r="D99">
        <v>1.3</v>
      </c>
      <c r="E99">
        <v>0</v>
      </c>
      <c r="F99">
        <v>97</v>
      </c>
      <c r="G99">
        <v>97</v>
      </c>
      <c r="H99">
        <v>97</v>
      </c>
      <c r="I99" t="s">
        <v>21</v>
      </c>
      <c r="J99">
        <v>1</v>
      </c>
      <c r="K99">
        <v>0.78388368245200002</v>
      </c>
      <c r="L99" t="s">
        <v>163</v>
      </c>
      <c r="M99">
        <v>60.147263693185501</v>
      </c>
      <c r="N99" t="s">
        <v>56</v>
      </c>
      <c r="O99">
        <v>1</v>
      </c>
      <c r="P99" t="s">
        <v>164</v>
      </c>
      <c r="Q99" t="str">
        <f>+PROPER(IF(MID(Tabla1[[#This Row],[expName]],3,100)="Alegria","Alegría",MID(Tabla1[[#This Row],[expName]],3,100)))</f>
        <v>Alegría</v>
      </c>
      <c r="R99" t="str">
        <f>+IF(Tabla1[[#This Row],[correct_ans]]="None","Frecuente","Infrecuente")</f>
        <v>Infrecuente</v>
      </c>
      <c r="S99">
        <f>+Tabla1[[#This Row],[Respuesta.corr]]*100</f>
        <v>100</v>
      </c>
      <c r="T99">
        <f>+IF(OR(Tabla1[[#This Row],[frecuente/infrecuente]]="Frecuente",Tabla1[[#This Row],[Respuesta.rt]]=""),"",Tabla1[[#This Row],[Respuesta.rt]])</f>
        <v>0.78388368245200002</v>
      </c>
      <c r="U99">
        <f>1-Tabla1[[#This Row],[Respuesta.corr]]</f>
        <v>0</v>
      </c>
      <c r="V99" t="s">
        <v>141</v>
      </c>
      <c r="W99" t="s">
        <v>143</v>
      </c>
      <c r="X99" t="str">
        <f>+IFERROR(VLOOKUP(Tabla1[[#This Row],[participant]],$AB$2:$AC$17,2,0),"REVISAR")</f>
        <v>ALJ10M</v>
      </c>
    </row>
    <row r="100" spans="1:24" x14ac:dyDescent="0.55000000000000004">
      <c r="A100" t="s">
        <v>53</v>
      </c>
      <c r="B100" t="s">
        <v>30</v>
      </c>
      <c r="C100" t="s">
        <v>15</v>
      </c>
      <c r="D100">
        <v>0.8</v>
      </c>
      <c r="E100">
        <v>0</v>
      </c>
      <c r="F100">
        <v>98</v>
      </c>
      <c r="G100">
        <v>98</v>
      </c>
      <c r="H100">
        <v>98</v>
      </c>
      <c r="I100" t="s">
        <v>15</v>
      </c>
      <c r="J100">
        <v>1</v>
      </c>
      <c r="L100" t="s">
        <v>163</v>
      </c>
      <c r="M100">
        <v>60.147263693185501</v>
      </c>
      <c r="N100" t="s">
        <v>56</v>
      </c>
      <c r="O100">
        <v>1</v>
      </c>
      <c r="P100" t="s">
        <v>164</v>
      </c>
      <c r="Q100" t="str">
        <f>+PROPER(IF(MID(Tabla1[[#This Row],[expName]],3,100)="Alegria","Alegría",MID(Tabla1[[#This Row],[expName]],3,100)))</f>
        <v>Alegría</v>
      </c>
      <c r="R100" t="str">
        <f>+IF(Tabla1[[#This Row],[correct_ans]]="None","Frecuente","Infrecuente")</f>
        <v>Frecuente</v>
      </c>
      <c r="S100">
        <f>+Tabla1[[#This Row],[Respuesta.corr]]*100</f>
        <v>100</v>
      </c>
      <c r="T100" t="str">
        <f>+IF(OR(Tabla1[[#This Row],[frecuente/infrecuente]]="Frecuente",Tabla1[[#This Row],[Respuesta.rt]]=""),"",Tabla1[[#This Row],[Respuesta.rt]])</f>
        <v/>
      </c>
      <c r="U100">
        <f>1-Tabla1[[#This Row],[Respuesta.corr]]</f>
        <v>0</v>
      </c>
      <c r="V100" t="s">
        <v>141</v>
      </c>
      <c r="W100" t="s">
        <v>143</v>
      </c>
      <c r="X100" t="str">
        <f>+IFERROR(VLOOKUP(Tabla1[[#This Row],[participant]],$AB$2:$AC$17,2,0),"REVISAR")</f>
        <v>ALJ10M</v>
      </c>
    </row>
    <row r="101" spans="1:24" x14ac:dyDescent="0.55000000000000004">
      <c r="A101" t="s">
        <v>53</v>
      </c>
      <c r="B101" t="s">
        <v>34</v>
      </c>
      <c r="C101" t="s">
        <v>15</v>
      </c>
      <c r="D101">
        <v>1.3</v>
      </c>
      <c r="E101">
        <v>0</v>
      </c>
      <c r="F101">
        <v>99</v>
      </c>
      <c r="G101">
        <v>99</v>
      </c>
      <c r="H101">
        <v>99</v>
      </c>
      <c r="I101" t="s">
        <v>15</v>
      </c>
      <c r="J101">
        <v>1</v>
      </c>
      <c r="L101" t="s">
        <v>163</v>
      </c>
      <c r="M101">
        <v>60.147263693185501</v>
      </c>
      <c r="N101" t="s">
        <v>56</v>
      </c>
      <c r="O101">
        <v>1</v>
      </c>
      <c r="P101" t="s">
        <v>164</v>
      </c>
      <c r="Q101" t="str">
        <f>+PROPER(IF(MID(Tabla1[[#This Row],[expName]],3,100)="Alegria","Alegría",MID(Tabla1[[#This Row],[expName]],3,100)))</f>
        <v>Alegría</v>
      </c>
      <c r="R101" t="str">
        <f>+IF(Tabla1[[#This Row],[correct_ans]]="None","Frecuente","Infrecuente")</f>
        <v>Frecuente</v>
      </c>
      <c r="S101">
        <f>+Tabla1[[#This Row],[Respuesta.corr]]*100</f>
        <v>100</v>
      </c>
      <c r="T101" t="str">
        <f>+IF(OR(Tabla1[[#This Row],[frecuente/infrecuente]]="Frecuente",Tabla1[[#This Row],[Respuesta.rt]]=""),"",Tabla1[[#This Row],[Respuesta.rt]])</f>
        <v/>
      </c>
      <c r="U101">
        <f>1-Tabla1[[#This Row],[Respuesta.corr]]</f>
        <v>0</v>
      </c>
      <c r="V101" t="s">
        <v>141</v>
      </c>
      <c r="W101" t="s">
        <v>143</v>
      </c>
      <c r="X101" t="str">
        <f>+IFERROR(VLOOKUP(Tabla1[[#This Row],[participant]],$AB$2:$AC$17,2,0),"REVISAR")</f>
        <v>ALJ10M</v>
      </c>
    </row>
    <row r="102" spans="1:24" x14ac:dyDescent="0.55000000000000004">
      <c r="A102" t="s">
        <v>53</v>
      </c>
      <c r="B102" t="s">
        <v>30</v>
      </c>
      <c r="C102" t="s">
        <v>15</v>
      </c>
      <c r="D102">
        <v>0.8</v>
      </c>
      <c r="E102">
        <v>0</v>
      </c>
      <c r="F102">
        <v>100</v>
      </c>
      <c r="G102">
        <v>100</v>
      </c>
      <c r="H102">
        <v>100</v>
      </c>
      <c r="I102" t="s">
        <v>15</v>
      </c>
      <c r="J102">
        <v>1</v>
      </c>
      <c r="L102" t="s">
        <v>163</v>
      </c>
      <c r="M102">
        <v>60.147263693185501</v>
      </c>
      <c r="N102" t="s">
        <v>56</v>
      </c>
      <c r="O102">
        <v>1</v>
      </c>
      <c r="P102" t="s">
        <v>164</v>
      </c>
      <c r="Q102" t="str">
        <f>+PROPER(IF(MID(Tabla1[[#This Row],[expName]],3,100)="Alegria","Alegría",MID(Tabla1[[#This Row],[expName]],3,100)))</f>
        <v>Alegría</v>
      </c>
      <c r="R102" t="str">
        <f>+IF(Tabla1[[#This Row],[correct_ans]]="None","Frecuente","Infrecuente")</f>
        <v>Frecuente</v>
      </c>
      <c r="S102">
        <f>+Tabla1[[#This Row],[Respuesta.corr]]*100</f>
        <v>100</v>
      </c>
      <c r="T102" t="str">
        <f>+IF(OR(Tabla1[[#This Row],[frecuente/infrecuente]]="Frecuente",Tabla1[[#This Row],[Respuesta.rt]]=""),"",Tabla1[[#This Row],[Respuesta.rt]])</f>
        <v/>
      </c>
      <c r="U102">
        <f>1-Tabla1[[#This Row],[Respuesta.corr]]</f>
        <v>0</v>
      </c>
      <c r="V102" t="s">
        <v>141</v>
      </c>
      <c r="W102" t="s">
        <v>143</v>
      </c>
      <c r="X102" t="str">
        <f>+IFERROR(VLOOKUP(Tabla1[[#This Row],[participant]],$AB$2:$AC$17,2,0),"REVISAR")</f>
        <v>ALJ10M</v>
      </c>
    </row>
    <row r="103" spans="1:24" x14ac:dyDescent="0.55000000000000004">
      <c r="A103" t="s">
        <v>58</v>
      </c>
      <c r="B103" t="s">
        <v>78</v>
      </c>
      <c r="C103" t="s">
        <v>21</v>
      </c>
      <c r="D103">
        <v>0.8</v>
      </c>
      <c r="E103">
        <v>0</v>
      </c>
      <c r="F103">
        <v>101</v>
      </c>
      <c r="G103">
        <v>101</v>
      </c>
      <c r="H103">
        <v>101</v>
      </c>
      <c r="I103" t="s">
        <v>21</v>
      </c>
      <c r="J103">
        <v>1</v>
      </c>
      <c r="K103">
        <v>0.635078326799</v>
      </c>
      <c r="L103" t="s">
        <v>163</v>
      </c>
      <c r="M103">
        <v>60.147263693185501</v>
      </c>
      <c r="N103" t="s">
        <v>56</v>
      </c>
      <c r="O103">
        <v>1</v>
      </c>
      <c r="P103" t="s">
        <v>164</v>
      </c>
      <c r="Q103" t="str">
        <f>+PROPER(IF(MID(Tabla1[[#This Row],[expName]],3,100)="Alegria","Alegría",MID(Tabla1[[#This Row],[expName]],3,100)))</f>
        <v>Alegría</v>
      </c>
      <c r="R103" t="str">
        <f>+IF(Tabla1[[#This Row],[correct_ans]]="None","Frecuente","Infrecuente")</f>
        <v>Infrecuente</v>
      </c>
      <c r="S103">
        <f>+Tabla1[[#This Row],[Respuesta.corr]]*100</f>
        <v>100</v>
      </c>
      <c r="T103">
        <f>+IF(OR(Tabla1[[#This Row],[frecuente/infrecuente]]="Frecuente",Tabla1[[#This Row],[Respuesta.rt]]=""),"",Tabla1[[#This Row],[Respuesta.rt]])</f>
        <v>0.635078326799</v>
      </c>
      <c r="U103">
        <f>1-Tabla1[[#This Row],[Respuesta.corr]]</f>
        <v>0</v>
      </c>
      <c r="V103" t="s">
        <v>141</v>
      </c>
      <c r="W103" t="s">
        <v>143</v>
      </c>
      <c r="X103" t="str">
        <f>+IFERROR(VLOOKUP(Tabla1[[#This Row],[participant]],$AB$2:$AC$17,2,0),"REVISAR")</f>
        <v>ALJ10M</v>
      </c>
    </row>
    <row r="104" spans="1:24" x14ac:dyDescent="0.55000000000000004">
      <c r="A104" t="s">
        <v>53</v>
      </c>
      <c r="B104" t="s">
        <v>75</v>
      </c>
      <c r="C104" t="s">
        <v>15</v>
      </c>
      <c r="D104">
        <v>0.8</v>
      </c>
      <c r="E104">
        <v>0</v>
      </c>
      <c r="F104">
        <v>102</v>
      </c>
      <c r="G104">
        <v>102</v>
      </c>
      <c r="H104">
        <v>102</v>
      </c>
      <c r="I104" t="s">
        <v>15</v>
      </c>
      <c r="J104">
        <v>1</v>
      </c>
      <c r="L104" t="s">
        <v>163</v>
      </c>
      <c r="M104">
        <v>60.147263693185501</v>
      </c>
      <c r="N104" t="s">
        <v>56</v>
      </c>
      <c r="O104">
        <v>1</v>
      </c>
      <c r="P104" t="s">
        <v>164</v>
      </c>
      <c r="Q104" t="str">
        <f>+PROPER(IF(MID(Tabla1[[#This Row],[expName]],3,100)="Alegria","Alegría",MID(Tabla1[[#This Row],[expName]],3,100)))</f>
        <v>Alegría</v>
      </c>
      <c r="R104" t="str">
        <f>+IF(Tabla1[[#This Row],[correct_ans]]="None","Frecuente","Infrecuente")</f>
        <v>Frecuente</v>
      </c>
      <c r="S104">
        <f>+Tabla1[[#This Row],[Respuesta.corr]]*100</f>
        <v>100</v>
      </c>
      <c r="T104" t="str">
        <f>+IF(OR(Tabla1[[#This Row],[frecuente/infrecuente]]="Frecuente",Tabla1[[#This Row],[Respuesta.rt]]=""),"",Tabla1[[#This Row],[Respuesta.rt]])</f>
        <v/>
      </c>
      <c r="U104">
        <f>1-Tabla1[[#This Row],[Respuesta.corr]]</f>
        <v>0</v>
      </c>
      <c r="V104" t="s">
        <v>141</v>
      </c>
      <c r="W104" t="s">
        <v>143</v>
      </c>
      <c r="X104" t="str">
        <f>+IFERROR(VLOOKUP(Tabla1[[#This Row],[participant]],$AB$2:$AC$17,2,0),"REVISAR")</f>
        <v>ALJ10M</v>
      </c>
    </row>
    <row r="105" spans="1:24" x14ac:dyDescent="0.55000000000000004">
      <c r="A105" t="s">
        <v>53</v>
      </c>
      <c r="B105" t="s">
        <v>14</v>
      </c>
      <c r="C105" t="s">
        <v>15</v>
      </c>
      <c r="D105">
        <v>0.8</v>
      </c>
      <c r="E105">
        <v>0</v>
      </c>
      <c r="F105">
        <v>103</v>
      </c>
      <c r="G105">
        <v>103</v>
      </c>
      <c r="H105">
        <v>103</v>
      </c>
      <c r="I105" t="s">
        <v>15</v>
      </c>
      <c r="J105">
        <v>1</v>
      </c>
      <c r="L105" t="s">
        <v>163</v>
      </c>
      <c r="M105">
        <v>60.147263693185501</v>
      </c>
      <c r="N105" t="s">
        <v>56</v>
      </c>
      <c r="O105">
        <v>1</v>
      </c>
      <c r="P105" t="s">
        <v>164</v>
      </c>
      <c r="Q105" t="str">
        <f>+PROPER(IF(MID(Tabla1[[#This Row],[expName]],3,100)="Alegria","Alegría",MID(Tabla1[[#This Row],[expName]],3,100)))</f>
        <v>Alegría</v>
      </c>
      <c r="R105" t="str">
        <f>+IF(Tabla1[[#This Row],[correct_ans]]="None","Frecuente","Infrecuente")</f>
        <v>Frecuente</v>
      </c>
      <c r="S105">
        <f>+Tabla1[[#This Row],[Respuesta.corr]]*100</f>
        <v>100</v>
      </c>
      <c r="T105" t="str">
        <f>+IF(OR(Tabla1[[#This Row],[frecuente/infrecuente]]="Frecuente",Tabla1[[#This Row],[Respuesta.rt]]=""),"",Tabla1[[#This Row],[Respuesta.rt]])</f>
        <v/>
      </c>
      <c r="U105">
        <f>1-Tabla1[[#This Row],[Respuesta.corr]]</f>
        <v>0</v>
      </c>
      <c r="V105" t="s">
        <v>141</v>
      </c>
      <c r="W105" t="s">
        <v>143</v>
      </c>
      <c r="X105" t="str">
        <f>+IFERROR(VLOOKUP(Tabla1[[#This Row],[participant]],$AB$2:$AC$17,2,0),"REVISAR")</f>
        <v>ALJ10M</v>
      </c>
    </row>
    <row r="106" spans="1:24" x14ac:dyDescent="0.55000000000000004">
      <c r="A106" t="s">
        <v>53</v>
      </c>
      <c r="B106" t="s">
        <v>61</v>
      </c>
      <c r="C106" t="s">
        <v>15</v>
      </c>
      <c r="D106">
        <v>0.8</v>
      </c>
      <c r="E106">
        <v>0</v>
      </c>
      <c r="F106">
        <v>104</v>
      </c>
      <c r="G106">
        <v>104</v>
      </c>
      <c r="H106">
        <v>104</v>
      </c>
      <c r="I106" t="s">
        <v>15</v>
      </c>
      <c r="J106">
        <v>1</v>
      </c>
      <c r="L106" t="s">
        <v>163</v>
      </c>
      <c r="M106">
        <v>60.147263693185501</v>
      </c>
      <c r="N106" t="s">
        <v>56</v>
      </c>
      <c r="O106">
        <v>1</v>
      </c>
      <c r="P106" t="s">
        <v>164</v>
      </c>
      <c r="Q106" t="str">
        <f>+PROPER(IF(MID(Tabla1[[#This Row],[expName]],3,100)="Alegria","Alegría",MID(Tabla1[[#This Row],[expName]],3,100)))</f>
        <v>Alegría</v>
      </c>
      <c r="R106" t="str">
        <f>+IF(Tabla1[[#This Row],[correct_ans]]="None","Frecuente","Infrecuente")</f>
        <v>Frecuente</v>
      </c>
      <c r="S106">
        <f>+Tabla1[[#This Row],[Respuesta.corr]]*100</f>
        <v>100</v>
      </c>
      <c r="T106" t="str">
        <f>+IF(OR(Tabla1[[#This Row],[frecuente/infrecuente]]="Frecuente",Tabla1[[#This Row],[Respuesta.rt]]=""),"",Tabla1[[#This Row],[Respuesta.rt]])</f>
        <v/>
      </c>
      <c r="U106">
        <f>1-Tabla1[[#This Row],[Respuesta.corr]]</f>
        <v>0</v>
      </c>
      <c r="V106" t="s">
        <v>141</v>
      </c>
      <c r="W106" t="s">
        <v>143</v>
      </c>
      <c r="X106" t="str">
        <f>+IFERROR(VLOOKUP(Tabla1[[#This Row],[participant]],$AB$2:$AC$17,2,0),"REVISAR")</f>
        <v>ALJ10M</v>
      </c>
    </row>
    <row r="107" spans="1:24" x14ac:dyDescent="0.55000000000000004">
      <c r="A107" t="s">
        <v>58</v>
      </c>
      <c r="B107" t="s">
        <v>69</v>
      </c>
      <c r="C107" t="s">
        <v>21</v>
      </c>
      <c r="D107">
        <v>0.8</v>
      </c>
      <c r="E107">
        <v>0</v>
      </c>
      <c r="F107">
        <v>105</v>
      </c>
      <c r="G107">
        <v>105</v>
      </c>
      <c r="H107">
        <v>105</v>
      </c>
      <c r="I107" t="s">
        <v>15</v>
      </c>
      <c r="J107">
        <v>0</v>
      </c>
      <c r="L107" t="s">
        <v>163</v>
      </c>
      <c r="M107">
        <v>60.147263693185501</v>
      </c>
      <c r="N107" t="s">
        <v>56</v>
      </c>
      <c r="O107">
        <v>1</v>
      </c>
      <c r="P107" t="s">
        <v>164</v>
      </c>
      <c r="Q107" t="str">
        <f>+PROPER(IF(MID(Tabla1[[#This Row],[expName]],3,100)="Alegria","Alegría",MID(Tabla1[[#This Row],[expName]],3,100)))</f>
        <v>Alegría</v>
      </c>
      <c r="R107" t="str">
        <f>+IF(Tabla1[[#This Row],[correct_ans]]="None","Frecuente","Infrecuente")</f>
        <v>Infrecuente</v>
      </c>
      <c r="S107">
        <f>+Tabla1[[#This Row],[Respuesta.corr]]*100</f>
        <v>0</v>
      </c>
      <c r="T107" t="str">
        <f>+IF(OR(Tabla1[[#This Row],[frecuente/infrecuente]]="Frecuente",Tabla1[[#This Row],[Respuesta.rt]]=""),"",Tabla1[[#This Row],[Respuesta.rt]])</f>
        <v/>
      </c>
      <c r="U107">
        <f>1-Tabla1[[#This Row],[Respuesta.corr]]</f>
        <v>1</v>
      </c>
      <c r="V107" t="s">
        <v>141</v>
      </c>
      <c r="W107" t="s">
        <v>143</v>
      </c>
      <c r="X107" t="str">
        <f>+IFERROR(VLOOKUP(Tabla1[[#This Row],[participant]],$AB$2:$AC$17,2,0),"REVISAR")</f>
        <v>ALJ10M</v>
      </c>
    </row>
    <row r="108" spans="1:24" x14ac:dyDescent="0.55000000000000004">
      <c r="A108" t="s">
        <v>53</v>
      </c>
      <c r="B108" t="s">
        <v>75</v>
      </c>
      <c r="C108" t="s">
        <v>15</v>
      </c>
      <c r="D108">
        <v>1.3</v>
      </c>
      <c r="E108">
        <v>0</v>
      </c>
      <c r="F108">
        <v>106</v>
      </c>
      <c r="G108">
        <v>106</v>
      </c>
      <c r="H108">
        <v>106</v>
      </c>
      <c r="I108" t="s">
        <v>15</v>
      </c>
      <c r="J108">
        <v>1</v>
      </c>
      <c r="L108" t="s">
        <v>163</v>
      </c>
      <c r="M108">
        <v>60.147263693185501</v>
      </c>
      <c r="N108" t="s">
        <v>56</v>
      </c>
      <c r="O108">
        <v>1</v>
      </c>
      <c r="P108" t="s">
        <v>164</v>
      </c>
      <c r="Q108" t="str">
        <f>+PROPER(IF(MID(Tabla1[[#This Row],[expName]],3,100)="Alegria","Alegría",MID(Tabla1[[#This Row],[expName]],3,100)))</f>
        <v>Alegría</v>
      </c>
      <c r="R108" t="str">
        <f>+IF(Tabla1[[#This Row],[correct_ans]]="None","Frecuente","Infrecuente")</f>
        <v>Frecuente</v>
      </c>
      <c r="S108">
        <f>+Tabla1[[#This Row],[Respuesta.corr]]*100</f>
        <v>100</v>
      </c>
      <c r="T108" t="str">
        <f>+IF(OR(Tabla1[[#This Row],[frecuente/infrecuente]]="Frecuente",Tabla1[[#This Row],[Respuesta.rt]]=""),"",Tabla1[[#This Row],[Respuesta.rt]])</f>
        <v/>
      </c>
      <c r="U108">
        <f>1-Tabla1[[#This Row],[Respuesta.corr]]</f>
        <v>0</v>
      </c>
      <c r="V108" t="s">
        <v>141</v>
      </c>
      <c r="W108" t="s">
        <v>143</v>
      </c>
      <c r="X108" t="str">
        <f>+IFERROR(VLOOKUP(Tabla1[[#This Row],[participant]],$AB$2:$AC$17,2,0),"REVISAR")</f>
        <v>ALJ10M</v>
      </c>
    </row>
    <row r="109" spans="1:24" x14ac:dyDescent="0.55000000000000004">
      <c r="A109" t="s">
        <v>53</v>
      </c>
      <c r="B109" t="s">
        <v>75</v>
      </c>
      <c r="C109" t="s">
        <v>15</v>
      </c>
      <c r="D109">
        <v>0.8</v>
      </c>
      <c r="E109">
        <v>0</v>
      </c>
      <c r="F109">
        <v>107</v>
      </c>
      <c r="G109">
        <v>107</v>
      </c>
      <c r="H109">
        <v>107</v>
      </c>
      <c r="I109" t="s">
        <v>15</v>
      </c>
      <c r="J109">
        <v>1</v>
      </c>
      <c r="L109" t="s">
        <v>163</v>
      </c>
      <c r="M109">
        <v>60.147263693185501</v>
      </c>
      <c r="N109" t="s">
        <v>56</v>
      </c>
      <c r="O109">
        <v>1</v>
      </c>
      <c r="P109" t="s">
        <v>164</v>
      </c>
      <c r="Q109" t="str">
        <f>+PROPER(IF(MID(Tabla1[[#This Row],[expName]],3,100)="Alegria","Alegría",MID(Tabla1[[#This Row],[expName]],3,100)))</f>
        <v>Alegría</v>
      </c>
      <c r="R109" t="str">
        <f>+IF(Tabla1[[#This Row],[correct_ans]]="None","Frecuente","Infrecuente")</f>
        <v>Frecuente</v>
      </c>
      <c r="S109">
        <f>+Tabla1[[#This Row],[Respuesta.corr]]*100</f>
        <v>100</v>
      </c>
      <c r="T109" t="str">
        <f>+IF(OR(Tabla1[[#This Row],[frecuente/infrecuente]]="Frecuente",Tabla1[[#This Row],[Respuesta.rt]]=""),"",Tabla1[[#This Row],[Respuesta.rt]])</f>
        <v/>
      </c>
      <c r="U109">
        <f>1-Tabla1[[#This Row],[Respuesta.corr]]</f>
        <v>0</v>
      </c>
      <c r="V109" t="s">
        <v>141</v>
      </c>
      <c r="W109" t="s">
        <v>143</v>
      </c>
      <c r="X109" t="str">
        <f>+IFERROR(VLOOKUP(Tabla1[[#This Row],[participant]],$AB$2:$AC$17,2,0),"REVISAR")</f>
        <v>ALJ10M</v>
      </c>
    </row>
    <row r="110" spans="1:24" x14ac:dyDescent="0.55000000000000004">
      <c r="A110" t="s">
        <v>58</v>
      </c>
      <c r="B110" t="s">
        <v>79</v>
      </c>
      <c r="C110" t="s">
        <v>21</v>
      </c>
      <c r="D110">
        <v>1.3</v>
      </c>
      <c r="E110">
        <v>0</v>
      </c>
      <c r="F110">
        <v>108</v>
      </c>
      <c r="G110">
        <v>108</v>
      </c>
      <c r="H110">
        <v>108</v>
      </c>
      <c r="I110" t="s">
        <v>21</v>
      </c>
      <c r="J110">
        <v>1</v>
      </c>
      <c r="K110">
        <v>1.1342530930400001</v>
      </c>
      <c r="L110" t="s">
        <v>163</v>
      </c>
      <c r="M110">
        <v>60.147263693185501</v>
      </c>
      <c r="N110" t="s">
        <v>56</v>
      </c>
      <c r="O110">
        <v>1</v>
      </c>
      <c r="P110" t="s">
        <v>164</v>
      </c>
      <c r="Q110" t="str">
        <f>+PROPER(IF(MID(Tabla1[[#This Row],[expName]],3,100)="Alegria","Alegría",MID(Tabla1[[#This Row],[expName]],3,100)))</f>
        <v>Alegría</v>
      </c>
      <c r="R110" t="str">
        <f>+IF(Tabla1[[#This Row],[correct_ans]]="None","Frecuente","Infrecuente")</f>
        <v>Infrecuente</v>
      </c>
      <c r="S110">
        <f>+Tabla1[[#This Row],[Respuesta.corr]]*100</f>
        <v>100</v>
      </c>
      <c r="T110">
        <f>+IF(OR(Tabla1[[#This Row],[frecuente/infrecuente]]="Frecuente",Tabla1[[#This Row],[Respuesta.rt]]=""),"",Tabla1[[#This Row],[Respuesta.rt]])</f>
        <v>1.1342530930400001</v>
      </c>
      <c r="U110">
        <f>1-Tabla1[[#This Row],[Respuesta.corr]]</f>
        <v>0</v>
      </c>
      <c r="V110" t="s">
        <v>141</v>
      </c>
      <c r="W110" t="s">
        <v>143</v>
      </c>
      <c r="X110" t="str">
        <f>+IFERROR(VLOOKUP(Tabla1[[#This Row],[participant]],$AB$2:$AC$17,2,0),"REVISAR")</f>
        <v>ALJ10M</v>
      </c>
    </row>
    <row r="111" spans="1:24" x14ac:dyDescent="0.55000000000000004">
      <c r="A111" t="s">
        <v>53</v>
      </c>
      <c r="B111" t="s">
        <v>14</v>
      </c>
      <c r="C111" t="s">
        <v>15</v>
      </c>
      <c r="D111">
        <v>1.3</v>
      </c>
      <c r="E111">
        <v>0</v>
      </c>
      <c r="F111">
        <v>109</v>
      </c>
      <c r="G111">
        <v>109</v>
      </c>
      <c r="H111">
        <v>109</v>
      </c>
      <c r="I111" t="s">
        <v>15</v>
      </c>
      <c r="J111">
        <v>1</v>
      </c>
      <c r="L111" t="s">
        <v>163</v>
      </c>
      <c r="M111">
        <v>60.147263693185501</v>
      </c>
      <c r="N111" t="s">
        <v>56</v>
      </c>
      <c r="O111">
        <v>1</v>
      </c>
      <c r="P111" t="s">
        <v>164</v>
      </c>
      <c r="Q111" t="str">
        <f>+PROPER(IF(MID(Tabla1[[#This Row],[expName]],3,100)="Alegria","Alegría",MID(Tabla1[[#This Row],[expName]],3,100)))</f>
        <v>Alegría</v>
      </c>
      <c r="R111" t="str">
        <f>+IF(Tabla1[[#This Row],[correct_ans]]="None","Frecuente","Infrecuente")</f>
        <v>Frecuente</v>
      </c>
      <c r="S111">
        <f>+Tabla1[[#This Row],[Respuesta.corr]]*100</f>
        <v>100</v>
      </c>
      <c r="T111" t="str">
        <f>+IF(OR(Tabla1[[#This Row],[frecuente/infrecuente]]="Frecuente",Tabla1[[#This Row],[Respuesta.rt]]=""),"",Tabla1[[#This Row],[Respuesta.rt]])</f>
        <v/>
      </c>
      <c r="U111">
        <f>1-Tabla1[[#This Row],[Respuesta.corr]]</f>
        <v>0</v>
      </c>
      <c r="V111" t="s">
        <v>141</v>
      </c>
      <c r="W111" t="s">
        <v>143</v>
      </c>
      <c r="X111" t="str">
        <f>+IFERROR(VLOOKUP(Tabla1[[#This Row],[participant]],$AB$2:$AC$17,2,0),"REVISAR")</f>
        <v>ALJ10M</v>
      </c>
    </row>
    <row r="112" spans="1:24" x14ac:dyDescent="0.55000000000000004">
      <c r="A112" t="s">
        <v>53</v>
      </c>
      <c r="B112" t="s">
        <v>48</v>
      </c>
      <c r="C112" t="s">
        <v>15</v>
      </c>
      <c r="D112">
        <v>0.8</v>
      </c>
      <c r="E112">
        <v>0</v>
      </c>
      <c r="F112">
        <v>110</v>
      </c>
      <c r="G112">
        <v>110</v>
      </c>
      <c r="H112">
        <v>110</v>
      </c>
      <c r="I112" t="s">
        <v>15</v>
      </c>
      <c r="J112">
        <v>1</v>
      </c>
      <c r="L112" t="s">
        <v>163</v>
      </c>
      <c r="M112">
        <v>60.147263693185501</v>
      </c>
      <c r="N112" t="s">
        <v>56</v>
      </c>
      <c r="O112">
        <v>1</v>
      </c>
      <c r="P112" t="s">
        <v>164</v>
      </c>
      <c r="Q112" t="str">
        <f>+PROPER(IF(MID(Tabla1[[#This Row],[expName]],3,100)="Alegria","Alegría",MID(Tabla1[[#This Row],[expName]],3,100)))</f>
        <v>Alegría</v>
      </c>
      <c r="R112" t="str">
        <f>+IF(Tabla1[[#This Row],[correct_ans]]="None","Frecuente","Infrecuente")</f>
        <v>Frecuente</v>
      </c>
      <c r="S112">
        <f>+Tabla1[[#This Row],[Respuesta.corr]]*100</f>
        <v>100</v>
      </c>
      <c r="T112" t="str">
        <f>+IF(OR(Tabla1[[#This Row],[frecuente/infrecuente]]="Frecuente",Tabla1[[#This Row],[Respuesta.rt]]=""),"",Tabla1[[#This Row],[Respuesta.rt]])</f>
        <v/>
      </c>
      <c r="U112">
        <f>1-Tabla1[[#This Row],[Respuesta.corr]]</f>
        <v>0</v>
      </c>
      <c r="V112" t="s">
        <v>141</v>
      </c>
      <c r="W112" t="s">
        <v>143</v>
      </c>
      <c r="X112" t="str">
        <f>+IFERROR(VLOOKUP(Tabla1[[#This Row],[participant]],$AB$2:$AC$17,2,0),"REVISAR")</f>
        <v>ALJ10M</v>
      </c>
    </row>
    <row r="113" spans="1:24" x14ac:dyDescent="0.55000000000000004">
      <c r="A113" t="s">
        <v>53</v>
      </c>
      <c r="B113" t="s">
        <v>63</v>
      </c>
      <c r="C113" t="s">
        <v>15</v>
      </c>
      <c r="D113">
        <v>0.8</v>
      </c>
      <c r="E113">
        <v>0</v>
      </c>
      <c r="F113">
        <v>111</v>
      </c>
      <c r="G113">
        <v>111</v>
      </c>
      <c r="H113">
        <v>111</v>
      </c>
      <c r="I113" t="s">
        <v>15</v>
      </c>
      <c r="J113">
        <v>1</v>
      </c>
      <c r="L113" t="s">
        <v>163</v>
      </c>
      <c r="M113">
        <v>60.147263693185501</v>
      </c>
      <c r="N113" t="s">
        <v>56</v>
      </c>
      <c r="O113">
        <v>1</v>
      </c>
      <c r="P113" t="s">
        <v>164</v>
      </c>
      <c r="Q113" t="str">
        <f>+PROPER(IF(MID(Tabla1[[#This Row],[expName]],3,100)="Alegria","Alegría",MID(Tabla1[[#This Row],[expName]],3,100)))</f>
        <v>Alegría</v>
      </c>
      <c r="R113" t="str">
        <f>+IF(Tabla1[[#This Row],[correct_ans]]="None","Frecuente","Infrecuente")</f>
        <v>Frecuente</v>
      </c>
      <c r="S113">
        <f>+Tabla1[[#This Row],[Respuesta.corr]]*100</f>
        <v>100</v>
      </c>
      <c r="T113" t="str">
        <f>+IF(OR(Tabla1[[#This Row],[frecuente/infrecuente]]="Frecuente",Tabla1[[#This Row],[Respuesta.rt]]=""),"",Tabla1[[#This Row],[Respuesta.rt]])</f>
        <v/>
      </c>
      <c r="U113">
        <f>1-Tabla1[[#This Row],[Respuesta.corr]]</f>
        <v>0</v>
      </c>
      <c r="V113" t="s">
        <v>141</v>
      </c>
      <c r="W113" t="s">
        <v>143</v>
      </c>
      <c r="X113" t="str">
        <f>+IFERROR(VLOOKUP(Tabla1[[#This Row],[participant]],$AB$2:$AC$17,2,0),"REVISAR")</f>
        <v>ALJ10M</v>
      </c>
    </row>
    <row r="114" spans="1:24" x14ac:dyDescent="0.55000000000000004">
      <c r="A114" t="s">
        <v>58</v>
      </c>
      <c r="B114" t="s">
        <v>74</v>
      </c>
      <c r="C114" t="s">
        <v>21</v>
      </c>
      <c r="D114">
        <v>0.8</v>
      </c>
      <c r="E114">
        <v>0</v>
      </c>
      <c r="F114">
        <v>112</v>
      </c>
      <c r="G114">
        <v>112</v>
      </c>
      <c r="H114">
        <v>112</v>
      </c>
      <c r="I114" t="s">
        <v>21</v>
      </c>
      <c r="J114">
        <v>1</v>
      </c>
      <c r="K114">
        <v>0.63404070073700003</v>
      </c>
      <c r="L114" t="s">
        <v>163</v>
      </c>
      <c r="M114">
        <v>60.147263693185501</v>
      </c>
      <c r="N114" t="s">
        <v>56</v>
      </c>
      <c r="O114">
        <v>1</v>
      </c>
      <c r="P114" t="s">
        <v>164</v>
      </c>
      <c r="Q114" t="str">
        <f>+PROPER(IF(MID(Tabla1[[#This Row],[expName]],3,100)="Alegria","Alegría",MID(Tabla1[[#This Row],[expName]],3,100)))</f>
        <v>Alegría</v>
      </c>
      <c r="R114" t="str">
        <f>+IF(Tabla1[[#This Row],[correct_ans]]="None","Frecuente","Infrecuente")</f>
        <v>Infrecuente</v>
      </c>
      <c r="S114">
        <f>+Tabla1[[#This Row],[Respuesta.corr]]*100</f>
        <v>100</v>
      </c>
      <c r="T114">
        <f>+IF(OR(Tabla1[[#This Row],[frecuente/infrecuente]]="Frecuente",Tabla1[[#This Row],[Respuesta.rt]]=""),"",Tabla1[[#This Row],[Respuesta.rt]])</f>
        <v>0.63404070073700003</v>
      </c>
      <c r="U114">
        <f>1-Tabla1[[#This Row],[Respuesta.corr]]</f>
        <v>0</v>
      </c>
      <c r="V114" t="s">
        <v>141</v>
      </c>
      <c r="W114" t="s">
        <v>143</v>
      </c>
      <c r="X114" t="str">
        <f>+IFERROR(VLOOKUP(Tabla1[[#This Row],[participant]],$AB$2:$AC$17,2,0),"REVISAR")</f>
        <v>ALJ10M</v>
      </c>
    </row>
    <row r="115" spans="1:24" x14ac:dyDescent="0.55000000000000004">
      <c r="A115" t="s">
        <v>53</v>
      </c>
      <c r="B115" t="s">
        <v>75</v>
      </c>
      <c r="C115" t="s">
        <v>15</v>
      </c>
      <c r="D115">
        <v>1.3</v>
      </c>
      <c r="E115">
        <v>0</v>
      </c>
      <c r="F115">
        <v>113</v>
      </c>
      <c r="G115">
        <v>113</v>
      </c>
      <c r="H115">
        <v>113</v>
      </c>
      <c r="I115" t="s">
        <v>15</v>
      </c>
      <c r="J115">
        <v>1</v>
      </c>
      <c r="L115" t="s">
        <v>163</v>
      </c>
      <c r="M115">
        <v>60.147263693185501</v>
      </c>
      <c r="N115" t="s">
        <v>56</v>
      </c>
      <c r="O115">
        <v>1</v>
      </c>
      <c r="P115" t="s">
        <v>164</v>
      </c>
      <c r="Q115" t="str">
        <f>+PROPER(IF(MID(Tabla1[[#This Row],[expName]],3,100)="Alegria","Alegría",MID(Tabla1[[#This Row],[expName]],3,100)))</f>
        <v>Alegría</v>
      </c>
      <c r="R115" t="str">
        <f>+IF(Tabla1[[#This Row],[correct_ans]]="None","Frecuente","Infrecuente")</f>
        <v>Frecuente</v>
      </c>
      <c r="S115">
        <f>+Tabla1[[#This Row],[Respuesta.corr]]*100</f>
        <v>100</v>
      </c>
      <c r="T115" t="str">
        <f>+IF(OR(Tabla1[[#This Row],[frecuente/infrecuente]]="Frecuente",Tabla1[[#This Row],[Respuesta.rt]]=""),"",Tabla1[[#This Row],[Respuesta.rt]])</f>
        <v/>
      </c>
      <c r="U115">
        <f>1-Tabla1[[#This Row],[Respuesta.corr]]</f>
        <v>0</v>
      </c>
      <c r="V115" t="s">
        <v>141</v>
      </c>
      <c r="W115" t="s">
        <v>143</v>
      </c>
      <c r="X115" t="str">
        <f>+IFERROR(VLOOKUP(Tabla1[[#This Row],[participant]],$AB$2:$AC$17,2,0),"REVISAR")</f>
        <v>ALJ10M</v>
      </c>
    </row>
    <row r="116" spans="1:24" x14ac:dyDescent="0.55000000000000004">
      <c r="A116" t="s">
        <v>53</v>
      </c>
      <c r="B116" t="s">
        <v>30</v>
      </c>
      <c r="C116" t="s">
        <v>15</v>
      </c>
      <c r="D116">
        <v>0.8</v>
      </c>
      <c r="E116">
        <v>0</v>
      </c>
      <c r="F116">
        <v>114</v>
      </c>
      <c r="G116">
        <v>114</v>
      </c>
      <c r="H116">
        <v>114</v>
      </c>
      <c r="I116" t="s">
        <v>15</v>
      </c>
      <c r="J116">
        <v>1</v>
      </c>
      <c r="L116" t="s">
        <v>163</v>
      </c>
      <c r="M116">
        <v>60.147263693185501</v>
      </c>
      <c r="N116" t="s">
        <v>56</v>
      </c>
      <c r="O116">
        <v>1</v>
      </c>
      <c r="P116" t="s">
        <v>164</v>
      </c>
      <c r="Q116" t="str">
        <f>+PROPER(IF(MID(Tabla1[[#This Row],[expName]],3,100)="Alegria","Alegría",MID(Tabla1[[#This Row],[expName]],3,100)))</f>
        <v>Alegría</v>
      </c>
      <c r="R116" t="str">
        <f>+IF(Tabla1[[#This Row],[correct_ans]]="None","Frecuente","Infrecuente")</f>
        <v>Frecuente</v>
      </c>
      <c r="S116">
        <f>+Tabla1[[#This Row],[Respuesta.corr]]*100</f>
        <v>100</v>
      </c>
      <c r="T116" t="str">
        <f>+IF(OR(Tabla1[[#This Row],[frecuente/infrecuente]]="Frecuente",Tabla1[[#This Row],[Respuesta.rt]]=""),"",Tabla1[[#This Row],[Respuesta.rt]])</f>
        <v/>
      </c>
      <c r="U116">
        <f>1-Tabla1[[#This Row],[Respuesta.corr]]</f>
        <v>0</v>
      </c>
      <c r="V116" t="s">
        <v>141</v>
      </c>
      <c r="W116" t="s">
        <v>143</v>
      </c>
      <c r="X116" t="str">
        <f>+IFERROR(VLOOKUP(Tabla1[[#This Row],[participant]],$AB$2:$AC$17,2,0),"REVISAR")</f>
        <v>ALJ10M</v>
      </c>
    </row>
    <row r="117" spans="1:24" x14ac:dyDescent="0.55000000000000004">
      <c r="A117" t="s">
        <v>58</v>
      </c>
      <c r="B117" t="s">
        <v>72</v>
      </c>
      <c r="C117" t="s">
        <v>21</v>
      </c>
      <c r="D117">
        <v>1.3</v>
      </c>
      <c r="E117">
        <v>0</v>
      </c>
      <c r="F117">
        <v>115</v>
      </c>
      <c r="G117">
        <v>115</v>
      </c>
      <c r="H117">
        <v>115</v>
      </c>
      <c r="I117" t="s">
        <v>21</v>
      </c>
      <c r="J117">
        <v>1</v>
      </c>
      <c r="K117">
        <v>0.68831809470399996</v>
      </c>
      <c r="L117" t="s">
        <v>163</v>
      </c>
      <c r="M117">
        <v>60.147263693185501</v>
      </c>
      <c r="N117" t="s">
        <v>56</v>
      </c>
      <c r="O117">
        <v>1</v>
      </c>
      <c r="P117" t="s">
        <v>164</v>
      </c>
      <c r="Q117" t="str">
        <f>+PROPER(IF(MID(Tabla1[[#This Row],[expName]],3,100)="Alegria","Alegría",MID(Tabla1[[#This Row],[expName]],3,100)))</f>
        <v>Alegría</v>
      </c>
      <c r="R117" t="str">
        <f>+IF(Tabla1[[#This Row],[correct_ans]]="None","Frecuente","Infrecuente")</f>
        <v>Infrecuente</v>
      </c>
      <c r="S117">
        <f>+Tabla1[[#This Row],[Respuesta.corr]]*100</f>
        <v>100</v>
      </c>
      <c r="T117">
        <f>+IF(OR(Tabla1[[#This Row],[frecuente/infrecuente]]="Frecuente",Tabla1[[#This Row],[Respuesta.rt]]=""),"",Tabla1[[#This Row],[Respuesta.rt]])</f>
        <v>0.68831809470399996</v>
      </c>
      <c r="U117">
        <f>1-Tabla1[[#This Row],[Respuesta.corr]]</f>
        <v>0</v>
      </c>
      <c r="V117" t="s">
        <v>141</v>
      </c>
      <c r="W117" t="s">
        <v>143</v>
      </c>
      <c r="X117" t="str">
        <f>+IFERROR(VLOOKUP(Tabla1[[#This Row],[participant]],$AB$2:$AC$17,2,0),"REVISAR")</f>
        <v>ALJ10M</v>
      </c>
    </row>
    <row r="118" spans="1:24" x14ac:dyDescent="0.55000000000000004">
      <c r="A118" t="s">
        <v>53</v>
      </c>
      <c r="B118" t="s">
        <v>14</v>
      </c>
      <c r="C118" t="s">
        <v>15</v>
      </c>
      <c r="D118">
        <v>1.3</v>
      </c>
      <c r="E118">
        <v>0</v>
      </c>
      <c r="F118">
        <v>116</v>
      </c>
      <c r="G118">
        <v>116</v>
      </c>
      <c r="H118">
        <v>116</v>
      </c>
      <c r="I118" t="s">
        <v>15</v>
      </c>
      <c r="J118">
        <v>1</v>
      </c>
      <c r="L118" t="s">
        <v>163</v>
      </c>
      <c r="M118">
        <v>60.147263693185501</v>
      </c>
      <c r="N118" t="s">
        <v>56</v>
      </c>
      <c r="O118">
        <v>1</v>
      </c>
      <c r="P118" t="s">
        <v>164</v>
      </c>
      <c r="Q118" t="str">
        <f>+PROPER(IF(MID(Tabla1[[#This Row],[expName]],3,100)="Alegria","Alegría",MID(Tabla1[[#This Row],[expName]],3,100)))</f>
        <v>Alegría</v>
      </c>
      <c r="R118" t="str">
        <f>+IF(Tabla1[[#This Row],[correct_ans]]="None","Frecuente","Infrecuente")</f>
        <v>Frecuente</v>
      </c>
      <c r="S118">
        <f>+Tabla1[[#This Row],[Respuesta.corr]]*100</f>
        <v>100</v>
      </c>
      <c r="T118" t="str">
        <f>+IF(OR(Tabla1[[#This Row],[frecuente/infrecuente]]="Frecuente",Tabla1[[#This Row],[Respuesta.rt]]=""),"",Tabla1[[#This Row],[Respuesta.rt]])</f>
        <v/>
      </c>
      <c r="U118">
        <f>1-Tabla1[[#This Row],[Respuesta.corr]]</f>
        <v>0</v>
      </c>
      <c r="V118" t="s">
        <v>141</v>
      </c>
      <c r="W118" t="s">
        <v>143</v>
      </c>
      <c r="X118" t="str">
        <f>+IFERROR(VLOOKUP(Tabla1[[#This Row],[participant]],$AB$2:$AC$17,2,0),"REVISAR")</f>
        <v>ALJ10M</v>
      </c>
    </row>
    <row r="119" spans="1:24" x14ac:dyDescent="0.55000000000000004">
      <c r="A119" t="s">
        <v>53</v>
      </c>
      <c r="B119" t="s">
        <v>61</v>
      </c>
      <c r="C119" t="s">
        <v>15</v>
      </c>
      <c r="D119">
        <v>1.3</v>
      </c>
      <c r="E119">
        <v>0</v>
      </c>
      <c r="F119">
        <v>117</v>
      </c>
      <c r="G119">
        <v>117</v>
      </c>
      <c r="H119">
        <v>117</v>
      </c>
      <c r="I119" t="s">
        <v>15</v>
      </c>
      <c r="J119">
        <v>1</v>
      </c>
      <c r="L119" t="s">
        <v>163</v>
      </c>
      <c r="M119">
        <v>60.147263693185501</v>
      </c>
      <c r="N119" t="s">
        <v>56</v>
      </c>
      <c r="O119">
        <v>1</v>
      </c>
      <c r="P119" t="s">
        <v>164</v>
      </c>
      <c r="Q119" t="str">
        <f>+PROPER(IF(MID(Tabla1[[#This Row],[expName]],3,100)="Alegria","Alegría",MID(Tabla1[[#This Row],[expName]],3,100)))</f>
        <v>Alegría</v>
      </c>
      <c r="R119" t="str">
        <f>+IF(Tabla1[[#This Row],[correct_ans]]="None","Frecuente","Infrecuente")</f>
        <v>Frecuente</v>
      </c>
      <c r="S119">
        <f>+Tabla1[[#This Row],[Respuesta.corr]]*100</f>
        <v>100</v>
      </c>
      <c r="T119" t="str">
        <f>+IF(OR(Tabla1[[#This Row],[frecuente/infrecuente]]="Frecuente",Tabla1[[#This Row],[Respuesta.rt]]=""),"",Tabla1[[#This Row],[Respuesta.rt]])</f>
        <v/>
      </c>
      <c r="U119">
        <f>1-Tabla1[[#This Row],[Respuesta.corr]]</f>
        <v>0</v>
      </c>
      <c r="V119" t="s">
        <v>141</v>
      </c>
      <c r="W119" t="s">
        <v>143</v>
      </c>
      <c r="X119" t="str">
        <f>+IFERROR(VLOOKUP(Tabla1[[#This Row],[participant]],$AB$2:$AC$17,2,0),"REVISAR")</f>
        <v>ALJ10M</v>
      </c>
    </row>
    <row r="120" spans="1:24" x14ac:dyDescent="0.55000000000000004">
      <c r="A120" t="s">
        <v>53</v>
      </c>
      <c r="B120" t="s">
        <v>23</v>
      </c>
      <c r="C120" t="s">
        <v>15</v>
      </c>
      <c r="D120">
        <v>1.3</v>
      </c>
      <c r="E120">
        <v>0</v>
      </c>
      <c r="F120">
        <v>118</v>
      </c>
      <c r="G120">
        <v>118</v>
      </c>
      <c r="H120">
        <v>118</v>
      </c>
      <c r="I120" t="s">
        <v>15</v>
      </c>
      <c r="J120">
        <v>1</v>
      </c>
      <c r="L120" t="s">
        <v>163</v>
      </c>
      <c r="M120">
        <v>60.147263693185501</v>
      </c>
      <c r="N120" t="s">
        <v>56</v>
      </c>
      <c r="O120">
        <v>1</v>
      </c>
      <c r="P120" t="s">
        <v>164</v>
      </c>
      <c r="Q120" t="str">
        <f>+PROPER(IF(MID(Tabla1[[#This Row],[expName]],3,100)="Alegria","Alegría",MID(Tabla1[[#This Row],[expName]],3,100)))</f>
        <v>Alegría</v>
      </c>
      <c r="R120" t="str">
        <f>+IF(Tabla1[[#This Row],[correct_ans]]="None","Frecuente","Infrecuente")</f>
        <v>Frecuente</v>
      </c>
      <c r="S120">
        <f>+Tabla1[[#This Row],[Respuesta.corr]]*100</f>
        <v>100</v>
      </c>
      <c r="T120" t="str">
        <f>+IF(OR(Tabla1[[#This Row],[frecuente/infrecuente]]="Frecuente",Tabla1[[#This Row],[Respuesta.rt]]=""),"",Tabla1[[#This Row],[Respuesta.rt]])</f>
        <v/>
      </c>
      <c r="U120">
        <f>1-Tabla1[[#This Row],[Respuesta.corr]]</f>
        <v>0</v>
      </c>
      <c r="V120" t="s">
        <v>141</v>
      </c>
      <c r="W120" t="s">
        <v>143</v>
      </c>
      <c r="X120" t="str">
        <f>+IFERROR(VLOOKUP(Tabla1[[#This Row],[participant]],$AB$2:$AC$17,2,0),"REVISAR")</f>
        <v>ALJ10M</v>
      </c>
    </row>
    <row r="121" spans="1:24" x14ac:dyDescent="0.55000000000000004">
      <c r="A121" t="s">
        <v>58</v>
      </c>
      <c r="B121" t="s">
        <v>71</v>
      </c>
      <c r="C121" t="s">
        <v>21</v>
      </c>
      <c r="D121">
        <v>1.3</v>
      </c>
      <c r="E121">
        <v>0</v>
      </c>
      <c r="F121">
        <v>119</v>
      </c>
      <c r="G121">
        <v>119</v>
      </c>
      <c r="H121">
        <v>119</v>
      </c>
      <c r="I121" t="s">
        <v>21</v>
      </c>
      <c r="J121">
        <v>1</v>
      </c>
      <c r="K121">
        <v>0.67305829934799999</v>
      </c>
      <c r="L121" t="s">
        <v>163</v>
      </c>
      <c r="M121">
        <v>60.147263693185501</v>
      </c>
      <c r="N121" t="s">
        <v>56</v>
      </c>
      <c r="O121">
        <v>1</v>
      </c>
      <c r="P121" t="s">
        <v>164</v>
      </c>
      <c r="Q121" t="str">
        <f>+PROPER(IF(MID(Tabla1[[#This Row],[expName]],3,100)="Alegria","Alegría",MID(Tabla1[[#This Row],[expName]],3,100)))</f>
        <v>Alegría</v>
      </c>
      <c r="R121" t="str">
        <f>+IF(Tabla1[[#This Row],[correct_ans]]="None","Frecuente","Infrecuente")</f>
        <v>Infrecuente</v>
      </c>
      <c r="S121">
        <f>+Tabla1[[#This Row],[Respuesta.corr]]*100</f>
        <v>100</v>
      </c>
      <c r="T121">
        <f>+IF(OR(Tabla1[[#This Row],[frecuente/infrecuente]]="Frecuente",Tabla1[[#This Row],[Respuesta.rt]]=""),"",Tabla1[[#This Row],[Respuesta.rt]])</f>
        <v>0.67305829934799999</v>
      </c>
      <c r="U121">
        <f>1-Tabla1[[#This Row],[Respuesta.corr]]</f>
        <v>0</v>
      </c>
      <c r="V121" t="s">
        <v>141</v>
      </c>
      <c r="W121" t="s">
        <v>143</v>
      </c>
      <c r="X121" t="str">
        <f>+IFERROR(VLOOKUP(Tabla1[[#This Row],[participant]],$AB$2:$AC$17,2,0),"REVISAR")</f>
        <v>ALJ10M</v>
      </c>
    </row>
    <row r="122" spans="1:24" x14ac:dyDescent="0.55000000000000004">
      <c r="A122" t="s">
        <v>53</v>
      </c>
      <c r="B122" t="s">
        <v>68</v>
      </c>
      <c r="C122" t="s">
        <v>15</v>
      </c>
      <c r="D122">
        <v>0.8</v>
      </c>
      <c r="E122">
        <v>0</v>
      </c>
      <c r="F122">
        <v>120</v>
      </c>
      <c r="G122">
        <v>120</v>
      </c>
      <c r="H122">
        <v>120</v>
      </c>
      <c r="I122" t="s">
        <v>15</v>
      </c>
      <c r="J122">
        <v>1</v>
      </c>
      <c r="L122" t="s">
        <v>163</v>
      </c>
      <c r="M122">
        <v>60.147263693185501</v>
      </c>
      <c r="N122" t="s">
        <v>56</v>
      </c>
      <c r="O122">
        <v>1</v>
      </c>
      <c r="P122" t="s">
        <v>164</v>
      </c>
      <c r="Q122" t="str">
        <f>+PROPER(IF(MID(Tabla1[[#This Row],[expName]],3,100)="Alegria","Alegría",MID(Tabla1[[#This Row],[expName]],3,100)))</f>
        <v>Alegría</v>
      </c>
      <c r="R122" t="str">
        <f>+IF(Tabla1[[#This Row],[correct_ans]]="None","Frecuente","Infrecuente")</f>
        <v>Frecuente</v>
      </c>
      <c r="S122">
        <f>+Tabla1[[#This Row],[Respuesta.corr]]*100</f>
        <v>100</v>
      </c>
      <c r="T122" t="str">
        <f>+IF(OR(Tabla1[[#This Row],[frecuente/infrecuente]]="Frecuente",Tabla1[[#This Row],[Respuesta.rt]]=""),"",Tabla1[[#This Row],[Respuesta.rt]])</f>
        <v/>
      </c>
      <c r="U122">
        <f>1-Tabla1[[#This Row],[Respuesta.corr]]</f>
        <v>0</v>
      </c>
      <c r="V122" t="s">
        <v>141</v>
      </c>
      <c r="W122" t="s">
        <v>143</v>
      </c>
      <c r="X122" t="str">
        <f>+IFERROR(VLOOKUP(Tabla1[[#This Row],[participant]],$AB$2:$AC$17,2,0),"REVISAR")</f>
        <v>ALJ10M</v>
      </c>
    </row>
    <row r="123" spans="1:24" x14ac:dyDescent="0.55000000000000004">
      <c r="A123" t="s">
        <v>58</v>
      </c>
      <c r="B123" t="s">
        <v>79</v>
      </c>
      <c r="C123" t="s">
        <v>21</v>
      </c>
      <c r="D123">
        <v>0.8</v>
      </c>
      <c r="E123">
        <v>0</v>
      </c>
      <c r="F123">
        <v>121</v>
      </c>
      <c r="G123">
        <v>121</v>
      </c>
      <c r="H123">
        <v>121</v>
      </c>
      <c r="I123" t="s">
        <v>15</v>
      </c>
      <c r="J123">
        <v>0</v>
      </c>
      <c r="L123" t="s">
        <v>163</v>
      </c>
      <c r="M123">
        <v>60.147263693185501</v>
      </c>
      <c r="N123" t="s">
        <v>56</v>
      </c>
      <c r="O123">
        <v>1</v>
      </c>
      <c r="P123" t="s">
        <v>164</v>
      </c>
      <c r="Q123" t="str">
        <f>+PROPER(IF(MID(Tabla1[[#This Row],[expName]],3,100)="Alegria","Alegría",MID(Tabla1[[#This Row],[expName]],3,100)))</f>
        <v>Alegría</v>
      </c>
      <c r="R123" t="str">
        <f>+IF(Tabla1[[#This Row],[correct_ans]]="None","Frecuente","Infrecuente")</f>
        <v>Infrecuente</v>
      </c>
      <c r="S123">
        <f>+Tabla1[[#This Row],[Respuesta.corr]]*100</f>
        <v>0</v>
      </c>
      <c r="T123" t="str">
        <f>+IF(OR(Tabla1[[#This Row],[frecuente/infrecuente]]="Frecuente",Tabla1[[#This Row],[Respuesta.rt]]=""),"",Tabla1[[#This Row],[Respuesta.rt]])</f>
        <v/>
      </c>
      <c r="U123">
        <f>1-Tabla1[[#This Row],[Respuesta.corr]]</f>
        <v>1</v>
      </c>
      <c r="V123" t="s">
        <v>141</v>
      </c>
      <c r="W123" t="s">
        <v>143</v>
      </c>
      <c r="X123" t="str">
        <f>+IFERROR(VLOOKUP(Tabla1[[#This Row],[participant]],$AB$2:$AC$17,2,0),"REVISAR")</f>
        <v>ALJ10M</v>
      </c>
    </row>
    <row r="124" spans="1:24" x14ac:dyDescent="0.55000000000000004">
      <c r="A124" t="s">
        <v>53</v>
      </c>
      <c r="B124" t="s">
        <v>25</v>
      </c>
      <c r="C124" t="s">
        <v>15</v>
      </c>
      <c r="D124">
        <v>1.3</v>
      </c>
      <c r="E124">
        <v>0</v>
      </c>
      <c r="F124">
        <v>122</v>
      </c>
      <c r="G124">
        <v>122</v>
      </c>
      <c r="H124">
        <v>122</v>
      </c>
      <c r="I124" t="s">
        <v>15</v>
      </c>
      <c r="J124">
        <v>1</v>
      </c>
      <c r="L124" t="s">
        <v>163</v>
      </c>
      <c r="M124">
        <v>60.147263693185501</v>
      </c>
      <c r="N124" t="s">
        <v>56</v>
      </c>
      <c r="O124">
        <v>1</v>
      </c>
      <c r="P124" t="s">
        <v>164</v>
      </c>
      <c r="Q124" t="str">
        <f>+PROPER(IF(MID(Tabla1[[#This Row],[expName]],3,100)="Alegria","Alegría",MID(Tabla1[[#This Row],[expName]],3,100)))</f>
        <v>Alegría</v>
      </c>
      <c r="R124" t="str">
        <f>+IF(Tabla1[[#This Row],[correct_ans]]="None","Frecuente","Infrecuente")</f>
        <v>Frecuente</v>
      </c>
      <c r="S124">
        <f>+Tabla1[[#This Row],[Respuesta.corr]]*100</f>
        <v>100</v>
      </c>
      <c r="T124" t="str">
        <f>+IF(OR(Tabla1[[#This Row],[frecuente/infrecuente]]="Frecuente",Tabla1[[#This Row],[Respuesta.rt]]=""),"",Tabla1[[#This Row],[Respuesta.rt]])</f>
        <v/>
      </c>
      <c r="U124">
        <f>1-Tabla1[[#This Row],[Respuesta.corr]]</f>
        <v>0</v>
      </c>
      <c r="V124" t="s">
        <v>141</v>
      </c>
      <c r="W124" t="s">
        <v>143</v>
      </c>
      <c r="X124" t="str">
        <f>+IFERROR(VLOOKUP(Tabla1[[#This Row],[participant]],$AB$2:$AC$17,2,0),"REVISAR")</f>
        <v>ALJ10M</v>
      </c>
    </row>
    <row r="125" spans="1:24" x14ac:dyDescent="0.55000000000000004">
      <c r="A125" t="s">
        <v>53</v>
      </c>
      <c r="B125" t="s">
        <v>63</v>
      </c>
      <c r="C125" t="s">
        <v>15</v>
      </c>
      <c r="D125">
        <v>1.3</v>
      </c>
      <c r="E125">
        <v>0</v>
      </c>
      <c r="F125">
        <v>123</v>
      </c>
      <c r="G125">
        <v>123</v>
      </c>
      <c r="H125">
        <v>123</v>
      </c>
      <c r="I125" t="s">
        <v>15</v>
      </c>
      <c r="J125">
        <v>1</v>
      </c>
      <c r="L125" t="s">
        <v>163</v>
      </c>
      <c r="M125">
        <v>60.147263693185501</v>
      </c>
      <c r="N125" t="s">
        <v>56</v>
      </c>
      <c r="O125">
        <v>1</v>
      </c>
      <c r="P125" t="s">
        <v>164</v>
      </c>
      <c r="Q125" t="str">
        <f>+PROPER(IF(MID(Tabla1[[#This Row],[expName]],3,100)="Alegria","Alegría",MID(Tabla1[[#This Row],[expName]],3,100)))</f>
        <v>Alegría</v>
      </c>
      <c r="R125" t="str">
        <f>+IF(Tabla1[[#This Row],[correct_ans]]="None","Frecuente","Infrecuente")</f>
        <v>Frecuente</v>
      </c>
      <c r="S125">
        <f>+Tabla1[[#This Row],[Respuesta.corr]]*100</f>
        <v>100</v>
      </c>
      <c r="T125" t="str">
        <f>+IF(OR(Tabla1[[#This Row],[frecuente/infrecuente]]="Frecuente",Tabla1[[#This Row],[Respuesta.rt]]=""),"",Tabla1[[#This Row],[Respuesta.rt]])</f>
        <v/>
      </c>
      <c r="U125">
        <f>1-Tabla1[[#This Row],[Respuesta.corr]]</f>
        <v>0</v>
      </c>
      <c r="V125" t="s">
        <v>141</v>
      </c>
      <c r="W125" t="s">
        <v>143</v>
      </c>
      <c r="X125" t="str">
        <f>+IFERROR(VLOOKUP(Tabla1[[#This Row],[participant]],$AB$2:$AC$17,2,0),"REVISAR")</f>
        <v>ALJ10M</v>
      </c>
    </row>
    <row r="126" spans="1:24" x14ac:dyDescent="0.55000000000000004">
      <c r="A126" t="s">
        <v>53</v>
      </c>
      <c r="B126" t="s">
        <v>28</v>
      </c>
      <c r="C126" t="s">
        <v>15</v>
      </c>
      <c r="D126">
        <v>0.8</v>
      </c>
      <c r="E126">
        <v>0</v>
      </c>
      <c r="F126">
        <v>124</v>
      </c>
      <c r="G126">
        <v>124</v>
      </c>
      <c r="H126">
        <v>124</v>
      </c>
      <c r="I126" t="s">
        <v>15</v>
      </c>
      <c r="J126">
        <v>1</v>
      </c>
      <c r="L126" t="s">
        <v>163</v>
      </c>
      <c r="M126">
        <v>60.147263693185501</v>
      </c>
      <c r="N126" t="s">
        <v>56</v>
      </c>
      <c r="O126">
        <v>1</v>
      </c>
      <c r="P126" t="s">
        <v>164</v>
      </c>
      <c r="Q126" t="str">
        <f>+PROPER(IF(MID(Tabla1[[#This Row],[expName]],3,100)="Alegria","Alegría",MID(Tabla1[[#This Row],[expName]],3,100)))</f>
        <v>Alegría</v>
      </c>
      <c r="R126" t="str">
        <f>+IF(Tabla1[[#This Row],[correct_ans]]="None","Frecuente","Infrecuente")</f>
        <v>Frecuente</v>
      </c>
      <c r="S126">
        <f>+Tabla1[[#This Row],[Respuesta.corr]]*100</f>
        <v>100</v>
      </c>
      <c r="T126" t="str">
        <f>+IF(OR(Tabla1[[#This Row],[frecuente/infrecuente]]="Frecuente",Tabla1[[#This Row],[Respuesta.rt]]=""),"",Tabla1[[#This Row],[Respuesta.rt]])</f>
        <v/>
      </c>
      <c r="U126">
        <f>1-Tabla1[[#This Row],[Respuesta.corr]]</f>
        <v>0</v>
      </c>
      <c r="V126" t="s">
        <v>141</v>
      </c>
      <c r="W126" t="s">
        <v>143</v>
      </c>
      <c r="X126" t="str">
        <f>+IFERROR(VLOOKUP(Tabla1[[#This Row],[participant]],$AB$2:$AC$17,2,0),"REVISAR")</f>
        <v>ALJ10M</v>
      </c>
    </row>
    <row r="127" spans="1:24" x14ac:dyDescent="0.55000000000000004">
      <c r="A127" t="s">
        <v>53</v>
      </c>
      <c r="B127" t="s">
        <v>73</v>
      </c>
      <c r="C127" t="s">
        <v>15</v>
      </c>
      <c r="D127">
        <v>1.3</v>
      </c>
      <c r="E127">
        <v>0</v>
      </c>
      <c r="F127">
        <v>125</v>
      </c>
      <c r="G127">
        <v>125</v>
      </c>
      <c r="H127">
        <v>125</v>
      </c>
      <c r="I127" t="s">
        <v>15</v>
      </c>
      <c r="J127">
        <v>1</v>
      </c>
      <c r="L127" t="s">
        <v>163</v>
      </c>
      <c r="M127">
        <v>60.147263693185501</v>
      </c>
      <c r="N127" t="s">
        <v>56</v>
      </c>
      <c r="O127">
        <v>1</v>
      </c>
      <c r="P127" t="s">
        <v>164</v>
      </c>
      <c r="Q127" t="str">
        <f>+PROPER(IF(MID(Tabla1[[#This Row],[expName]],3,100)="Alegria","Alegría",MID(Tabla1[[#This Row],[expName]],3,100)))</f>
        <v>Alegría</v>
      </c>
      <c r="R127" t="str">
        <f>+IF(Tabla1[[#This Row],[correct_ans]]="None","Frecuente","Infrecuente")</f>
        <v>Frecuente</v>
      </c>
      <c r="S127">
        <f>+Tabla1[[#This Row],[Respuesta.corr]]*100</f>
        <v>100</v>
      </c>
      <c r="T127" t="str">
        <f>+IF(OR(Tabla1[[#This Row],[frecuente/infrecuente]]="Frecuente",Tabla1[[#This Row],[Respuesta.rt]]=""),"",Tabla1[[#This Row],[Respuesta.rt]])</f>
        <v/>
      </c>
      <c r="U127">
        <f>1-Tabla1[[#This Row],[Respuesta.corr]]</f>
        <v>0</v>
      </c>
      <c r="V127" t="s">
        <v>141</v>
      </c>
      <c r="W127" t="s">
        <v>143</v>
      </c>
      <c r="X127" t="str">
        <f>+IFERROR(VLOOKUP(Tabla1[[#This Row],[participant]],$AB$2:$AC$17,2,0),"REVISAR")</f>
        <v>ALJ10M</v>
      </c>
    </row>
    <row r="128" spans="1:24" x14ac:dyDescent="0.55000000000000004">
      <c r="A128" t="s">
        <v>58</v>
      </c>
      <c r="B128" t="s">
        <v>80</v>
      </c>
      <c r="C128" t="s">
        <v>21</v>
      </c>
      <c r="D128">
        <v>1.3</v>
      </c>
      <c r="E128">
        <v>0</v>
      </c>
      <c r="F128">
        <v>126</v>
      </c>
      <c r="G128">
        <v>126</v>
      </c>
      <c r="H128">
        <v>126</v>
      </c>
      <c r="I128" t="s">
        <v>21</v>
      </c>
      <c r="J128">
        <v>1</v>
      </c>
      <c r="K128">
        <v>0.56345595140000004</v>
      </c>
      <c r="L128" t="s">
        <v>163</v>
      </c>
      <c r="M128">
        <v>60.147263693185501</v>
      </c>
      <c r="N128" t="s">
        <v>56</v>
      </c>
      <c r="O128">
        <v>1</v>
      </c>
      <c r="P128" t="s">
        <v>164</v>
      </c>
      <c r="Q128" t="str">
        <f>+PROPER(IF(MID(Tabla1[[#This Row],[expName]],3,100)="Alegria","Alegría",MID(Tabla1[[#This Row],[expName]],3,100)))</f>
        <v>Alegría</v>
      </c>
      <c r="R128" t="str">
        <f>+IF(Tabla1[[#This Row],[correct_ans]]="None","Frecuente","Infrecuente")</f>
        <v>Infrecuente</v>
      </c>
      <c r="S128">
        <f>+Tabla1[[#This Row],[Respuesta.corr]]*100</f>
        <v>100</v>
      </c>
      <c r="T128">
        <f>+IF(OR(Tabla1[[#This Row],[frecuente/infrecuente]]="Frecuente",Tabla1[[#This Row],[Respuesta.rt]]=""),"",Tabla1[[#This Row],[Respuesta.rt]])</f>
        <v>0.56345595140000004</v>
      </c>
      <c r="U128">
        <f>1-Tabla1[[#This Row],[Respuesta.corr]]</f>
        <v>0</v>
      </c>
      <c r="V128" t="s">
        <v>141</v>
      </c>
      <c r="W128" t="s">
        <v>143</v>
      </c>
      <c r="X128" t="str">
        <f>+IFERROR(VLOOKUP(Tabla1[[#This Row],[participant]],$AB$2:$AC$17,2,0),"REVISAR")</f>
        <v>ALJ10M</v>
      </c>
    </row>
    <row r="129" spans="1:24" x14ac:dyDescent="0.55000000000000004">
      <c r="A129" t="s">
        <v>53</v>
      </c>
      <c r="B129" t="s">
        <v>22</v>
      </c>
      <c r="C129" t="s">
        <v>15</v>
      </c>
      <c r="D129">
        <v>1.3</v>
      </c>
      <c r="E129">
        <v>0</v>
      </c>
      <c r="F129">
        <v>127</v>
      </c>
      <c r="G129">
        <v>127</v>
      </c>
      <c r="H129">
        <v>127</v>
      </c>
      <c r="I129" t="s">
        <v>15</v>
      </c>
      <c r="J129">
        <v>1</v>
      </c>
      <c r="L129" t="s">
        <v>163</v>
      </c>
      <c r="M129">
        <v>60.147263693185501</v>
      </c>
      <c r="N129" t="s">
        <v>56</v>
      </c>
      <c r="O129">
        <v>1</v>
      </c>
      <c r="P129" t="s">
        <v>164</v>
      </c>
      <c r="Q129" t="str">
        <f>+PROPER(IF(MID(Tabla1[[#This Row],[expName]],3,100)="Alegria","Alegría",MID(Tabla1[[#This Row],[expName]],3,100)))</f>
        <v>Alegría</v>
      </c>
      <c r="R129" t="str">
        <f>+IF(Tabla1[[#This Row],[correct_ans]]="None","Frecuente","Infrecuente")</f>
        <v>Frecuente</v>
      </c>
      <c r="S129">
        <f>+Tabla1[[#This Row],[Respuesta.corr]]*100</f>
        <v>100</v>
      </c>
      <c r="T129" t="str">
        <f>+IF(OR(Tabla1[[#This Row],[frecuente/infrecuente]]="Frecuente",Tabla1[[#This Row],[Respuesta.rt]]=""),"",Tabla1[[#This Row],[Respuesta.rt]])</f>
        <v/>
      </c>
      <c r="U129">
        <f>1-Tabla1[[#This Row],[Respuesta.corr]]</f>
        <v>0</v>
      </c>
      <c r="V129" t="s">
        <v>141</v>
      </c>
      <c r="W129" t="s">
        <v>143</v>
      </c>
      <c r="X129" t="str">
        <f>+IFERROR(VLOOKUP(Tabla1[[#This Row],[participant]],$AB$2:$AC$17,2,0),"REVISAR")</f>
        <v>ALJ10M</v>
      </c>
    </row>
    <row r="130" spans="1:24" x14ac:dyDescent="0.55000000000000004">
      <c r="A130" t="s">
        <v>53</v>
      </c>
      <c r="B130" t="s">
        <v>68</v>
      </c>
      <c r="C130" t="s">
        <v>15</v>
      </c>
      <c r="D130">
        <v>0.8</v>
      </c>
      <c r="E130">
        <v>0</v>
      </c>
      <c r="F130">
        <v>128</v>
      </c>
      <c r="G130">
        <v>128</v>
      </c>
      <c r="H130">
        <v>128</v>
      </c>
      <c r="I130" t="s">
        <v>15</v>
      </c>
      <c r="J130">
        <v>1</v>
      </c>
      <c r="L130" t="s">
        <v>163</v>
      </c>
      <c r="M130">
        <v>60.147263693185501</v>
      </c>
      <c r="N130" t="s">
        <v>56</v>
      </c>
      <c r="O130">
        <v>1</v>
      </c>
      <c r="P130" t="s">
        <v>164</v>
      </c>
      <c r="Q130" t="str">
        <f>+PROPER(IF(MID(Tabla1[[#This Row],[expName]],3,100)="Alegria","Alegría",MID(Tabla1[[#This Row],[expName]],3,100)))</f>
        <v>Alegría</v>
      </c>
      <c r="R130" t="str">
        <f>+IF(Tabla1[[#This Row],[correct_ans]]="None","Frecuente","Infrecuente")</f>
        <v>Frecuente</v>
      </c>
      <c r="S130">
        <f>+Tabla1[[#This Row],[Respuesta.corr]]*100</f>
        <v>100</v>
      </c>
      <c r="T130" t="str">
        <f>+IF(OR(Tabla1[[#This Row],[frecuente/infrecuente]]="Frecuente",Tabla1[[#This Row],[Respuesta.rt]]=""),"",Tabla1[[#This Row],[Respuesta.rt]])</f>
        <v/>
      </c>
      <c r="U130">
        <f>1-Tabla1[[#This Row],[Respuesta.corr]]</f>
        <v>0</v>
      </c>
      <c r="V130" t="s">
        <v>141</v>
      </c>
      <c r="W130" t="s">
        <v>143</v>
      </c>
      <c r="X130" t="str">
        <f>+IFERROR(VLOOKUP(Tabla1[[#This Row],[participant]],$AB$2:$AC$17,2,0),"REVISAR")</f>
        <v>ALJ10M</v>
      </c>
    </row>
    <row r="131" spans="1:24" x14ac:dyDescent="0.55000000000000004">
      <c r="A131" t="s">
        <v>53</v>
      </c>
      <c r="B131" t="s">
        <v>36</v>
      </c>
      <c r="C131" t="s">
        <v>15</v>
      </c>
      <c r="D131">
        <v>1.3</v>
      </c>
      <c r="E131">
        <v>0</v>
      </c>
      <c r="F131">
        <v>129</v>
      </c>
      <c r="G131">
        <v>129</v>
      </c>
      <c r="H131">
        <v>129</v>
      </c>
      <c r="I131" t="s">
        <v>15</v>
      </c>
      <c r="J131">
        <v>1</v>
      </c>
      <c r="L131" t="s">
        <v>163</v>
      </c>
      <c r="M131">
        <v>60.147263693185501</v>
      </c>
      <c r="N131" t="s">
        <v>56</v>
      </c>
      <c r="O131">
        <v>1</v>
      </c>
      <c r="P131" t="s">
        <v>164</v>
      </c>
      <c r="Q131" t="str">
        <f>+PROPER(IF(MID(Tabla1[[#This Row],[expName]],3,100)="Alegria","Alegría",MID(Tabla1[[#This Row],[expName]],3,100)))</f>
        <v>Alegría</v>
      </c>
      <c r="R131" t="str">
        <f>+IF(Tabla1[[#This Row],[correct_ans]]="None","Frecuente","Infrecuente")</f>
        <v>Frecuente</v>
      </c>
      <c r="S131">
        <f>+Tabla1[[#This Row],[Respuesta.corr]]*100</f>
        <v>100</v>
      </c>
      <c r="T131" t="str">
        <f>+IF(OR(Tabla1[[#This Row],[frecuente/infrecuente]]="Frecuente",Tabla1[[#This Row],[Respuesta.rt]]=""),"",Tabla1[[#This Row],[Respuesta.rt]])</f>
        <v/>
      </c>
      <c r="U131">
        <f>1-Tabla1[[#This Row],[Respuesta.corr]]</f>
        <v>0</v>
      </c>
      <c r="V131" t="s">
        <v>141</v>
      </c>
      <c r="W131" t="s">
        <v>143</v>
      </c>
      <c r="X131" t="str">
        <f>+IFERROR(VLOOKUP(Tabla1[[#This Row],[participant]],$AB$2:$AC$17,2,0),"REVISAR")</f>
        <v>ALJ10M</v>
      </c>
    </row>
    <row r="132" spans="1:24" x14ac:dyDescent="0.55000000000000004">
      <c r="A132" t="s">
        <v>58</v>
      </c>
      <c r="B132" t="s">
        <v>80</v>
      </c>
      <c r="C132" t="s">
        <v>21</v>
      </c>
      <c r="D132">
        <v>1.3</v>
      </c>
      <c r="E132">
        <v>0</v>
      </c>
      <c r="F132">
        <v>130</v>
      </c>
      <c r="G132">
        <v>130</v>
      </c>
      <c r="H132">
        <v>130</v>
      </c>
      <c r="I132" t="s">
        <v>21</v>
      </c>
      <c r="J132">
        <v>1</v>
      </c>
      <c r="K132">
        <v>0.68868990568400001</v>
      </c>
      <c r="L132" t="s">
        <v>163</v>
      </c>
      <c r="M132">
        <v>60.147263693185501</v>
      </c>
      <c r="N132" t="s">
        <v>56</v>
      </c>
      <c r="O132">
        <v>1</v>
      </c>
      <c r="P132" t="s">
        <v>164</v>
      </c>
      <c r="Q132" t="str">
        <f>+PROPER(IF(MID(Tabla1[[#This Row],[expName]],3,100)="Alegria","Alegría",MID(Tabla1[[#This Row],[expName]],3,100)))</f>
        <v>Alegría</v>
      </c>
      <c r="R132" t="str">
        <f>+IF(Tabla1[[#This Row],[correct_ans]]="None","Frecuente","Infrecuente")</f>
        <v>Infrecuente</v>
      </c>
      <c r="S132">
        <f>+Tabla1[[#This Row],[Respuesta.corr]]*100</f>
        <v>100</v>
      </c>
      <c r="T132">
        <f>+IF(OR(Tabla1[[#This Row],[frecuente/infrecuente]]="Frecuente",Tabla1[[#This Row],[Respuesta.rt]]=""),"",Tabla1[[#This Row],[Respuesta.rt]])</f>
        <v>0.68868990568400001</v>
      </c>
      <c r="U132">
        <f>1-Tabla1[[#This Row],[Respuesta.corr]]</f>
        <v>0</v>
      </c>
      <c r="V132" t="s">
        <v>141</v>
      </c>
      <c r="W132" t="s">
        <v>143</v>
      </c>
      <c r="X132" t="str">
        <f>+IFERROR(VLOOKUP(Tabla1[[#This Row],[participant]],$AB$2:$AC$17,2,0),"REVISAR")</f>
        <v>ALJ10M</v>
      </c>
    </row>
    <row r="133" spans="1:24" x14ac:dyDescent="0.55000000000000004">
      <c r="A133" t="s">
        <v>53</v>
      </c>
      <c r="B133" t="s">
        <v>73</v>
      </c>
      <c r="C133" t="s">
        <v>15</v>
      </c>
      <c r="D133">
        <v>1.3</v>
      </c>
      <c r="E133">
        <v>0</v>
      </c>
      <c r="F133">
        <v>131</v>
      </c>
      <c r="G133">
        <v>131</v>
      </c>
      <c r="H133">
        <v>131</v>
      </c>
      <c r="I133" t="s">
        <v>15</v>
      </c>
      <c r="J133">
        <v>1</v>
      </c>
      <c r="L133" t="s">
        <v>163</v>
      </c>
      <c r="M133">
        <v>60.147263693185501</v>
      </c>
      <c r="N133" t="s">
        <v>56</v>
      </c>
      <c r="O133">
        <v>1</v>
      </c>
      <c r="P133" t="s">
        <v>164</v>
      </c>
      <c r="Q133" t="str">
        <f>+PROPER(IF(MID(Tabla1[[#This Row],[expName]],3,100)="Alegria","Alegría",MID(Tabla1[[#This Row],[expName]],3,100)))</f>
        <v>Alegría</v>
      </c>
      <c r="R133" t="str">
        <f>+IF(Tabla1[[#This Row],[correct_ans]]="None","Frecuente","Infrecuente")</f>
        <v>Frecuente</v>
      </c>
      <c r="S133">
        <f>+Tabla1[[#This Row],[Respuesta.corr]]*100</f>
        <v>100</v>
      </c>
      <c r="T133" t="str">
        <f>+IF(OR(Tabla1[[#This Row],[frecuente/infrecuente]]="Frecuente",Tabla1[[#This Row],[Respuesta.rt]]=""),"",Tabla1[[#This Row],[Respuesta.rt]])</f>
        <v/>
      </c>
      <c r="U133">
        <f>1-Tabla1[[#This Row],[Respuesta.corr]]</f>
        <v>0</v>
      </c>
      <c r="V133" t="s">
        <v>141</v>
      </c>
      <c r="W133" t="s">
        <v>143</v>
      </c>
      <c r="X133" t="str">
        <f>+IFERROR(VLOOKUP(Tabla1[[#This Row],[participant]],$AB$2:$AC$17,2,0),"REVISAR")</f>
        <v>ALJ10M</v>
      </c>
    </row>
    <row r="134" spans="1:24" x14ac:dyDescent="0.55000000000000004">
      <c r="A134" t="s">
        <v>58</v>
      </c>
      <c r="B134" t="s">
        <v>62</v>
      </c>
      <c r="C134" t="s">
        <v>21</v>
      </c>
      <c r="D134">
        <v>1.3</v>
      </c>
      <c r="E134">
        <v>0</v>
      </c>
      <c r="F134">
        <v>132</v>
      </c>
      <c r="G134">
        <v>132</v>
      </c>
      <c r="H134">
        <v>132</v>
      </c>
      <c r="I134" t="s">
        <v>21</v>
      </c>
      <c r="J134">
        <v>1</v>
      </c>
      <c r="K134">
        <v>0.82364953775000005</v>
      </c>
      <c r="L134" t="s">
        <v>163</v>
      </c>
      <c r="M134">
        <v>60.147263693185501</v>
      </c>
      <c r="N134" t="s">
        <v>56</v>
      </c>
      <c r="O134">
        <v>1</v>
      </c>
      <c r="P134" t="s">
        <v>164</v>
      </c>
      <c r="Q134" t="str">
        <f>+PROPER(IF(MID(Tabla1[[#This Row],[expName]],3,100)="Alegria","Alegría",MID(Tabla1[[#This Row],[expName]],3,100)))</f>
        <v>Alegría</v>
      </c>
      <c r="R134" t="str">
        <f>+IF(Tabla1[[#This Row],[correct_ans]]="None","Frecuente","Infrecuente")</f>
        <v>Infrecuente</v>
      </c>
      <c r="S134">
        <f>+Tabla1[[#This Row],[Respuesta.corr]]*100</f>
        <v>100</v>
      </c>
      <c r="T134">
        <f>+IF(OR(Tabla1[[#This Row],[frecuente/infrecuente]]="Frecuente",Tabla1[[#This Row],[Respuesta.rt]]=""),"",Tabla1[[#This Row],[Respuesta.rt]])</f>
        <v>0.82364953775000005</v>
      </c>
      <c r="U134">
        <f>1-Tabla1[[#This Row],[Respuesta.corr]]</f>
        <v>0</v>
      </c>
      <c r="V134" t="s">
        <v>141</v>
      </c>
      <c r="W134" t="s">
        <v>143</v>
      </c>
      <c r="X134" t="str">
        <f>+IFERROR(VLOOKUP(Tabla1[[#This Row],[participant]],$AB$2:$AC$17,2,0),"REVISAR")</f>
        <v>ALJ10M</v>
      </c>
    </row>
    <row r="135" spans="1:24" x14ac:dyDescent="0.55000000000000004">
      <c r="A135" t="s">
        <v>53</v>
      </c>
      <c r="B135" t="s">
        <v>23</v>
      </c>
      <c r="C135" t="s">
        <v>15</v>
      </c>
      <c r="D135">
        <v>0.8</v>
      </c>
      <c r="E135">
        <v>0</v>
      </c>
      <c r="F135">
        <v>133</v>
      </c>
      <c r="G135">
        <v>133</v>
      </c>
      <c r="H135">
        <v>133</v>
      </c>
      <c r="I135" t="s">
        <v>15</v>
      </c>
      <c r="J135">
        <v>1</v>
      </c>
      <c r="L135" t="s">
        <v>163</v>
      </c>
      <c r="M135">
        <v>60.147263693185501</v>
      </c>
      <c r="N135" t="s">
        <v>56</v>
      </c>
      <c r="O135">
        <v>1</v>
      </c>
      <c r="P135" t="s">
        <v>164</v>
      </c>
      <c r="Q135" t="str">
        <f>+PROPER(IF(MID(Tabla1[[#This Row],[expName]],3,100)="Alegria","Alegría",MID(Tabla1[[#This Row],[expName]],3,100)))</f>
        <v>Alegría</v>
      </c>
      <c r="R135" t="str">
        <f>+IF(Tabla1[[#This Row],[correct_ans]]="None","Frecuente","Infrecuente")</f>
        <v>Frecuente</v>
      </c>
      <c r="S135">
        <f>+Tabla1[[#This Row],[Respuesta.corr]]*100</f>
        <v>100</v>
      </c>
      <c r="T135" t="str">
        <f>+IF(OR(Tabla1[[#This Row],[frecuente/infrecuente]]="Frecuente",Tabla1[[#This Row],[Respuesta.rt]]=""),"",Tabla1[[#This Row],[Respuesta.rt]])</f>
        <v/>
      </c>
      <c r="U135">
        <f>1-Tabla1[[#This Row],[Respuesta.corr]]</f>
        <v>0</v>
      </c>
      <c r="V135" t="s">
        <v>141</v>
      </c>
      <c r="W135" t="s">
        <v>143</v>
      </c>
      <c r="X135" t="str">
        <f>+IFERROR(VLOOKUP(Tabla1[[#This Row],[participant]],$AB$2:$AC$17,2,0),"REVISAR")</f>
        <v>ALJ10M</v>
      </c>
    </row>
    <row r="136" spans="1:24" x14ac:dyDescent="0.55000000000000004">
      <c r="A136" t="s">
        <v>53</v>
      </c>
      <c r="B136" t="s">
        <v>28</v>
      </c>
      <c r="C136" t="s">
        <v>15</v>
      </c>
      <c r="D136">
        <v>0.8</v>
      </c>
      <c r="E136">
        <v>0</v>
      </c>
      <c r="F136">
        <v>134</v>
      </c>
      <c r="G136">
        <v>134</v>
      </c>
      <c r="H136">
        <v>134</v>
      </c>
      <c r="I136" t="s">
        <v>15</v>
      </c>
      <c r="J136">
        <v>1</v>
      </c>
      <c r="L136" t="s">
        <v>163</v>
      </c>
      <c r="M136">
        <v>60.147263693185501</v>
      </c>
      <c r="N136" t="s">
        <v>56</v>
      </c>
      <c r="O136">
        <v>1</v>
      </c>
      <c r="P136" t="s">
        <v>164</v>
      </c>
      <c r="Q136" t="str">
        <f>+PROPER(IF(MID(Tabla1[[#This Row],[expName]],3,100)="Alegria","Alegría",MID(Tabla1[[#This Row],[expName]],3,100)))</f>
        <v>Alegría</v>
      </c>
      <c r="R136" t="str">
        <f>+IF(Tabla1[[#This Row],[correct_ans]]="None","Frecuente","Infrecuente")</f>
        <v>Frecuente</v>
      </c>
      <c r="S136">
        <f>+Tabla1[[#This Row],[Respuesta.corr]]*100</f>
        <v>100</v>
      </c>
      <c r="T136" t="str">
        <f>+IF(OR(Tabla1[[#This Row],[frecuente/infrecuente]]="Frecuente",Tabla1[[#This Row],[Respuesta.rt]]=""),"",Tabla1[[#This Row],[Respuesta.rt]])</f>
        <v/>
      </c>
      <c r="U136">
        <f>1-Tabla1[[#This Row],[Respuesta.corr]]</f>
        <v>0</v>
      </c>
      <c r="V136" t="s">
        <v>141</v>
      </c>
      <c r="W136" t="s">
        <v>143</v>
      </c>
      <c r="X136" t="str">
        <f>+IFERROR(VLOOKUP(Tabla1[[#This Row],[participant]],$AB$2:$AC$17,2,0),"REVISAR")</f>
        <v>ALJ10M</v>
      </c>
    </row>
    <row r="137" spans="1:24" x14ac:dyDescent="0.55000000000000004">
      <c r="A137" t="s">
        <v>53</v>
      </c>
      <c r="B137" t="s">
        <v>54</v>
      </c>
      <c r="C137" t="s">
        <v>15</v>
      </c>
      <c r="D137">
        <v>1.3</v>
      </c>
      <c r="E137">
        <v>0</v>
      </c>
      <c r="F137">
        <v>135</v>
      </c>
      <c r="G137">
        <v>135</v>
      </c>
      <c r="H137">
        <v>135</v>
      </c>
      <c r="I137" t="s">
        <v>15</v>
      </c>
      <c r="J137">
        <v>1</v>
      </c>
      <c r="L137" t="s">
        <v>163</v>
      </c>
      <c r="M137">
        <v>60.147263693185501</v>
      </c>
      <c r="N137" t="s">
        <v>56</v>
      </c>
      <c r="O137">
        <v>1</v>
      </c>
      <c r="P137" t="s">
        <v>164</v>
      </c>
      <c r="Q137" t="str">
        <f>+PROPER(IF(MID(Tabla1[[#This Row],[expName]],3,100)="Alegria","Alegría",MID(Tabla1[[#This Row],[expName]],3,100)))</f>
        <v>Alegría</v>
      </c>
      <c r="R137" t="str">
        <f>+IF(Tabla1[[#This Row],[correct_ans]]="None","Frecuente","Infrecuente")</f>
        <v>Frecuente</v>
      </c>
      <c r="S137">
        <f>+Tabla1[[#This Row],[Respuesta.corr]]*100</f>
        <v>100</v>
      </c>
      <c r="T137" t="str">
        <f>+IF(OR(Tabla1[[#This Row],[frecuente/infrecuente]]="Frecuente",Tabla1[[#This Row],[Respuesta.rt]]=""),"",Tabla1[[#This Row],[Respuesta.rt]])</f>
        <v/>
      </c>
      <c r="U137">
        <f>1-Tabla1[[#This Row],[Respuesta.corr]]</f>
        <v>0</v>
      </c>
      <c r="V137" t="s">
        <v>141</v>
      </c>
      <c r="W137" t="s">
        <v>143</v>
      </c>
      <c r="X137" t="str">
        <f>+IFERROR(VLOOKUP(Tabla1[[#This Row],[participant]],$AB$2:$AC$17,2,0),"REVISAR")</f>
        <v>ALJ10M</v>
      </c>
    </row>
    <row r="138" spans="1:24" x14ac:dyDescent="0.55000000000000004">
      <c r="A138" t="s">
        <v>58</v>
      </c>
      <c r="B138" t="s">
        <v>80</v>
      </c>
      <c r="C138" t="s">
        <v>21</v>
      </c>
      <c r="D138">
        <v>1.3</v>
      </c>
      <c r="E138">
        <v>0</v>
      </c>
      <c r="F138">
        <v>136</v>
      </c>
      <c r="G138">
        <v>136</v>
      </c>
      <c r="H138">
        <v>136</v>
      </c>
      <c r="I138" t="s">
        <v>21</v>
      </c>
      <c r="J138">
        <v>1</v>
      </c>
      <c r="K138">
        <v>0.55286977859200004</v>
      </c>
      <c r="L138" t="s">
        <v>163</v>
      </c>
      <c r="M138">
        <v>60.147263693185501</v>
      </c>
      <c r="N138" t="s">
        <v>56</v>
      </c>
      <c r="O138">
        <v>1</v>
      </c>
      <c r="P138" t="s">
        <v>164</v>
      </c>
      <c r="Q138" t="str">
        <f>+PROPER(IF(MID(Tabla1[[#This Row],[expName]],3,100)="Alegria","Alegría",MID(Tabla1[[#This Row],[expName]],3,100)))</f>
        <v>Alegría</v>
      </c>
      <c r="R138" t="str">
        <f>+IF(Tabla1[[#This Row],[correct_ans]]="None","Frecuente","Infrecuente")</f>
        <v>Infrecuente</v>
      </c>
      <c r="S138">
        <f>+Tabla1[[#This Row],[Respuesta.corr]]*100</f>
        <v>100</v>
      </c>
      <c r="T138">
        <f>+IF(OR(Tabla1[[#This Row],[frecuente/infrecuente]]="Frecuente",Tabla1[[#This Row],[Respuesta.rt]]=""),"",Tabla1[[#This Row],[Respuesta.rt]])</f>
        <v>0.55286977859200004</v>
      </c>
      <c r="U138">
        <f>1-Tabla1[[#This Row],[Respuesta.corr]]</f>
        <v>0</v>
      </c>
      <c r="V138" t="s">
        <v>141</v>
      </c>
      <c r="W138" t="s">
        <v>143</v>
      </c>
      <c r="X138" t="str">
        <f>+IFERROR(VLOOKUP(Tabla1[[#This Row],[participant]],$AB$2:$AC$17,2,0),"REVISAR")</f>
        <v>ALJ10M</v>
      </c>
    </row>
    <row r="139" spans="1:24" x14ac:dyDescent="0.55000000000000004">
      <c r="A139" t="s">
        <v>53</v>
      </c>
      <c r="B139" t="s">
        <v>65</v>
      </c>
      <c r="C139" t="s">
        <v>15</v>
      </c>
      <c r="D139">
        <v>1.3</v>
      </c>
      <c r="E139">
        <v>0</v>
      </c>
      <c r="F139">
        <v>137</v>
      </c>
      <c r="G139">
        <v>137</v>
      </c>
      <c r="H139">
        <v>137</v>
      </c>
      <c r="I139" t="s">
        <v>15</v>
      </c>
      <c r="J139">
        <v>1</v>
      </c>
      <c r="L139" t="s">
        <v>163</v>
      </c>
      <c r="M139">
        <v>60.147263693185501</v>
      </c>
      <c r="N139" t="s">
        <v>56</v>
      </c>
      <c r="O139">
        <v>1</v>
      </c>
      <c r="P139" t="s">
        <v>164</v>
      </c>
      <c r="Q139" t="str">
        <f>+PROPER(IF(MID(Tabla1[[#This Row],[expName]],3,100)="Alegria","Alegría",MID(Tabla1[[#This Row],[expName]],3,100)))</f>
        <v>Alegría</v>
      </c>
      <c r="R139" t="str">
        <f>+IF(Tabla1[[#This Row],[correct_ans]]="None","Frecuente","Infrecuente")</f>
        <v>Frecuente</v>
      </c>
      <c r="S139">
        <f>+Tabla1[[#This Row],[Respuesta.corr]]*100</f>
        <v>100</v>
      </c>
      <c r="T139" t="str">
        <f>+IF(OR(Tabla1[[#This Row],[frecuente/infrecuente]]="Frecuente",Tabla1[[#This Row],[Respuesta.rt]]=""),"",Tabla1[[#This Row],[Respuesta.rt]])</f>
        <v/>
      </c>
      <c r="U139">
        <f>1-Tabla1[[#This Row],[Respuesta.corr]]</f>
        <v>0</v>
      </c>
      <c r="V139" t="s">
        <v>141</v>
      </c>
      <c r="W139" t="s">
        <v>143</v>
      </c>
      <c r="X139" t="str">
        <f>+IFERROR(VLOOKUP(Tabla1[[#This Row],[participant]],$AB$2:$AC$17,2,0),"REVISAR")</f>
        <v>ALJ10M</v>
      </c>
    </row>
    <row r="140" spans="1:24" x14ac:dyDescent="0.55000000000000004">
      <c r="A140" t="s">
        <v>53</v>
      </c>
      <c r="B140" t="s">
        <v>63</v>
      </c>
      <c r="C140" t="s">
        <v>15</v>
      </c>
      <c r="D140">
        <v>0.8</v>
      </c>
      <c r="E140">
        <v>0</v>
      </c>
      <c r="F140">
        <v>138</v>
      </c>
      <c r="G140">
        <v>138</v>
      </c>
      <c r="H140">
        <v>138</v>
      </c>
      <c r="I140" t="s">
        <v>15</v>
      </c>
      <c r="J140">
        <v>1</v>
      </c>
      <c r="L140" t="s">
        <v>163</v>
      </c>
      <c r="M140">
        <v>60.147263693185501</v>
      </c>
      <c r="N140" t="s">
        <v>56</v>
      </c>
      <c r="O140">
        <v>1</v>
      </c>
      <c r="P140" t="s">
        <v>164</v>
      </c>
      <c r="Q140" t="str">
        <f>+PROPER(IF(MID(Tabla1[[#This Row],[expName]],3,100)="Alegria","Alegría",MID(Tabla1[[#This Row],[expName]],3,100)))</f>
        <v>Alegría</v>
      </c>
      <c r="R140" t="str">
        <f>+IF(Tabla1[[#This Row],[correct_ans]]="None","Frecuente","Infrecuente")</f>
        <v>Frecuente</v>
      </c>
      <c r="S140">
        <f>+Tabla1[[#This Row],[Respuesta.corr]]*100</f>
        <v>100</v>
      </c>
      <c r="T140" t="str">
        <f>+IF(OR(Tabla1[[#This Row],[frecuente/infrecuente]]="Frecuente",Tabla1[[#This Row],[Respuesta.rt]]=""),"",Tabla1[[#This Row],[Respuesta.rt]])</f>
        <v/>
      </c>
      <c r="U140">
        <f>1-Tabla1[[#This Row],[Respuesta.corr]]</f>
        <v>0</v>
      </c>
      <c r="V140" t="s">
        <v>141</v>
      </c>
      <c r="W140" t="s">
        <v>143</v>
      </c>
      <c r="X140" t="str">
        <f>+IFERROR(VLOOKUP(Tabla1[[#This Row],[participant]],$AB$2:$AC$17,2,0),"REVISAR")</f>
        <v>ALJ10M</v>
      </c>
    </row>
    <row r="141" spans="1:24" x14ac:dyDescent="0.55000000000000004">
      <c r="A141" t="s">
        <v>58</v>
      </c>
      <c r="B141" t="s">
        <v>79</v>
      </c>
      <c r="C141" t="s">
        <v>21</v>
      </c>
      <c r="D141">
        <v>1.3</v>
      </c>
      <c r="E141">
        <v>0</v>
      </c>
      <c r="F141">
        <v>139</v>
      </c>
      <c r="G141">
        <v>139</v>
      </c>
      <c r="H141">
        <v>139</v>
      </c>
      <c r="I141" t="s">
        <v>21</v>
      </c>
      <c r="J141">
        <v>1</v>
      </c>
      <c r="K141">
        <v>0.74081324879099997</v>
      </c>
      <c r="L141" t="s">
        <v>163</v>
      </c>
      <c r="M141">
        <v>60.147263693185501</v>
      </c>
      <c r="N141" t="s">
        <v>56</v>
      </c>
      <c r="O141">
        <v>1</v>
      </c>
      <c r="P141" t="s">
        <v>164</v>
      </c>
      <c r="Q141" t="str">
        <f>+PROPER(IF(MID(Tabla1[[#This Row],[expName]],3,100)="Alegria","Alegría",MID(Tabla1[[#This Row],[expName]],3,100)))</f>
        <v>Alegría</v>
      </c>
      <c r="R141" t="str">
        <f>+IF(Tabla1[[#This Row],[correct_ans]]="None","Frecuente","Infrecuente")</f>
        <v>Infrecuente</v>
      </c>
      <c r="S141">
        <f>+Tabla1[[#This Row],[Respuesta.corr]]*100</f>
        <v>100</v>
      </c>
      <c r="T141">
        <f>+IF(OR(Tabla1[[#This Row],[frecuente/infrecuente]]="Frecuente",Tabla1[[#This Row],[Respuesta.rt]]=""),"",Tabla1[[#This Row],[Respuesta.rt]])</f>
        <v>0.74081324879099997</v>
      </c>
      <c r="U141">
        <f>1-Tabla1[[#This Row],[Respuesta.corr]]</f>
        <v>0</v>
      </c>
      <c r="V141" t="s">
        <v>141</v>
      </c>
      <c r="W141" t="s">
        <v>143</v>
      </c>
      <c r="X141" t="str">
        <f>+IFERROR(VLOOKUP(Tabla1[[#This Row],[participant]],$AB$2:$AC$17,2,0),"REVISAR")</f>
        <v>ALJ10M</v>
      </c>
    </row>
    <row r="142" spans="1:24" x14ac:dyDescent="0.55000000000000004">
      <c r="A142" t="s">
        <v>53</v>
      </c>
      <c r="B142" t="s">
        <v>68</v>
      </c>
      <c r="C142" t="s">
        <v>15</v>
      </c>
      <c r="D142">
        <v>0.8</v>
      </c>
      <c r="E142">
        <v>0</v>
      </c>
      <c r="F142">
        <v>140</v>
      </c>
      <c r="G142">
        <v>140</v>
      </c>
      <c r="H142">
        <v>140</v>
      </c>
      <c r="I142" t="s">
        <v>15</v>
      </c>
      <c r="J142">
        <v>1</v>
      </c>
      <c r="L142" t="s">
        <v>163</v>
      </c>
      <c r="M142">
        <v>60.147263693185501</v>
      </c>
      <c r="N142" t="s">
        <v>56</v>
      </c>
      <c r="O142">
        <v>1</v>
      </c>
      <c r="P142" t="s">
        <v>164</v>
      </c>
      <c r="Q142" t="str">
        <f>+PROPER(IF(MID(Tabla1[[#This Row],[expName]],3,100)="Alegria","Alegría",MID(Tabla1[[#This Row],[expName]],3,100)))</f>
        <v>Alegría</v>
      </c>
      <c r="R142" t="str">
        <f>+IF(Tabla1[[#This Row],[correct_ans]]="None","Frecuente","Infrecuente")</f>
        <v>Frecuente</v>
      </c>
      <c r="S142">
        <f>+Tabla1[[#This Row],[Respuesta.corr]]*100</f>
        <v>100</v>
      </c>
      <c r="T142" t="str">
        <f>+IF(OR(Tabla1[[#This Row],[frecuente/infrecuente]]="Frecuente",Tabla1[[#This Row],[Respuesta.rt]]=""),"",Tabla1[[#This Row],[Respuesta.rt]])</f>
        <v/>
      </c>
      <c r="U142">
        <f>1-Tabla1[[#This Row],[Respuesta.corr]]</f>
        <v>0</v>
      </c>
      <c r="V142" t="s">
        <v>141</v>
      </c>
      <c r="W142" t="s">
        <v>143</v>
      </c>
      <c r="X142" t="str">
        <f>+IFERROR(VLOOKUP(Tabla1[[#This Row],[participant]],$AB$2:$AC$17,2,0),"REVISAR")</f>
        <v>ALJ10M</v>
      </c>
    </row>
    <row r="143" spans="1:24" x14ac:dyDescent="0.55000000000000004">
      <c r="A143" t="s">
        <v>53</v>
      </c>
      <c r="B143" t="s">
        <v>65</v>
      </c>
      <c r="C143" t="s">
        <v>15</v>
      </c>
      <c r="D143">
        <v>1.3</v>
      </c>
      <c r="E143">
        <v>0</v>
      </c>
      <c r="F143">
        <v>141</v>
      </c>
      <c r="G143">
        <v>141</v>
      </c>
      <c r="H143">
        <v>141</v>
      </c>
      <c r="I143" t="s">
        <v>15</v>
      </c>
      <c r="J143">
        <v>1</v>
      </c>
      <c r="L143" t="s">
        <v>163</v>
      </c>
      <c r="M143">
        <v>60.147263693185501</v>
      </c>
      <c r="N143" t="s">
        <v>56</v>
      </c>
      <c r="O143">
        <v>1</v>
      </c>
      <c r="P143" t="s">
        <v>164</v>
      </c>
      <c r="Q143" t="str">
        <f>+PROPER(IF(MID(Tabla1[[#This Row],[expName]],3,100)="Alegria","Alegría",MID(Tabla1[[#This Row],[expName]],3,100)))</f>
        <v>Alegría</v>
      </c>
      <c r="R143" t="str">
        <f>+IF(Tabla1[[#This Row],[correct_ans]]="None","Frecuente","Infrecuente")</f>
        <v>Frecuente</v>
      </c>
      <c r="S143">
        <f>+Tabla1[[#This Row],[Respuesta.corr]]*100</f>
        <v>100</v>
      </c>
      <c r="T143" t="str">
        <f>+IF(OR(Tabla1[[#This Row],[frecuente/infrecuente]]="Frecuente",Tabla1[[#This Row],[Respuesta.rt]]=""),"",Tabla1[[#This Row],[Respuesta.rt]])</f>
        <v/>
      </c>
      <c r="U143">
        <f>1-Tabla1[[#This Row],[Respuesta.corr]]</f>
        <v>0</v>
      </c>
      <c r="V143" t="s">
        <v>141</v>
      </c>
      <c r="W143" t="s">
        <v>143</v>
      </c>
      <c r="X143" t="str">
        <f>+IFERROR(VLOOKUP(Tabla1[[#This Row],[participant]],$AB$2:$AC$17,2,0),"REVISAR")</f>
        <v>ALJ10M</v>
      </c>
    </row>
    <row r="144" spans="1:24" x14ac:dyDescent="0.55000000000000004">
      <c r="A144" t="s">
        <v>53</v>
      </c>
      <c r="B144" t="s">
        <v>28</v>
      </c>
      <c r="C144" t="s">
        <v>15</v>
      </c>
      <c r="D144">
        <v>1.3</v>
      </c>
      <c r="E144">
        <v>0</v>
      </c>
      <c r="F144">
        <v>142</v>
      </c>
      <c r="G144">
        <v>142</v>
      </c>
      <c r="H144">
        <v>142</v>
      </c>
      <c r="I144" t="s">
        <v>15</v>
      </c>
      <c r="J144">
        <v>1</v>
      </c>
      <c r="L144" t="s">
        <v>163</v>
      </c>
      <c r="M144">
        <v>60.147263693185501</v>
      </c>
      <c r="N144" t="s">
        <v>56</v>
      </c>
      <c r="O144">
        <v>1</v>
      </c>
      <c r="P144" t="s">
        <v>164</v>
      </c>
      <c r="Q144" t="str">
        <f>+PROPER(IF(MID(Tabla1[[#This Row],[expName]],3,100)="Alegria","Alegría",MID(Tabla1[[#This Row],[expName]],3,100)))</f>
        <v>Alegría</v>
      </c>
      <c r="R144" t="str">
        <f>+IF(Tabla1[[#This Row],[correct_ans]]="None","Frecuente","Infrecuente")</f>
        <v>Frecuente</v>
      </c>
      <c r="S144">
        <f>+Tabla1[[#This Row],[Respuesta.corr]]*100</f>
        <v>100</v>
      </c>
      <c r="T144" t="str">
        <f>+IF(OR(Tabla1[[#This Row],[frecuente/infrecuente]]="Frecuente",Tabla1[[#This Row],[Respuesta.rt]]=""),"",Tabla1[[#This Row],[Respuesta.rt]])</f>
        <v/>
      </c>
      <c r="U144">
        <f>1-Tabla1[[#This Row],[Respuesta.corr]]</f>
        <v>0</v>
      </c>
      <c r="V144" t="s">
        <v>141</v>
      </c>
      <c r="W144" t="s">
        <v>143</v>
      </c>
      <c r="X144" t="str">
        <f>+IFERROR(VLOOKUP(Tabla1[[#This Row],[participant]],$AB$2:$AC$17,2,0),"REVISAR")</f>
        <v>ALJ10M</v>
      </c>
    </row>
    <row r="145" spans="1:24" x14ac:dyDescent="0.55000000000000004">
      <c r="A145" t="s">
        <v>53</v>
      </c>
      <c r="B145" t="s">
        <v>73</v>
      </c>
      <c r="C145" t="s">
        <v>15</v>
      </c>
      <c r="D145">
        <v>0.8</v>
      </c>
      <c r="E145">
        <v>0</v>
      </c>
      <c r="F145">
        <v>143</v>
      </c>
      <c r="G145">
        <v>143</v>
      </c>
      <c r="H145">
        <v>143</v>
      </c>
      <c r="I145" t="s">
        <v>15</v>
      </c>
      <c r="J145">
        <v>1</v>
      </c>
      <c r="L145" t="s">
        <v>163</v>
      </c>
      <c r="M145">
        <v>60.147263693185501</v>
      </c>
      <c r="N145" t="s">
        <v>56</v>
      </c>
      <c r="O145">
        <v>1</v>
      </c>
      <c r="P145" t="s">
        <v>164</v>
      </c>
      <c r="Q145" t="str">
        <f>+PROPER(IF(MID(Tabla1[[#This Row],[expName]],3,100)="Alegria","Alegría",MID(Tabla1[[#This Row],[expName]],3,100)))</f>
        <v>Alegría</v>
      </c>
      <c r="R145" t="str">
        <f>+IF(Tabla1[[#This Row],[correct_ans]]="None","Frecuente","Infrecuente")</f>
        <v>Frecuente</v>
      </c>
      <c r="S145">
        <f>+Tabla1[[#This Row],[Respuesta.corr]]*100</f>
        <v>100</v>
      </c>
      <c r="T145" t="str">
        <f>+IF(OR(Tabla1[[#This Row],[frecuente/infrecuente]]="Frecuente",Tabla1[[#This Row],[Respuesta.rt]]=""),"",Tabla1[[#This Row],[Respuesta.rt]])</f>
        <v/>
      </c>
      <c r="U145">
        <f>1-Tabla1[[#This Row],[Respuesta.corr]]</f>
        <v>0</v>
      </c>
      <c r="V145" t="s">
        <v>141</v>
      </c>
      <c r="W145" t="s">
        <v>143</v>
      </c>
      <c r="X145" t="str">
        <f>+IFERROR(VLOOKUP(Tabla1[[#This Row],[participant]],$AB$2:$AC$17,2,0),"REVISAR")</f>
        <v>ALJ10M</v>
      </c>
    </row>
    <row r="146" spans="1:24" x14ac:dyDescent="0.55000000000000004">
      <c r="A146" t="s">
        <v>58</v>
      </c>
      <c r="B146" t="s">
        <v>71</v>
      </c>
      <c r="C146" t="s">
        <v>21</v>
      </c>
      <c r="D146">
        <v>1.3</v>
      </c>
      <c r="E146">
        <v>0</v>
      </c>
      <c r="F146">
        <v>144</v>
      </c>
      <c r="G146">
        <v>144</v>
      </c>
      <c r="H146">
        <v>144</v>
      </c>
      <c r="I146" t="s">
        <v>21</v>
      </c>
      <c r="J146">
        <v>1</v>
      </c>
      <c r="K146">
        <v>0.82460240600599999</v>
      </c>
      <c r="L146" t="s">
        <v>163</v>
      </c>
      <c r="M146">
        <v>60.147263693185501</v>
      </c>
      <c r="N146" t="s">
        <v>56</v>
      </c>
      <c r="O146">
        <v>1</v>
      </c>
      <c r="P146" t="s">
        <v>164</v>
      </c>
      <c r="Q146" t="str">
        <f>+PROPER(IF(MID(Tabla1[[#This Row],[expName]],3,100)="Alegria","Alegría",MID(Tabla1[[#This Row],[expName]],3,100)))</f>
        <v>Alegría</v>
      </c>
      <c r="R146" t="str">
        <f>+IF(Tabla1[[#This Row],[correct_ans]]="None","Frecuente","Infrecuente")</f>
        <v>Infrecuente</v>
      </c>
      <c r="S146">
        <f>+Tabla1[[#This Row],[Respuesta.corr]]*100</f>
        <v>100</v>
      </c>
      <c r="T146">
        <f>+IF(OR(Tabla1[[#This Row],[frecuente/infrecuente]]="Frecuente",Tabla1[[#This Row],[Respuesta.rt]]=""),"",Tabla1[[#This Row],[Respuesta.rt]])</f>
        <v>0.82460240600599999</v>
      </c>
      <c r="U146">
        <f>1-Tabla1[[#This Row],[Respuesta.corr]]</f>
        <v>0</v>
      </c>
      <c r="V146" t="s">
        <v>141</v>
      </c>
      <c r="W146" t="s">
        <v>143</v>
      </c>
      <c r="X146" t="str">
        <f>+IFERROR(VLOOKUP(Tabla1[[#This Row],[participant]],$AB$2:$AC$17,2,0),"REVISAR")</f>
        <v>ALJ10M</v>
      </c>
    </row>
    <row r="147" spans="1:24" x14ac:dyDescent="0.55000000000000004">
      <c r="A147" t="s">
        <v>53</v>
      </c>
      <c r="B147" t="s">
        <v>75</v>
      </c>
      <c r="C147" t="s">
        <v>15</v>
      </c>
      <c r="D147">
        <v>0.8</v>
      </c>
      <c r="E147">
        <v>0</v>
      </c>
      <c r="F147">
        <v>145</v>
      </c>
      <c r="G147">
        <v>145</v>
      </c>
      <c r="H147">
        <v>145</v>
      </c>
      <c r="I147" t="s">
        <v>15</v>
      </c>
      <c r="J147">
        <v>1</v>
      </c>
      <c r="L147" t="s">
        <v>163</v>
      </c>
      <c r="M147">
        <v>60.147263693185501</v>
      </c>
      <c r="N147" t="s">
        <v>56</v>
      </c>
      <c r="O147">
        <v>1</v>
      </c>
      <c r="P147" t="s">
        <v>164</v>
      </c>
      <c r="Q147" t="str">
        <f>+PROPER(IF(MID(Tabla1[[#This Row],[expName]],3,100)="Alegria","Alegría",MID(Tabla1[[#This Row],[expName]],3,100)))</f>
        <v>Alegría</v>
      </c>
      <c r="R147" t="str">
        <f>+IF(Tabla1[[#This Row],[correct_ans]]="None","Frecuente","Infrecuente")</f>
        <v>Frecuente</v>
      </c>
      <c r="S147">
        <f>+Tabla1[[#This Row],[Respuesta.corr]]*100</f>
        <v>100</v>
      </c>
      <c r="T147" t="str">
        <f>+IF(OR(Tabla1[[#This Row],[frecuente/infrecuente]]="Frecuente",Tabla1[[#This Row],[Respuesta.rt]]=""),"",Tabla1[[#This Row],[Respuesta.rt]])</f>
        <v/>
      </c>
      <c r="U147">
        <f>1-Tabla1[[#This Row],[Respuesta.corr]]</f>
        <v>0</v>
      </c>
      <c r="V147" t="s">
        <v>141</v>
      </c>
      <c r="W147" t="s">
        <v>143</v>
      </c>
      <c r="X147" t="str">
        <f>+IFERROR(VLOOKUP(Tabla1[[#This Row],[participant]],$AB$2:$AC$17,2,0),"REVISAR")</f>
        <v>ALJ10M</v>
      </c>
    </row>
    <row r="148" spans="1:24" x14ac:dyDescent="0.55000000000000004">
      <c r="A148" t="s">
        <v>53</v>
      </c>
      <c r="B148" t="s">
        <v>63</v>
      </c>
      <c r="C148" t="s">
        <v>15</v>
      </c>
      <c r="D148">
        <v>1.3</v>
      </c>
      <c r="E148">
        <v>0</v>
      </c>
      <c r="F148">
        <v>146</v>
      </c>
      <c r="G148">
        <v>146</v>
      </c>
      <c r="H148">
        <v>146</v>
      </c>
      <c r="I148" t="s">
        <v>15</v>
      </c>
      <c r="J148">
        <v>1</v>
      </c>
      <c r="L148" t="s">
        <v>163</v>
      </c>
      <c r="M148">
        <v>60.147263693185501</v>
      </c>
      <c r="N148" t="s">
        <v>56</v>
      </c>
      <c r="O148">
        <v>1</v>
      </c>
      <c r="P148" t="s">
        <v>164</v>
      </c>
      <c r="Q148" t="str">
        <f>+PROPER(IF(MID(Tabla1[[#This Row],[expName]],3,100)="Alegria","Alegría",MID(Tabla1[[#This Row],[expName]],3,100)))</f>
        <v>Alegría</v>
      </c>
      <c r="R148" t="str">
        <f>+IF(Tabla1[[#This Row],[correct_ans]]="None","Frecuente","Infrecuente")</f>
        <v>Frecuente</v>
      </c>
      <c r="S148">
        <f>+Tabla1[[#This Row],[Respuesta.corr]]*100</f>
        <v>100</v>
      </c>
      <c r="T148" t="str">
        <f>+IF(OR(Tabla1[[#This Row],[frecuente/infrecuente]]="Frecuente",Tabla1[[#This Row],[Respuesta.rt]]=""),"",Tabla1[[#This Row],[Respuesta.rt]])</f>
        <v/>
      </c>
      <c r="U148">
        <f>1-Tabla1[[#This Row],[Respuesta.corr]]</f>
        <v>0</v>
      </c>
      <c r="V148" t="s">
        <v>141</v>
      </c>
      <c r="W148" t="s">
        <v>143</v>
      </c>
      <c r="X148" t="str">
        <f>+IFERROR(VLOOKUP(Tabla1[[#This Row],[participant]],$AB$2:$AC$17,2,0),"REVISAR")</f>
        <v>ALJ10M</v>
      </c>
    </row>
    <row r="149" spans="1:24" x14ac:dyDescent="0.55000000000000004">
      <c r="A149" t="s">
        <v>58</v>
      </c>
      <c r="B149" t="s">
        <v>59</v>
      </c>
      <c r="C149" t="s">
        <v>21</v>
      </c>
      <c r="D149">
        <v>0.8</v>
      </c>
      <c r="E149">
        <v>0</v>
      </c>
      <c r="F149">
        <v>147</v>
      </c>
      <c r="G149">
        <v>147</v>
      </c>
      <c r="H149">
        <v>147</v>
      </c>
      <c r="I149" t="s">
        <v>21</v>
      </c>
      <c r="J149">
        <v>1</v>
      </c>
      <c r="K149">
        <v>0.68897828273499995</v>
      </c>
      <c r="L149" t="s">
        <v>163</v>
      </c>
      <c r="M149">
        <v>60.147263693185501</v>
      </c>
      <c r="N149" t="s">
        <v>56</v>
      </c>
      <c r="O149">
        <v>1</v>
      </c>
      <c r="P149" t="s">
        <v>164</v>
      </c>
      <c r="Q149" t="str">
        <f>+PROPER(IF(MID(Tabla1[[#This Row],[expName]],3,100)="Alegria","Alegría",MID(Tabla1[[#This Row],[expName]],3,100)))</f>
        <v>Alegría</v>
      </c>
      <c r="R149" t="str">
        <f>+IF(Tabla1[[#This Row],[correct_ans]]="None","Frecuente","Infrecuente")</f>
        <v>Infrecuente</v>
      </c>
      <c r="S149">
        <f>+Tabla1[[#This Row],[Respuesta.corr]]*100</f>
        <v>100</v>
      </c>
      <c r="T149">
        <f>+IF(OR(Tabla1[[#This Row],[frecuente/infrecuente]]="Frecuente",Tabla1[[#This Row],[Respuesta.rt]]=""),"",Tabla1[[#This Row],[Respuesta.rt]])</f>
        <v>0.68897828273499995</v>
      </c>
      <c r="U149">
        <f>1-Tabla1[[#This Row],[Respuesta.corr]]</f>
        <v>0</v>
      </c>
      <c r="V149" t="s">
        <v>141</v>
      </c>
      <c r="W149" t="s">
        <v>143</v>
      </c>
      <c r="X149" t="str">
        <f>+IFERROR(VLOOKUP(Tabla1[[#This Row],[participant]],$AB$2:$AC$17,2,0),"REVISAR")</f>
        <v>ALJ10M</v>
      </c>
    </row>
    <row r="150" spans="1:24" x14ac:dyDescent="0.55000000000000004">
      <c r="A150" t="s">
        <v>53</v>
      </c>
      <c r="B150" t="s">
        <v>30</v>
      </c>
      <c r="C150" t="s">
        <v>15</v>
      </c>
      <c r="D150">
        <v>0.8</v>
      </c>
      <c r="E150">
        <v>0</v>
      </c>
      <c r="F150">
        <v>148</v>
      </c>
      <c r="G150">
        <v>148</v>
      </c>
      <c r="H150">
        <v>148</v>
      </c>
      <c r="I150" t="s">
        <v>15</v>
      </c>
      <c r="J150">
        <v>1</v>
      </c>
      <c r="L150" t="s">
        <v>163</v>
      </c>
      <c r="M150">
        <v>60.147263693185501</v>
      </c>
      <c r="N150" t="s">
        <v>56</v>
      </c>
      <c r="O150">
        <v>1</v>
      </c>
      <c r="P150" t="s">
        <v>164</v>
      </c>
      <c r="Q150" t="str">
        <f>+PROPER(IF(MID(Tabla1[[#This Row],[expName]],3,100)="Alegria","Alegría",MID(Tabla1[[#This Row],[expName]],3,100)))</f>
        <v>Alegría</v>
      </c>
      <c r="R150" t="str">
        <f>+IF(Tabla1[[#This Row],[correct_ans]]="None","Frecuente","Infrecuente")</f>
        <v>Frecuente</v>
      </c>
      <c r="S150">
        <f>+Tabla1[[#This Row],[Respuesta.corr]]*100</f>
        <v>100</v>
      </c>
      <c r="T150" t="str">
        <f>+IF(OR(Tabla1[[#This Row],[frecuente/infrecuente]]="Frecuente",Tabla1[[#This Row],[Respuesta.rt]]=""),"",Tabla1[[#This Row],[Respuesta.rt]])</f>
        <v/>
      </c>
      <c r="U150">
        <f>1-Tabla1[[#This Row],[Respuesta.corr]]</f>
        <v>0</v>
      </c>
      <c r="V150" t="s">
        <v>141</v>
      </c>
      <c r="W150" t="s">
        <v>143</v>
      </c>
      <c r="X150" t="str">
        <f>+IFERROR(VLOOKUP(Tabla1[[#This Row],[participant]],$AB$2:$AC$17,2,0),"REVISAR")</f>
        <v>ALJ10M</v>
      </c>
    </row>
    <row r="151" spans="1:24" x14ac:dyDescent="0.55000000000000004">
      <c r="A151" t="s">
        <v>58</v>
      </c>
      <c r="B151" t="s">
        <v>67</v>
      </c>
      <c r="C151" t="s">
        <v>21</v>
      </c>
      <c r="D151">
        <v>0.8</v>
      </c>
      <c r="E151">
        <v>0</v>
      </c>
      <c r="F151">
        <v>149</v>
      </c>
      <c r="G151">
        <v>149</v>
      </c>
      <c r="H151">
        <v>149</v>
      </c>
      <c r="I151" t="s">
        <v>15</v>
      </c>
      <c r="J151">
        <v>0</v>
      </c>
      <c r="L151" t="s">
        <v>163</v>
      </c>
      <c r="M151">
        <v>60.147263693185501</v>
      </c>
      <c r="N151" t="s">
        <v>56</v>
      </c>
      <c r="O151">
        <v>1</v>
      </c>
      <c r="P151" t="s">
        <v>164</v>
      </c>
      <c r="Q151" t="str">
        <f>+PROPER(IF(MID(Tabla1[[#This Row],[expName]],3,100)="Alegria","Alegría",MID(Tabla1[[#This Row],[expName]],3,100)))</f>
        <v>Alegría</v>
      </c>
      <c r="R151" t="str">
        <f>+IF(Tabla1[[#This Row],[correct_ans]]="None","Frecuente","Infrecuente")</f>
        <v>Infrecuente</v>
      </c>
      <c r="S151">
        <f>+Tabla1[[#This Row],[Respuesta.corr]]*100</f>
        <v>0</v>
      </c>
      <c r="T151" t="str">
        <f>+IF(OR(Tabla1[[#This Row],[frecuente/infrecuente]]="Frecuente",Tabla1[[#This Row],[Respuesta.rt]]=""),"",Tabla1[[#This Row],[Respuesta.rt]])</f>
        <v/>
      </c>
      <c r="U151">
        <f>1-Tabla1[[#This Row],[Respuesta.corr]]</f>
        <v>1</v>
      </c>
      <c r="V151" t="s">
        <v>141</v>
      </c>
      <c r="W151" t="s">
        <v>143</v>
      </c>
      <c r="X151" t="str">
        <f>+IFERROR(VLOOKUP(Tabla1[[#This Row],[participant]],$AB$2:$AC$17,2,0),"REVISAR")</f>
        <v>ALJ10M</v>
      </c>
    </row>
    <row r="152" spans="1:24" x14ac:dyDescent="0.55000000000000004">
      <c r="A152" t="s">
        <v>53</v>
      </c>
      <c r="B152" t="s">
        <v>22</v>
      </c>
      <c r="C152" t="s">
        <v>15</v>
      </c>
      <c r="D152">
        <v>0.8</v>
      </c>
      <c r="E152">
        <v>0</v>
      </c>
      <c r="F152">
        <v>150</v>
      </c>
      <c r="G152">
        <v>150</v>
      </c>
      <c r="H152">
        <v>150</v>
      </c>
      <c r="I152" t="s">
        <v>15</v>
      </c>
      <c r="J152">
        <v>1</v>
      </c>
      <c r="L152" t="s">
        <v>163</v>
      </c>
      <c r="M152">
        <v>60.147263693185501</v>
      </c>
      <c r="N152" t="s">
        <v>56</v>
      </c>
      <c r="O152">
        <v>1</v>
      </c>
      <c r="P152" t="s">
        <v>164</v>
      </c>
      <c r="Q152" t="str">
        <f>+PROPER(IF(MID(Tabla1[[#This Row],[expName]],3,100)="Alegria","Alegría",MID(Tabla1[[#This Row],[expName]],3,100)))</f>
        <v>Alegría</v>
      </c>
      <c r="R152" t="str">
        <f>+IF(Tabla1[[#This Row],[correct_ans]]="None","Frecuente","Infrecuente")</f>
        <v>Frecuente</v>
      </c>
      <c r="S152">
        <f>+Tabla1[[#This Row],[Respuesta.corr]]*100</f>
        <v>100</v>
      </c>
      <c r="T152" t="str">
        <f>+IF(OR(Tabla1[[#This Row],[frecuente/infrecuente]]="Frecuente",Tabla1[[#This Row],[Respuesta.rt]]=""),"",Tabla1[[#This Row],[Respuesta.rt]])</f>
        <v/>
      </c>
      <c r="U152">
        <f>1-Tabla1[[#This Row],[Respuesta.corr]]</f>
        <v>0</v>
      </c>
      <c r="V152" t="s">
        <v>141</v>
      </c>
      <c r="W152" t="s">
        <v>143</v>
      </c>
      <c r="X152" t="str">
        <f>+IFERROR(VLOOKUP(Tabla1[[#This Row],[participant]],$AB$2:$AC$17,2,0),"REVISAR")</f>
        <v>ALJ10M</v>
      </c>
    </row>
    <row r="153" spans="1:24" x14ac:dyDescent="0.55000000000000004">
      <c r="A153" t="s">
        <v>53</v>
      </c>
      <c r="B153" t="s">
        <v>22</v>
      </c>
      <c r="C153" t="s">
        <v>15</v>
      </c>
      <c r="D153">
        <v>1.3</v>
      </c>
      <c r="E153">
        <v>0</v>
      </c>
      <c r="F153">
        <v>151</v>
      </c>
      <c r="G153">
        <v>151</v>
      </c>
      <c r="H153">
        <v>151</v>
      </c>
      <c r="I153" t="s">
        <v>15</v>
      </c>
      <c r="J153">
        <v>1</v>
      </c>
      <c r="L153" t="s">
        <v>163</v>
      </c>
      <c r="M153">
        <v>60.147263693185501</v>
      </c>
      <c r="N153" t="s">
        <v>56</v>
      </c>
      <c r="O153">
        <v>1</v>
      </c>
      <c r="P153" t="s">
        <v>164</v>
      </c>
      <c r="Q153" t="str">
        <f>+PROPER(IF(MID(Tabla1[[#This Row],[expName]],3,100)="Alegria","Alegría",MID(Tabla1[[#This Row],[expName]],3,100)))</f>
        <v>Alegría</v>
      </c>
      <c r="R153" t="str">
        <f>+IF(Tabla1[[#This Row],[correct_ans]]="None","Frecuente","Infrecuente")</f>
        <v>Frecuente</v>
      </c>
      <c r="S153">
        <f>+Tabla1[[#This Row],[Respuesta.corr]]*100</f>
        <v>100</v>
      </c>
      <c r="T153" t="str">
        <f>+IF(OR(Tabla1[[#This Row],[frecuente/infrecuente]]="Frecuente",Tabla1[[#This Row],[Respuesta.rt]]=""),"",Tabla1[[#This Row],[Respuesta.rt]])</f>
        <v/>
      </c>
      <c r="U153">
        <f>1-Tabla1[[#This Row],[Respuesta.corr]]</f>
        <v>0</v>
      </c>
      <c r="V153" t="s">
        <v>141</v>
      </c>
      <c r="W153" t="s">
        <v>143</v>
      </c>
      <c r="X153" t="str">
        <f>+IFERROR(VLOOKUP(Tabla1[[#This Row],[participant]],$AB$2:$AC$17,2,0),"REVISAR")</f>
        <v>ALJ10M</v>
      </c>
    </row>
    <row r="154" spans="1:24" x14ac:dyDescent="0.55000000000000004">
      <c r="A154" t="s">
        <v>53</v>
      </c>
      <c r="B154" t="s">
        <v>28</v>
      </c>
      <c r="C154" t="s">
        <v>15</v>
      </c>
      <c r="D154">
        <v>1.3</v>
      </c>
      <c r="E154">
        <v>0</v>
      </c>
      <c r="F154">
        <v>152</v>
      </c>
      <c r="G154">
        <v>152</v>
      </c>
      <c r="H154">
        <v>152</v>
      </c>
      <c r="I154" t="s">
        <v>15</v>
      </c>
      <c r="J154">
        <v>1</v>
      </c>
      <c r="L154" t="s">
        <v>163</v>
      </c>
      <c r="M154">
        <v>60.147263693185501</v>
      </c>
      <c r="N154" t="s">
        <v>56</v>
      </c>
      <c r="O154">
        <v>1</v>
      </c>
      <c r="P154" t="s">
        <v>164</v>
      </c>
      <c r="Q154" t="str">
        <f>+PROPER(IF(MID(Tabla1[[#This Row],[expName]],3,100)="Alegria","Alegría",MID(Tabla1[[#This Row],[expName]],3,100)))</f>
        <v>Alegría</v>
      </c>
      <c r="R154" t="str">
        <f>+IF(Tabla1[[#This Row],[correct_ans]]="None","Frecuente","Infrecuente")</f>
        <v>Frecuente</v>
      </c>
      <c r="S154">
        <f>+Tabla1[[#This Row],[Respuesta.corr]]*100</f>
        <v>100</v>
      </c>
      <c r="T154" t="str">
        <f>+IF(OR(Tabla1[[#This Row],[frecuente/infrecuente]]="Frecuente",Tabla1[[#This Row],[Respuesta.rt]]=""),"",Tabla1[[#This Row],[Respuesta.rt]])</f>
        <v/>
      </c>
      <c r="U154">
        <f>1-Tabla1[[#This Row],[Respuesta.corr]]</f>
        <v>0</v>
      </c>
      <c r="V154" t="s">
        <v>141</v>
      </c>
      <c r="W154" t="s">
        <v>143</v>
      </c>
      <c r="X154" t="str">
        <f>+IFERROR(VLOOKUP(Tabla1[[#This Row],[participant]],$AB$2:$AC$17,2,0),"REVISAR")</f>
        <v>ALJ10M</v>
      </c>
    </row>
    <row r="155" spans="1:24" x14ac:dyDescent="0.55000000000000004">
      <c r="A155" t="s">
        <v>58</v>
      </c>
      <c r="B155" t="s">
        <v>77</v>
      </c>
      <c r="C155" t="s">
        <v>21</v>
      </c>
      <c r="D155">
        <v>1.3</v>
      </c>
      <c r="E155">
        <v>0</v>
      </c>
      <c r="F155">
        <v>153</v>
      </c>
      <c r="G155">
        <v>153</v>
      </c>
      <c r="H155">
        <v>153</v>
      </c>
      <c r="I155" t="s">
        <v>21</v>
      </c>
      <c r="J155">
        <v>1</v>
      </c>
      <c r="K155">
        <v>0.63679931685299995</v>
      </c>
      <c r="L155" t="s">
        <v>163</v>
      </c>
      <c r="M155">
        <v>60.147263693185501</v>
      </c>
      <c r="N155" t="s">
        <v>56</v>
      </c>
      <c r="O155">
        <v>1</v>
      </c>
      <c r="P155" t="s">
        <v>164</v>
      </c>
      <c r="Q155" t="str">
        <f>+PROPER(IF(MID(Tabla1[[#This Row],[expName]],3,100)="Alegria","Alegría",MID(Tabla1[[#This Row],[expName]],3,100)))</f>
        <v>Alegría</v>
      </c>
      <c r="R155" t="str">
        <f>+IF(Tabla1[[#This Row],[correct_ans]]="None","Frecuente","Infrecuente")</f>
        <v>Infrecuente</v>
      </c>
      <c r="S155">
        <f>+Tabla1[[#This Row],[Respuesta.corr]]*100</f>
        <v>100</v>
      </c>
      <c r="T155">
        <f>+IF(OR(Tabla1[[#This Row],[frecuente/infrecuente]]="Frecuente",Tabla1[[#This Row],[Respuesta.rt]]=""),"",Tabla1[[#This Row],[Respuesta.rt]])</f>
        <v>0.63679931685299995</v>
      </c>
      <c r="U155">
        <f>1-Tabla1[[#This Row],[Respuesta.corr]]</f>
        <v>0</v>
      </c>
      <c r="V155" t="s">
        <v>141</v>
      </c>
      <c r="W155" t="s">
        <v>143</v>
      </c>
      <c r="X155" t="str">
        <f>+IFERROR(VLOOKUP(Tabla1[[#This Row],[participant]],$AB$2:$AC$17,2,0),"REVISAR")</f>
        <v>ALJ10M</v>
      </c>
    </row>
    <row r="156" spans="1:24" x14ac:dyDescent="0.55000000000000004">
      <c r="A156" t="s">
        <v>53</v>
      </c>
      <c r="B156" t="s">
        <v>75</v>
      </c>
      <c r="C156" t="s">
        <v>15</v>
      </c>
      <c r="D156">
        <v>1.3</v>
      </c>
      <c r="E156">
        <v>0</v>
      </c>
      <c r="F156">
        <v>154</v>
      </c>
      <c r="G156">
        <v>154</v>
      </c>
      <c r="H156">
        <v>154</v>
      </c>
      <c r="I156" t="s">
        <v>15</v>
      </c>
      <c r="J156">
        <v>1</v>
      </c>
      <c r="L156" t="s">
        <v>163</v>
      </c>
      <c r="M156">
        <v>60.147263693185501</v>
      </c>
      <c r="N156" t="s">
        <v>56</v>
      </c>
      <c r="O156">
        <v>1</v>
      </c>
      <c r="P156" t="s">
        <v>164</v>
      </c>
      <c r="Q156" t="str">
        <f>+PROPER(IF(MID(Tabla1[[#This Row],[expName]],3,100)="Alegria","Alegría",MID(Tabla1[[#This Row],[expName]],3,100)))</f>
        <v>Alegría</v>
      </c>
      <c r="R156" t="str">
        <f>+IF(Tabla1[[#This Row],[correct_ans]]="None","Frecuente","Infrecuente")</f>
        <v>Frecuente</v>
      </c>
      <c r="S156">
        <f>+Tabla1[[#This Row],[Respuesta.corr]]*100</f>
        <v>100</v>
      </c>
      <c r="T156" t="str">
        <f>+IF(OR(Tabla1[[#This Row],[frecuente/infrecuente]]="Frecuente",Tabla1[[#This Row],[Respuesta.rt]]=""),"",Tabla1[[#This Row],[Respuesta.rt]])</f>
        <v/>
      </c>
      <c r="U156">
        <f>1-Tabla1[[#This Row],[Respuesta.corr]]</f>
        <v>0</v>
      </c>
      <c r="V156" t="s">
        <v>141</v>
      </c>
      <c r="W156" t="s">
        <v>143</v>
      </c>
      <c r="X156" t="str">
        <f>+IFERROR(VLOOKUP(Tabla1[[#This Row],[participant]],$AB$2:$AC$17,2,0),"REVISAR")</f>
        <v>ALJ10M</v>
      </c>
    </row>
    <row r="157" spans="1:24" x14ac:dyDescent="0.55000000000000004">
      <c r="A157" t="s">
        <v>58</v>
      </c>
      <c r="B157" t="s">
        <v>66</v>
      </c>
      <c r="C157" t="s">
        <v>21</v>
      </c>
      <c r="D157">
        <v>1.3</v>
      </c>
      <c r="E157">
        <v>0</v>
      </c>
      <c r="F157">
        <v>155</v>
      </c>
      <c r="G157">
        <v>155</v>
      </c>
      <c r="H157">
        <v>155</v>
      </c>
      <c r="I157" t="s">
        <v>21</v>
      </c>
      <c r="J157">
        <v>1</v>
      </c>
      <c r="K157">
        <v>0.53874494880400003</v>
      </c>
      <c r="L157" t="s">
        <v>163</v>
      </c>
      <c r="M157">
        <v>60.147263693185501</v>
      </c>
      <c r="N157" t="s">
        <v>56</v>
      </c>
      <c r="O157">
        <v>1</v>
      </c>
      <c r="P157" t="s">
        <v>164</v>
      </c>
      <c r="Q157" t="str">
        <f>+PROPER(IF(MID(Tabla1[[#This Row],[expName]],3,100)="Alegria","Alegría",MID(Tabla1[[#This Row],[expName]],3,100)))</f>
        <v>Alegría</v>
      </c>
      <c r="R157" t="str">
        <f>+IF(Tabla1[[#This Row],[correct_ans]]="None","Frecuente","Infrecuente")</f>
        <v>Infrecuente</v>
      </c>
      <c r="S157">
        <f>+Tabla1[[#This Row],[Respuesta.corr]]*100</f>
        <v>100</v>
      </c>
      <c r="T157">
        <f>+IF(OR(Tabla1[[#This Row],[frecuente/infrecuente]]="Frecuente",Tabla1[[#This Row],[Respuesta.rt]]=""),"",Tabla1[[#This Row],[Respuesta.rt]])</f>
        <v>0.53874494880400003</v>
      </c>
      <c r="U157">
        <f>1-Tabla1[[#This Row],[Respuesta.corr]]</f>
        <v>0</v>
      </c>
      <c r="V157" t="s">
        <v>141</v>
      </c>
      <c r="W157" t="s">
        <v>143</v>
      </c>
      <c r="X157" t="str">
        <f>+IFERROR(VLOOKUP(Tabla1[[#This Row],[participant]],$AB$2:$AC$17,2,0),"REVISAR")</f>
        <v>ALJ10M</v>
      </c>
    </row>
    <row r="158" spans="1:24" x14ac:dyDescent="0.55000000000000004">
      <c r="A158" t="s">
        <v>53</v>
      </c>
      <c r="B158" t="s">
        <v>28</v>
      </c>
      <c r="C158" t="s">
        <v>15</v>
      </c>
      <c r="D158">
        <v>1.3</v>
      </c>
      <c r="E158">
        <v>0</v>
      </c>
      <c r="F158">
        <v>156</v>
      </c>
      <c r="G158">
        <v>156</v>
      </c>
      <c r="H158">
        <v>156</v>
      </c>
      <c r="I158" t="s">
        <v>15</v>
      </c>
      <c r="J158">
        <v>1</v>
      </c>
      <c r="L158" t="s">
        <v>163</v>
      </c>
      <c r="M158">
        <v>60.147263693185501</v>
      </c>
      <c r="N158" t="s">
        <v>56</v>
      </c>
      <c r="O158">
        <v>1</v>
      </c>
      <c r="P158" t="s">
        <v>164</v>
      </c>
      <c r="Q158" t="str">
        <f>+PROPER(IF(MID(Tabla1[[#This Row],[expName]],3,100)="Alegria","Alegría",MID(Tabla1[[#This Row],[expName]],3,100)))</f>
        <v>Alegría</v>
      </c>
      <c r="R158" t="str">
        <f>+IF(Tabla1[[#This Row],[correct_ans]]="None","Frecuente","Infrecuente")</f>
        <v>Frecuente</v>
      </c>
      <c r="S158">
        <f>+Tabla1[[#This Row],[Respuesta.corr]]*100</f>
        <v>100</v>
      </c>
      <c r="T158" t="str">
        <f>+IF(OR(Tabla1[[#This Row],[frecuente/infrecuente]]="Frecuente",Tabla1[[#This Row],[Respuesta.rt]]=""),"",Tabla1[[#This Row],[Respuesta.rt]])</f>
        <v/>
      </c>
      <c r="U158">
        <f>1-Tabla1[[#This Row],[Respuesta.corr]]</f>
        <v>0</v>
      </c>
      <c r="V158" t="s">
        <v>141</v>
      </c>
      <c r="W158" t="s">
        <v>143</v>
      </c>
      <c r="X158" t="str">
        <f>+IFERROR(VLOOKUP(Tabla1[[#This Row],[participant]],$AB$2:$AC$17,2,0),"REVISAR")</f>
        <v>ALJ10M</v>
      </c>
    </row>
    <row r="159" spans="1:24" x14ac:dyDescent="0.55000000000000004">
      <c r="A159" t="s">
        <v>53</v>
      </c>
      <c r="B159" t="s">
        <v>61</v>
      </c>
      <c r="C159" t="s">
        <v>15</v>
      </c>
      <c r="D159">
        <v>1.3</v>
      </c>
      <c r="E159">
        <v>0</v>
      </c>
      <c r="F159">
        <v>157</v>
      </c>
      <c r="G159">
        <v>157</v>
      </c>
      <c r="H159">
        <v>157</v>
      </c>
      <c r="I159" t="s">
        <v>15</v>
      </c>
      <c r="J159">
        <v>1</v>
      </c>
      <c r="L159" t="s">
        <v>163</v>
      </c>
      <c r="M159">
        <v>60.147263693185501</v>
      </c>
      <c r="N159" t="s">
        <v>56</v>
      </c>
      <c r="O159">
        <v>1</v>
      </c>
      <c r="P159" t="s">
        <v>164</v>
      </c>
      <c r="Q159" t="str">
        <f>+PROPER(IF(MID(Tabla1[[#This Row],[expName]],3,100)="Alegria","Alegría",MID(Tabla1[[#This Row],[expName]],3,100)))</f>
        <v>Alegría</v>
      </c>
      <c r="R159" t="str">
        <f>+IF(Tabla1[[#This Row],[correct_ans]]="None","Frecuente","Infrecuente")</f>
        <v>Frecuente</v>
      </c>
      <c r="S159">
        <f>+Tabla1[[#This Row],[Respuesta.corr]]*100</f>
        <v>100</v>
      </c>
      <c r="T159" t="str">
        <f>+IF(OR(Tabla1[[#This Row],[frecuente/infrecuente]]="Frecuente",Tabla1[[#This Row],[Respuesta.rt]]=""),"",Tabla1[[#This Row],[Respuesta.rt]])</f>
        <v/>
      </c>
      <c r="U159">
        <f>1-Tabla1[[#This Row],[Respuesta.corr]]</f>
        <v>0</v>
      </c>
      <c r="V159" t="s">
        <v>141</v>
      </c>
      <c r="W159" t="s">
        <v>143</v>
      </c>
      <c r="X159" t="str">
        <f>+IFERROR(VLOOKUP(Tabla1[[#This Row],[participant]],$AB$2:$AC$17,2,0),"REVISAR")</f>
        <v>ALJ10M</v>
      </c>
    </row>
    <row r="160" spans="1:24" x14ac:dyDescent="0.55000000000000004">
      <c r="A160" t="s">
        <v>53</v>
      </c>
      <c r="B160" t="s">
        <v>28</v>
      </c>
      <c r="C160" t="s">
        <v>15</v>
      </c>
      <c r="D160">
        <v>1.3</v>
      </c>
      <c r="E160">
        <v>0</v>
      </c>
      <c r="F160">
        <v>158</v>
      </c>
      <c r="G160">
        <v>158</v>
      </c>
      <c r="H160">
        <v>158</v>
      </c>
      <c r="I160" t="s">
        <v>15</v>
      </c>
      <c r="J160">
        <v>1</v>
      </c>
      <c r="L160" t="s">
        <v>163</v>
      </c>
      <c r="M160">
        <v>60.147263693185501</v>
      </c>
      <c r="N160" t="s">
        <v>56</v>
      </c>
      <c r="O160">
        <v>1</v>
      </c>
      <c r="P160" t="s">
        <v>164</v>
      </c>
      <c r="Q160" t="str">
        <f>+PROPER(IF(MID(Tabla1[[#This Row],[expName]],3,100)="Alegria","Alegría",MID(Tabla1[[#This Row],[expName]],3,100)))</f>
        <v>Alegría</v>
      </c>
      <c r="R160" t="str">
        <f>+IF(Tabla1[[#This Row],[correct_ans]]="None","Frecuente","Infrecuente")</f>
        <v>Frecuente</v>
      </c>
      <c r="S160">
        <f>+Tabla1[[#This Row],[Respuesta.corr]]*100</f>
        <v>100</v>
      </c>
      <c r="T160" t="str">
        <f>+IF(OR(Tabla1[[#This Row],[frecuente/infrecuente]]="Frecuente",Tabla1[[#This Row],[Respuesta.rt]]=""),"",Tabla1[[#This Row],[Respuesta.rt]])</f>
        <v/>
      </c>
      <c r="U160">
        <f>1-Tabla1[[#This Row],[Respuesta.corr]]</f>
        <v>0</v>
      </c>
      <c r="V160" t="s">
        <v>141</v>
      </c>
      <c r="W160" t="s">
        <v>143</v>
      </c>
      <c r="X160" t="str">
        <f>+IFERROR(VLOOKUP(Tabla1[[#This Row],[participant]],$AB$2:$AC$17,2,0),"REVISAR")</f>
        <v>ALJ10M</v>
      </c>
    </row>
    <row r="161" spans="1:24" x14ac:dyDescent="0.55000000000000004">
      <c r="A161" t="s">
        <v>58</v>
      </c>
      <c r="B161" t="s">
        <v>59</v>
      </c>
      <c r="C161" t="s">
        <v>21</v>
      </c>
      <c r="D161">
        <v>1.3</v>
      </c>
      <c r="E161">
        <v>0</v>
      </c>
      <c r="F161">
        <v>159</v>
      </c>
      <c r="G161">
        <v>159</v>
      </c>
      <c r="H161">
        <v>159</v>
      </c>
      <c r="I161" t="s">
        <v>21</v>
      </c>
      <c r="J161">
        <v>1</v>
      </c>
      <c r="K161">
        <v>0.77190528903199995</v>
      </c>
      <c r="L161" t="s">
        <v>163</v>
      </c>
      <c r="M161">
        <v>60.147263693185501</v>
      </c>
      <c r="N161" t="s">
        <v>56</v>
      </c>
      <c r="O161">
        <v>1</v>
      </c>
      <c r="P161" t="s">
        <v>164</v>
      </c>
      <c r="Q161" t="str">
        <f>+PROPER(IF(MID(Tabla1[[#This Row],[expName]],3,100)="Alegria","Alegría",MID(Tabla1[[#This Row],[expName]],3,100)))</f>
        <v>Alegría</v>
      </c>
      <c r="R161" t="str">
        <f>+IF(Tabla1[[#This Row],[correct_ans]]="None","Frecuente","Infrecuente")</f>
        <v>Infrecuente</v>
      </c>
      <c r="S161">
        <f>+Tabla1[[#This Row],[Respuesta.corr]]*100</f>
        <v>100</v>
      </c>
      <c r="T161">
        <f>+IF(OR(Tabla1[[#This Row],[frecuente/infrecuente]]="Frecuente",Tabla1[[#This Row],[Respuesta.rt]]=""),"",Tabla1[[#This Row],[Respuesta.rt]])</f>
        <v>0.77190528903199995</v>
      </c>
      <c r="U161">
        <f>1-Tabla1[[#This Row],[Respuesta.corr]]</f>
        <v>0</v>
      </c>
      <c r="V161" t="s">
        <v>141</v>
      </c>
      <c r="W161" t="s">
        <v>143</v>
      </c>
      <c r="X161" t="str">
        <f>+IFERROR(VLOOKUP(Tabla1[[#This Row],[participant]],$AB$2:$AC$17,2,0),"REVISAR")</f>
        <v>ALJ10M</v>
      </c>
    </row>
    <row r="162" spans="1:24" x14ac:dyDescent="0.55000000000000004">
      <c r="A162" t="s">
        <v>53</v>
      </c>
      <c r="B162" t="s">
        <v>34</v>
      </c>
      <c r="C162" t="s">
        <v>15</v>
      </c>
      <c r="D162">
        <v>0.8</v>
      </c>
      <c r="E162">
        <v>0</v>
      </c>
      <c r="F162">
        <v>160</v>
      </c>
      <c r="G162">
        <v>160</v>
      </c>
      <c r="H162">
        <v>160</v>
      </c>
      <c r="I162" t="s">
        <v>15</v>
      </c>
      <c r="J162">
        <v>1</v>
      </c>
      <c r="L162" t="s">
        <v>163</v>
      </c>
      <c r="M162">
        <v>60.147263693185501</v>
      </c>
      <c r="N162" t="s">
        <v>56</v>
      </c>
      <c r="O162">
        <v>1</v>
      </c>
      <c r="P162" t="s">
        <v>164</v>
      </c>
      <c r="Q162" t="str">
        <f>+PROPER(IF(MID(Tabla1[[#This Row],[expName]],3,100)="Alegria","Alegría",MID(Tabla1[[#This Row],[expName]],3,100)))</f>
        <v>Alegría</v>
      </c>
      <c r="R162" t="str">
        <f>+IF(Tabla1[[#This Row],[correct_ans]]="None","Frecuente","Infrecuente")</f>
        <v>Frecuente</v>
      </c>
      <c r="S162">
        <f>+Tabla1[[#This Row],[Respuesta.corr]]*100</f>
        <v>100</v>
      </c>
      <c r="T162" t="str">
        <f>+IF(OR(Tabla1[[#This Row],[frecuente/infrecuente]]="Frecuente",Tabla1[[#This Row],[Respuesta.rt]]=""),"",Tabla1[[#This Row],[Respuesta.rt]])</f>
        <v/>
      </c>
      <c r="U162">
        <f>1-Tabla1[[#This Row],[Respuesta.corr]]</f>
        <v>0</v>
      </c>
      <c r="V162" t="s">
        <v>141</v>
      </c>
      <c r="W162" t="s">
        <v>143</v>
      </c>
      <c r="X162" t="str">
        <f>+IFERROR(VLOOKUP(Tabla1[[#This Row],[participant]],$AB$2:$AC$17,2,0),"REVISAR")</f>
        <v>ALJ10M</v>
      </c>
    </row>
    <row r="163" spans="1:24" x14ac:dyDescent="0.55000000000000004">
      <c r="A163" t="s">
        <v>58</v>
      </c>
      <c r="B163" t="s">
        <v>78</v>
      </c>
      <c r="C163" t="s">
        <v>21</v>
      </c>
      <c r="D163">
        <v>1.3</v>
      </c>
      <c r="E163">
        <v>0</v>
      </c>
      <c r="F163">
        <v>161</v>
      </c>
      <c r="G163">
        <v>161</v>
      </c>
      <c r="H163">
        <v>161</v>
      </c>
      <c r="I163" t="s">
        <v>21</v>
      </c>
      <c r="J163">
        <v>1</v>
      </c>
      <c r="K163">
        <v>1.04343264271</v>
      </c>
      <c r="L163" t="s">
        <v>163</v>
      </c>
      <c r="M163">
        <v>60.147263693185501</v>
      </c>
      <c r="N163" t="s">
        <v>56</v>
      </c>
      <c r="O163">
        <v>1</v>
      </c>
      <c r="P163" t="s">
        <v>164</v>
      </c>
      <c r="Q163" t="str">
        <f>+PROPER(IF(MID(Tabla1[[#This Row],[expName]],3,100)="Alegria","Alegría",MID(Tabla1[[#This Row],[expName]],3,100)))</f>
        <v>Alegría</v>
      </c>
      <c r="R163" t="str">
        <f>+IF(Tabla1[[#This Row],[correct_ans]]="None","Frecuente","Infrecuente")</f>
        <v>Infrecuente</v>
      </c>
      <c r="S163">
        <f>+Tabla1[[#This Row],[Respuesta.corr]]*100</f>
        <v>100</v>
      </c>
      <c r="T163">
        <f>+IF(OR(Tabla1[[#This Row],[frecuente/infrecuente]]="Frecuente",Tabla1[[#This Row],[Respuesta.rt]]=""),"",Tabla1[[#This Row],[Respuesta.rt]])</f>
        <v>1.04343264271</v>
      </c>
      <c r="U163">
        <f>1-Tabla1[[#This Row],[Respuesta.corr]]</f>
        <v>0</v>
      </c>
      <c r="V163" t="s">
        <v>141</v>
      </c>
      <c r="W163" t="s">
        <v>143</v>
      </c>
      <c r="X163" t="str">
        <f>+IFERROR(VLOOKUP(Tabla1[[#This Row],[participant]],$AB$2:$AC$17,2,0),"REVISAR")</f>
        <v>ALJ10M</v>
      </c>
    </row>
    <row r="164" spans="1:24" x14ac:dyDescent="0.55000000000000004">
      <c r="A164" t="s">
        <v>53</v>
      </c>
      <c r="B164" t="s">
        <v>23</v>
      </c>
      <c r="C164" t="s">
        <v>15</v>
      </c>
      <c r="D164">
        <v>1.3</v>
      </c>
      <c r="E164">
        <v>0</v>
      </c>
      <c r="F164">
        <v>162</v>
      </c>
      <c r="G164">
        <v>162</v>
      </c>
      <c r="H164">
        <v>162</v>
      </c>
      <c r="I164" t="s">
        <v>15</v>
      </c>
      <c r="J164">
        <v>1</v>
      </c>
      <c r="L164" t="s">
        <v>163</v>
      </c>
      <c r="M164">
        <v>60.147263693185501</v>
      </c>
      <c r="N164" t="s">
        <v>56</v>
      </c>
      <c r="O164">
        <v>1</v>
      </c>
      <c r="P164" t="s">
        <v>164</v>
      </c>
      <c r="Q164" t="str">
        <f>+PROPER(IF(MID(Tabla1[[#This Row],[expName]],3,100)="Alegria","Alegría",MID(Tabla1[[#This Row],[expName]],3,100)))</f>
        <v>Alegría</v>
      </c>
      <c r="R164" t="str">
        <f>+IF(Tabla1[[#This Row],[correct_ans]]="None","Frecuente","Infrecuente")</f>
        <v>Frecuente</v>
      </c>
      <c r="S164">
        <f>+Tabla1[[#This Row],[Respuesta.corr]]*100</f>
        <v>100</v>
      </c>
      <c r="T164" t="str">
        <f>+IF(OR(Tabla1[[#This Row],[frecuente/infrecuente]]="Frecuente",Tabla1[[#This Row],[Respuesta.rt]]=""),"",Tabla1[[#This Row],[Respuesta.rt]])</f>
        <v/>
      </c>
      <c r="U164">
        <f>1-Tabla1[[#This Row],[Respuesta.corr]]</f>
        <v>0</v>
      </c>
      <c r="V164" t="s">
        <v>141</v>
      </c>
      <c r="W164" t="s">
        <v>143</v>
      </c>
      <c r="X164" t="str">
        <f>+IFERROR(VLOOKUP(Tabla1[[#This Row],[participant]],$AB$2:$AC$17,2,0),"REVISAR")</f>
        <v>ALJ10M</v>
      </c>
    </row>
    <row r="165" spans="1:24" x14ac:dyDescent="0.55000000000000004">
      <c r="A165" t="s">
        <v>53</v>
      </c>
      <c r="B165" t="s">
        <v>65</v>
      </c>
      <c r="C165" t="s">
        <v>15</v>
      </c>
      <c r="D165">
        <v>1.3</v>
      </c>
      <c r="E165">
        <v>0</v>
      </c>
      <c r="F165">
        <v>163</v>
      </c>
      <c r="G165">
        <v>163</v>
      </c>
      <c r="H165">
        <v>163</v>
      </c>
      <c r="I165" t="s">
        <v>15</v>
      </c>
      <c r="J165">
        <v>1</v>
      </c>
      <c r="L165" t="s">
        <v>163</v>
      </c>
      <c r="M165">
        <v>60.147263693185501</v>
      </c>
      <c r="N165" t="s">
        <v>56</v>
      </c>
      <c r="O165">
        <v>1</v>
      </c>
      <c r="P165" t="s">
        <v>164</v>
      </c>
      <c r="Q165" t="str">
        <f>+PROPER(IF(MID(Tabla1[[#This Row],[expName]],3,100)="Alegria","Alegría",MID(Tabla1[[#This Row],[expName]],3,100)))</f>
        <v>Alegría</v>
      </c>
      <c r="R165" t="str">
        <f>+IF(Tabla1[[#This Row],[correct_ans]]="None","Frecuente","Infrecuente")</f>
        <v>Frecuente</v>
      </c>
      <c r="S165">
        <f>+Tabla1[[#This Row],[Respuesta.corr]]*100</f>
        <v>100</v>
      </c>
      <c r="T165" t="str">
        <f>+IF(OR(Tabla1[[#This Row],[frecuente/infrecuente]]="Frecuente",Tabla1[[#This Row],[Respuesta.rt]]=""),"",Tabla1[[#This Row],[Respuesta.rt]])</f>
        <v/>
      </c>
      <c r="U165">
        <f>1-Tabla1[[#This Row],[Respuesta.corr]]</f>
        <v>0</v>
      </c>
      <c r="V165" t="s">
        <v>141</v>
      </c>
      <c r="W165" t="s">
        <v>143</v>
      </c>
      <c r="X165" t="str">
        <f>+IFERROR(VLOOKUP(Tabla1[[#This Row],[participant]],$AB$2:$AC$17,2,0),"REVISAR")</f>
        <v>ALJ10M</v>
      </c>
    </row>
    <row r="166" spans="1:24" x14ac:dyDescent="0.55000000000000004">
      <c r="A166" t="s">
        <v>58</v>
      </c>
      <c r="B166" t="s">
        <v>77</v>
      </c>
      <c r="C166" t="s">
        <v>21</v>
      </c>
      <c r="D166">
        <v>1.3</v>
      </c>
      <c r="E166">
        <v>0</v>
      </c>
      <c r="F166">
        <v>164</v>
      </c>
      <c r="G166">
        <v>164</v>
      </c>
      <c r="H166">
        <v>164</v>
      </c>
      <c r="I166" t="s">
        <v>21</v>
      </c>
      <c r="J166">
        <v>1</v>
      </c>
      <c r="K166">
        <v>0.72018421674099997</v>
      </c>
      <c r="L166" t="s">
        <v>163</v>
      </c>
      <c r="M166">
        <v>60.147263693185501</v>
      </c>
      <c r="N166" t="s">
        <v>56</v>
      </c>
      <c r="O166">
        <v>1</v>
      </c>
      <c r="P166" t="s">
        <v>164</v>
      </c>
      <c r="Q166" t="str">
        <f>+PROPER(IF(MID(Tabla1[[#This Row],[expName]],3,100)="Alegria","Alegría",MID(Tabla1[[#This Row],[expName]],3,100)))</f>
        <v>Alegría</v>
      </c>
      <c r="R166" t="str">
        <f>+IF(Tabla1[[#This Row],[correct_ans]]="None","Frecuente","Infrecuente")</f>
        <v>Infrecuente</v>
      </c>
      <c r="S166">
        <f>+Tabla1[[#This Row],[Respuesta.corr]]*100</f>
        <v>100</v>
      </c>
      <c r="T166">
        <f>+IF(OR(Tabla1[[#This Row],[frecuente/infrecuente]]="Frecuente",Tabla1[[#This Row],[Respuesta.rt]]=""),"",Tabla1[[#This Row],[Respuesta.rt]])</f>
        <v>0.72018421674099997</v>
      </c>
      <c r="U166">
        <f>1-Tabla1[[#This Row],[Respuesta.corr]]</f>
        <v>0</v>
      </c>
      <c r="V166" t="s">
        <v>141</v>
      </c>
      <c r="W166" t="s">
        <v>143</v>
      </c>
      <c r="X166" t="str">
        <f>+IFERROR(VLOOKUP(Tabla1[[#This Row],[participant]],$AB$2:$AC$17,2,0),"REVISAR")</f>
        <v>ALJ10M</v>
      </c>
    </row>
    <row r="167" spans="1:24" x14ac:dyDescent="0.55000000000000004">
      <c r="A167" t="s">
        <v>53</v>
      </c>
      <c r="B167" t="s">
        <v>25</v>
      </c>
      <c r="C167" t="s">
        <v>15</v>
      </c>
      <c r="D167">
        <v>1.3</v>
      </c>
      <c r="E167">
        <v>0</v>
      </c>
      <c r="F167">
        <v>165</v>
      </c>
      <c r="G167">
        <v>165</v>
      </c>
      <c r="H167">
        <v>165</v>
      </c>
      <c r="I167" t="s">
        <v>15</v>
      </c>
      <c r="J167">
        <v>1</v>
      </c>
      <c r="L167" t="s">
        <v>163</v>
      </c>
      <c r="M167">
        <v>60.147263693185501</v>
      </c>
      <c r="N167" t="s">
        <v>56</v>
      </c>
      <c r="O167">
        <v>1</v>
      </c>
      <c r="P167" t="s">
        <v>164</v>
      </c>
      <c r="Q167" t="str">
        <f>+PROPER(IF(MID(Tabla1[[#This Row],[expName]],3,100)="Alegria","Alegría",MID(Tabla1[[#This Row],[expName]],3,100)))</f>
        <v>Alegría</v>
      </c>
      <c r="R167" t="str">
        <f>+IF(Tabla1[[#This Row],[correct_ans]]="None","Frecuente","Infrecuente")</f>
        <v>Frecuente</v>
      </c>
      <c r="S167">
        <f>+Tabla1[[#This Row],[Respuesta.corr]]*100</f>
        <v>100</v>
      </c>
      <c r="T167" t="str">
        <f>+IF(OR(Tabla1[[#This Row],[frecuente/infrecuente]]="Frecuente",Tabla1[[#This Row],[Respuesta.rt]]=""),"",Tabla1[[#This Row],[Respuesta.rt]])</f>
        <v/>
      </c>
      <c r="U167">
        <f>1-Tabla1[[#This Row],[Respuesta.corr]]</f>
        <v>0</v>
      </c>
      <c r="V167" t="s">
        <v>141</v>
      </c>
      <c r="W167" t="s">
        <v>143</v>
      </c>
      <c r="X167" t="str">
        <f>+IFERROR(VLOOKUP(Tabla1[[#This Row],[participant]],$AB$2:$AC$17,2,0),"REVISAR")</f>
        <v>ALJ10M</v>
      </c>
    </row>
    <row r="168" spans="1:24" x14ac:dyDescent="0.55000000000000004">
      <c r="A168" t="s">
        <v>53</v>
      </c>
      <c r="B168" t="s">
        <v>63</v>
      </c>
      <c r="C168" t="s">
        <v>15</v>
      </c>
      <c r="D168">
        <v>0.8</v>
      </c>
      <c r="E168">
        <v>0</v>
      </c>
      <c r="F168">
        <v>166</v>
      </c>
      <c r="G168">
        <v>166</v>
      </c>
      <c r="H168">
        <v>166</v>
      </c>
      <c r="I168" t="s">
        <v>15</v>
      </c>
      <c r="J168">
        <v>1</v>
      </c>
      <c r="L168" t="s">
        <v>163</v>
      </c>
      <c r="M168">
        <v>60.147263693185501</v>
      </c>
      <c r="N168" t="s">
        <v>56</v>
      </c>
      <c r="O168">
        <v>1</v>
      </c>
      <c r="P168" t="s">
        <v>164</v>
      </c>
      <c r="Q168" t="str">
        <f>+PROPER(IF(MID(Tabla1[[#This Row],[expName]],3,100)="Alegria","Alegría",MID(Tabla1[[#This Row],[expName]],3,100)))</f>
        <v>Alegría</v>
      </c>
      <c r="R168" t="str">
        <f>+IF(Tabla1[[#This Row],[correct_ans]]="None","Frecuente","Infrecuente")</f>
        <v>Frecuente</v>
      </c>
      <c r="S168">
        <f>+Tabla1[[#This Row],[Respuesta.corr]]*100</f>
        <v>100</v>
      </c>
      <c r="T168" t="str">
        <f>+IF(OR(Tabla1[[#This Row],[frecuente/infrecuente]]="Frecuente",Tabla1[[#This Row],[Respuesta.rt]]=""),"",Tabla1[[#This Row],[Respuesta.rt]])</f>
        <v/>
      </c>
      <c r="U168">
        <f>1-Tabla1[[#This Row],[Respuesta.corr]]</f>
        <v>0</v>
      </c>
      <c r="V168" t="s">
        <v>141</v>
      </c>
      <c r="W168" t="s">
        <v>143</v>
      </c>
      <c r="X168" t="str">
        <f>+IFERROR(VLOOKUP(Tabla1[[#This Row],[participant]],$AB$2:$AC$17,2,0),"REVISAR")</f>
        <v>ALJ10M</v>
      </c>
    </row>
    <row r="169" spans="1:24" x14ac:dyDescent="0.55000000000000004">
      <c r="A169" t="s">
        <v>53</v>
      </c>
      <c r="B169" t="s">
        <v>61</v>
      </c>
      <c r="C169" t="s">
        <v>15</v>
      </c>
      <c r="D169">
        <v>1.3</v>
      </c>
      <c r="E169">
        <v>0</v>
      </c>
      <c r="F169">
        <v>167</v>
      </c>
      <c r="G169">
        <v>167</v>
      </c>
      <c r="H169">
        <v>167</v>
      </c>
      <c r="I169" t="s">
        <v>15</v>
      </c>
      <c r="J169">
        <v>1</v>
      </c>
      <c r="L169" t="s">
        <v>163</v>
      </c>
      <c r="M169">
        <v>60.147263693185501</v>
      </c>
      <c r="N169" t="s">
        <v>56</v>
      </c>
      <c r="O169">
        <v>1</v>
      </c>
      <c r="P169" t="s">
        <v>164</v>
      </c>
      <c r="Q169" t="str">
        <f>+PROPER(IF(MID(Tabla1[[#This Row],[expName]],3,100)="Alegria","Alegría",MID(Tabla1[[#This Row],[expName]],3,100)))</f>
        <v>Alegría</v>
      </c>
      <c r="R169" t="str">
        <f>+IF(Tabla1[[#This Row],[correct_ans]]="None","Frecuente","Infrecuente")</f>
        <v>Frecuente</v>
      </c>
      <c r="S169">
        <f>+Tabla1[[#This Row],[Respuesta.corr]]*100</f>
        <v>100</v>
      </c>
      <c r="T169" t="str">
        <f>+IF(OR(Tabla1[[#This Row],[frecuente/infrecuente]]="Frecuente",Tabla1[[#This Row],[Respuesta.rt]]=""),"",Tabla1[[#This Row],[Respuesta.rt]])</f>
        <v/>
      </c>
      <c r="U169">
        <f>1-Tabla1[[#This Row],[Respuesta.corr]]</f>
        <v>0</v>
      </c>
      <c r="V169" t="s">
        <v>141</v>
      </c>
      <c r="W169" t="s">
        <v>143</v>
      </c>
      <c r="X169" t="str">
        <f>+IFERROR(VLOOKUP(Tabla1[[#This Row],[participant]],$AB$2:$AC$17,2,0),"REVISAR")</f>
        <v>ALJ10M</v>
      </c>
    </row>
    <row r="170" spans="1:24" x14ac:dyDescent="0.55000000000000004">
      <c r="A170" t="s">
        <v>58</v>
      </c>
      <c r="B170" t="s">
        <v>80</v>
      </c>
      <c r="C170" t="s">
        <v>21</v>
      </c>
      <c r="D170">
        <v>0.8</v>
      </c>
      <c r="E170">
        <v>0</v>
      </c>
      <c r="F170">
        <v>168</v>
      </c>
      <c r="G170">
        <v>168</v>
      </c>
      <c r="H170">
        <v>168</v>
      </c>
      <c r="I170" t="s">
        <v>21</v>
      </c>
      <c r="J170">
        <v>1</v>
      </c>
      <c r="K170">
        <v>0.65428500995000005</v>
      </c>
      <c r="L170" t="s">
        <v>163</v>
      </c>
      <c r="M170">
        <v>60.147263693185501</v>
      </c>
      <c r="N170" t="s">
        <v>56</v>
      </c>
      <c r="O170">
        <v>1</v>
      </c>
      <c r="P170" t="s">
        <v>164</v>
      </c>
      <c r="Q170" t="str">
        <f>+PROPER(IF(MID(Tabla1[[#This Row],[expName]],3,100)="Alegria","Alegría",MID(Tabla1[[#This Row],[expName]],3,100)))</f>
        <v>Alegría</v>
      </c>
      <c r="R170" t="str">
        <f>+IF(Tabla1[[#This Row],[correct_ans]]="None","Frecuente","Infrecuente")</f>
        <v>Infrecuente</v>
      </c>
      <c r="S170">
        <f>+Tabla1[[#This Row],[Respuesta.corr]]*100</f>
        <v>100</v>
      </c>
      <c r="T170">
        <f>+IF(OR(Tabla1[[#This Row],[frecuente/infrecuente]]="Frecuente",Tabla1[[#This Row],[Respuesta.rt]]=""),"",Tabla1[[#This Row],[Respuesta.rt]])</f>
        <v>0.65428500995000005</v>
      </c>
      <c r="U170">
        <f>1-Tabla1[[#This Row],[Respuesta.corr]]</f>
        <v>0</v>
      </c>
      <c r="V170" t="s">
        <v>141</v>
      </c>
      <c r="W170" t="s">
        <v>143</v>
      </c>
      <c r="X170" t="str">
        <f>+IFERROR(VLOOKUP(Tabla1[[#This Row],[participant]],$AB$2:$AC$17,2,0),"REVISAR")</f>
        <v>ALJ10M</v>
      </c>
    </row>
    <row r="171" spans="1:24" x14ac:dyDescent="0.55000000000000004">
      <c r="A171" t="s">
        <v>53</v>
      </c>
      <c r="B171" t="s">
        <v>68</v>
      </c>
      <c r="C171" t="s">
        <v>15</v>
      </c>
      <c r="D171">
        <v>1.3</v>
      </c>
      <c r="E171">
        <v>0</v>
      </c>
      <c r="F171">
        <v>169</v>
      </c>
      <c r="G171">
        <v>169</v>
      </c>
      <c r="H171">
        <v>169</v>
      </c>
      <c r="I171" t="s">
        <v>15</v>
      </c>
      <c r="J171">
        <v>1</v>
      </c>
      <c r="L171" t="s">
        <v>163</v>
      </c>
      <c r="M171">
        <v>60.147263693185501</v>
      </c>
      <c r="N171" t="s">
        <v>56</v>
      </c>
      <c r="O171">
        <v>1</v>
      </c>
      <c r="P171" t="s">
        <v>164</v>
      </c>
      <c r="Q171" t="str">
        <f>+PROPER(IF(MID(Tabla1[[#This Row],[expName]],3,100)="Alegria","Alegría",MID(Tabla1[[#This Row],[expName]],3,100)))</f>
        <v>Alegría</v>
      </c>
      <c r="R171" t="str">
        <f>+IF(Tabla1[[#This Row],[correct_ans]]="None","Frecuente","Infrecuente")</f>
        <v>Frecuente</v>
      </c>
      <c r="S171">
        <f>+Tabla1[[#This Row],[Respuesta.corr]]*100</f>
        <v>100</v>
      </c>
      <c r="T171" t="str">
        <f>+IF(OR(Tabla1[[#This Row],[frecuente/infrecuente]]="Frecuente",Tabla1[[#This Row],[Respuesta.rt]]=""),"",Tabla1[[#This Row],[Respuesta.rt]])</f>
        <v/>
      </c>
      <c r="U171">
        <f>1-Tabla1[[#This Row],[Respuesta.corr]]</f>
        <v>0</v>
      </c>
      <c r="V171" t="s">
        <v>141</v>
      </c>
      <c r="W171" t="s">
        <v>143</v>
      </c>
      <c r="X171" t="str">
        <f>+IFERROR(VLOOKUP(Tabla1[[#This Row],[participant]],$AB$2:$AC$17,2,0),"REVISAR")</f>
        <v>ALJ10M</v>
      </c>
    </row>
    <row r="172" spans="1:24" x14ac:dyDescent="0.55000000000000004">
      <c r="A172" t="s">
        <v>58</v>
      </c>
      <c r="B172" t="s">
        <v>70</v>
      </c>
      <c r="C172" t="s">
        <v>21</v>
      </c>
      <c r="D172">
        <v>0.8</v>
      </c>
      <c r="E172">
        <v>0</v>
      </c>
      <c r="F172">
        <v>170</v>
      </c>
      <c r="G172">
        <v>170</v>
      </c>
      <c r="H172">
        <v>170</v>
      </c>
      <c r="I172" t="s">
        <v>21</v>
      </c>
      <c r="J172">
        <v>1</v>
      </c>
      <c r="K172">
        <v>0.72466316074100001</v>
      </c>
      <c r="L172" t="s">
        <v>163</v>
      </c>
      <c r="M172">
        <v>60.147263693185501</v>
      </c>
      <c r="N172" t="s">
        <v>56</v>
      </c>
      <c r="O172">
        <v>1</v>
      </c>
      <c r="P172" t="s">
        <v>164</v>
      </c>
      <c r="Q172" t="str">
        <f>+PROPER(IF(MID(Tabla1[[#This Row],[expName]],3,100)="Alegria","Alegría",MID(Tabla1[[#This Row],[expName]],3,100)))</f>
        <v>Alegría</v>
      </c>
      <c r="R172" t="str">
        <f>+IF(Tabla1[[#This Row],[correct_ans]]="None","Frecuente","Infrecuente")</f>
        <v>Infrecuente</v>
      </c>
      <c r="S172">
        <f>+Tabla1[[#This Row],[Respuesta.corr]]*100</f>
        <v>100</v>
      </c>
      <c r="T172">
        <f>+IF(OR(Tabla1[[#This Row],[frecuente/infrecuente]]="Frecuente",Tabla1[[#This Row],[Respuesta.rt]]=""),"",Tabla1[[#This Row],[Respuesta.rt]])</f>
        <v>0.72466316074100001</v>
      </c>
      <c r="U172">
        <f>1-Tabla1[[#This Row],[Respuesta.corr]]</f>
        <v>0</v>
      </c>
      <c r="V172" t="s">
        <v>141</v>
      </c>
      <c r="W172" t="s">
        <v>143</v>
      </c>
      <c r="X172" t="str">
        <f>+IFERROR(VLOOKUP(Tabla1[[#This Row],[participant]],$AB$2:$AC$17,2,0),"REVISAR")</f>
        <v>ALJ10M</v>
      </c>
    </row>
    <row r="173" spans="1:24" x14ac:dyDescent="0.55000000000000004">
      <c r="A173" t="s">
        <v>53</v>
      </c>
      <c r="B173" t="s">
        <v>22</v>
      </c>
      <c r="C173" t="s">
        <v>15</v>
      </c>
      <c r="D173">
        <v>0.8</v>
      </c>
      <c r="E173">
        <v>0</v>
      </c>
      <c r="F173">
        <v>171</v>
      </c>
      <c r="G173">
        <v>171</v>
      </c>
      <c r="H173">
        <v>171</v>
      </c>
      <c r="I173" t="s">
        <v>15</v>
      </c>
      <c r="J173">
        <v>1</v>
      </c>
      <c r="L173" t="s">
        <v>163</v>
      </c>
      <c r="M173">
        <v>60.147263693185501</v>
      </c>
      <c r="N173" t="s">
        <v>56</v>
      </c>
      <c r="O173">
        <v>1</v>
      </c>
      <c r="P173" t="s">
        <v>164</v>
      </c>
      <c r="Q173" t="str">
        <f>+PROPER(IF(MID(Tabla1[[#This Row],[expName]],3,100)="Alegria","Alegría",MID(Tabla1[[#This Row],[expName]],3,100)))</f>
        <v>Alegría</v>
      </c>
      <c r="R173" t="str">
        <f>+IF(Tabla1[[#This Row],[correct_ans]]="None","Frecuente","Infrecuente")</f>
        <v>Frecuente</v>
      </c>
      <c r="S173">
        <f>+Tabla1[[#This Row],[Respuesta.corr]]*100</f>
        <v>100</v>
      </c>
      <c r="T173" t="str">
        <f>+IF(OR(Tabla1[[#This Row],[frecuente/infrecuente]]="Frecuente",Tabla1[[#This Row],[Respuesta.rt]]=""),"",Tabla1[[#This Row],[Respuesta.rt]])</f>
        <v/>
      </c>
      <c r="U173">
        <f>1-Tabla1[[#This Row],[Respuesta.corr]]</f>
        <v>0</v>
      </c>
      <c r="V173" t="s">
        <v>141</v>
      </c>
      <c r="W173" t="s">
        <v>143</v>
      </c>
      <c r="X173" t="str">
        <f>+IFERROR(VLOOKUP(Tabla1[[#This Row],[participant]],$AB$2:$AC$17,2,0),"REVISAR")</f>
        <v>ALJ10M</v>
      </c>
    </row>
    <row r="174" spans="1:24" x14ac:dyDescent="0.55000000000000004">
      <c r="A174" t="s">
        <v>53</v>
      </c>
      <c r="B174" t="s">
        <v>68</v>
      </c>
      <c r="C174" t="s">
        <v>15</v>
      </c>
      <c r="D174">
        <v>1.3</v>
      </c>
      <c r="E174">
        <v>0</v>
      </c>
      <c r="F174">
        <v>172</v>
      </c>
      <c r="G174">
        <v>172</v>
      </c>
      <c r="H174">
        <v>172</v>
      </c>
      <c r="I174" t="s">
        <v>15</v>
      </c>
      <c r="J174">
        <v>1</v>
      </c>
      <c r="L174" t="s">
        <v>163</v>
      </c>
      <c r="M174">
        <v>60.147263693185501</v>
      </c>
      <c r="N174" t="s">
        <v>56</v>
      </c>
      <c r="O174">
        <v>1</v>
      </c>
      <c r="P174" t="s">
        <v>164</v>
      </c>
      <c r="Q174" t="str">
        <f>+PROPER(IF(MID(Tabla1[[#This Row],[expName]],3,100)="Alegria","Alegría",MID(Tabla1[[#This Row],[expName]],3,100)))</f>
        <v>Alegría</v>
      </c>
      <c r="R174" t="str">
        <f>+IF(Tabla1[[#This Row],[correct_ans]]="None","Frecuente","Infrecuente")</f>
        <v>Frecuente</v>
      </c>
      <c r="S174">
        <f>+Tabla1[[#This Row],[Respuesta.corr]]*100</f>
        <v>100</v>
      </c>
      <c r="T174" t="str">
        <f>+IF(OR(Tabla1[[#This Row],[frecuente/infrecuente]]="Frecuente",Tabla1[[#This Row],[Respuesta.rt]]=""),"",Tabla1[[#This Row],[Respuesta.rt]])</f>
        <v/>
      </c>
      <c r="U174">
        <f>1-Tabla1[[#This Row],[Respuesta.corr]]</f>
        <v>0</v>
      </c>
      <c r="V174" t="s">
        <v>141</v>
      </c>
      <c r="W174" t="s">
        <v>143</v>
      </c>
      <c r="X174" t="str">
        <f>+IFERROR(VLOOKUP(Tabla1[[#This Row],[participant]],$AB$2:$AC$17,2,0),"REVISAR")</f>
        <v>ALJ10M</v>
      </c>
    </row>
    <row r="175" spans="1:24" x14ac:dyDescent="0.55000000000000004">
      <c r="A175" t="s">
        <v>53</v>
      </c>
      <c r="B175" t="s">
        <v>65</v>
      </c>
      <c r="C175" t="s">
        <v>15</v>
      </c>
      <c r="D175">
        <v>0.8</v>
      </c>
      <c r="E175">
        <v>0</v>
      </c>
      <c r="F175">
        <v>173</v>
      </c>
      <c r="G175">
        <v>173</v>
      </c>
      <c r="H175">
        <v>173</v>
      </c>
      <c r="I175" t="s">
        <v>15</v>
      </c>
      <c r="J175">
        <v>1</v>
      </c>
      <c r="L175" t="s">
        <v>163</v>
      </c>
      <c r="M175">
        <v>60.147263693185501</v>
      </c>
      <c r="N175" t="s">
        <v>56</v>
      </c>
      <c r="O175">
        <v>1</v>
      </c>
      <c r="P175" t="s">
        <v>164</v>
      </c>
      <c r="Q175" t="str">
        <f>+PROPER(IF(MID(Tabla1[[#This Row],[expName]],3,100)="Alegria","Alegría",MID(Tabla1[[#This Row],[expName]],3,100)))</f>
        <v>Alegría</v>
      </c>
      <c r="R175" t="str">
        <f>+IF(Tabla1[[#This Row],[correct_ans]]="None","Frecuente","Infrecuente")</f>
        <v>Frecuente</v>
      </c>
      <c r="S175">
        <f>+Tabla1[[#This Row],[Respuesta.corr]]*100</f>
        <v>100</v>
      </c>
      <c r="T175" t="str">
        <f>+IF(OR(Tabla1[[#This Row],[frecuente/infrecuente]]="Frecuente",Tabla1[[#This Row],[Respuesta.rt]]=""),"",Tabla1[[#This Row],[Respuesta.rt]])</f>
        <v/>
      </c>
      <c r="U175">
        <f>1-Tabla1[[#This Row],[Respuesta.corr]]</f>
        <v>0</v>
      </c>
      <c r="V175" t="s">
        <v>141</v>
      </c>
      <c r="W175" t="s">
        <v>143</v>
      </c>
      <c r="X175" t="str">
        <f>+IFERROR(VLOOKUP(Tabla1[[#This Row],[participant]],$AB$2:$AC$17,2,0),"REVISAR")</f>
        <v>ALJ10M</v>
      </c>
    </row>
    <row r="176" spans="1:24" x14ac:dyDescent="0.55000000000000004">
      <c r="A176" t="s">
        <v>58</v>
      </c>
      <c r="B176" t="s">
        <v>64</v>
      </c>
      <c r="C176" t="s">
        <v>21</v>
      </c>
      <c r="D176">
        <v>0.8</v>
      </c>
      <c r="E176">
        <v>0</v>
      </c>
      <c r="F176">
        <v>174</v>
      </c>
      <c r="G176">
        <v>174</v>
      </c>
      <c r="H176">
        <v>174</v>
      </c>
      <c r="I176" t="s">
        <v>21</v>
      </c>
      <c r="J176">
        <v>1</v>
      </c>
      <c r="K176">
        <v>0.67387674655800001</v>
      </c>
      <c r="L176" t="s">
        <v>163</v>
      </c>
      <c r="M176">
        <v>60.147263693185501</v>
      </c>
      <c r="N176" t="s">
        <v>56</v>
      </c>
      <c r="O176">
        <v>1</v>
      </c>
      <c r="P176" t="s">
        <v>164</v>
      </c>
      <c r="Q176" t="str">
        <f>+PROPER(IF(MID(Tabla1[[#This Row],[expName]],3,100)="Alegria","Alegría",MID(Tabla1[[#This Row],[expName]],3,100)))</f>
        <v>Alegría</v>
      </c>
      <c r="R176" t="str">
        <f>+IF(Tabla1[[#This Row],[correct_ans]]="None","Frecuente","Infrecuente")</f>
        <v>Infrecuente</v>
      </c>
      <c r="S176">
        <f>+Tabla1[[#This Row],[Respuesta.corr]]*100</f>
        <v>100</v>
      </c>
      <c r="T176">
        <f>+IF(OR(Tabla1[[#This Row],[frecuente/infrecuente]]="Frecuente",Tabla1[[#This Row],[Respuesta.rt]]=""),"",Tabla1[[#This Row],[Respuesta.rt]])</f>
        <v>0.67387674655800001</v>
      </c>
      <c r="U176">
        <f>1-Tabla1[[#This Row],[Respuesta.corr]]</f>
        <v>0</v>
      </c>
      <c r="V176" t="s">
        <v>141</v>
      </c>
      <c r="W176" t="s">
        <v>143</v>
      </c>
      <c r="X176" t="str">
        <f>+IFERROR(VLOOKUP(Tabla1[[#This Row],[participant]],$AB$2:$AC$17,2,0),"REVISAR")</f>
        <v>ALJ10M</v>
      </c>
    </row>
    <row r="177" spans="1:24" x14ac:dyDescent="0.55000000000000004">
      <c r="A177" t="s">
        <v>53</v>
      </c>
      <c r="B177" t="s">
        <v>30</v>
      </c>
      <c r="C177" t="s">
        <v>15</v>
      </c>
      <c r="D177">
        <v>0.8</v>
      </c>
      <c r="E177">
        <v>0</v>
      </c>
      <c r="F177">
        <v>175</v>
      </c>
      <c r="G177">
        <v>175</v>
      </c>
      <c r="H177">
        <v>175</v>
      </c>
      <c r="I177" t="s">
        <v>15</v>
      </c>
      <c r="J177">
        <v>1</v>
      </c>
      <c r="L177" t="s">
        <v>163</v>
      </c>
      <c r="M177">
        <v>60.147263693185501</v>
      </c>
      <c r="N177" t="s">
        <v>56</v>
      </c>
      <c r="O177">
        <v>1</v>
      </c>
      <c r="P177" t="s">
        <v>164</v>
      </c>
      <c r="Q177" t="str">
        <f>+PROPER(IF(MID(Tabla1[[#This Row],[expName]],3,100)="Alegria","Alegría",MID(Tabla1[[#This Row],[expName]],3,100)))</f>
        <v>Alegría</v>
      </c>
      <c r="R177" t="str">
        <f>+IF(Tabla1[[#This Row],[correct_ans]]="None","Frecuente","Infrecuente")</f>
        <v>Frecuente</v>
      </c>
      <c r="S177">
        <f>+Tabla1[[#This Row],[Respuesta.corr]]*100</f>
        <v>100</v>
      </c>
      <c r="T177" t="str">
        <f>+IF(OR(Tabla1[[#This Row],[frecuente/infrecuente]]="Frecuente",Tabla1[[#This Row],[Respuesta.rt]]=""),"",Tabla1[[#This Row],[Respuesta.rt]])</f>
        <v/>
      </c>
      <c r="U177">
        <f>1-Tabla1[[#This Row],[Respuesta.corr]]</f>
        <v>0</v>
      </c>
      <c r="V177" t="s">
        <v>141</v>
      </c>
      <c r="W177" t="s">
        <v>143</v>
      </c>
      <c r="X177" t="str">
        <f>+IFERROR(VLOOKUP(Tabla1[[#This Row],[participant]],$AB$2:$AC$17,2,0),"REVISAR")</f>
        <v>ALJ10M</v>
      </c>
    </row>
    <row r="178" spans="1:24" x14ac:dyDescent="0.55000000000000004">
      <c r="A178" t="s">
        <v>53</v>
      </c>
      <c r="B178" t="s">
        <v>48</v>
      </c>
      <c r="C178" t="s">
        <v>15</v>
      </c>
      <c r="D178">
        <v>1.3</v>
      </c>
      <c r="E178">
        <v>0</v>
      </c>
      <c r="F178">
        <v>176</v>
      </c>
      <c r="G178">
        <v>176</v>
      </c>
      <c r="H178">
        <v>176</v>
      </c>
      <c r="I178" t="s">
        <v>15</v>
      </c>
      <c r="J178">
        <v>1</v>
      </c>
      <c r="L178" t="s">
        <v>163</v>
      </c>
      <c r="M178">
        <v>60.147263693185501</v>
      </c>
      <c r="N178" t="s">
        <v>56</v>
      </c>
      <c r="O178">
        <v>1</v>
      </c>
      <c r="P178" t="s">
        <v>164</v>
      </c>
      <c r="Q178" t="str">
        <f>+PROPER(IF(MID(Tabla1[[#This Row],[expName]],3,100)="Alegria","Alegría",MID(Tabla1[[#This Row],[expName]],3,100)))</f>
        <v>Alegría</v>
      </c>
      <c r="R178" t="str">
        <f>+IF(Tabla1[[#This Row],[correct_ans]]="None","Frecuente","Infrecuente")</f>
        <v>Frecuente</v>
      </c>
      <c r="S178">
        <f>+Tabla1[[#This Row],[Respuesta.corr]]*100</f>
        <v>100</v>
      </c>
      <c r="T178" t="str">
        <f>+IF(OR(Tabla1[[#This Row],[frecuente/infrecuente]]="Frecuente",Tabla1[[#This Row],[Respuesta.rt]]=""),"",Tabla1[[#This Row],[Respuesta.rt]])</f>
        <v/>
      </c>
      <c r="U178">
        <f>1-Tabla1[[#This Row],[Respuesta.corr]]</f>
        <v>0</v>
      </c>
      <c r="V178" t="s">
        <v>141</v>
      </c>
      <c r="W178" t="s">
        <v>143</v>
      </c>
      <c r="X178" t="str">
        <f>+IFERROR(VLOOKUP(Tabla1[[#This Row],[participant]],$AB$2:$AC$17,2,0),"REVISAR")</f>
        <v>ALJ10M</v>
      </c>
    </row>
    <row r="179" spans="1:24" x14ac:dyDescent="0.55000000000000004">
      <c r="A179" t="s">
        <v>58</v>
      </c>
      <c r="B179" t="s">
        <v>60</v>
      </c>
      <c r="C179" t="s">
        <v>21</v>
      </c>
      <c r="D179">
        <v>1.3</v>
      </c>
      <c r="E179">
        <v>0</v>
      </c>
      <c r="F179">
        <v>177</v>
      </c>
      <c r="G179">
        <v>177</v>
      </c>
      <c r="H179">
        <v>177</v>
      </c>
      <c r="I179" t="s">
        <v>21</v>
      </c>
      <c r="J179">
        <v>1</v>
      </c>
      <c r="K179">
        <v>1.1594435093</v>
      </c>
      <c r="L179" t="s">
        <v>163</v>
      </c>
      <c r="M179">
        <v>60.147263693185501</v>
      </c>
      <c r="N179" t="s">
        <v>56</v>
      </c>
      <c r="O179">
        <v>1</v>
      </c>
      <c r="P179" t="s">
        <v>164</v>
      </c>
      <c r="Q179" t="str">
        <f>+PROPER(IF(MID(Tabla1[[#This Row],[expName]],3,100)="Alegria","Alegría",MID(Tabla1[[#This Row],[expName]],3,100)))</f>
        <v>Alegría</v>
      </c>
      <c r="R179" t="str">
        <f>+IF(Tabla1[[#This Row],[correct_ans]]="None","Frecuente","Infrecuente")</f>
        <v>Infrecuente</v>
      </c>
      <c r="S179">
        <f>+Tabla1[[#This Row],[Respuesta.corr]]*100</f>
        <v>100</v>
      </c>
      <c r="T179">
        <f>+IF(OR(Tabla1[[#This Row],[frecuente/infrecuente]]="Frecuente",Tabla1[[#This Row],[Respuesta.rt]]=""),"",Tabla1[[#This Row],[Respuesta.rt]])</f>
        <v>1.1594435093</v>
      </c>
      <c r="U179">
        <f>1-Tabla1[[#This Row],[Respuesta.corr]]</f>
        <v>0</v>
      </c>
      <c r="V179" t="s">
        <v>141</v>
      </c>
      <c r="W179" t="s">
        <v>143</v>
      </c>
      <c r="X179" t="str">
        <f>+IFERROR(VLOOKUP(Tabla1[[#This Row],[participant]],$AB$2:$AC$17,2,0),"REVISAR")</f>
        <v>ALJ10M</v>
      </c>
    </row>
    <row r="180" spans="1:24" x14ac:dyDescent="0.55000000000000004">
      <c r="A180" t="s">
        <v>53</v>
      </c>
      <c r="B180" t="s">
        <v>65</v>
      </c>
      <c r="C180" t="s">
        <v>15</v>
      </c>
      <c r="D180">
        <v>0.8</v>
      </c>
      <c r="E180">
        <v>0</v>
      </c>
      <c r="F180">
        <v>178</v>
      </c>
      <c r="G180">
        <v>178</v>
      </c>
      <c r="H180">
        <v>178</v>
      </c>
      <c r="I180" t="s">
        <v>15</v>
      </c>
      <c r="J180">
        <v>1</v>
      </c>
      <c r="L180" t="s">
        <v>163</v>
      </c>
      <c r="M180">
        <v>60.147263693185501</v>
      </c>
      <c r="N180" t="s">
        <v>56</v>
      </c>
      <c r="O180">
        <v>1</v>
      </c>
      <c r="P180" t="s">
        <v>164</v>
      </c>
      <c r="Q180" t="str">
        <f>+PROPER(IF(MID(Tabla1[[#This Row],[expName]],3,100)="Alegria","Alegría",MID(Tabla1[[#This Row],[expName]],3,100)))</f>
        <v>Alegría</v>
      </c>
      <c r="R180" t="str">
        <f>+IF(Tabla1[[#This Row],[correct_ans]]="None","Frecuente","Infrecuente")</f>
        <v>Frecuente</v>
      </c>
      <c r="S180">
        <f>+Tabla1[[#This Row],[Respuesta.corr]]*100</f>
        <v>100</v>
      </c>
      <c r="T180" t="str">
        <f>+IF(OR(Tabla1[[#This Row],[frecuente/infrecuente]]="Frecuente",Tabla1[[#This Row],[Respuesta.rt]]=""),"",Tabla1[[#This Row],[Respuesta.rt]])</f>
        <v/>
      </c>
      <c r="U180">
        <f>1-Tabla1[[#This Row],[Respuesta.corr]]</f>
        <v>0</v>
      </c>
      <c r="V180" t="s">
        <v>141</v>
      </c>
      <c r="W180" t="s">
        <v>143</v>
      </c>
      <c r="X180" t="str">
        <f>+IFERROR(VLOOKUP(Tabla1[[#This Row],[participant]],$AB$2:$AC$17,2,0),"REVISAR")</f>
        <v>ALJ10M</v>
      </c>
    </row>
    <row r="181" spans="1:24" x14ac:dyDescent="0.55000000000000004">
      <c r="A181" t="s">
        <v>53</v>
      </c>
      <c r="B181" t="s">
        <v>34</v>
      </c>
      <c r="C181" t="s">
        <v>15</v>
      </c>
      <c r="D181">
        <v>1.3</v>
      </c>
      <c r="E181">
        <v>0</v>
      </c>
      <c r="F181">
        <v>179</v>
      </c>
      <c r="G181">
        <v>179</v>
      </c>
      <c r="H181">
        <v>179</v>
      </c>
      <c r="I181" t="s">
        <v>15</v>
      </c>
      <c r="J181">
        <v>1</v>
      </c>
      <c r="L181" t="s">
        <v>163</v>
      </c>
      <c r="M181">
        <v>60.147263693185501</v>
      </c>
      <c r="N181" t="s">
        <v>56</v>
      </c>
      <c r="O181">
        <v>1</v>
      </c>
      <c r="P181" t="s">
        <v>164</v>
      </c>
      <c r="Q181" t="str">
        <f>+PROPER(IF(MID(Tabla1[[#This Row],[expName]],3,100)="Alegria","Alegría",MID(Tabla1[[#This Row],[expName]],3,100)))</f>
        <v>Alegría</v>
      </c>
      <c r="R181" t="str">
        <f>+IF(Tabla1[[#This Row],[correct_ans]]="None","Frecuente","Infrecuente")</f>
        <v>Frecuente</v>
      </c>
      <c r="S181">
        <f>+Tabla1[[#This Row],[Respuesta.corr]]*100</f>
        <v>100</v>
      </c>
      <c r="T181" t="str">
        <f>+IF(OR(Tabla1[[#This Row],[frecuente/infrecuente]]="Frecuente",Tabla1[[#This Row],[Respuesta.rt]]=""),"",Tabla1[[#This Row],[Respuesta.rt]])</f>
        <v/>
      </c>
      <c r="U181">
        <f>1-Tabla1[[#This Row],[Respuesta.corr]]</f>
        <v>0</v>
      </c>
      <c r="V181" t="s">
        <v>141</v>
      </c>
      <c r="W181" t="s">
        <v>143</v>
      </c>
      <c r="X181" t="str">
        <f>+IFERROR(VLOOKUP(Tabla1[[#This Row],[participant]],$AB$2:$AC$17,2,0),"REVISAR")</f>
        <v>ALJ10M</v>
      </c>
    </row>
    <row r="182" spans="1:24" x14ac:dyDescent="0.55000000000000004">
      <c r="A182" t="s">
        <v>58</v>
      </c>
      <c r="B182" t="s">
        <v>64</v>
      </c>
      <c r="C182" t="s">
        <v>21</v>
      </c>
      <c r="D182">
        <v>0.8</v>
      </c>
      <c r="E182">
        <v>0</v>
      </c>
      <c r="F182">
        <v>180</v>
      </c>
      <c r="G182">
        <v>180</v>
      </c>
      <c r="H182">
        <v>180</v>
      </c>
      <c r="I182" t="s">
        <v>21</v>
      </c>
      <c r="J182">
        <v>1</v>
      </c>
      <c r="K182">
        <v>0.52462541684499997</v>
      </c>
      <c r="L182" t="s">
        <v>163</v>
      </c>
      <c r="M182">
        <v>60.147263693185501</v>
      </c>
      <c r="N182" t="s">
        <v>56</v>
      </c>
      <c r="O182">
        <v>1</v>
      </c>
      <c r="P182" t="s">
        <v>164</v>
      </c>
      <c r="Q182" t="str">
        <f>+PROPER(IF(MID(Tabla1[[#This Row],[expName]],3,100)="Alegria","Alegría",MID(Tabla1[[#This Row],[expName]],3,100)))</f>
        <v>Alegría</v>
      </c>
      <c r="R182" t="str">
        <f>+IF(Tabla1[[#This Row],[correct_ans]]="None","Frecuente","Infrecuente")</f>
        <v>Infrecuente</v>
      </c>
      <c r="S182">
        <f>+Tabla1[[#This Row],[Respuesta.corr]]*100</f>
        <v>100</v>
      </c>
      <c r="T182">
        <f>+IF(OR(Tabla1[[#This Row],[frecuente/infrecuente]]="Frecuente",Tabla1[[#This Row],[Respuesta.rt]]=""),"",Tabla1[[#This Row],[Respuesta.rt]])</f>
        <v>0.52462541684499997</v>
      </c>
      <c r="U182">
        <f>1-Tabla1[[#This Row],[Respuesta.corr]]</f>
        <v>0</v>
      </c>
      <c r="V182" t="s">
        <v>141</v>
      </c>
      <c r="W182" t="s">
        <v>143</v>
      </c>
      <c r="X182" t="str">
        <f>+IFERROR(VLOOKUP(Tabla1[[#This Row],[participant]],$AB$2:$AC$17,2,0),"REVISAR")</f>
        <v>ALJ10M</v>
      </c>
    </row>
    <row r="183" spans="1:24" x14ac:dyDescent="0.55000000000000004">
      <c r="A183" t="s">
        <v>53</v>
      </c>
      <c r="B183" t="s">
        <v>36</v>
      </c>
      <c r="C183" t="s">
        <v>15</v>
      </c>
      <c r="D183">
        <v>0.8</v>
      </c>
      <c r="E183">
        <v>0</v>
      </c>
      <c r="F183">
        <v>181</v>
      </c>
      <c r="G183">
        <v>181</v>
      </c>
      <c r="H183">
        <v>181</v>
      </c>
      <c r="I183" t="s">
        <v>15</v>
      </c>
      <c r="J183">
        <v>1</v>
      </c>
      <c r="L183" t="s">
        <v>163</v>
      </c>
      <c r="M183">
        <v>60.147263693185501</v>
      </c>
      <c r="N183" t="s">
        <v>56</v>
      </c>
      <c r="O183">
        <v>1</v>
      </c>
      <c r="P183" t="s">
        <v>164</v>
      </c>
      <c r="Q183" t="str">
        <f>+PROPER(IF(MID(Tabla1[[#This Row],[expName]],3,100)="Alegria","Alegría",MID(Tabla1[[#This Row],[expName]],3,100)))</f>
        <v>Alegría</v>
      </c>
      <c r="R183" t="str">
        <f>+IF(Tabla1[[#This Row],[correct_ans]]="None","Frecuente","Infrecuente")</f>
        <v>Frecuente</v>
      </c>
      <c r="S183">
        <f>+Tabla1[[#This Row],[Respuesta.corr]]*100</f>
        <v>100</v>
      </c>
      <c r="T183" t="str">
        <f>+IF(OR(Tabla1[[#This Row],[frecuente/infrecuente]]="Frecuente",Tabla1[[#This Row],[Respuesta.rt]]=""),"",Tabla1[[#This Row],[Respuesta.rt]])</f>
        <v/>
      </c>
      <c r="U183">
        <f>1-Tabla1[[#This Row],[Respuesta.corr]]</f>
        <v>0</v>
      </c>
      <c r="V183" t="s">
        <v>141</v>
      </c>
      <c r="W183" t="s">
        <v>143</v>
      </c>
      <c r="X183" t="str">
        <f>+IFERROR(VLOOKUP(Tabla1[[#This Row],[participant]],$AB$2:$AC$17,2,0),"REVISAR")</f>
        <v>ALJ10M</v>
      </c>
    </row>
    <row r="184" spans="1:24" x14ac:dyDescent="0.55000000000000004">
      <c r="A184" t="s">
        <v>53</v>
      </c>
      <c r="B184" t="s">
        <v>23</v>
      </c>
      <c r="C184" t="s">
        <v>15</v>
      </c>
      <c r="D184">
        <v>0.8</v>
      </c>
      <c r="E184">
        <v>0</v>
      </c>
      <c r="F184">
        <v>182</v>
      </c>
      <c r="G184">
        <v>182</v>
      </c>
      <c r="H184">
        <v>182</v>
      </c>
      <c r="I184" t="s">
        <v>15</v>
      </c>
      <c r="J184">
        <v>1</v>
      </c>
      <c r="L184" t="s">
        <v>163</v>
      </c>
      <c r="M184">
        <v>60.147263693185501</v>
      </c>
      <c r="N184" t="s">
        <v>56</v>
      </c>
      <c r="O184">
        <v>1</v>
      </c>
      <c r="P184" t="s">
        <v>164</v>
      </c>
      <c r="Q184" t="str">
        <f>+PROPER(IF(MID(Tabla1[[#This Row],[expName]],3,100)="Alegria","Alegría",MID(Tabla1[[#This Row],[expName]],3,100)))</f>
        <v>Alegría</v>
      </c>
      <c r="R184" t="str">
        <f>+IF(Tabla1[[#This Row],[correct_ans]]="None","Frecuente","Infrecuente")</f>
        <v>Frecuente</v>
      </c>
      <c r="S184">
        <f>+Tabla1[[#This Row],[Respuesta.corr]]*100</f>
        <v>100</v>
      </c>
      <c r="T184" t="str">
        <f>+IF(OR(Tabla1[[#This Row],[frecuente/infrecuente]]="Frecuente",Tabla1[[#This Row],[Respuesta.rt]]=""),"",Tabla1[[#This Row],[Respuesta.rt]])</f>
        <v/>
      </c>
      <c r="U184">
        <f>1-Tabla1[[#This Row],[Respuesta.corr]]</f>
        <v>0</v>
      </c>
      <c r="V184" t="s">
        <v>141</v>
      </c>
      <c r="W184" t="s">
        <v>143</v>
      </c>
      <c r="X184" t="str">
        <f>+IFERROR(VLOOKUP(Tabla1[[#This Row],[participant]],$AB$2:$AC$17,2,0),"REVISAR")</f>
        <v>ALJ10M</v>
      </c>
    </row>
    <row r="185" spans="1:24" x14ac:dyDescent="0.55000000000000004">
      <c r="A185" t="s">
        <v>53</v>
      </c>
      <c r="B185" t="s">
        <v>23</v>
      </c>
      <c r="C185" t="s">
        <v>15</v>
      </c>
      <c r="D185">
        <v>1.3</v>
      </c>
      <c r="E185">
        <v>0</v>
      </c>
      <c r="F185">
        <v>183</v>
      </c>
      <c r="G185">
        <v>183</v>
      </c>
      <c r="H185">
        <v>183</v>
      </c>
      <c r="I185" t="s">
        <v>15</v>
      </c>
      <c r="J185">
        <v>1</v>
      </c>
      <c r="L185" t="s">
        <v>163</v>
      </c>
      <c r="M185">
        <v>60.147263693185501</v>
      </c>
      <c r="N185" t="s">
        <v>56</v>
      </c>
      <c r="O185">
        <v>1</v>
      </c>
      <c r="P185" t="s">
        <v>164</v>
      </c>
      <c r="Q185" t="str">
        <f>+PROPER(IF(MID(Tabla1[[#This Row],[expName]],3,100)="Alegria","Alegría",MID(Tabla1[[#This Row],[expName]],3,100)))</f>
        <v>Alegría</v>
      </c>
      <c r="R185" t="str">
        <f>+IF(Tabla1[[#This Row],[correct_ans]]="None","Frecuente","Infrecuente")</f>
        <v>Frecuente</v>
      </c>
      <c r="S185">
        <f>+Tabla1[[#This Row],[Respuesta.corr]]*100</f>
        <v>100</v>
      </c>
      <c r="T185" t="str">
        <f>+IF(OR(Tabla1[[#This Row],[frecuente/infrecuente]]="Frecuente",Tabla1[[#This Row],[Respuesta.rt]]=""),"",Tabla1[[#This Row],[Respuesta.rt]])</f>
        <v/>
      </c>
      <c r="U185">
        <f>1-Tabla1[[#This Row],[Respuesta.corr]]</f>
        <v>0</v>
      </c>
      <c r="V185" t="s">
        <v>141</v>
      </c>
      <c r="W185" t="s">
        <v>143</v>
      </c>
      <c r="X185" t="str">
        <f>+IFERROR(VLOOKUP(Tabla1[[#This Row],[participant]],$AB$2:$AC$17,2,0),"REVISAR")</f>
        <v>ALJ10M</v>
      </c>
    </row>
    <row r="186" spans="1:24" x14ac:dyDescent="0.55000000000000004">
      <c r="A186" t="s">
        <v>58</v>
      </c>
      <c r="B186" t="s">
        <v>66</v>
      </c>
      <c r="C186" t="s">
        <v>21</v>
      </c>
      <c r="D186">
        <v>1.3</v>
      </c>
      <c r="E186">
        <v>0</v>
      </c>
      <c r="F186">
        <v>184</v>
      </c>
      <c r="G186">
        <v>184</v>
      </c>
      <c r="H186">
        <v>184</v>
      </c>
      <c r="I186" t="s">
        <v>21</v>
      </c>
      <c r="J186">
        <v>1</v>
      </c>
      <c r="K186">
        <v>0.839625474531</v>
      </c>
      <c r="L186" t="s">
        <v>163</v>
      </c>
      <c r="M186">
        <v>60.147263693185501</v>
      </c>
      <c r="N186" t="s">
        <v>56</v>
      </c>
      <c r="O186">
        <v>1</v>
      </c>
      <c r="P186" t="s">
        <v>164</v>
      </c>
      <c r="Q186" t="str">
        <f>+PROPER(IF(MID(Tabla1[[#This Row],[expName]],3,100)="Alegria","Alegría",MID(Tabla1[[#This Row],[expName]],3,100)))</f>
        <v>Alegría</v>
      </c>
      <c r="R186" t="str">
        <f>+IF(Tabla1[[#This Row],[correct_ans]]="None","Frecuente","Infrecuente")</f>
        <v>Infrecuente</v>
      </c>
      <c r="S186">
        <f>+Tabla1[[#This Row],[Respuesta.corr]]*100</f>
        <v>100</v>
      </c>
      <c r="T186">
        <f>+IF(OR(Tabla1[[#This Row],[frecuente/infrecuente]]="Frecuente",Tabla1[[#This Row],[Respuesta.rt]]=""),"",Tabla1[[#This Row],[Respuesta.rt]])</f>
        <v>0.839625474531</v>
      </c>
      <c r="U186">
        <f>1-Tabla1[[#This Row],[Respuesta.corr]]</f>
        <v>0</v>
      </c>
      <c r="V186" t="s">
        <v>141</v>
      </c>
      <c r="W186" t="s">
        <v>143</v>
      </c>
      <c r="X186" t="str">
        <f>+IFERROR(VLOOKUP(Tabla1[[#This Row],[participant]],$AB$2:$AC$17,2,0),"REVISAR")</f>
        <v>ALJ10M</v>
      </c>
    </row>
    <row r="187" spans="1:24" x14ac:dyDescent="0.55000000000000004">
      <c r="A187" t="s">
        <v>53</v>
      </c>
      <c r="B187" t="s">
        <v>65</v>
      </c>
      <c r="C187" t="s">
        <v>15</v>
      </c>
      <c r="D187">
        <v>0.8</v>
      </c>
      <c r="E187">
        <v>0</v>
      </c>
      <c r="F187">
        <v>185</v>
      </c>
      <c r="G187">
        <v>185</v>
      </c>
      <c r="H187">
        <v>185</v>
      </c>
      <c r="I187" t="s">
        <v>15</v>
      </c>
      <c r="J187">
        <v>1</v>
      </c>
      <c r="L187" t="s">
        <v>163</v>
      </c>
      <c r="M187">
        <v>60.147263693185501</v>
      </c>
      <c r="N187" t="s">
        <v>56</v>
      </c>
      <c r="O187">
        <v>1</v>
      </c>
      <c r="P187" t="s">
        <v>164</v>
      </c>
      <c r="Q187" t="str">
        <f>+PROPER(IF(MID(Tabla1[[#This Row],[expName]],3,100)="Alegria","Alegría",MID(Tabla1[[#This Row],[expName]],3,100)))</f>
        <v>Alegría</v>
      </c>
      <c r="R187" t="str">
        <f>+IF(Tabla1[[#This Row],[correct_ans]]="None","Frecuente","Infrecuente")</f>
        <v>Frecuente</v>
      </c>
      <c r="S187">
        <f>+Tabla1[[#This Row],[Respuesta.corr]]*100</f>
        <v>100</v>
      </c>
      <c r="T187" t="str">
        <f>+IF(OR(Tabla1[[#This Row],[frecuente/infrecuente]]="Frecuente",Tabla1[[#This Row],[Respuesta.rt]]=""),"",Tabla1[[#This Row],[Respuesta.rt]])</f>
        <v/>
      </c>
      <c r="U187">
        <f>1-Tabla1[[#This Row],[Respuesta.corr]]</f>
        <v>0</v>
      </c>
      <c r="V187" t="s">
        <v>141</v>
      </c>
      <c r="W187" t="s">
        <v>143</v>
      </c>
      <c r="X187" t="str">
        <f>+IFERROR(VLOOKUP(Tabla1[[#This Row],[participant]],$AB$2:$AC$17,2,0),"REVISAR")</f>
        <v>ALJ10M</v>
      </c>
    </row>
    <row r="188" spans="1:24" x14ac:dyDescent="0.55000000000000004">
      <c r="A188" t="s">
        <v>53</v>
      </c>
      <c r="B188" t="s">
        <v>54</v>
      </c>
      <c r="C188" t="s">
        <v>15</v>
      </c>
      <c r="D188">
        <v>0.8</v>
      </c>
      <c r="E188">
        <v>0</v>
      </c>
      <c r="F188">
        <v>186</v>
      </c>
      <c r="G188">
        <v>186</v>
      </c>
      <c r="H188">
        <v>186</v>
      </c>
      <c r="I188" t="s">
        <v>15</v>
      </c>
      <c r="J188">
        <v>1</v>
      </c>
      <c r="L188" t="s">
        <v>163</v>
      </c>
      <c r="M188">
        <v>60.147263693185501</v>
      </c>
      <c r="N188" t="s">
        <v>56</v>
      </c>
      <c r="O188">
        <v>1</v>
      </c>
      <c r="P188" t="s">
        <v>164</v>
      </c>
      <c r="Q188" t="str">
        <f>+PROPER(IF(MID(Tabla1[[#This Row],[expName]],3,100)="Alegria","Alegría",MID(Tabla1[[#This Row],[expName]],3,100)))</f>
        <v>Alegría</v>
      </c>
      <c r="R188" t="str">
        <f>+IF(Tabla1[[#This Row],[correct_ans]]="None","Frecuente","Infrecuente")</f>
        <v>Frecuente</v>
      </c>
      <c r="S188">
        <f>+Tabla1[[#This Row],[Respuesta.corr]]*100</f>
        <v>100</v>
      </c>
      <c r="T188" t="str">
        <f>+IF(OR(Tabla1[[#This Row],[frecuente/infrecuente]]="Frecuente",Tabla1[[#This Row],[Respuesta.rt]]=""),"",Tabla1[[#This Row],[Respuesta.rt]])</f>
        <v/>
      </c>
      <c r="U188">
        <f>1-Tabla1[[#This Row],[Respuesta.corr]]</f>
        <v>0</v>
      </c>
      <c r="V188" t="s">
        <v>141</v>
      </c>
      <c r="W188" t="s">
        <v>143</v>
      </c>
      <c r="X188" t="str">
        <f>+IFERROR(VLOOKUP(Tabla1[[#This Row],[participant]],$AB$2:$AC$17,2,0),"REVISAR")</f>
        <v>ALJ10M</v>
      </c>
    </row>
    <row r="189" spans="1:24" x14ac:dyDescent="0.55000000000000004">
      <c r="A189" t="s">
        <v>58</v>
      </c>
      <c r="B189" t="s">
        <v>60</v>
      </c>
      <c r="C189" t="s">
        <v>21</v>
      </c>
      <c r="D189">
        <v>0.8</v>
      </c>
      <c r="E189">
        <v>0</v>
      </c>
      <c r="F189">
        <v>187</v>
      </c>
      <c r="G189">
        <v>187</v>
      </c>
      <c r="H189">
        <v>187</v>
      </c>
      <c r="I189" t="s">
        <v>15</v>
      </c>
      <c r="J189">
        <v>0</v>
      </c>
      <c r="L189" t="s">
        <v>163</v>
      </c>
      <c r="M189">
        <v>60.147263693185501</v>
      </c>
      <c r="N189" t="s">
        <v>56</v>
      </c>
      <c r="O189">
        <v>1</v>
      </c>
      <c r="P189" t="s">
        <v>164</v>
      </c>
      <c r="Q189" t="str">
        <f>+PROPER(IF(MID(Tabla1[[#This Row],[expName]],3,100)="Alegria","Alegría",MID(Tabla1[[#This Row],[expName]],3,100)))</f>
        <v>Alegría</v>
      </c>
      <c r="R189" t="str">
        <f>+IF(Tabla1[[#This Row],[correct_ans]]="None","Frecuente","Infrecuente")</f>
        <v>Infrecuente</v>
      </c>
      <c r="S189">
        <f>+Tabla1[[#This Row],[Respuesta.corr]]*100</f>
        <v>0</v>
      </c>
      <c r="T189" t="str">
        <f>+IF(OR(Tabla1[[#This Row],[frecuente/infrecuente]]="Frecuente",Tabla1[[#This Row],[Respuesta.rt]]=""),"",Tabla1[[#This Row],[Respuesta.rt]])</f>
        <v/>
      </c>
      <c r="U189">
        <f>1-Tabla1[[#This Row],[Respuesta.corr]]</f>
        <v>1</v>
      </c>
      <c r="V189" t="s">
        <v>141</v>
      </c>
      <c r="W189" t="s">
        <v>143</v>
      </c>
      <c r="X189" t="str">
        <f>+IFERROR(VLOOKUP(Tabla1[[#This Row],[participant]],$AB$2:$AC$17,2,0),"REVISAR")</f>
        <v>ALJ10M</v>
      </c>
    </row>
    <row r="190" spans="1:24" x14ac:dyDescent="0.55000000000000004">
      <c r="A190" t="s">
        <v>53</v>
      </c>
      <c r="B190" t="s">
        <v>63</v>
      </c>
      <c r="C190" t="s">
        <v>15</v>
      </c>
      <c r="D190">
        <v>1.3</v>
      </c>
      <c r="E190">
        <v>0</v>
      </c>
      <c r="F190">
        <v>188</v>
      </c>
      <c r="G190">
        <v>188</v>
      </c>
      <c r="H190">
        <v>188</v>
      </c>
      <c r="I190" t="s">
        <v>15</v>
      </c>
      <c r="J190">
        <v>1</v>
      </c>
      <c r="L190" t="s">
        <v>163</v>
      </c>
      <c r="M190">
        <v>60.147263693185501</v>
      </c>
      <c r="N190" t="s">
        <v>56</v>
      </c>
      <c r="O190">
        <v>1</v>
      </c>
      <c r="P190" t="s">
        <v>164</v>
      </c>
      <c r="Q190" t="str">
        <f>+PROPER(IF(MID(Tabla1[[#This Row],[expName]],3,100)="Alegria","Alegría",MID(Tabla1[[#This Row],[expName]],3,100)))</f>
        <v>Alegría</v>
      </c>
      <c r="R190" t="str">
        <f>+IF(Tabla1[[#This Row],[correct_ans]]="None","Frecuente","Infrecuente")</f>
        <v>Frecuente</v>
      </c>
      <c r="S190">
        <f>+Tabla1[[#This Row],[Respuesta.corr]]*100</f>
        <v>100</v>
      </c>
      <c r="T190" t="str">
        <f>+IF(OR(Tabla1[[#This Row],[frecuente/infrecuente]]="Frecuente",Tabla1[[#This Row],[Respuesta.rt]]=""),"",Tabla1[[#This Row],[Respuesta.rt]])</f>
        <v/>
      </c>
      <c r="U190">
        <f>1-Tabla1[[#This Row],[Respuesta.corr]]</f>
        <v>0</v>
      </c>
      <c r="V190" t="s">
        <v>141</v>
      </c>
      <c r="W190" t="s">
        <v>143</v>
      </c>
      <c r="X190" t="str">
        <f>+IFERROR(VLOOKUP(Tabla1[[#This Row],[participant]],$AB$2:$AC$17,2,0),"REVISAR")</f>
        <v>ALJ10M</v>
      </c>
    </row>
    <row r="191" spans="1:24" x14ac:dyDescent="0.55000000000000004">
      <c r="A191" t="s">
        <v>53</v>
      </c>
      <c r="B191" t="s">
        <v>54</v>
      </c>
      <c r="C191" t="s">
        <v>15</v>
      </c>
      <c r="D191">
        <v>0.8</v>
      </c>
      <c r="E191">
        <v>0</v>
      </c>
      <c r="F191">
        <v>189</v>
      </c>
      <c r="G191">
        <v>189</v>
      </c>
      <c r="H191">
        <v>189</v>
      </c>
      <c r="I191" t="s">
        <v>15</v>
      </c>
      <c r="J191">
        <v>1</v>
      </c>
      <c r="L191" t="s">
        <v>163</v>
      </c>
      <c r="M191">
        <v>60.147263693185501</v>
      </c>
      <c r="N191" t="s">
        <v>56</v>
      </c>
      <c r="O191">
        <v>1</v>
      </c>
      <c r="P191" t="s">
        <v>164</v>
      </c>
      <c r="Q191" t="str">
        <f>+PROPER(IF(MID(Tabla1[[#This Row],[expName]],3,100)="Alegria","Alegría",MID(Tabla1[[#This Row],[expName]],3,100)))</f>
        <v>Alegría</v>
      </c>
      <c r="R191" t="str">
        <f>+IF(Tabla1[[#This Row],[correct_ans]]="None","Frecuente","Infrecuente")</f>
        <v>Frecuente</v>
      </c>
      <c r="S191">
        <f>+Tabla1[[#This Row],[Respuesta.corr]]*100</f>
        <v>100</v>
      </c>
      <c r="T191" t="str">
        <f>+IF(OR(Tabla1[[#This Row],[frecuente/infrecuente]]="Frecuente",Tabla1[[#This Row],[Respuesta.rt]]=""),"",Tabla1[[#This Row],[Respuesta.rt]])</f>
        <v/>
      </c>
      <c r="U191">
        <f>1-Tabla1[[#This Row],[Respuesta.corr]]</f>
        <v>0</v>
      </c>
      <c r="V191" t="s">
        <v>141</v>
      </c>
      <c r="W191" t="s">
        <v>143</v>
      </c>
      <c r="X191" t="str">
        <f>+IFERROR(VLOOKUP(Tabla1[[#This Row],[participant]],$AB$2:$AC$17,2,0),"REVISAR")</f>
        <v>ALJ10M</v>
      </c>
    </row>
    <row r="192" spans="1:24" x14ac:dyDescent="0.55000000000000004">
      <c r="A192" t="s">
        <v>58</v>
      </c>
      <c r="B192" t="s">
        <v>62</v>
      </c>
      <c r="C192" t="s">
        <v>21</v>
      </c>
      <c r="D192">
        <v>0.8</v>
      </c>
      <c r="E192">
        <v>0</v>
      </c>
      <c r="F192">
        <v>190</v>
      </c>
      <c r="G192">
        <v>190</v>
      </c>
      <c r="H192">
        <v>190</v>
      </c>
      <c r="I192" t="s">
        <v>21</v>
      </c>
      <c r="J192">
        <v>1</v>
      </c>
      <c r="K192">
        <v>1.0607915297199999</v>
      </c>
      <c r="L192" t="s">
        <v>163</v>
      </c>
      <c r="M192">
        <v>60.147263693185501</v>
      </c>
      <c r="N192" t="s">
        <v>56</v>
      </c>
      <c r="O192">
        <v>1</v>
      </c>
      <c r="P192" t="s">
        <v>164</v>
      </c>
      <c r="Q192" t="str">
        <f>+PROPER(IF(MID(Tabla1[[#This Row],[expName]],3,100)="Alegria","Alegría",MID(Tabla1[[#This Row],[expName]],3,100)))</f>
        <v>Alegría</v>
      </c>
      <c r="R192" t="str">
        <f>+IF(Tabla1[[#This Row],[correct_ans]]="None","Frecuente","Infrecuente")</f>
        <v>Infrecuente</v>
      </c>
      <c r="S192">
        <f>+Tabla1[[#This Row],[Respuesta.corr]]*100</f>
        <v>100</v>
      </c>
      <c r="T192">
        <f>+IF(OR(Tabla1[[#This Row],[frecuente/infrecuente]]="Frecuente",Tabla1[[#This Row],[Respuesta.rt]]=""),"",Tabla1[[#This Row],[Respuesta.rt]])</f>
        <v>1.0607915297199999</v>
      </c>
      <c r="U192">
        <f>1-Tabla1[[#This Row],[Respuesta.corr]]</f>
        <v>0</v>
      </c>
      <c r="V192" t="s">
        <v>141</v>
      </c>
      <c r="W192" t="s">
        <v>143</v>
      </c>
      <c r="X192" t="str">
        <f>+IFERROR(VLOOKUP(Tabla1[[#This Row],[participant]],$AB$2:$AC$17,2,0),"REVISAR")</f>
        <v>ALJ10M</v>
      </c>
    </row>
    <row r="193" spans="1:24" x14ac:dyDescent="0.55000000000000004">
      <c r="A193" t="s">
        <v>53</v>
      </c>
      <c r="B193" t="s">
        <v>34</v>
      </c>
      <c r="C193" t="s">
        <v>15</v>
      </c>
      <c r="D193">
        <v>0.8</v>
      </c>
      <c r="E193">
        <v>0</v>
      </c>
      <c r="F193">
        <v>191</v>
      </c>
      <c r="G193">
        <v>191</v>
      </c>
      <c r="H193">
        <v>191</v>
      </c>
      <c r="I193" t="s">
        <v>15</v>
      </c>
      <c r="J193">
        <v>1</v>
      </c>
      <c r="L193" t="s">
        <v>163</v>
      </c>
      <c r="M193">
        <v>60.147263693185501</v>
      </c>
      <c r="N193" t="s">
        <v>56</v>
      </c>
      <c r="O193">
        <v>1</v>
      </c>
      <c r="P193" t="s">
        <v>164</v>
      </c>
      <c r="Q193" t="str">
        <f>+PROPER(IF(MID(Tabla1[[#This Row],[expName]],3,100)="Alegria","Alegría",MID(Tabla1[[#This Row],[expName]],3,100)))</f>
        <v>Alegría</v>
      </c>
      <c r="R193" t="str">
        <f>+IF(Tabla1[[#This Row],[correct_ans]]="None","Frecuente","Infrecuente")</f>
        <v>Frecuente</v>
      </c>
      <c r="S193">
        <f>+Tabla1[[#This Row],[Respuesta.corr]]*100</f>
        <v>100</v>
      </c>
      <c r="T193" t="str">
        <f>+IF(OR(Tabla1[[#This Row],[frecuente/infrecuente]]="Frecuente",Tabla1[[#This Row],[Respuesta.rt]]=""),"",Tabla1[[#This Row],[Respuesta.rt]])</f>
        <v/>
      </c>
      <c r="U193">
        <f>1-Tabla1[[#This Row],[Respuesta.corr]]</f>
        <v>0</v>
      </c>
      <c r="V193" t="s">
        <v>141</v>
      </c>
      <c r="W193" t="s">
        <v>143</v>
      </c>
      <c r="X193" t="str">
        <f>+IFERROR(VLOOKUP(Tabla1[[#This Row],[participant]],$AB$2:$AC$17,2,0),"REVISAR")</f>
        <v>ALJ10M</v>
      </c>
    </row>
    <row r="194" spans="1:24" x14ac:dyDescent="0.55000000000000004">
      <c r="A194" t="s">
        <v>53</v>
      </c>
      <c r="B194" t="s">
        <v>25</v>
      </c>
      <c r="C194" t="s">
        <v>15</v>
      </c>
      <c r="D194">
        <v>1.3</v>
      </c>
      <c r="E194">
        <v>0</v>
      </c>
      <c r="F194">
        <v>192</v>
      </c>
      <c r="G194">
        <v>192</v>
      </c>
      <c r="H194">
        <v>192</v>
      </c>
      <c r="I194" t="s">
        <v>21</v>
      </c>
      <c r="J194">
        <v>0</v>
      </c>
      <c r="K194">
        <v>0.63776046177400003</v>
      </c>
      <c r="L194" t="s">
        <v>163</v>
      </c>
      <c r="M194">
        <v>60.147263693185501</v>
      </c>
      <c r="N194" t="s">
        <v>56</v>
      </c>
      <c r="O194">
        <v>1</v>
      </c>
      <c r="P194" t="s">
        <v>164</v>
      </c>
      <c r="Q194" t="str">
        <f>+PROPER(IF(MID(Tabla1[[#This Row],[expName]],3,100)="Alegria","Alegría",MID(Tabla1[[#This Row],[expName]],3,100)))</f>
        <v>Alegría</v>
      </c>
      <c r="R194" t="str">
        <f>+IF(Tabla1[[#This Row],[correct_ans]]="None","Frecuente","Infrecuente")</f>
        <v>Frecuente</v>
      </c>
      <c r="S194">
        <f>+Tabla1[[#This Row],[Respuesta.corr]]*100</f>
        <v>0</v>
      </c>
      <c r="T194" t="str">
        <f>+IF(OR(Tabla1[[#This Row],[frecuente/infrecuente]]="Frecuente",Tabla1[[#This Row],[Respuesta.rt]]=""),"",Tabla1[[#This Row],[Respuesta.rt]])</f>
        <v/>
      </c>
      <c r="U194">
        <f>1-Tabla1[[#This Row],[Respuesta.corr]]</f>
        <v>1</v>
      </c>
      <c r="V194" t="s">
        <v>141</v>
      </c>
      <c r="W194" t="s">
        <v>143</v>
      </c>
      <c r="X194" t="str">
        <f>+IFERROR(VLOOKUP(Tabla1[[#This Row],[participant]],$AB$2:$AC$17,2,0),"REVISAR")</f>
        <v>ALJ10M</v>
      </c>
    </row>
    <row r="195" spans="1:24" x14ac:dyDescent="0.55000000000000004">
      <c r="A195" t="s">
        <v>58</v>
      </c>
      <c r="B195" t="s">
        <v>79</v>
      </c>
      <c r="C195" t="s">
        <v>21</v>
      </c>
      <c r="D195">
        <v>0.8</v>
      </c>
      <c r="E195">
        <v>0</v>
      </c>
      <c r="F195">
        <v>193</v>
      </c>
      <c r="G195">
        <v>193</v>
      </c>
      <c r="H195">
        <v>193</v>
      </c>
      <c r="I195" t="s">
        <v>21</v>
      </c>
      <c r="J195">
        <v>1</v>
      </c>
      <c r="K195">
        <v>0.64044789457700002</v>
      </c>
      <c r="L195" t="s">
        <v>163</v>
      </c>
      <c r="M195">
        <v>60.147263693185501</v>
      </c>
      <c r="N195" t="s">
        <v>56</v>
      </c>
      <c r="O195">
        <v>1</v>
      </c>
      <c r="P195" t="s">
        <v>164</v>
      </c>
      <c r="Q195" t="str">
        <f>+PROPER(IF(MID(Tabla1[[#This Row],[expName]],3,100)="Alegria","Alegría",MID(Tabla1[[#This Row],[expName]],3,100)))</f>
        <v>Alegría</v>
      </c>
      <c r="R195" t="str">
        <f>+IF(Tabla1[[#This Row],[correct_ans]]="None","Frecuente","Infrecuente")</f>
        <v>Infrecuente</v>
      </c>
      <c r="S195">
        <f>+Tabla1[[#This Row],[Respuesta.corr]]*100</f>
        <v>100</v>
      </c>
      <c r="T195">
        <f>+IF(OR(Tabla1[[#This Row],[frecuente/infrecuente]]="Frecuente",Tabla1[[#This Row],[Respuesta.rt]]=""),"",Tabla1[[#This Row],[Respuesta.rt]])</f>
        <v>0.64044789457700002</v>
      </c>
      <c r="U195">
        <f>1-Tabla1[[#This Row],[Respuesta.corr]]</f>
        <v>0</v>
      </c>
      <c r="V195" t="s">
        <v>141</v>
      </c>
      <c r="W195" t="s">
        <v>143</v>
      </c>
      <c r="X195" t="str">
        <f>+IFERROR(VLOOKUP(Tabla1[[#This Row],[participant]],$AB$2:$AC$17,2,0),"REVISAR")</f>
        <v>ALJ10M</v>
      </c>
    </row>
    <row r="196" spans="1:24" x14ac:dyDescent="0.55000000000000004">
      <c r="A196" t="s">
        <v>53</v>
      </c>
      <c r="B196" t="s">
        <v>73</v>
      </c>
      <c r="C196" t="s">
        <v>15</v>
      </c>
      <c r="D196">
        <v>1.3</v>
      </c>
      <c r="E196">
        <v>0</v>
      </c>
      <c r="F196">
        <v>194</v>
      </c>
      <c r="G196">
        <v>194</v>
      </c>
      <c r="H196">
        <v>194</v>
      </c>
      <c r="I196" t="s">
        <v>15</v>
      </c>
      <c r="J196">
        <v>1</v>
      </c>
      <c r="L196" t="s">
        <v>163</v>
      </c>
      <c r="M196">
        <v>60.147263693185501</v>
      </c>
      <c r="N196" t="s">
        <v>56</v>
      </c>
      <c r="O196">
        <v>1</v>
      </c>
      <c r="P196" t="s">
        <v>164</v>
      </c>
      <c r="Q196" t="str">
        <f>+PROPER(IF(MID(Tabla1[[#This Row],[expName]],3,100)="Alegria","Alegría",MID(Tabla1[[#This Row],[expName]],3,100)))</f>
        <v>Alegría</v>
      </c>
      <c r="R196" t="str">
        <f>+IF(Tabla1[[#This Row],[correct_ans]]="None","Frecuente","Infrecuente")</f>
        <v>Frecuente</v>
      </c>
      <c r="S196">
        <f>+Tabla1[[#This Row],[Respuesta.corr]]*100</f>
        <v>100</v>
      </c>
      <c r="T196" t="str">
        <f>+IF(OR(Tabla1[[#This Row],[frecuente/infrecuente]]="Frecuente",Tabla1[[#This Row],[Respuesta.rt]]=""),"",Tabla1[[#This Row],[Respuesta.rt]])</f>
        <v/>
      </c>
      <c r="U196">
        <f>1-Tabla1[[#This Row],[Respuesta.corr]]</f>
        <v>0</v>
      </c>
      <c r="V196" t="s">
        <v>141</v>
      </c>
      <c r="W196" t="s">
        <v>143</v>
      </c>
      <c r="X196" t="str">
        <f>+IFERROR(VLOOKUP(Tabla1[[#This Row],[participant]],$AB$2:$AC$17,2,0),"REVISAR")</f>
        <v>ALJ10M</v>
      </c>
    </row>
    <row r="197" spans="1:24" x14ac:dyDescent="0.55000000000000004">
      <c r="A197" t="s">
        <v>53</v>
      </c>
      <c r="B197" t="s">
        <v>22</v>
      </c>
      <c r="C197" t="s">
        <v>15</v>
      </c>
      <c r="D197">
        <v>0.8</v>
      </c>
      <c r="E197">
        <v>0</v>
      </c>
      <c r="F197">
        <v>195</v>
      </c>
      <c r="G197">
        <v>195</v>
      </c>
      <c r="H197">
        <v>195</v>
      </c>
      <c r="I197" t="s">
        <v>15</v>
      </c>
      <c r="J197">
        <v>1</v>
      </c>
      <c r="L197" t="s">
        <v>163</v>
      </c>
      <c r="M197">
        <v>60.147263693185501</v>
      </c>
      <c r="N197" t="s">
        <v>56</v>
      </c>
      <c r="O197">
        <v>1</v>
      </c>
      <c r="P197" t="s">
        <v>164</v>
      </c>
      <c r="Q197" t="str">
        <f>+PROPER(IF(MID(Tabla1[[#This Row],[expName]],3,100)="Alegria","Alegría",MID(Tabla1[[#This Row],[expName]],3,100)))</f>
        <v>Alegría</v>
      </c>
      <c r="R197" t="str">
        <f>+IF(Tabla1[[#This Row],[correct_ans]]="None","Frecuente","Infrecuente")</f>
        <v>Frecuente</v>
      </c>
      <c r="S197">
        <f>+Tabla1[[#This Row],[Respuesta.corr]]*100</f>
        <v>100</v>
      </c>
      <c r="T197" t="str">
        <f>+IF(OR(Tabla1[[#This Row],[frecuente/infrecuente]]="Frecuente",Tabla1[[#This Row],[Respuesta.rt]]=""),"",Tabla1[[#This Row],[Respuesta.rt]])</f>
        <v/>
      </c>
      <c r="U197">
        <f>1-Tabla1[[#This Row],[Respuesta.corr]]</f>
        <v>0</v>
      </c>
      <c r="V197" t="s">
        <v>141</v>
      </c>
      <c r="W197" t="s">
        <v>143</v>
      </c>
      <c r="X197" t="str">
        <f>+IFERROR(VLOOKUP(Tabla1[[#This Row],[participant]],$AB$2:$AC$17,2,0),"REVISAR")</f>
        <v>ALJ10M</v>
      </c>
    </row>
    <row r="198" spans="1:24" x14ac:dyDescent="0.55000000000000004">
      <c r="A198" t="s">
        <v>53</v>
      </c>
      <c r="B198" t="s">
        <v>36</v>
      </c>
      <c r="C198" t="s">
        <v>15</v>
      </c>
      <c r="D198">
        <v>1.3</v>
      </c>
      <c r="E198">
        <v>0</v>
      </c>
      <c r="F198">
        <v>196</v>
      </c>
      <c r="G198">
        <v>196</v>
      </c>
      <c r="H198">
        <v>196</v>
      </c>
      <c r="I198" t="s">
        <v>15</v>
      </c>
      <c r="J198">
        <v>1</v>
      </c>
      <c r="L198" t="s">
        <v>163</v>
      </c>
      <c r="M198">
        <v>60.147263693185501</v>
      </c>
      <c r="N198" t="s">
        <v>56</v>
      </c>
      <c r="O198">
        <v>1</v>
      </c>
      <c r="P198" t="s">
        <v>164</v>
      </c>
      <c r="Q198" t="str">
        <f>+PROPER(IF(MID(Tabla1[[#This Row],[expName]],3,100)="Alegria","Alegría",MID(Tabla1[[#This Row],[expName]],3,100)))</f>
        <v>Alegría</v>
      </c>
      <c r="R198" t="str">
        <f>+IF(Tabla1[[#This Row],[correct_ans]]="None","Frecuente","Infrecuente")</f>
        <v>Frecuente</v>
      </c>
      <c r="S198">
        <f>+Tabla1[[#This Row],[Respuesta.corr]]*100</f>
        <v>100</v>
      </c>
      <c r="T198" t="str">
        <f>+IF(OR(Tabla1[[#This Row],[frecuente/infrecuente]]="Frecuente",Tabla1[[#This Row],[Respuesta.rt]]=""),"",Tabla1[[#This Row],[Respuesta.rt]])</f>
        <v/>
      </c>
      <c r="U198">
        <f>1-Tabla1[[#This Row],[Respuesta.corr]]</f>
        <v>0</v>
      </c>
      <c r="V198" t="s">
        <v>141</v>
      </c>
      <c r="W198" t="s">
        <v>143</v>
      </c>
      <c r="X198" t="str">
        <f>+IFERROR(VLOOKUP(Tabla1[[#This Row],[participant]],$AB$2:$AC$17,2,0),"REVISAR")</f>
        <v>ALJ10M</v>
      </c>
    </row>
    <row r="199" spans="1:24" x14ac:dyDescent="0.55000000000000004">
      <c r="A199" t="s">
        <v>58</v>
      </c>
      <c r="B199" t="s">
        <v>74</v>
      </c>
      <c r="C199" t="s">
        <v>21</v>
      </c>
      <c r="D199">
        <v>0.8</v>
      </c>
      <c r="E199">
        <v>0</v>
      </c>
      <c r="F199">
        <v>197</v>
      </c>
      <c r="G199">
        <v>197</v>
      </c>
      <c r="H199">
        <v>197</v>
      </c>
      <c r="I199" t="s">
        <v>21</v>
      </c>
      <c r="J199">
        <v>1</v>
      </c>
      <c r="K199">
        <v>0.70788400713400002</v>
      </c>
      <c r="L199" t="s">
        <v>163</v>
      </c>
      <c r="M199">
        <v>60.147263693185501</v>
      </c>
      <c r="N199" t="s">
        <v>56</v>
      </c>
      <c r="O199">
        <v>1</v>
      </c>
      <c r="P199" t="s">
        <v>164</v>
      </c>
      <c r="Q199" t="str">
        <f>+PROPER(IF(MID(Tabla1[[#This Row],[expName]],3,100)="Alegria","Alegría",MID(Tabla1[[#This Row],[expName]],3,100)))</f>
        <v>Alegría</v>
      </c>
      <c r="R199" t="str">
        <f>+IF(Tabla1[[#This Row],[correct_ans]]="None","Frecuente","Infrecuente")</f>
        <v>Infrecuente</v>
      </c>
      <c r="S199">
        <f>+Tabla1[[#This Row],[Respuesta.corr]]*100</f>
        <v>100</v>
      </c>
      <c r="T199">
        <f>+IF(OR(Tabla1[[#This Row],[frecuente/infrecuente]]="Frecuente",Tabla1[[#This Row],[Respuesta.rt]]=""),"",Tabla1[[#This Row],[Respuesta.rt]])</f>
        <v>0.70788400713400002</v>
      </c>
      <c r="U199">
        <f>1-Tabla1[[#This Row],[Respuesta.corr]]</f>
        <v>0</v>
      </c>
      <c r="V199" t="s">
        <v>141</v>
      </c>
      <c r="W199" t="s">
        <v>143</v>
      </c>
      <c r="X199" t="str">
        <f>+IFERROR(VLOOKUP(Tabla1[[#This Row],[participant]],$AB$2:$AC$17,2,0),"REVISAR")</f>
        <v>ALJ10M</v>
      </c>
    </row>
    <row r="200" spans="1:24" x14ac:dyDescent="0.55000000000000004">
      <c r="A200" t="s">
        <v>53</v>
      </c>
      <c r="B200" t="s">
        <v>54</v>
      </c>
      <c r="C200" t="s">
        <v>15</v>
      </c>
      <c r="D200">
        <v>0.8</v>
      </c>
      <c r="E200">
        <v>0</v>
      </c>
      <c r="F200">
        <v>198</v>
      </c>
      <c r="G200">
        <v>198</v>
      </c>
      <c r="H200">
        <v>198</v>
      </c>
      <c r="I200" t="s">
        <v>15</v>
      </c>
      <c r="J200">
        <v>1</v>
      </c>
      <c r="L200" t="s">
        <v>163</v>
      </c>
      <c r="M200">
        <v>60.147263693185501</v>
      </c>
      <c r="N200" t="s">
        <v>56</v>
      </c>
      <c r="O200">
        <v>1</v>
      </c>
      <c r="P200" t="s">
        <v>164</v>
      </c>
      <c r="Q200" t="str">
        <f>+PROPER(IF(MID(Tabla1[[#This Row],[expName]],3,100)="Alegria","Alegría",MID(Tabla1[[#This Row],[expName]],3,100)))</f>
        <v>Alegría</v>
      </c>
      <c r="R200" t="str">
        <f>+IF(Tabla1[[#This Row],[correct_ans]]="None","Frecuente","Infrecuente")</f>
        <v>Frecuente</v>
      </c>
      <c r="S200">
        <f>+Tabla1[[#This Row],[Respuesta.corr]]*100</f>
        <v>100</v>
      </c>
      <c r="T200" t="str">
        <f>+IF(OR(Tabla1[[#This Row],[frecuente/infrecuente]]="Frecuente",Tabla1[[#This Row],[Respuesta.rt]]=""),"",Tabla1[[#This Row],[Respuesta.rt]])</f>
        <v/>
      </c>
      <c r="U200">
        <f>1-Tabla1[[#This Row],[Respuesta.corr]]</f>
        <v>0</v>
      </c>
      <c r="V200" t="s">
        <v>141</v>
      </c>
      <c r="W200" t="s">
        <v>143</v>
      </c>
      <c r="X200" t="str">
        <f>+IFERROR(VLOOKUP(Tabla1[[#This Row],[participant]],$AB$2:$AC$17,2,0),"REVISAR")</f>
        <v>ALJ10M</v>
      </c>
    </row>
    <row r="201" spans="1:24" x14ac:dyDescent="0.55000000000000004">
      <c r="A201" t="s">
        <v>58</v>
      </c>
      <c r="B201" t="s">
        <v>76</v>
      </c>
      <c r="C201" t="s">
        <v>21</v>
      </c>
      <c r="D201">
        <v>0.8</v>
      </c>
      <c r="E201">
        <v>0</v>
      </c>
      <c r="F201">
        <v>199</v>
      </c>
      <c r="G201">
        <v>199</v>
      </c>
      <c r="H201">
        <v>199</v>
      </c>
      <c r="I201" t="s">
        <v>21</v>
      </c>
      <c r="J201">
        <v>1</v>
      </c>
      <c r="K201">
        <v>0.80787655757700005</v>
      </c>
      <c r="L201" t="s">
        <v>163</v>
      </c>
      <c r="M201">
        <v>60.147263693185501</v>
      </c>
      <c r="N201" t="s">
        <v>56</v>
      </c>
      <c r="O201">
        <v>1</v>
      </c>
      <c r="P201" t="s">
        <v>164</v>
      </c>
      <c r="Q201" t="str">
        <f>+PROPER(IF(MID(Tabla1[[#This Row],[expName]],3,100)="Alegria","Alegría",MID(Tabla1[[#This Row],[expName]],3,100)))</f>
        <v>Alegría</v>
      </c>
      <c r="R201" t="str">
        <f>+IF(Tabla1[[#This Row],[correct_ans]]="None","Frecuente","Infrecuente")</f>
        <v>Infrecuente</v>
      </c>
      <c r="S201">
        <f>+Tabla1[[#This Row],[Respuesta.corr]]*100</f>
        <v>100</v>
      </c>
      <c r="T201">
        <f>+IF(OR(Tabla1[[#This Row],[frecuente/infrecuente]]="Frecuente",Tabla1[[#This Row],[Respuesta.rt]]=""),"",Tabla1[[#This Row],[Respuesta.rt]])</f>
        <v>0.80787655757700005</v>
      </c>
      <c r="U201">
        <f>1-Tabla1[[#This Row],[Respuesta.corr]]</f>
        <v>0</v>
      </c>
      <c r="V201" t="s">
        <v>141</v>
      </c>
      <c r="W201" t="s">
        <v>143</v>
      </c>
      <c r="X201" t="str">
        <f>+IFERROR(VLOOKUP(Tabla1[[#This Row],[participant]],$AB$2:$AC$17,2,0),"REVISAR")</f>
        <v>ALJ10M</v>
      </c>
    </row>
    <row r="202" spans="1:24" x14ac:dyDescent="0.55000000000000004">
      <c r="A202" t="s">
        <v>81</v>
      </c>
      <c r="B202" t="s">
        <v>35</v>
      </c>
      <c r="C202" t="s">
        <v>15</v>
      </c>
      <c r="D202">
        <v>1.3</v>
      </c>
      <c r="E202">
        <v>0</v>
      </c>
      <c r="F202">
        <v>0</v>
      </c>
      <c r="G202">
        <v>0</v>
      </c>
      <c r="H202">
        <v>0</v>
      </c>
      <c r="I202" t="s">
        <v>15</v>
      </c>
      <c r="J202">
        <v>1</v>
      </c>
      <c r="L202" t="s">
        <v>165</v>
      </c>
      <c r="M202">
        <v>59.975992495657302</v>
      </c>
      <c r="N202" t="s">
        <v>83</v>
      </c>
      <c r="O202">
        <v>1</v>
      </c>
      <c r="P202" t="s">
        <v>164</v>
      </c>
      <c r="Q202" t="str">
        <f>+PROPER(IF(MID(Tabla1[[#This Row],[expName]],3,100)="Alegria","Alegría",MID(Tabla1[[#This Row],[expName]],3,100)))</f>
        <v>Identidad</v>
      </c>
      <c r="R202" t="str">
        <f>+IF(Tabla1[[#This Row],[correct_ans]]="None","Frecuente","Infrecuente")</f>
        <v>Frecuente</v>
      </c>
      <c r="S202">
        <f>+Tabla1[[#This Row],[Respuesta.corr]]*100</f>
        <v>100</v>
      </c>
      <c r="T202" t="str">
        <f>+IF(OR(Tabla1[[#This Row],[frecuente/infrecuente]]="Frecuente",Tabla1[[#This Row],[Respuesta.rt]]=""),"",Tabla1[[#This Row],[Respuesta.rt]])</f>
        <v/>
      </c>
      <c r="U202">
        <f>1-Tabla1[[#This Row],[Respuesta.corr]]</f>
        <v>0</v>
      </c>
      <c r="V202" t="s">
        <v>141</v>
      </c>
      <c r="W202" t="s">
        <v>143</v>
      </c>
      <c r="X202" t="str">
        <f>+IFERROR(VLOOKUP(Tabla1[[#This Row],[participant]],$AB$2:$AC$17,2,0),"REVISAR")</f>
        <v>ALJ10M</v>
      </c>
    </row>
    <row r="203" spans="1:24" x14ac:dyDescent="0.55000000000000004">
      <c r="A203" t="s">
        <v>85</v>
      </c>
      <c r="B203" t="s">
        <v>86</v>
      </c>
      <c r="C203" t="s">
        <v>21</v>
      </c>
      <c r="D203">
        <v>1.3</v>
      </c>
      <c r="E203">
        <v>0</v>
      </c>
      <c r="F203">
        <v>1</v>
      </c>
      <c r="G203">
        <v>1</v>
      </c>
      <c r="H203">
        <v>1</v>
      </c>
      <c r="I203" t="s">
        <v>21</v>
      </c>
      <c r="J203">
        <v>1</v>
      </c>
      <c r="K203">
        <v>0.71282680332699999</v>
      </c>
      <c r="L203" t="s">
        <v>165</v>
      </c>
      <c r="M203">
        <v>59.975992495657302</v>
      </c>
      <c r="N203" t="s">
        <v>83</v>
      </c>
      <c r="O203">
        <v>1</v>
      </c>
      <c r="P203" t="s">
        <v>164</v>
      </c>
      <c r="Q203" t="str">
        <f>+PROPER(IF(MID(Tabla1[[#This Row],[expName]],3,100)="Alegria","Alegría",MID(Tabla1[[#This Row],[expName]],3,100)))</f>
        <v>Identidad</v>
      </c>
      <c r="R203" t="str">
        <f>+IF(Tabla1[[#This Row],[correct_ans]]="None","Frecuente","Infrecuente")</f>
        <v>Infrecuente</v>
      </c>
      <c r="S203">
        <f>+Tabla1[[#This Row],[Respuesta.corr]]*100</f>
        <v>100</v>
      </c>
      <c r="T203">
        <f>+IF(OR(Tabla1[[#This Row],[frecuente/infrecuente]]="Frecuente",Tabla1[[#This Row],[Respuesta.rt]]=""),"",Tabla1[[#This Row],[Respuesta.rt]])</f>
        <v>0.71282680332699999</v>
      </c>
      <c r="U203">
        <f>1-Tabla1[[#This Row],[Respuesta.corr]]</f>
        <v>0</v>
      </c>
      <c r="V203" t="s">
        <v>141</v>
      </c>
      <c r="W203" t="s">
        <v>143</v>
      </c>
      <c r="X203" t="str">
        <f>+IFERROR(VLOOKUP(Tabla1[[#This Row],[participant]],$AB$2:$AC$17,2,0),"REVISAR")</f>
        <v>ALJ10M</v>
      </c>
    </row>
    <row r="204" spans="1:24" x14ac:dyDescent="0.55000000000000004">
      <c r="A204" t="s">
        <v>81</v>
      </c>
      <c r="B204" t="s">
        <v>68</v>
      </c>
      <c r="C204" t="s">
        <v>15</v>
      </c>
      <c r="D204">
        <v>1.3</v>
      </c>
      <c r="E204">
        <v>0</v>
      </c>
      <c r="F204">
        <v>2</v>
      </c>
      <c r="G204">
        <v>2</v>
      </c>
      <c r="H204">
        <v>2</v>
      </c>
      <c r="I204" t="s">
        <v>15</v>
      </c>
      <c r="J204">
        <v>1</v>
      </c>
      <c r="L204" t="s">
        <v>165</v>
      </c>
      <c r="M204">
        <v>59.975992495657302</v>
      </c>
      <c r="N204" t="s">
        <v>83</v>
      </c>
      <c r="O204">
        <v>1</v>
      </c>
      <c r="P204" t="s">
        <v>164</v>
      </c>
      <c r="Q204" t="str">
        <f>+PROPER(IF(MID(Tabla1[[#This Row],[expName]],3,100)="Alegria","Alegría",MID(Tabla1[[#This Row],[expName]],3,100)))</f>
        <v>Identidad</v>
      </c>
      <c r="R204" t="str">
        <f>+IF(Tabla1[[#This Row],[correct_ans]]="None","Frecuente","Infrecuente")</f>
        <v>Frecuente</v>
      </c>
      <c r="S204">
        <f>+Tabla1[[#This Row],[Respuesta.corr]]*100</f>
        <v>100</v>
      </c>
      <c r="T204" t="str">
        <f>+IF(OR(Tabla1[[#This Row],[frecuente/infrecuente]]="Frecuente",Tabla1[[#This Row],[Respuesta.rt]]=""),"",Tabla1[[#This Row],[Respuesta.rt]])</f>
        <v/>
      </c>
      <c r="U204">
        <f>1-Tabla1[[#This Row],[Respuesta.corr]]</f>
        <v>0</v>
      </c>
      <c r="V204" t="s">
        <v>141</v>
      </c>
      <c r="W204" t="s">
        <v>143</v>
      </c>
      <c r="X204" t="str">
        <f>+IFERROR(VLOOKUP(Tabla1[[#This Row],[participant]],$AB$2:$AC$17,2,0),"REVISAR")</f>
        <v>ALJ10M</v>
      </c>
    </row>
    <row r="205" spans="1:24" x14ac:dyDescent="0.55000000000000004">
      <c r="A205" t="s">
        <v>85</v>
      </c>
      <c r="B205" t="s">
        <v>86</v>
      </c>
      <c r="C205" t="s">
        <v>21</v>
      </c>
      <c r="D205">
        <v>0.8</v>
      </c>
      <c r="E205">
        <v>0</v>
      </c>
      <c r="F205">
        <v>3</v>
      </c>
      <c r="G205">
        <v>3</v>
      </c>
      <c r="H205">
        <v>3</v>
      </c>
      <c r="I205" t="s">
        <v>21</v>
      </c>
      <c r="J205">
        <v>1</v>
      </c>
      <c r="K205">
        <v>0.65601858077599995</v>
      </c>
      <c r="L205" t="s">
        <v>165</v>
      </c>
      <c r="M205">
        <v>59.975992495657302</v>
      </c>
      <c r="N205" t="s">
        <v>83</v>
      </c>
      <c r="O205">
        <v>1</v>
      </c>
      <c r="P205" t="s">
        <v>164</v>
      </c>
      <c r="Q205" t="str">
        <f>+PROPER(IF(MID(Tabla1[[#This Row],[expName]],3,100)="Alegria","Alegría",MID(Tabla1[[#This Row],[expName]],3,100)))</f>
        <v>Identidad</v>
      </c>
      <c r="R205" t="str">
        <f>+IF(Tabla1[[#This Row],[correct_ans]]="None","Frecuente","Infrecuente")</f>
        <v>Infrecuente</v>
      </c>
      <c r="S205">
        <f>+Tabla1[[#This Row],[Respuesta.corr]]*100</f>
        <v>100</v>
      </c>
      <c r="T205">
        <f>+IF(OR(Tabla1[[#This Row],[frecuente/infrecuente]]="Frecuente",Tabla1[[#This Row],[Respuesta.rt]]=""),"",Tabla1[[#This Row],[Respuesta.rt]])</f>
        <v>0.65601858077599995</v>
      </c>
      <c r="U205">
        <f>1-Tabla1[[#This Row],[Respuesta.corr]]</f>
        <v>0</v>
      </c>
      <c r="V205" t="s">
        <v>141</v>
      </c>
      <c r="W205" t="s">
        <v>143</v>
      </c>
      <c r="X205" t="str">
        <f>+IFERROR(VLOOKUP(Tabla1[[#This Row],[participant]],$AB$2:$AC$17,2,0),"REVISAR")</f>
        <v>ALJ10M</v>
      </c>
    </row>
    <row r="206" spans="1:24" x14ac:dyDescent="0.55000000000000004">
      <c r="A206" t="s">
        <v>81</v>
      </c>
      <c r="B206" t="s">
        <v>25</v>
      </c>
      <c r="C206" t="s">
        <v>15</v>
      </c>
      <c r="D206">
        <v>1.3</v>
      </c>
      <c r="E206">
        <v>0</v>
      </c>
      <c r="F206">
        <v>4</v>
      </c>
      <c r="G206">
        <v>4</v>
      </c>
      <c r="H206">
        <v>4</v>
      </c>
      <c r="I206" t="s">
        <v>15</v>
      </c>
      <c r="J206">
        <v>1</v>
      </c>
      <c r="L206" t="s">
        <v>165</v>
      </c>
      <c r="M206">
        <v>59.975992495657302</v>
      </c>
      <c r="N206" t="s">
        <v>83</v>
      </c>
      <c r="O206">
        <v>1</v>
      </c>
      <c r="P206" t="s">
        <v>164</v>
      </c>
      <c r="Q206" t="str">
        <f>+PROPER(IF(MID(Tabla1[[#This Row],[expName]],3,100)="Alegria","Alegría",MID(Tabla1[[#This Row],[expName]],3,100)))</f>
        <v>Identidad</v>
      </c>
      <c r="R206" t="str">
        <f>+IF(Tabla1[[#This Row],[correct_ans]]="None","Frecuente","Infrecuente")</f>
        <v>Frecuente</v>
      </c>
      <c r="S206">
        <f>+Tabla1[[#This Row],[Respuesta.corr]]*100</f>
        <v>100</v>
      </c>
      <c r="T206" t="str">
        <f>+IF(OR(Tabla1[[#This Row],[frecuente/infrecuente]]="Frecuente",Tabla1[[#This Row],[Respuesta.rt]]=""),"",Tabla1[[#This Row],[Respuesta.rt]])</f>
        <v/>
      </c>
      <c r="U206">
        <f>1-Tabla1[[#This Row],[Respuesta.corr]]</f>
        <v>0</v>
      </c>
      <c r="V206" t="s">
        <v>141</v>
      </c>
      <c r="W206" t="s">
        <v>143</v>
      </c>
      <c r="X206" t="str">
        <f>+IFERROR(VLOOKUP(Tabla1[[#This Row],[participant]],$AB$2:$AC$17,2,0),"REVISAR")</f>
        <v>ALJ10M</v>
      </c>
    </row>
    <row r="207" spans="1:24" x14ac:dyDescent="0.55000000000000004">
      <c r="A207" t="s">
        <v>81</v>
      </c>
      <c r="B207" t="s">
        <v>87</v>
      </c>
      <c r="C207" t="s">
        <v>15</v>
      </c>
      <c r="D207">
        <v>0.8</v>
      </c>
      <c r="E207">
        <v>0</v>
      </c>
      <c r="F207">
        <v>5</v>
      </c>
      <c r="G207">
        <v>5</v>
      </c>
      <c r="H207">
        <v>5</v>
      </c>
      <c r="I207" t="s">
        <v>15</v>
      </c>
      <c r="J207">
        <v>1</v>
      </c>
      <c r="L207" t="s">
        <v>165</v>
      </c>
      <c r="M207">
        <v>59.975992495657302</v>
      </c>
      <c r="N207" t="s">
        <v>83</v>
      </c>
      <c r="O207">
        <v>1</v>
      </c>
      <c r="P207" t="s">
        <v>164</v>
      </c>
      <c r="Q207" t="str">
        <f>+PROPER(IF(MID(Tabla1[[#This Row],[expName]],3,100)="Alegria","Alegría",MID(Tabla1[[#This Row],[expName]],3,100)))</f>
        <v>Identidad</v>
      </c>
      <c r="R207" t="str">
        <f>+IF(Tabla1[[#This Row],[correct_ans]]="None","Frecuente","Infrecuente")</f>
        <v>Frecuente</v>
      </c>
      <c r="S207">
        <f>+Tabla1[[#This Row],[Respuesta.corr]]*100</f>
        <v>100</v>
      </c>
      <c r="T207" t="str">
        <f>+IF(OR(Tabla1[[#This Row],[frecuente/infrecuente]]="Frecuente",Tabla1[[#This Row],[Respuesta.rt]]=""),"",Tabla1[[#This Row],[Respuesta.rt]])</f>
        <v/>
      </c>
      <c r="U207">
        <f>1-Tabla1[[#This Row],[Respuesta.corr]]</f>
        <v>0</v>
      </c>
      <c r="V207" t="s">
        <v>141</v>
      </c>
      <c r="W207" t="s">
        <v>143</v>
      </c>
      <c r="X207" t="str">
        <f>+IFERROR(VLOOKUP(Tabla1[[#This Row],[participant]],$AB$2:$AC$17,2,0),"REVISAR")</f>
        <v>ALJ10M</v>
      </c>
    </row>
    <row r="208" spans="1:24" x14ac:dyDescent="0.55000000000000004">
      <c r="A208" t="s">
        <v>81</v>
      </c>
      <c r="B208" t="s">
        <v>68</v>
      </c>
      <c r="C208" t="s">
        <v>15</v>
      </c>
      <c r="D208">
        <v>0.8</v>
      </c>
      <c r="E208">
        <v>0</v>
      </c>
      <c r="F208">
        <v>6</v>
      </c>
      <c r="G208">
        <v>6</v>
      </c>
      <c r="H208">
        <v>6</v>
      </c>
      <c r="I208" t="s">
        <v>15</v>
      </c>
      <c r="J208">
        <v>1</v>
      </c>
      <c r="L208" t="s">
        <v>165</v>
      </c>
      <c r="M208">
        <v>59.975992495657302</v>
      </c>
      <c r="N208" t="s">
        <v>83</v>
      </c>
      <c r="O208">
        <v>1</v>
      </c>
      <c r="P208" t="s">
        <v>164</v>
      </c>
      <c r="Q208" t="str">
        <f>+PROPER(IF(MID(Tabla1[[#This Row],[expName]],3,100)="Alegria","Alegría",MID(Tabla1[[#This Row],[expName]],3,100)))</f>
        <v>Identidad</v>
      </c>
      <c r="R208" t="str">
        <f>+IF(Tabla1[[#This Row],[correct_ans]]="None","Frecuente","Infrecuente")</f>
        <v>Frecuente</v>
      </c>
      <c r="S208">
        <f>+Tabla1[[#This Row],[Respuesta.corr]]*100</f>
        <v>100</v>
      </c>
      <c r="T208" t="str">
        <f>+IF(OR(Tabla1[[#This Row],[frecuente/infrecuente]]="Frecuente",Tabla1[[#This Row],[Respuesta.rt]]=""),"",Tabla1[[#This Row],[Respuesta.rt]])</f>
        <v/>
      </c>
      <c r="U208">
        <f>1-Tabla1[[#This Row],[Respuesta.corr]]</f>
        <v>0</v>
      </c>
      <c r="V208" t="s">
        <v>141</v>
      </c>
      <c r="W208" t="s">
        <v>143</v>
      </c>
      <c r="X208" t="str">
        <f>+IFERROR(VLOOKUP(Tabla1[[#This Row],[participant]],$AB$2:$AC$17,2,0),"REVISAR")</f>
        <v>ALJ10M</v>
      </c>
    </row>
    <row r="209" spans="1:24" x14ac:dyDescent="0.55000000000000004">
      <c r="A209" t="s">
        <v>81</v>
      </c>
      <c r="B209" t="s">
        <v>88</v>
      </c>
      <c r="C209" t="s">
        <v>15</v>
      </c>
      <c r="D209">
        <v>0.8</v>
      </c>
      <c r="E209">
        <v>0</v>
      </c>
      <c r="F209">
        <v>7</v>
      </c>
      <c r="G209">
        <v>7</v>
      </c>
      <c r="H209">
        <v>7</v>
      </c>
      <c r="I209" t="s">
        <v>21</v>
      </c>
      <c r="J209">
        <v>0</v>
      </c>
      <c r="K209">
        <v>0.60556259099400001</v>
      </c>
      <c r="L209" t="s">
        <v>165</v>
      </c>
      <c r="M209">
        <v>59.975992495657302</v>
      </c>
      <c r="N209" t="s">
        <v>83</v>
      </c>
      <c r="O209">
        <v>1</v>
      </c>
      <c r="P209" t="s">
        <v>164</v>
      </c>
      <c r="Q209" t="str">
        <f>+PROPER(IF(MID(Tabla1[[#This Row],[expName]],3,100)="Alegria","Alegría",MID(Tabla1[[#This Row],[expName]],3,100)))</f>
        <v>Identidad</v>
      </c>
      <c r="R209" t="str">
        <f>+IF(Tabla1[[#This Row],[correct_ans]]="None","Frecuente","Infrecuente")</f>
        <v>Frecuente</v>
      </c>
      <c r="S209">
        <f>+Tabla1[[#This Row],[Respuesta.corr]]*100</f>
        <v>0</v>
      </c>
      <c r="T209" t="str">
        <f>+IF(OR(Tabla1[[#This Row],[frecuente/infrecuente]]="Frecuente",Tabla1[[#This Row],[Respuesta.rt]]=""),"",Tabla1[[#This Row],[Respuesta.rt]])</f>
        <v/>
      </c>
      <c r="U209">
        <f>1-Tabla1[[#This Row],[Respuesta.corr]]</f>
        <v>1</v>
      </c>
      <c r="V209" t="s">
        <v>141</v>
      </c>
      <c r="W209" t="s">
        <v>143</v>
      </c>
      <c r="X209" t="str">
        <f>+IFERROR(VLOOKUP(Tabla1[[#This Row],[participant]],$AB$2:$AC$17,2,0),"REVISAR")</f>
        <v>ALJ10M</v>
      </c>
    </row>
    <row r="210" spans="1:24" x14ac:dyDescent="0.55000000000000004">
      <c r="A210" t="s">
        <v>85</v>
      </c>
      <c r="B210" t="s">
        <v>86</v>
      </c>
      <c r="C210" t="s">
        <v>21</v>
      </c>
      <c r="D210">
        <v>0.8</v>
      </c>
      <c r="E210">
        <v>0</v>
      </c>
      <c r="F210">
        <v>8</v>
      </c>
      <c r="G210">
        <v>8</v>
      </c>
      <c r="H210">
        <v>8</v>
      </c>
      <c r="I210" t="s">
        <v>21</v>
      </c>
      <c r="J210">
        <v>1</v>
      </c>
      <c r="K210">
        <v>0.72174363583300005</v>
      </c>
      <c r="L210" t="s">
        <v>165</v>
      </c>
      <c r="M210">
        <v>59.975992495657302</v>
      </c>
      <c r="N210" t="s">
        <v>83</v>
      </c>
      <c r="O210">
        <v>1</v>
      </c>
      <c r="P210" t="s">
        <v>164</v>
      </c>
      <c r="Q210" t="str">
        <f>+PROPER(IF(MID(Tabla1[[#This Row],[expName]],3,100)="Alegria","Alegría",MID(Tabla1[[#This Row],[expName]],3,100)))</f>
        <v>Identidad</v>
      </c>
      <c r="R210" t="str">
        <f>+IF(Tabla1[[#This Row],[correct_ans]]="None","Frecuente","Infrecuente")</f>
        <v>Infrecuente</v>
      </c>
      <c r="S210">
        <f>+Tabla1[[#This Row],[Respuesta.corr]]*100</f>
        <v>100</v>
      </c>
      <c r="T210">
        <f>+IF(OR(Tabla1[[#This Row],[frecuente/infrecuente]]="Frecuente",Tabla1[[#This Row],[Respuesta.rt]]=""),"",Tabla1[[#This Row],[Respuesta.rt]])</f>
        <v>0.72174363583300005</v>
      </c>
      <c r="U210">
        <f>1-Tabla1[[#This Row],[Respuesta.corr]]</f>
        <v>0</v>
      </c>
      <c r="V210" t="s">
        <v>141</v>
      </c>
      <c r="W210" t="s">
        <v>143</v>
      </c>
      <c r="X210" t="str">
        <f>+IFERROR(VLOOKUP(Tabla1[[#This Row],[participant]],$AB$2:$AC$17,2,0),"REVISAR")</f>
        <v>ALJ10M</v>
      </c>
    </row>
    <row r="211" spans="1:24" x14ac:dyDescent="0.55000000000000004">
      <c r="A211" t="s">
        <v>81</v>
      </c>
      <c r="B211" t="s">
        <v>89</v>
      </c>
      <c r="C211" t="s">
        <v>15</v>
      </c>
      <c r="D211">
        <v>1.3</v>
      </c>
      <c r="E211">
        <v>0</v>
      </c>
      <c r="F211">
        <v>9</v>
      </c>
      <c r="G211">
        <v>9</v>
      </c>
      <c r="H211">
        <v>9</v>
      </c>
      <c r="I211" t="s">
        <v>15</v>
      </c>
      <c r="J211">
        <v>1</v>
      </c>
      <c r="L211" t="s">
        <v>165</v>
      </c>
      <c r="M211">
        <v>59.975992495657302</v>
      </c>
      <c r="N211" t="s">
        <v>83</v>
      </c>
      <c r="O211">
        <v>1</v>
      </c>
      <c r="P211" t="s">
        <v>164</v>
      </c>
      <c r="Q211" t="str">
        <f>+PROPER(IF(MID(Tabla1[[#This Row],[expName]],3,100)="Alegria","Alegría",MID(Tabla1[[#This Row],[expName]],3,100)))</f>
        <v>Identidad</v>
      </c>
      <c r="R211" t="str">
        <f>+IF(Tabla1[[#This Row],[correct_ans]]="None","Frecuente","Infrecuente")</f>
        <v>Frecuente</v>
      </c>
      <c r="S211">
        <f>+Tabla1[[#This Row],[Respuesta.corr]]*100</f>
        <v>100</v>
      </c>
      <c r="T211" t="str">
        <f>+IF(OR(Tabla1[[#This Row],[frecuente/infrecuente]]="Frecuente",Tabla1[[#This Row],[Respuesta.rt]]=""),"",Tabla1[[#This Row],[Respuesta.rt]])</f>
        <v/>
      </c>
      <c r="U211">
        <f>1-Tabla1[[#This Row],[Respuesta.corr]]</f>
        <v>0</v>
      </c>
      <c r="V211" t="s">
        <v>141</v>
      </c>
      <c r="W211" t="s">
        <v>143</v>
      </c>
      <c r="X211" t="str">
        <f>+IFERROR(VLOOKUP(Tabla1[[#This Row],[participant]],$AB$2:$AC$17,2,0),"REVISAR")</f>
        <v>ALJ10M</v>
      </c>
    </row>
    <row r="212" spans="1:24" x14ac:dyDescent="0.55000000000000004">
      <c r="A212" t="s">
        <v>81</v>
      </c>
      <c r="B212" t="s">
        <v>30</v>
      </c>
      <c r="C212" t="s">
        <v>15</v>
      </c>
      <c r="D212">
        <v>1.3</v>
      </c>
      <c r="E212">
        <v>0</v>
      </c>
      <c r="F212">
        <v>10</v>
      </c>
      <c r="G212">
        <v>10</v>
      </c>
      <c r="H212">
        <v>10</v>
      </c>
      <c r="I212" t="s">
        <v>15</v>
      </c>
      <c r="J212">
        <v>1</v>
      </c>
      <c r="L212" t="s">
        <v>165</v>
      </c>
      <c r="M212">
        <v>59.975992495657302</v>
      </c>
      <c r="N212" t="s">
        <v>83</v>
      </c>
      <c r="O212">
        <v>1</v>
      </c>
      <c r="P212" t="s">
        <v>164</v>
      </c>
      <c r="Q212" t="str">
        <f>+PROPER(IF(MID(Tabla1[[#This Row],[expName]],3,100)="Alegria","Alegría",MID(Tabla1[[#This Row],[expName]],3,100)))</f>
        <v>Identidad</v>
      </c>
      <c r="R212" t="str">
        <f>+IF(Tabla1[[#This Row],[correct_ans]]="None","Frecuente","Infrecuente")</f>
        <v>Frecuente</v>
      </c>
      <c r="S212">
        <f>+Tabla1[[#This Row],[Respuesta.corr]]*100</f>
        <v>100</v>
      </c>
      <c r="T212" t="str">
        <f>+IF(OR(Tabla1[[#This Row],[frecuente/infrecuente]]="Frecuente",Tabla1[[#This Row],[Respuesta.rt]]=""),"",Tabla1[[#This Row],[Respuesta.rt]])</f>
        <v/>
      </c>
      <c r="U212">
        <f>1-Tabla1[[#This Row],[Respuesta.corr]]</f>
        <v>0</v>
      </c>
      <c r="V212" t="s">
        <v>141</v>
      </c>
      <c r="W212" t="s">
        <v>143</v>
      </c>
      <c r="X212" t="str">
        <f>+IFERROR(VLOOKUP(Tabla1[[#This Row],[participant]],$AB$2:$AC$17,2,0),"REVISAR")</f>
        <v>ALJ10M</v>
      </c>
    </row>
    <row r="213" spans="1:24" x14ac:dyDescent="0.55000000000000004">
      <c r="A213" t="s">
        <v>81</v>
      </c>
      <c r="B213" t="s">
        <v>75</v>
      </c>
      <c r="C213" t="s">
        <v>15</v>
      </c>
      <c r="D213">
        <v>0.8</v>
      </c>
      <c r="E213">
        <v>0</v>
      </c>
      <c r="F213">
        <v>11</v>
      </c>
      <c r="G213">
        <v>11</v>
      </c>
      <c r="H213">
        <v>11</v>
      </c>
      <c r="I213" t="s">
        <v>15</v>
      </c>
      <c r="J213">
        <v>1</v>
      </c>
      <c r="L213" t="s">
        <v>165</v>
      </c>
      <c r="M213">
        <v>59.975992495657302</v>
      </c>
      <c r="N213" t="s">
        <v>83</v>
      </c>
      <c r="O213">
        <v>1</v>
      </c>
      <c r="P213" t="s">
        <v>164</v>
      </c>
      <c r="Q213" t="str">
        <f>+PROPER(IF(MID(Tabla1[[#This Row],[expName]],3,100)="Alegria","Alegría",MID(Tabla1[[#This Row],[expName]],3,100)))</f>
        <v>Identidad</v>
      </c>
      <c r="R213" t="str">
        <f>+IF(Tabla1[[#This Row],[correct_ans]]="None","Frecuente","Infrecuente")</f>
        <v>Frecuente</v>
      </c>
      <c r="S213">
        <f>+Tabla1[[#This Row],[Respuesta.corr]]*100</f>
        <v>100</v>
      </c>
      <c r="T213" t="str">
        <f>+IF(OR(Tabla1[[#This Row],[frecuente/infrecuente]]="Frecuente",Tabla1[[#This Row],[Respuesta.rt]]=""),"",Tabla1[[#This Row],[Respuesta.rt]])</f>
        <v/>
      </c>
      <c r="U213">
        <f>1-Tabla1[[#This Row],[Respuesta.corr]]</f>
        <v>0</v>
      </c>
      <c r="V213" t="s">
        <v>141</v>
      </c>
      <c r="W213" t="s">
        <v>143</v>
      </c>
      <c r="X213" t="str">
        <f>+IFERROR(VLOOKUP(Tabla1[[#This Row],[participant]],$AB$2:$AC$17,2,0),"REVISAR")</f>
        <v>ALJ10M</v>
      </c>
    </row>
    <row r="214" spans="1:24" x14ac:dyDescent="0.55000000000000004">
      <c r="A214" t="s">
        <v>85</v>
      </c>
      <c r="B214" t="s">
        <v>86</v>
      </c>
      <c r="C214" t="s">
        <v>21</v>
      </c>
      <c r="D214">
        <v>1.3</v>
      </c>
      <c r="E214">
        <v>0</v>
      </c>
      <c r="F214">
        <v>12</v>
      </c>
      <c r="G214">
        <v>12</v>
      </c>
      <c r="H214">
        <v>12</v>
      </c>
      <c r="I214" t="s">
        <v>21</v>
      </c>
      <c r="J214">
        <v>1</v>
      </c>
      <c r="K214">
        <v>0.52132050692999998</v>
      </c>
      <c r="L214" t="s">
        <v>165</v>
      </c>
      <c r="M214">
        <v>59.975992495657302</v>
      </c>
      <c r="N214" t="s">
        <v>83</v>
      </c>
      <c r="O214">
        <v>1</v>
      </c>
      <c r="P214" t="s">
        <v>164</v>
      </c>
      <c r="Q214" t="str">
        <f>+PROPER(IF(MID(Tabla1[[#This Row],[expName]],3,100)="Alegria","Alegría",MID(Tabla1[[#This Row],[expName]],3,100)))</f>
        <v>Identidad</v>
      </c>
      <c r="R214" t="str">
        <f>+IF(Tabla1[[#This Row],[correct_ans]]="None","Frecuente","Infrecuente")</f>
        <v>Infrecuente</v>
      </c>
      <c r="S214">
        <f>+Tabla1[[#This Row],[Respuesta.corr]]*100</f>
        <v>100</v>
      </c>
      <c r="T214">
        <f>+IF(OR(Tabla1[[#This Row],[frecuente/infrecuente]]="Frecuente",Tabla1[[#This Row],[Respuesta.rt]]=""),"",Tabla1[[#This Row],[Respuesta.rt]])</f>
        <v>0.52132050692999998</v>
      </c>
      <c r="U214">
        <f>1-Tabla1[[#This Row],[Respuesta.corr]]</f>
        <v>0</v>
      </c>
      <c r="V214" t="s">
        <v>141</v>
      </c>
      <c r="W214" t="s">
        <v>143</v>
      </c>
      <c r="X214" t="str">
        <f>+IFERROR(VLOOKUP(Tabla1[[#This Row],[participant]],$AB$2:$AC$17,2,0),"REVISAR")</f>
        <v>ALJ10M</v>
      </c>
    </row>
    <row r="215" spans="1:24" x14ac:dyDescent="0.55000000000000004">
      <c r="A215" t="s">
        <v>81</v>
      </c>
      <c r="B215" t="s">
        <v>35</v>
      </c>
      <c r="C215" t="s">
        <v>15</v>
      </c>
      <c r="D215">
        <v>1.3</v>
      </c>
      <c r="E215">
        <v>0</v>
      </c>
      <c r="F215">
        <v>13</v>
      </c>
      <c r="G215">
        <v>13</v>
      </c>
      <c r="H215">
        <v>13</v>
      </c>
      <c r="I215" t="s">
        <v>15</v>
      </c>
      <c r="J215">
        <v>1</v>
      </c>
      <c r="L215" t="s">
        <v>165</v>
      </c>
      <c r="M215">
        <v>59.975992495657302</v>
      </c>
      <c r="N215" t="s">
        <v>83</v>
      </c>
      <c r="O215">
        <v>1</v>
      </c>
      <c r="P215" t="s">
        <v>164</v>
      </c>
      <c r="Q215" t="str">
        <f>+PROPER(IF(MID(Tabla1[[#This Row],[expName]],3,100)="Alegria","Alegría",MID(Tabla1[[#This Row],[expName]],3,100)))</f>
        <v>Identidad</v>
      </c>
      <c r="R215" t="str">
        <f>+IF(Tabla1[[#This Row],[correct_ans]]="None","Frecuente","Infrecuente")</f>
        <v>Frecuente</v>
      </c>
      <c r="S215">
        <f>+Tabla1[[#This Row],[Respuesta.corr]]*100</f>
        <v>100</v>
      </c>
      <c r="T215" t="str">
        <f>+IF(OR(Tabla1[[#This Row],[frecuente/infrecuente]]="Frecuente",Tabla1[[#This Row],[Respuesta.rt]]=""),"",Tabla1[[#This Row],[Respuesta.rt]])</f>
        <v/>
      </c>
      <c r="U215">
        <f>1-Tabla1[[#This Row],[Respuesta.corr]]</f>
        <v>0</v>
      </c>
      <c r="V215" t="s">
        <v>141</v>
      </c>
      <c r="W215" t="s">
        <v>143</v>
      </c>
      <c r="X215" t="str">
        <f>+IFERROR(VLOOKUP(Tabla1[[#This Row],[participant]],$AB$2:$AC$17,2,0),"REVISAR")</f>
        <v>ALJ10M</v>
      </c>
    </row>
    <row r="216" spans="1:24" x14ac:dyDescent="0.55000000000000004">
      <c r="A216" t="s">
        <v>85</v>
      </c>
      <c r="B216" t="s">
        <v>86</v>
      </c>
      <c r="C216" t="s">
        <v>21</v>
      </c>
      <c r="D216">
        <v>1.3</v>
      </c>
      <c r="E216">
        <v>0</v>
      </c>
      <c r="F216">
        <v>14</v>
      </c>
      <c r="G216">
        <v>14</v>
      </c>
      <c r="H216">
        <v>14</v>
      </c>
      <c r="I216" t="s">
        <v>21</v>
      </c>
      <c r="J216">
        <v>1</v>
      </c>
      <c r="K216">
        <v>0.49786465475300001</v>
      </c>
      <c r="L216" t="s">
        <v>165</v>
      </c>
      <c r="M216">
        <v>59.975992495657302</v>
      </c>
      <c r="N216" t="s">
        <v>83</v>
      </c>
      <c r="O216">
        <v>1</v>
      </c>
      <c r="P216" t="s">
        <v>164</v>
      </c>
      <c r="Q216" t="str">
        <f>+PROPER(IF(MID(Tabla1[[#This Row],[expName]],3,100)="Alegria","Alegría",MID(Tabla1[[#This Row],[expName]],3,100)))</f>
        <v>Identidad</v>
      </c>
      <c r="R216" t="str">
        <f>+IF(Tabla1[[#This Row],[correct_ans]]="None","Frecuente","Infrecuente")</f>
        <v>Infrecuente</v>
      </c>
      <c r="S216">
        <f>+Tabla1[[#This Row],[Respuesta.corr]]*100</f>
        <v>100</v>
      </c>
      <c r="T216">
        <f>+IF(OR(Tabla1[[#This Row],[frecuente/infrecuente]]="Frecuente",Tabla1[[#This Row],[Respuesta.rt]]=""),"",Tabla1[[#This Row],[Respuesta.rt]])</f>
        <v>0.49786465475300001</v>
      </c>
      <c r="U216">
        <f>1-Tabla1[[#This Row],[Respuesta.corr]]</f>
        <v>0</v>
      </c>
      <c r="V216" t="s">
        <v>141</v>
      </c>
      <c r="W216" t="s">
        <v>143</v>
      </c>
      <c r="X216" t="str">
        <f>+IFERROR(VLOOKUP(Tabla1[[#This Row],[participant]],$AB$2:$AC$17,2,0),"REVISAR")</f>
        <v>ALJ10M</v>
      </c>
    </row>
    <row r="217" spans="1:24" x14ac:dyDescent="0.55000000000000004">
      <c r="A217" t="s">
        <v>81</v>
      </c>
      <c r="B217" t="s">
        <v>63</v>
      </c>
      <c r="C217" t="s">
        <v>15</v>
      </c>
      <c r="D217">
        <v>0.8</v>
      </c>
      <c r="E217">
        <v>0</v>
      </c>
      <c r="F217">
        <v>15</v>
      </c>
      <c r="G217">
        <v>15</v>
      </c>
      <c r="H217">
        <v>15</v>
      </c>
      <c r="I217" t="s">
        <v>15</v>
      </c>
      <c r="J217">
        <v>1</v>
      </c>
      <c r="L217" t="s">
        <v>165</v>
      </c>
      <c r="M217">
        <v>59.975992495657302</v>
      </c>
      <c r="N217" t="s">
        <v>83</v>
      </c>
      <c r="O217">
        <v>1</v>
      </c>
      <c r="P217" t="s">
        <v>164</v>
      </c>
      <c r="Q217" t="str">
        <f>+PROPER(IF(MID(Tabla1[[#This Row],[expName]],3,100)="Alegria","Alegría",MID(Tabla1[[#This Row],[expName]],3,100)))</f>
        <v>Identidad</v>
      </c>
      <c r="R217" t="str">
        <f>+IF(Tabla1[[#This Row],[correct_ans]]="None","Frecuente","Infrecuente")</f>
        <v>Frecuente</v>
      </c>
      <c r="S217">
        <f>+Tabla1[[#This Row],[Respuesta.corr]]*100</f>
        <v>100</v>
      </c>
      <c r="T217" t="str">
        <f>+IF(OR(Tabla1[[#This Row],[frecuente/infrecuente]]="Frecuente",Tabla1[[#This Row],[Respuesta.rt]]=""),"",Tabla1[[#This Row],[Respuesta.rt]])</f>
        <v/>
      </c>
      <c r="U217">
        <f>1-Tabla1[[#This Row],[Respuesta.corr]]</f>
        <v>0</v>
      </c>
      <c r="V217" t="s">
        <v>141</v>
      </c>
      <c r="W217" t="s">
        <v>143</v>
      </c>
      <c r="X217" t="str">
        <f>+IFERROR(VLOOKUP(Tabla1[[#This Row],[participant]],$AB$2:$AC$17,2,0),"REVISAR")</f>
        <v>ALJ10M</v>
      </c>
    </row>
    <row r="218" spans="1:24" x14ac:dyDescent="0.55000000000000004">
      <c r="A218" t="s">
        <v>81</v>
      </c>
      <c r="B218" t="s">
        <v>88</v>
      </c>
      <c r="C218" t="s">
        <v>15</v>
      </c>
      <c r="D218">
        <v>1.3</v>
      </c>
      <c r="E218">
        <v>0</v>
      </c>
      <c r="F218">
        <v>16</v>
      </c>
      <c r="G218">
        <v>16</v>
      </c>
      <c r="H218">
        <v>16</v>
      </c>
      <c r="I218" t="s">
        <v>21</v>
      </c>
      <c r="J218">
        <v>0</v>
      </c>
      <c r="K218">
        <v>0.63150358153499997</v>
      </c>
      <c r="L218" t="s">
        <v>165</v>
      </c>
      <c r="M218">
        <v>59.975992495657302</v>
      </c>
      <c r="N218" t="s">
        <v>83</v>
      </c>
      <c r="O218">
        <v>1</v>
      </c>
      <c r="P218" t="s">
        <v>164</v>
      </c>
      <c r="Q218" t="str">
        <f>+PROPER(IF(MID(Tabla1[[#This Row],[expName]],3,100)="Alegria","Alegría",MID(Tabla1[[#This Row],[expName]],3,100)))</f>
        <v>Identidad</v>
      </c>
      <c r="R218" t="str">
        <f>+IF(Tabla1[[#This Row],[correct_ans]]="None","Frecuente","Infrecuente")</f>
        <v>Frecuente</v>
      </c>
      <c r="S218">
        <f>+Tabla1[[#This Row],[Respuesta.corr]]*100</f>
        <v>0</v>
      </c>
      <c r="T218" t="str">
        <f>+IF(OR(Tabla1[[#This Row],[frecuente/infrecuente]]="Frecuente",Tabla1[[#This Row],[Respuesta.rt]]=""),"",Tabla1[[#This Row],[Respuesta.rt]])</f>
        <v/>
      </c>
      <c r="U218">
        <f>1-Tabla1[[#This Row],[Respuesta.corr]]</f>
        <v>1</v>
      </c>
      <c r="V218" t="s">
        <v>141</v>
      </c>
      <c r="W218" t="s">
        <v>143</v>
      </c>
      <c r="X218" t="str">
        <f>+IFERROR(VLOOKUP(Tabla1[[#This Row],[participant]],$AB$2:$AC$17,2,0),"REVISAR")</f>
        <v>ALJ10M</v>
      </c>
    </row>
    <row r="219" spans="1:24" x14ac:dyDescent="0.55000000000000004">
      <c r="A219" t="s">
        <v>81</v>
      </c>
      <c r="B219" t="s">
        <v>68</v>
      </c>
      <c r="C219" t="s">
        <v>15</v>
      </c>
      <c r="D219">
        <v>0.8</v>
      </c>
      <c r="E219">
        <v>0</v>
      </c>
      <c r="F219">
        <v>17</v>
      </c>
      <c r="G219">
        <v>17</v>
      </c>
      <c r="H219">
        <v>17</v>
      </c>
      <c r="I219" t="s">
        <v>15</v>
      </c>
      <c r="J219">
        <v>1</v>
      </c>
      <c r="L219" t="s">
        <v>165</v>
      </c>
      <c r="M219">
        <v>59.975992495657302</v>
      </c>
      <c r="N219" t="s">
        <v>83</v>
      </c>
      <c r="O219">
        <v>1</v>
      </c>
      <c r="P219" t="s">
        <v>164</v>
      </c>
      <c r="Q219" t="str">
        <f>+PROPER(IF(MID(Tabla1[[#This Row],[expName]],3,100)="Alegria","Alegría",MID(Tabla1[[#This Row],[expName]],3,100)))</f>
        <v>Identidad</v>
      </c>
      <c r="R219" t="str">
        <f>+IF(Tabla1[[#This Row],[correct_ans]]="None","Frecuente","Infrecuente")</f>
        <v>Frecuente</v>
      </c>
      <c r="S219">
        <f>+Tabla1[[#This Row],[Respuesta.corr]]*100</f>
        <v>100</v>
      </c>
      <c r="T219" t="str">
        <f>+IF(OR(Tabla1[[#This Row],[frecuente/infrecuente]]="Frecuente",Tabla1[[#This Row],[Respuesta.rt]]=""),"",Tabla1[[#This Row],[Respuesta.rt]])</f>
        <v/>
      </c>
      <c r="U219">
        <f>1-Tabla1[[#This Row],[Respuesta.corr]]</f>
        <v>0</v>
      </c>
      <c r="V219" t="s">
        <v>141</v>
      </c>
      <c r="W219" t="s">
        <v>143</v>
      </c>
      <c r="X219" t="str">
        <f>+IFERROR(VLOOKUP(Tabla1[[#This Row],[participant]],$AB$2:$AC$17,2,0),"REVISAR")</f>
        <v>ALJ10M</v>
      </c>
    </row>
    <row r="220" spans="1:24" x14ac:dyDescent="0.55000000000000004">
      <c r="A220" t="s">
        <v>85</v>
      </c>
      <c r="B220" t="s">
        <v>86</v>
      </c>
      <c r="C220" t="s">
        <v>21</v>
      </c>
      <c r="D220">
        <v>1.3</v>
      </c>
      <c r="E220">
        <v>0</v>
      </c>
      <c r="F220">
        <v>18</v>
      </c>
      <c r="G220">
        <v>18</v>
      </c>
      <c r="H220">
        <v>18</v>
      </c>
      <c r="I220" t="s">
        <v>21</v>
      </c>
      <c r="J220">
        <v>1</v>
      </c>
      <c r="K220">
        <v>0.64783874759500004</v>
      </c>
      <c r="L220" t="s">
        <v>165</v>
      </c>
      <c r="M220">
        <v>59.975992495657302</v>
      </c>
      <c r="N220" t="s">
        <v>83</v>
      </c>
      <c r="O220">
        <v>1</v>
      </c>
      <c r="P220" t="s">
        <v>164</v>
      </c>
      <c r="Q220" t="str">
        <f>+PROPER(IF(MID(Tabla1[[#This Row],[expName]],3,100)="Alegria","Alegría",MID(Tabla1[[#This Row],[expName]],3,100)))</f>
        <v>Identidad</v>
      </c>
      <c r="R220" t="str">
        <f>+IF(Tabla1[[#This Row],[correct_ans]]="None","Frecuente","Infrecuente")</f>
        <v>Infrecuente</v>
      </c>
      <c r="S220">
        <f>+Tabla1[[#This Row],[Respuesta.corr]]*100</f>
        <v>100</v>
      </c>
      <c r="T220">
        <f>+IF(OR(Tabla1[[#This Row],[frecuente/infrecuente]]="Frecuente",Tabla1[[#This Row],[Respuesta.rt]]=""),"",Tabla1[[#This Row],[Respuesta.rt]])</f>
        <v>0.64783874759500004</v>
      </c>
      <c r="U220">
        <f>1-Tabla1[[#This Row],[Respuesta.corr]]</f>
        <v>0</v>
      </c>
      <c r="V220" t="s">
        <v>141</v>
      </c>
      <c r="W220" t="s">
        <v>143</v>
      </c>
      <c r="X220" t="str">
        <f>+IFERROR(VLOOKUP(Tabla1[[#This Row],[participant]],$AB$2:$AC$17,2,0),"REVISAR")</f>
        <v>ALJ10M</v>
      </c>
    </row>
    <row r="221" spans="1:24" x14ac:dyDescent="0.55000000000000004">
      <c r="A221" t="s">
        <v>81</v>
      </c>
      <c r="B221" t="s">
        <v>75</v>
      </c>
      <c r="C221" t="s">
        <v>15</v>
      </c>
      <c r="D221">
        <v>1.3</v>
      </c>
      <c r="E221">
        <v>0</v>
      </c>
      <c r="F221">
        <v>19</v>
      </c>
      <c r="G221">
        <v>19</v>
      </c>
      <c r="H221">
        <v>19</v>
      </c>
      <c r="I221" t="s">
        <v>15</v>
      </c>
      <c r="J221">
        <v>1</v>
      </c>
      <c r="L221" t="s">
        <v>165</v>
      </c>
      <c r="M221">
        <v>59.975992495657302</v>
      </c>
      <c r="N221" t="s">
        <v>83</v>
      </c>
      <c r="O221">
        <v>1</v>
      </c>
      <c r="P221" t="s">
        <v>164</v>
      </c>
      <c r="Q221" t="str">
        <f>+PROPER(IF(MID(Tabla1[[#This Row],[expName]],3,100)="Alegria","Alegría",MID(Tabla1[[#This Row],[expName]],3,100)))</f>
        <v>Identidad</v>
      </c>
      <c r="R221" t="str">
        <f>+IF(Tabla1[[#This Row],[correct_ans]]="None","Frecuente","Infrecuente")</f>
        <v>Frecuente</v>
      </c>
      <c r="S221">
        <f>+Tabla1[[#This Row],[Respuesta.corr]]*100</f>
        <v>100</v>
      </c>
      <c r="T221" t="str">
        <f>+IF(OR(Tabla1[[#This Row],[frecuente/infrecuente]]="Frecuente",Tabla1[[#This Row],[Respuesta.rt]]=""),"",Tabla1[[#This Row],[Respuesta.rt]])</f>
        <v/>
      </c>
      <c r="U221">
        <f>1-Tabla1[[#This Row],[Respuesta.corr]]</f>
        <v>0</v>
      </c>
      <c r="V221" t="s">
        <v>141</v>
      </c>
      <c r="W221" t="s">
        <v>143</v>
      </c>
      <c r="X221" t="str">
        <f>+IFERROR(VLOOKUP(Tabla1[[#This Row],[participant]],$AB$2:$AC$17,2,0),"REVISAR")</f>
        <v>ALJ10M</v>
      </c>
    </row>
    <row r="222" spans="1:24" x14ac:dyDescent="0.55000000000000004">
      <c r="A222" t="s">
        <v>85</v>
      </c>
      <c r="B222" t="s">
        <v>86</v>
      </c>
      <c r="C222" t="s">
        <v>21</v>
      </c>
      <c r="D222">
        <v>1.3</v>
      </c>
      <c r="E222">
        <v>0</v>
      </c>
      <c r="F222">
        <v>20</v>
      </c>
      <c r="G222">
        <v>20</v>
      </c>
      <c r="H222">
        <v>20</v>
      </c>
      <c r="I222" t="s">
        <v>21</v>
      </c>
      <c r="J222">
        <v>1</v>
      </c>
      <c r="K222">
        <v>0.65619107661800002</v>
      </c>
      <c r="L222" t="s">
        <v>165</v>
      </c>
      <c r="M222">
        <v>59.975992495657302</v>
      </c>
      <c r="N222" t="s">
        <v>83</v>
      </c>
      <c r="O222">
        <v>1</v>
      </c>
      <c r="P222" t="s">
        <v>164</v>
      </c>
      <c r="Q222" t="str">
        <f>+PROPER(IF(MID(Tabla1[[#This Row],[expName]],3,100)="Alegria","Alegría",MID(Tabla1[[#This Row],[expName]],3,100)))</f>
        <v>Identidad</v>
      </c>
      <c r="R222" t="str">
        <f>+IF(Tabla1[[#This Row],[correct_ans]]="None","Frecuente","Infrecuente")</f>
        <v>Infrecuente</v>
      </c>
      <c r="S222">
        <f>+Tabla1[[#This Row],[Respuesta.corr]]*100</f>
        <v>100</v>
      </c>
      <c r="T222">
        <f>+IF(OR(Tabla1[[#This Row],[frecuente/infrecuente]]="Frecuente",Tabla1[[#This Row],[Respuesta.rt]]=""),"",Tabla1[[#This Row],[Respuesta.rt]])</f>
        <v>0.65619107661800002</v>
      </c>
      <c r="U222">
        <f>1-Tabla1[[#This Row],[Respuesta.corr]]</f>
        <v>0</v>
      </c>
      <c r="V222" t="s">
        <v>141</v>
      </c>
      <c r="W222" t="s">
        <v>143</v>
      </c>
      <c r="X222" t="str">
        <f>+IFERROR(VLOOKUP(Tabla1[[#This Row],[participant]],$AB$2:$AC$17,2,0),"REVISAR")</f>
        <v>ALJ10M</v>
      </c>
    </row>
    <row r="223" spans="1:24" x14ac:dyDescent="0.55000000000000004">
      <c r="A223" t="s">
        <v>81</v>
      </c>
      <c r="B223" t="s">
        <v>68</v>
      </c>
      <c r="C223" t="s">
        <v>15</v>
      </c>
      <c r="D223">
        <v>0.8</v>
      </c>
      <c r="E223">
        <v>0</v>
      </c>
      <c r="F223">
        <v>21</v>
      </c>
      <c r="G223">
        <v>21</v>
      </c>
      <c r="H223">
        <v>21</v>
      </c>
      <c r="I223" t="s">
        <v>15</v>
      </c>
      <c r="J223">
        <v>1</v>
      </c>
      <c r="L223" t="s">
        <v>165</v>
      </c>
      <c r="M223">
        <v>59.975992495657302</v>
      </c>
      <c r="N223" t="s">
        <v>83</v>
      </c>
      <c r="O223">
        <v>1</v>
      </c>
      <c r="P223" t="s">
        <v>164</v>
      </c>
      <c r="Q223" t="str">
        <f>+PROPER(IF(MID(Tabla1[[#This Row],[expName]],3,100)="Alegria","Alegría",MID(Tabla1[[#This Row],[expName]],3,100)))</f>
        <v>Identidad</v>
      </c>
      <c r="R223" t="str">
        <f>+IF(Tabla1[[#This Row],[correct_ans]]="None","Frecuente","Infrecuente")</f>
        <v>Frecuente</v>
      </c>
      <c r="S223">
        <f>+Tabla1[[#This Row],[Respuesta.corr]]*100</f>
        <v>100</v>
      </c>
      <c r="T223" t="str">
        <f>+IF(OR(Tabla1[[#This Row],[frecuente/infrecuente]]="Frecuente",Tabla1[[#This Row],[Respuesta.rt]]=""),"",Tabla1[[#This Row],[Respuesta.rt]])</f>
        <v/>
      </c>
      <c r="U223">
        <f>1-Tabla1[[#This Row],[Respuesta.corr]]</f>
        <v>0</v>
      </c>
      <c r="V223" t="s">
        <v>141</v>
      </c>
      <c r="W223" t="s">
        <v>143</v>
      </c>
      <c r="X223" t="str">
        <f>+IFERROR(VLOOKUP(Tabla1[[#This Row],[participant]],$AB$2:$AC$17,2,0),"REVISAR")</f>
        <v>ALJ10M</v>
      </c>
    </row>
    <row r="224" spans="1:24" x14ac:dyDescent="0.55000000000000004">
      <c r="A224" t="s">
        <v>81</v>
      </c>
      <c r="B224" t="s">
        <v>28</v>
      </c>
      <c r="C224" t="s">
        <v>15</v>
      </c>
      <c r="D224">
        <v>0.8</v>
      </c>
      <c r="E224">
        <v>0</v>
      </c>
      <c r="F224">
        <v>22</v>
      </c>
      <c r="G224">
        <v>22</v>
      </c>
      <c r="H224">
        <v>22</v>
      </c>
      <c r="I224" t="s">
        <v>15</v>
      </c>
      <c r="J224">
        <v>1</v>
      </c>
      <c r="L224" t="s">
        <v>165</v>
      </c>
      <c r="M224">
        <v>59.975992495657302</v>
      </c>
      <c r="N224" t="s">
        <v>83</v>
      </c>
      <c r="O224">
        <v>1</v>
      </c>
      <c r="P224" t="s">
        <v>164</v>
      </c>
      <c r="Q224" t="str">
        <f>+PROPER(IF(MID(Tabla1[[#This Row],[expName]],3,100)="Alegria","Alegría",MID(Tabla1[[#This Row],[expName]],3,100)))</f>
        <v>Identidad</v>
      </c>
      <c r="R224" t="str">
        <f>+IF(Tabla1[[#This Row],[correct_ans]]="None","Frecuente","Infrecuente")</f>
        <v>Frecuente</v>
      </c>
      <c r="S224">
        <f>+Tabla1[[#This Row],[Respuesta.corr]]*100</f>
        <v>100</v>
      </c>
      <c r="T224" t="str">
        <f>+IF(OR(Tabla1[[#This Row],[frecuente/infrecuente]]="Frecuente",Tabla1[[#This Row],[Respuesta.rt]]=""),"",Tabla1[[#This Row],[Respuesta.rt]])</f>
        <v/>
      </c>
      <c r="U224">
        <f>1-Tabla1[[#This Row],[Respuesta.corr]]</f>
        <v>0</v>
      </c>
      <c r="V224" t="s">
        <v>141</v>
      </c>
      <c r="W224" t="s">
        <v>143</v>
      </c>
      <c r="X224" t="str">
        <f>+IFERROR(VLOOKUP(Tabla1[[#This Row],[participant]],$AB$2:$AC$17,2,0),"REVISAR")</f>
        <v>ALJ10M</v>
      </c>
    </row>
    <row r="225" spans="1:24" x14ac:dyDescent="0.55000000000000004">
      <c r="A225" t="s">
        <v>85</v>
      </c>
      <c r="B225" t="s">
        <v>86</v>
      </c>
      <c r="C225" t="s">
        <v>21</v>
      </c>
      <c r="D225">
        <v>0.8</v>
      </c>
      <c r="E225">
        <v>0</v>
      </c>
      <c r="F225">
        <v>23</v>
      </c>
      <c r="G225">
        <v>23</v>
      </c>
      <c r="H225">
        <v>23</v>
      </c>
      <c r="I225" t="s">
        <v>21</v>
      </c>
      <c r="J225">
        <v>1</v>
      </c>
      <c r="K225">
        <v>0.62250629486499998</v>
      </c>
      <c r="L225" t="s">
        <v>165</v>
      </c>
      <c r="M225">
        <v>59.975992495657302</v>
      </c>
      <c r="N225" t="s">
        <v>83</v>
      </c>
      <c r="O225">
        <v>1</v>
      </c>
      <c r="P225" t="s">
        <v>164</v>
      </c>
      <c r="Q225" t="str">
        <f>+PROPER(IF(MID(Tabla1[[#This Row],[expName]],3,100)="Alegria","Alegría",MID(Tabla1[[#This Row],[expName]],3,100)))</f>
        <v>Identidad</v>
      </c>
      <c r="R225" t="str">
        <f>+IF(Tabla1[[#This Row],[correct_ans]]="None","Frecuente","Infrecuente")</f>
        <v>Infrecuente</v>
      </c>
      <c r="S225">
        <f>+Tabla1[[#This Row],[Respuesta.corr]]*100</f>
        <v>100</v>
      </c>
      <c r="T225">
        <f>+IF(OR(Tabla1[[#This Row],[frecuente/infrecuente]]="Frecuente",Tabla1[[#This Row],[Respuesta.rt]]=""),"",Tabla1[[#This Row],[Respuesta.rt]])</f>
        <v>0.62250629486499998</v>
      </c>
      <c r="U225">
        <f>1-Tabla1[[#This Row],[Respuesta.corr]]</f>
        <v>0</v>
      </c>
      <c r="V225" t="s">
        <v>141</v>
      </c>
      <c r="W225" t="s">
        <v>143</v>
      </c>
      <c r="X225" t="str">
        <f>+IFERROR(VLOOKUP(Tabla1[[#This Row],[participant]],$AB$2:$AC$17,2,0),"REVISAR")</f>
        <v>ALJ10M</v>
      </c>
    </row>
    <row r="226" spans="1:24" x14ac:dyDescent="0.55000000000000004">
      <c r="A226" t="s">
        <v>81</v>
      </c>
      <c r="B226" t="s">
        <v>28</v>
      </c>
      <c r="C226" t="s">
        <v>15</v>
      </c>
      <c r="D226">
        <v>0.8</v>
      </c>
      <c r="E226">
        <v>0</v>
      </c>
      <c r="F226">
        <v>24</v>
      </c>
      <c r="G226">
        <v>24</v>
      </c>
      <c r="H226">
        <v>24</v>
      </c>
      <c r="I226" t="s">
        <v>15</v>
      </c>
      <c r="J226">
        <v>1</v>
      </c>
      <c r="L226" t="s">
        <v>165</v>
      </c>
      <c r="M226">
        <v>59.975992495657302</v>
      </c>
      <c r="N226" t="s">
        <v>83</v>
      </c>
      <c r="O226">
        <v>1</v>
      </c>
      <c r="P226" t="s">
        <v>164</v>
      </c>
      <c r="Q226" t="str">
        <f>+PROPER(IF(MID(Tabla1[[#This Row],[expName]],3,100)="Alegria","Alegría",MID(Tabla1[[#This Row],[expName]],3,100)))</f>
        <v>Identidad</v>
      </c>
      <c r="R226" t="str">
        <f>+IF(Tabla1[[#This Row],[correct_ans]]="None","Frecuente","Infrecuente")</f>
        <v>Frecuente</v>
      </c>
      <c r="S226">
        <f>+Tabla1[[#This Row],[Respuesta.corr]]*100</f>
        <v>100</v>
      </c>
      <c r="T226" t="str">
        <f>+IF(OR(Tabla1[[#This Row],[frecuente/infrecuente]]="Frecuente",Tabla1[[#This Row],[Respuesta.rt]]=""),"",Tabla1[[#This Row],[Respuesta.rt]])</f>
        <v/>
      </c>
      <c r="U226">
        <f>1-Tabla1[[#This Row],[Respuesta.corr]]</f>
        <v>0</v>
      </c>
      <c r="V226" t="s">
        <v>141</v>
      </c>
      <c r="W226" t="s">
        <v>143</v>
      </c>
      <c r="X226" t="str">
        <f>+IFERROR(VLOOKUP(Tabla1[[#This Row],[participant]],$AB$2:$AC$17,2,0),"REVISAR")</f>
        <v>ALJ10M</v>
      </c>
    </row>
    <row r="227" spans="1:24" x14ac:dyDescent="0.55000000000000004">
      <c r="A227" t="s">
        <v>85</v>
      </c>
      <c r="B227" t="s">
        <v>86</v>
      </c>
      <c r="C227" t="s">
        <v>21</v>
      </c>
      <c r="D227">
        <v>1.3</v>
      </c>
      <c r="E227">
        <v>0</v>
      </c>
      <c r="F227">
        <v>25</v>
      </c>
      <c r="G227">
        <v>25</v>
      </c>
      <c r="H227">
        <v>25</v>
      </c>
      <c r="I227" t="s">
        <v>21</v>
      </c>
      <c r="J227">
        <v>1</v>
      </c>
      <c r="K227">
        <v>0.68801912385999997</v>
      </c>
      <c r="L227" t="s">
        <v>165</v>
      </c>
      <c r="M227">
        <v>59.975992495657302</v>
      </c>
      <c r="N227" t="s">
        <v>83</v>
      </c>
      <c r="O227">
        <v>1</v>
      </c>
      <c r="P227" t="s">
        <v>164</v>
      </c>
      <c r="Q227" t="str">
        <f>+PROPER(IF(MID(Tabla1[[#This Row],[expName]],3,100)="Alegria","Alegría",MID(Tabla1[[#This Row],[expName]],3,100)))</f>
        <v>Identidad</v>
      </c>
      <c r="R227" t="str">
        <f>+IF(Tabla1[[#This Row],[correct_ans]]="None","Frecuente","Infrecuente")</f>
        <v>Infrecuente</v>
      </c>
      <c r="S227">
        <f>+Tabla1[[#This Row],[Respuesta.corr]]*100</f>
        <v>100</v>
      </c>
      <c r="T227">
        <f>+IF(OR(Tabla1[[#This Row],[frecuente/infrecuente]]="Frecuente",Tabla1[[#This Row],[Respuesta.rt]]=""),"",Tabla1[[#This Row],[Respuesta.rt]])</f>
        <v>0.68801912385999997</v>
      </c>
      <c r="U227">
        <f>1-Tabla1[[#This Row],[Respuesta.corr]]</f>
        <v>0</v>
      </c>
      <c r="V227" t="s">
        <v>141</v>
      </c>
      <c r="W227" t="s">
        <v>143</v>
      </c>
      <c r="X227" t="str">
        <f>+IFERROR(VLOOKUP(Tabla1[[#This Row],[participant]],$AB$2:$AC$17,2,0),"REVISAR")</f>
        <v>ALJ10M</v>
      </c>
    </row>
    <row r="228" spans="1:24" x14ac:dyDescent="0.55000000000000004">
      <c r="A228" t="s">
        <v>81</v>
      </c>
      <c r="B228" t="s">
        <v>25</v>
      </c>
      <c r="C228" t="s">
        <v>15</v>
      </c>
      <c r="D228">
        <v>1.3</v>
      </c>
      <c r="E228">
        <v>0</v>
      </c>
      <c r="F228">
        <v>26</v>
      </c>
      <c r="G228">
        <v>26</v>
      </c>
      <c r="H228">
        <v>26</v>
      </c>
      <c r="I228" t="s">
        <v>15</v>
      </c>
      <c r="J228">
        <v>1</v>
      </c>
      <c r="L228" t="s">
        <v>165</v>
      </c>
      <c r="M228">
        <v>59.975992495657302</v>
      </c>
      <c r="N228" t="s">
        <v>83</v>
      </c>
      <c r="O228">
        <v>1</v>
      </c>
      <c r="P228" t="s">
        <v>164</v>
      </c>
      <c r="Q228" t="str">
        <f>+PROPER(IF(MID(Tabla1[[#This Row],[expName]],3,100)="Alegria","Alegría",MID(Tabla1[[#This Row],[expName]],3,100)))</f>
        <v>Identidad</v>
      </c>
      <c r="R228" t="str">
        <f>+IF(Tabla1[[#This Row],[correct_ans]]="None","Frecuente","Infrecuente")</f>
        <v>Frecuente</v>
      </c>
      <c r="S228">
        <f>+Tabla1[[#This Row],[Respuesta.corr]]*100</f>
        <v>100</v>
      </c>
      <c r="T228" t="str">
        <f>+IF(OR(Tabla1[[#This Row],[frecuente/infrecuente]]="Frecuente",Tabla1[[#This Row],[Respuesta.rt]]=""),"",Tabla1[[#This Row],[Respuesta.rt]])</f>
        <v/>
      </c>
      <c r="U228">
        <f>1-Tabla1[[#This Row],[Respuesta.corr]]</f>
        <v>0</v>
      </c>
      <c r="V228" t="s">
        <v>141</v>
      </c>
      <c r="W228" t="s">
        <v>143</v>
      </c>
      <c r="X228" t="str">
        <f>+IFERROR(VLOOKUP(Tabla1[[#This Row],[participant]],$AB$2:$AC$17,2,0),"REVISAR")</f>
        <v>ALJ10M</v>
      </c>
    </row>
    <row r="229" spans="1:24" x14ac:dyDescent="0.55000000000000004">
      <c r="A229" t="s">
        <v>81</v>
      </c>
      <c r="B229" t="s">
        <v>88</v>
      </c>
      <c r="C229" t="s">
        <v>15</v>
      </c>
      <c r="D229">
        <v>0.8</v>
      </c>
      <c r="E229">
        <v>0</v>
      </c>
      <c r="F229">
        <v>27</v>
      </c>
      <c r="G229">
        <v>27</v>
      </c>
      <c r="H229">
        <v>27</v>
      </c>
      <c r="I229" t="s">
        <v>15</v>
      </c>
      <c r="J229">
        <v>1</v>
      </c>
      <c r="L229" t="s">
        <v>165</v>
      </c>
      <c r="M229">
        <v>59.975992495657302</v>
      </c>
      <c r="N229" t="s">
        <v>83</v>
      </c>
      <c r="O229">
        <v>1</v>
      </c>
      <c r="P229" t="s">
        <v>164</v>
      </c>
      <c r="Q229" t="str">
        <f>+PROPER(IF(MID(Tabla1[[#This Row],[expName]],3,100)="Alegria","Alegría",MID(Tabla1[[#This Row],[expName]],3,100)))</f>
        <v>Identidad</v>
      </c>
      <c r="R229" t="str">
        <f>+IF(Tabla1[[#This Row],[correct_ans]]="None","Frecuente","Infrecuente")</f>
        <v>Frecuente</v>
      </c>
      <c r="S229">
        <f>+Tabla1[[#This Row],[Respuesta.corr]]*100</f>
        <v>100</v>
      </c>
      <c r="T229" t="str">
        <f>+IF(OR(Tabla1[[#This Row],[frecuente/infrecuente]]="Frecuente",Tabla1[[#This Row],[Respuesta.rt]]=""),"",Tabla1[[#This Row],[Respuesta.rt]])</f>
        <v/>
      </c>
      <c r="U229">
        <f>1-Tabla1[[#This Row],[Respuesta.corr]]</f>
        <v>0</v>
      </c>
      <c r="V229" t="s">
        <v>141</v>
      </c>
      <c r="W229" t="s">
        <v>143</v>
      </c>
      <c r="X229" t="str">
        <f>+IFERROR(VLOOKUP(Tabla1[[#This Row],[participant]],$AB$2:$AC$17,2,0),"REVISAR")</f>
        <v>ALJ10M</v>
      </c>
    </row>
    <row r="230" spans="1:24" x14ac:dyDescent="0.55000000000000004">
      <c r="A230" t="s">
        <v>85</v>
      </c>
      <c r="B230" t="s">
        <v>86</v>
      </c>
      <c r="C230" t="s">
        <v>21</v>
      </c>
      <c r="D230">
        <v>0.8</v>
      </c>
      <c r="E230">
        <v>0</v>
      </c>
      <c r="F230">
        <v>28</v>
      </c>
      <c r="G230">
        <v>28</v>
      </c>
      <c r="H230">
        <v>28</v>
      </c>
      <c r="I230" t="s">
        <v>21</v>
      </c>
      <c r="J230">
        <v>1</v>
      </c>
      <c r="K230">
        <v>0.672777537722</v>
      </c>
      <c r="L230" t="s">
        <v>165</v>
      </c>
      <c r="M230">
        <v>59.975992495657302</v>
      </c>
      <c r="N230" t="s">
        <v>83</v>
      </c>
      <c r="O230">
        <v>1</v>
      </c>
      <c r="P230" t="s">
        <v>164</v>
      </c>
      <c r="Q230" t="str">
        <f>+PROPER(IF(MID(Tabla1[[#This Row],[expName]],3,100)="Alegria","Alegría",MID(Tabla1[[#This Row],[expName]],3,100)))</f>
        <v>Identidad</v>
      </c>
      <c r="R230" t="str">
        <f>+IF(Tabla1[[#This Row],[correct_ans]]="None","Frecuente","Infrecuente")</f>
        <v>Infrecuente</v>
      </c>
      <c r="S230">
        <f>+Tabla1[[#This Row],[Respuesta.corr]]*100</f>
        <v>100</v>
      </c>
      <c r="T230">
        <f>+IF(OR(Tabla1[[#This Row],[frecuente/infrecuente]]="Frecuente",Tabla1[[#This Row],[Respuesta.rt]]=""),"",Tabla1[[#This Row],[Respuesta.rt]])</f>
        <v>0.672777537722</v>
      </c>
      <c r="U230">
        <f>1-Tabla1[[#This Row],[Respuesta.corr]]</f>
        <v>0</v>
      </c>
      <c r="V230" t="s">
        <v>141</v>
      </c>
      <c r="W230" t="s">
        <v>143</v>
      </c>
      <c r="X230" t="str">
        <f>+IFERROR(VLOOKUP(Tabla1[[#This Row],[participant]],$AB$2:$AC$17,2,0),"REVISAR")</f>
        <v>ALJ10M</v>
      </c>
    </row>
    <row r="231" spans="1:24" x14ac:dyDescent="0.55000000000000004">
      <c r="A231" t="s">
        <v>81</v>
      </c>
      <c r="B231" t="s">
        <v>30</v>
      </c>
      <c r="C231" t="s">
        <v>15</v>
      </c>
      <c r="D231">
        <v>1.3</v>
      </c>
      <c r="E231">
        <v>0</v>
      </c>
      <c r="F231">
        <v>29</v>
      </c>
      <c r="G231">
        <v>29</v>
      </c>
      <c r="H231">
        <v>29</v>
      </c>
      <c r="I231" t="s">
        <v>15</v>
      </c>
      <c r="J231">
        <v>1</v>
      </c>
      <c r="L231" t="s">
        <v>165</v>
      </c>
      <c r="M231">
        <v>59.975992495657302</v>
      </c>
      <c r="N231" t="s">
        <v>83</v>
      </c>
      <c r="O231">
        <v>1</v>
      </c>
      <c r="P231" t="s">
        <v>164</v>
      </c>
      <c r="Q231" t="str">
        <f>+PROPER(IF(MID(Tabla1[[#This Row],[expName]],3,100)="Alegria","Alegría",MID(Tabla1[[#This Row],[expName]],3,100)))</f>
        <v>Identidad</v>
      </c>
      <c r="R231" t="str">
        <f>+IF(Tabla1[[#This Row],[correct_ans]]="None","Frecuente","Infrecuente")</f>
        <v>Frecuente</v>
      </c>
      <c r="S231">
        <f>+Tabla1[[#This Row],[Respuesta.corr]]*100</f>
        <v>100</v>
      </c>
      <c r="T231" t="str">
        <f>+IF(OR(Tabla1[[#This Row],[frecuente/infrecuente]]="Frecuente",Tabla1[[#This Row],[Respuesta.rt]]=""),"",Tabla1[[#This Row],[Respuesta.rt]])</f>
        <v/>
      </c>
      <c r="U231">
        <f>1-Tabla1[[#This Row],[Respuesta.corr]]</f>
        <v>0</v>
      </c>
      <c r="V231" t="s">
        <v>141</v>
      </c>
      <c r="W231" t="s">
        <v>143</v>
      </c>
      <c r="X231" t="str">
        <f>+IFERROR(VLOOKUP(Tabla1[[#This Row],[participant]],$AB$2:$AC$17,2,0),"REVISAR")</f>
        <v>ALJ10M</v>
      </c>
    </row>
    <row r="232" spans="1:24" x14ac:dyDescent="0.55000000000000004">
      <c r="A232" t="s">
        <v>81</v>
      </c>
      <c r="B232" t="s">
        <v>28</v>
      </c>
      <c r="C232" t="s">
        <v>15</v>
      </c>
      <c r="D232">
        <v>0.8</v>
      </c>
      <c r="E232">
        <v>0</v>
      </c>
      <c r="F232">
        <v>30</v>
      </c>
      <c r="G232">
        <v>30</v>
      </c>
      <c r="H232">
        <v>30</v>
      </c>
      <c r="I232" t="s">
        <v>15</v>
      </c>
      <c r="J232">
        <v>1</v>
      </c>
      <c r="L232" t="s">
        <v>165</v>
      </c>
      <c r="M232">
        <v>59.975992495657302</v>
      </c>
      <c r="N232" t="s">
        <v>83</v>
      </c>
      <c r="O232">
        <v>1</v>
      </c>
      <c r="P232" t="s">
        <v>164</v>
      </c>
      <c r="Q232" t="str">
        <f>+PROPER(IF(MID(Tabla1[[#This Row],[expName]],3,100)="Alegria","Alegría",MID(Tabla1[[#This Row],[expName]],3,100)))</f>
        <v>Identidad</v>
      </c>
      <c r="R232" t="str">
        <f>+IF(Tabla1[[#This Row],[correct_ans]]="None","Frecuente","Infrecuente")</f>
        <v>Frecuente</v>
      </c>
      <c r="S232">
        <f>+Tabla1[[#This Row],[Respuesta.corr]]*100</f>
        <v>100</v>
      </c>
      <c r="T232" t="str">
        <f>+IF(OR(Tabla1[[#This Row],[frecuente/infrecuente]]="Frecuente",Tabla1[[#This Row],[Respuesta.rt]]=""),"",Tabla1[[#This Row],[Respuesta.rt]])</f>
        <v/>
      </c>
      <c r="U232">
        <f>1-Tabla1[[#This Row],[Respuesta.corr]]</f>
        <v>0</v>
      </c>
      <c r="V232" t="s">
        <v>141</v>
      </c>
      <c r="W232" t="s">
        <v>143</v>
      </c>
      <c r="X232" t="str">
        <f>+IFERROR(VLOOKUP(Tabla1[[#This Row],[participant]],$AB$2:$AC$17,2,0),"REVISAR")</f>
        <v>ALJ10M</v>
      </c>
    </row>
    <row r="233" spans="1:24" x14ac:dyDescent="0.55000000000000004">
      <c r="A233" t="s">
        <v>81</v>
      </c>
      <c r="B233" t="s">
        <v>30</v>
      </c>
      <c r="C233" t="s">
        <v>15</v>
      </c>
      <c r="D233">
        <v>1.3</v>
      </c>
      <c r="E233">
        <v>0</v>
      </c>
      <c r="F233">
        <v>31</v>
      </c>
      <c r="G233">
        <v>31</v>
      </c>
      <c r="H233">
        <v>31</v>
      </c>
      <c r="I233" t="s">
        <v>15</v>
      </c>
      <c r="J233">
        <v>1</v>
      </c>
      <c r="L233" t="s">
        <v>165</v>
      </c>
      <c r="M233">
        <v>59.975992495657302</v>
      </c>
      <c r="N233" t="s">
        <v>83</v>
      </c>
      <c r="O233">
        <v>1</v>
      </c>
      <c r="P233" t="s">
        <v>164</v>
      </c>
      <c r="Q233" t="str">
        <f>+PROPER(IF(MID(Tabla1[[#This Row],[expName]],3,100)="Alegria","Alegría",MID(Tabla1[[#This Row],[expName]],3,100)))</f>
        <v>Identidad</v>
      </c>
      <c r="R233" t="str">
        <f>+IF(Tabla1[[#This Row],[correct_ans]]="None","Frecuente","Infrecuente")</f>
        <v>Frecuente</v>
      </c>
      <c r="S233">
        <f>+Tabla1[[#This Row],[Respuesta.corr]]*100</f>
        <v>100</v>
      </c>
      <c r="T233" t="str">
        <f>+IF(OR(Tabla1[[#This Row],[frecuente/infrecuente]]="Frecuente",Tabla1[[#This Row],[Respuesta.rt]]=""),"",Tabla1[[#This Row],[Respuesta.rt]])</f>
        <v/>
      </c>
      <c r="U233">
        <f>1-Tabla1[[#This Row],[Respuesta.corr]]</f>
        <v>0</v>
      </c>
      <c r="V233" t="s">
        <v>141</v>
      </c>
      <c r="W233" t="s">
        <v>143</v>
      </c>
      <c r="X233" t="str">
        <f>+IFERROR(VLOOKUP(Tabla1[[#This Row],[participant]],$AB$2:$AC$17,2,0),"REVISAR")</f>
        <v>ALJ10M</v>
      </c>
    </row>
    <row r="234" spans="1:24" x14ac:dyDescent="0.55000000000000004">
      <c r="A234" t="s">
        <v>85</v>
      </c>
      <c r="B234" t="s">
        <v>86</v>
      </c>
      <c r="C234" t="s">
        <v>21</v>
      </c>
      <c r="D234">
        <v>0.8</v>
      </c>
      <c r="E234">
        <v>0</v>
      </c>
      <c r="F234">
        <v>32</v>
      </c>
      <c r="G234">
        <v>32</v>
      </c>
      <c r="H234">
        <v>32</v>
      </c>
      <c r="I234" t="s">
        <v>21</v>
      </c>
      <c r="J234">
        <v>1</v>
      </c>
      <c r="K234">
        <v>0.85653110314199998</v>
      </c>
      <c r="L234" t="s">
        <v>165</v>
      </c>
      <c r="M234">
        <v>59.975992495657302</v>
      </c>
      <c r="N234" t="s">
        <v>83</v>
      </c>
      <c r="O234">
        <v>1</v>
      </c>
      <c r="P234" t="s">
        <v>164</v>
      </c>
      <c r="Q234" t="str">
        <f>+PROPER(IF(MID(Tabla1[[#This Row],[expName]],3,100)="Alegria","Alegría",MID(Tabla1[[#This Row],[expName]],3,100)))</f>
        <v>Identidad</v>
      </c>
      <c r="R234" t="str">
        <f>+IF(Tabla1[[#This Row],[correct_ans]]="None","Frecuente","Infrecuente")</f>
        <v>Infrecuente</v>
      </c>
      <c r="S234">
        <f>+Tabla1[[#This Row],[Respuesta.corr]]*100</f>
        <v>100</v>
      </c>
      <c r="T234">
        <f>+IF(OR(Tabla1[[#This Row],[frecuente/infrecuente]]="Frecuente",Tabla1[[#This Row],[Respuesta.rt]]=""),"",Tabla1[[#This Row],[Respuesta.rt]])</f>
        <v>0.85653110314199998</v>
      </c>
      <c r="U234">
        <f>1-Tabla1[[#This Row],[Respuesta.corr]]</f>
        <v>0</v>
      </c>
      <c r="V234" t="s">
        <v>141</v>
      </c>
      <c r="W234" t="s">
        <v>143</v>
      </c>
      <c r="X234" t="str">
        <f>+IFERROR(VLOOKUP(Tabla1[[#This Row],[participant]],$AB$2:$AC$17,2,0),"REVISAR")</f>
        <v>ALJ10M</v>
      </c>
    </row>
    <row r="235" spans="1:24" x14ac:dyDescent="0.55000000000000004">
      <c r="A235" t="s">
        <v>81</v>
      </c>
      <c r="B235" t="s">
        <v>88</v>
      </c>
      <c r="C235" t="s">
        <v>15</v>
      </c>
      <c r="D235">
        <v>0.8</v>
      </c>
      <c r="E235">
        <v>0</v>
      </c>
      <c r="F235">
        <v>33</v>
      </c>
      <c r="G235">
        <v>33</v>
      </c>
      <c r="H235">
        <v>33</v>
      </c>
      <c r="I235" t="s">
        <v>15</v>
      </c>
      <c r="J235">
        <v>1</v>
      </c>
      <c r="L235" t="s">
        <v>165</v>
      </c>
      <c r="M235">
        <v>59.975992495657302</v>
      </c>
      <c r="N235" t="s">
        <v>83</v>
      </c>
      <c r="O235">
        <v>1</v>
      </c>
      <c r="P235" t="s">
        <v>164</v>
      </c>
      <c r="Q235" t="str">
        <f>+PROPER(IF(MID(Tabla1[[#This Row],[expName]],3,100)="Alegria","Alegría",MID(Tabla1[[#This Row],[expName]],3,100)))</f>
        <v>Identidad</v>
      </c>
      <c r="R235" t="str">
        <f>+IF(Tabla1[[#This Row],[correct_ans]]="None","Frecuente","Infrecuente")</f>
        <v>Frecuente</v>
      </c>
      <c r="S235">
        <f>+Tabla1[[#This Row],[Respuesta.corr]]*100</f>
        <v>100</v>
      </c>
      <c r="T235" t="str">
        <f>+IF(OR(Tabla1[[#This Row],[frecuente/infrecuente]]="Frecuente",Tabla1[[#This Row],[Respuesta.rt]]=""),"",Tabla1[[#This Row],[Respuesta.rt]])</f>
        <v/>
      </c>
      <c r="U235">
        <f>1-Tabla1[[#This Row],[Respuesta.corr]]</f>
        <v>0</v>
      </c>
      <c r="V235" t="s">
        <v>141</v>
      </c>
      <c r="W235" t="s">
        <v>143</v>
      </c>
      <c r="X235" t="str">
        <f>+IFERROR(VLOOKUP(Tabla1[[#This Row],[participant]],$AB$2:$AC$17,2,0),"REVISAR")</f>
        <v>ALJ10M</v>
      </c>
    </row>
    <row r="236" spans="1:24" x14ac:dyDescent="0.55000000000000004">
      <c r="A236" t="s">
        <v>81</v>
      </c>
      <c r="B236" t="s">
        <v>90</v>
      </c>
      <c r="C236" t="s">
        <v>15</v>
      </c>
      <c r="D236">
        <v>1.3</v>
      </c>
      <c r="E236">
        <v>0</v>
      </c>
      <c r="F236">
        <v>34</v>
      </c>
      <c r="G236">
        <v>34</v>
      </c>
      <c r="H236">
        <v>34</v>
      </c>
      <c r="I236" t="s">
        <v>15</v>
      </c>
      <c r="J236">
        <v>1</v>
      </c>
      <c r="L236" t="s">
        <v>165</v>
      </c>
      <c r="M236">
        <v>59.975992495657302</v>
      </c>
      <c r="N236" t="s">
        <v>83</v>
      </c>
      <c r="O236">
        <v>1</v>
      </c>
      <c r="P236" t="s">
        <v>164</v>
      </c>
      <c r="Q236" t="str">
        <f>+PROPER(IF(MID(Tabla1[[#This Row],[expName]],3,100)="Alegria","Alegría",MID(Tabla1[[#This Row],[expName]],3,100)))</f>
        <v>Identidad</v>
      </c>
      <c r="R236" t="str">
        <f>+IF(Tabla1[[#This Row],[correct_ans]]="None","Frecuente","Infrecuente")</f>
        <v>Frecuente</v>
      </c>
      <c r="S236">
        <f>+Tabla1[[#This Row],[Respuesta.corr]]*100</f>
        <v>100</v>
      </c>
      <c r="T236" t="str">
        <f>+IF(OR(Tabla1[[#This Row],[frecuente/infrecuente]]="Frecuente",Tabla1[[#This Row],[Respuesta.rt]]=""),"",Tabla1[[#This Row],[Respuesta.rt]])</f>
        <v/>
      </c>
      <c r="U236">
        <f>1-Tabla1[[#This Row],[Respuesta.corr]]</f>
        <v>0</v>
      </c>
      <c r="V236" t="s">
        <v>141</v>
      </c>
      <c r="W236" t="s">
        <v>143</v>
      </c>
      <c r="X236" t="str">
        <f>+IFERROR(VLOOKUP(Tabla1[[#This Row],[participant]],$AB$2:$AC$17,2,0),"REVISAR")</f>
        <v>ALJ10M</v>
      </c>
    </row>
    <row r="237" spans="1:24" x14ac:dyDescent="0.55000000000000004">
      <c r="A237" t="s">
        <v>85</v>
      </c>
      <c r="B237" t="s">
        <v>86</v>
      </c>
      <c r="C237" t="s">
        <v>21</v>
      </c>
      <c r="D237">
        <v>0.8</v>
      </c>
      <c r="E237">
        <v>0</v>
      </c>
      <c r="F237">
        <v>35</v>
      </c>
      <c r="G237">
        <v>35</v>
      </c>
      <c r="H237">
        <v>35</v>
      </c>
      <c r="I237" t="s">
        <v>21</v>
      </c>
      <c r="J237">
        <v>1</v>
      </c>
      <c r="K237">
        <v>1.1407923903299999</v>
      </c>
      <c r="L237" t="s">
        <v>165</v>
      </c>
      <c r="M237">
        <v>59.975992495657302</v>
      </c>
      <c r="N237" t="s">
        <v>83</v>
      </c>
      <c r="O237">
        <v>1</v>
      </c>
      <c r="P237" t="s">
        <v>164</v>
      </c>
      <c r="Q237" t="str">
        <f>+PROPER(IF(MID(Tabla1[[#This Row],[expName]],3,100)="Alegria","Alegría",MID(Tabla1[[#This Row],[expName]],3,100)))</f>
        <v>Identidad</v>
      </c>
      <c r="R237" t="str">
        <f>+IF(Tabla1[[#This Row],[correct_ans]]="None","Frecuente","Infrecuente")</f>
        <v>Infrecuente</v>
      </c>
      <c r="S237">
        <f>+Tabla1[[#This Row],[Respuesta.corr]]*100</f>
        <v>100</v>
      </c>
      <c r="T237">
        <f>+IF(OR(Tabla1[[#This Row],[frecuente/infrecuente]]="Frecuente",Tabla1[[#This Row],[Respuesta.rt]]=""),"",Tabla1[[#This Row],[Respuesta.rt]])</f>
        <v>1.1407923903299999</v>
      </c>
      <c r="U237">
        <f>1-Tabla1[[#This Row],[Respuesta.corr]]</f>
        <v>0</v>
      </c>
      <c r="V237" t="s">
        <v>141</v>
      </c>
      <c r="W237" t="s">
        <v>143</v>
      </c>
      <c r="X237" t="str">
        <f>+IFERROR(VLOOKUP(Tabla1[[#This Row],[participant]],$AB$2:$AC$17,2,0),"REVISAR")</f>
        <v>ALJ10M</v>
      </c>
    </row>
    <row r="238" spans="1:24" x14ac:dyDescent="0.55000000000000004">
      <c r="A238" t="s">
        <v>81</v>
      </c>
      <c r="B238" t="s">
        <v>91</v>
      </c>
      <c r="C238" t="s">
        <v>15</v>
      </c>
      <c r="D238">
        <v>1.3</v>
      </c>
      <c r="E238">
        <v>0</v>
      </c>
      <c r="F238">
        <v>36</v>
      </c>
      <c r="G238">
        <v>36</v>
      </c>
      <c r="H238">
        <v>36</v>
      </c>
      <c r="I238" t="s">
        <v>15</v>
      </c>
      <c r="J238">
        <v>1</v>
      </c>
      <c r="L238" t="s">
        <v>165</v>
      </c>
      <c r="M238">
        <v>59.975992495657302</v>
      </c>
      <c r="N238" t="s">
        <v>83</v>
      </c>
      <c r="O238">
        <v>1</v>
      </c>
      <c r="P238" t="s">
        <v>164</v>
      </c>
      <c r="Q238" t="str">
        <f>+PROPER(IF(MID(Tabla1[[#This Row],[expName]],3,100)="Alegria","Alegría",MID(Tabla1[[#This Row],[expName]],3,100)))</f>
        <v>Identidad</v>
      </c>
      <c r="R238" t="str">
        <f>+IF(Tabla1[[#This Row],[correct_ans]]="None","Frecuente","Infrecuente")</f>
        <v>Frecuente</v>
      </c>
      <c r="S238">
        <f>+Tabla1[[#This Row],[Respuesta.corr]]*100</f>
        <v>100</v>
      </c>
      <c r="T238" t="str">
        <f>+IF(OR(Tabla1[[#This Row],[frecuente/infrecuente]]="Frecuente",Tabla1[[#This Row],[Respuesta.rt]]=""),"",Tabla1[[#This Row],[Respuesta.rt]])</f>
        <v/>
      </c>
      <c r="U238">
        <f>1-Tabla1[[#This Row],[Respuesta.corr]]</f>
        <v>0</v>
      </c>
      <c r="V238" t="s">
        <v>141</v>
      </c>
      <c r="W238" t="s">
        <v>143</v>
      </c>
      <c r="X238" t="str">
        <f>+IFERROR(VLOOKUP(Tabla1[[#This Row],[participant]],$AB$2:$AC$17,2,0),"REVISAR")</f>
        <v>ALJ10M</v>
      </c>
    </row>
    <row r="239" spans="1:24" x14ac:dyDescent="0.55000000000000004">
      <c r="A239" t="s">
        <v>81</v>
      </c>
      <c r="B239" t="s">
        <v>25</v>
      </c>
      <c r="C239" t="s">
        <v>15</v>
      </c>
      <c r="D239">
        <v>0.8</v>
      </c>
      <c r="E239">
        <v>0</v>
      </c>
      <c r="F239">
        <v>37</v>
      </c>
      <c r="G239">
        <v>37</v>
      </c>
      <c r="H239">
        <v>37</v>
      </c>
      <c r="I239" t="s">
        <v>15</v>
      </c>
      <c r="J239">
        <v>1</v>
      </c>
      <c r="L239" t="s">
        <v>165</v>
      </c>
      <c r="M239">
        <v>59.975992495657302</v>
      </c>
      <c r="N239" t="s">
        <v>83</v>
      </c>
      <c r="O239">
        <v>1</v>
      </c>
      <c r="P239" t="s">
        <v>164</v>
      </c>
      <c r="Q239" t="str">
        <f>+PROPER(IF(MID(Tabla1[[#This Row],[expName]],3,100)="Alegria","Alegría",MID(Tabla1[[#This Row],[expName]],3,100)))</f>
        <v>Identidad</v>
      </c>
      <c r="R239" t="str">
        <f>+IF(Tabla1[[#This Row],[correct_ans]]="None","Frecuente","Infrecuente")</f>
        <v>Frecuente</v>
      </c>
      <c r="S239">
        <f>+Tabla1[[#This Row],[Respuesta.corr]]*100</f>
        <v>100</v>
      </c>
      <c r="T239" t="str">
        <f>+IF(OR(Tabla1[[#This Row],[frecuente/infrecuente]]="Frecuente",Tabla1[[#This Row],[Respuesta.rt]]=""),"",Tabla1[[#This Row],[Respuesta.rt]])</f>
        <v/>
      </c>
      <c r="U239">
        <f>1-Tabla1[[#This Row],[Respuesta.corr]]</f>
        <v>0</v>
      </c>
      <c r="V239" t="s">
        <v>141</v>
      </c>
      <c r="W239" t="s">
        <v>143</v>
      </c>
      <c r="X239" t="str">
        <f>+IFERROR(VLOOKUP(Tabla1[[#This Row],[participant]],$AB$2:$AC$17,2,0),"REVISAR")</f>
        <v>ALJ10M</v>
      </c>
    </row>
    <row r="240" spans="1:24" x14ac:dyDescent="0.55000000000000004">
      <c r="A240" t="s">
        <v>81</v>
      </c>
      <c r="B240" t="s">
        <v>25</v>
      </c>
      <c r="C240" t="s">
        <v>15</v>
      </c>
      <c r="D240">
        <v>1.3</v>
      </c>
      <c r="E240">
        <v>0</v>
      </c>
      <c r="F240">
        <v>38</v>
      </c>
      <c r="G240">
        <v>38</v>
      </c>
      <c r="H240">
        <v>38</v>
      </c>
      <c r="I240" t="s">
        <v>15</v>
      </c>
      <c r="J240">
        <v>1</v>
      </c>
      <c r="L240" t="s">
        <v>165</v>
      </c>
      <c r="M240">
        <v>59.975992495657302</v>
      </c>
      <c r="N240" t="s">
        <v>83</v>
      </c>
      <c r="O240">
        <v>1</v>
      </c>
      <c r="P240" t="s">
        <v>164</v>
      </c>
      <c r="Q240" t="str">
        <f>+PROPER(IF(MID(Tabla1[[#This Row],[expName]],3,100)="Alegria","Alegría",MID(Tabla1[[#This Row],[expName]],3,100)))</f>
        <v>Identidad</v>
      </c>
      <c r="R240" t="str">
        <f>+IF(Tabla1[[#This Row],[correct_ans]]="None","Frecuente","Infrecuente")</f>
        <v>Frecuente</v>
      </c>
      <c r="S240">
        <f>+Tabla1[[#This Row],[Respuesta.corr]]*100</f>
        <v>100</v>
      </c>
      <c r="T240" t="str">
        <f>+IF(OR(Tabla1[[#This Row],[frecuente/infrecuente]]="Frecuente",Tabla1[[#This Row],[Respuesta.rt]]=""),"",Tabla1[[#This Row],[Respuesta.rt]])</f>
        <v/>
      </c>
      <c r="U240">
        <f>1-Tabla1[[#This Row],[Respuesta.corr]]</f>
        <v>0</v>
      </c>
      <c r="V240" t="s">
        <v>141</v>
      </c>
      <c r="W240" t="s">
        <v>143</v>
      </c>
      <c r="X240" t="str">
        <f>+IFERROR(VLOOKUP(Tabla1[[#This Row],[participant]],$AB$2:$AC$17,2,0),"REVISAR")</f>
        <v>ALJ10M</v>
      </c>
    </row>
    <row r="241" spans="1:24" x14ac:dyDescent="0.55000000000000004">
      <c r="A241" t="s">
        <v>81</v>
      </c>
      <c r="B241" t="s">
        <v>36</v>
      </c>
      <c r="C241" t="s">
        <v>15</v>
      </c>
      <c r="D241">
        <v>0.8</v>
      </c>
      <c r="E241">
        <v>0</v>
      </c>
      <c r="F241">
        <v>39</v>
      </c>
      <c r="G241">
        <v>39</v>
      </c>
      <c r="H241">
        <v>39</v>
      </c>
      <c r="I241" t="s">
        <v>15</v>
      </c>
      <c r="J241">
        <v>1</v>
      </c>
      <c r="L241" t="s">
        <v>165</v>
      </c>
      <c r="M241">
        <v>59.975992495657302</v>
      </c>
      <c r="N241" t="s">
        <v>83</v>
      </c>
      <c r="O241">
        <v>1</v>
      </c>
      <c r="P241" t="s">
        <v>164</v>
      </c>
      <c r="Q241" t="str">
        <f>+PROPER(IF(MID(Tabla1[[#This Row],[expName]],3,100)="Alegria","Alegría",MID(Tabla1[[#This Row],[expName]],3,100)))</f>
        <v>Identidad</v>
      </c>
      <c r="R241" t="str">
        <f>+IF(Tabla1[[#This Row],[correct_ans]]="None","Frecuente","Infrecuente")</f>
        <v>Frecuente</v>
      </c>
      <c r="S241">
        <f>+Tabla1[[#This Row],[Respuesta.corr]]*100</f>
        <v>100</v>
      </c>
      <c r="T241" t="str">
        <f>+IF(OR(Tabla1[[#This Row],[frecuente/infrecuente]]="Frecuente",Tabla1[[#This Row],[Respuesta.rt]]=""),"",Tabla1[[#This Row],[Respuesta.rt]])</f>
        <v/>
      </c>
      <c r="U241">
        <f>1-Tabla1[[#This Row],[Respuesta.corr]]</f>
        <v>0</v>
      </c>
      <c r="V241" t="s">
        <v>141</v>
      </c>
      <c r="W241" t="s">
        <v>143</v>
      </c>
      <c r="X241" t="str">
        <f>+IFERROR(VLOOKUP(Tabla1[[#This Row],[participant]],$AB$2:$AC$17,2,0),"REVISAR")</f>
        <v>ALJ10M</v>
      </c>
    </row>
    <row r="242" spans="1:24" x14ac:dyDescent="0.55000000000000004">
      <c r="A242" t="s">
        <v>85</v>
      </c>
      <c r="B242" t="s">
        <v>86</v>
      </c>
      <c r="C242" t="s">
        <v>21</v>
      </c>
      <c r="D242">
        <v>1.3</v>
      </c>
      <c r="E242">
        <v>0</v>
      </c>
      <c r="F242">
        <v>40</v>
      </c>
      <c r="G242">
        <v>40</v>
      </c>
      <c r="H242">
        <v>40</v>
      </c>
      <c r="I242" t="s">
        <v>21</v>
      </c>
      <c r="J242">
        <v>1</v>
      </c>
      <c r="K242">
        <v>0.62236756924500003</v>
      </c>
      <c r="L242" t="s">
        <v>165</v>
      </c>
      <c r="M242">
        <v>59.975992495657302</v>
      </c>
      <c r="N242" t="s">
        <v>83</v>
      </c>
      <c r="O242">
        <v>1</v>
      </c>
      <c r="P242" t="s">
        <v>164</v>
      </c>
      <c r="Q242" t="str">
        <f>+PROPER(IF(MID(Tabla1[[#This Row],[expName]],3,100)="Alegria","Alegría",MID(Tabla1[[#This Row],[expName]],3,100)))</f>
        <v>Identidad</v>
      </c>
      <c r="R242" t="str">
        <f>+IF(Tabla1[[#This Row],[correct_ans]]="None","Frecuente","Infrecuente")</f>
        <v>Infrecuente</v>
      </c>
      <c r="S242">
        <f>+Tabla1[[#This Row],[Respuesta.corr]]*100</f>
        <v>100</v>
      </c>
      <c r="T242">
        <f>+IF(OR(Tabla1[[#This Row],[frecuente/infrecuente]]="Frecuente",Tabla1[[#This Row],[Respuesta.rt]]=""),"",Tabla1[[#This Row],[Respuesta.rt]])</f>
        <v>0.62236756924500003</v>
      </c>
      <c r="U242">
        <f>1-Tabla1[[#This Row],[Respuesta.corr]]</f>
        <v>0</v>
      </c>
      <c r="V242" t="s">
        <v>141</v>
      </c>
      <c r="W242" t="s">
        <v>143</v>
      </c>
      <c r="X242" t="str">
        <f>+IFERROR(VLOOKUP(Tabla1[[#This Row],[participant]],$AB$2:$AC$17,2,0),"REVISAR")</f>
        <v>ALJ10M</v>
      </c>
    </row>
    <row r="243" spans="1:24" x14ac:dyDescent="0.55000000000000004">
      <c r="A243" t="s">
        <v>81</v>
      </c>
      <c r="B243" t="s">
        <v>87</v>
      </c>
      <c r="C243" t="s">
        <v>15</v>
      </c>
      <c r="D243">
        <v>1.3</v>
      </c>
      <c r="E243">
        <v>0</v>
      </c>
      <c r="F243">
        <v>41</v>
      </c>
      <c r="G243">
        <v>41</v>
      </c>
      <c r="H243">
        <v>41</v>
      </c>
      <c r="I243" t="s">
        <v>15</v>
      </c>
      <c r="J243">
        <v>1</v>
      </c>
      <c r="L243" t="s">
        <v>165</v>
      </c>
      <c r="M243">
        <v>59.975992495657302</v>
      </c>
      <c r="N243" t="s">
        <v>83</v>
      </c>
      <c r="O243">
        <v>1</v>
      </c>
      <c r="P243" t="s">
        <v>164</v>
      </c>
      <c r="Q243" t="str">
        <f>+PROPER(IF(MID(Tabla1[[#This Row],[expName]],3,100)="Alegria","Alegría",MID(Tabla1[[#This Row],[expName]],3,100)))</f>
        <v>Identidad</v>
      </c>
      <c r="R243" t="str">
        <f>+IF(Tabla1[[#This Row],[correct_ans]]="None","Frecuente","Infrecuente")</f>
        <v>Frecuente</v>
      </c>
      <c r="S243">
        <f>+Tabla1[[#This Row],[Respuesta.corr]]*100</f>
        <v>100</v>
      </c>
      <c r="T243" t="str">
        <f>+IF(OR(Tabla1[[#This Row],[frecuente/infrecuente]]="Frecuente",Tabla1[[#This Row],[Respuesta.rt]]=""),"",Tabla1[[#This Row],[Respuesta.rt]])</f>
        <v/>
      </c>
      <c r="U243">
        <f>1-Tabla1[[#This Row],[Respuesta.corr]]</f>
        <v>0</v>
      </c>
      <c r="V243" t="s">
        <v>141</v>
      </c>
      <c r="W243" t="s">
        <v>143</v>
      </c>
      <c r="X243" t="str">
        <f>+IFERROR(VLOOKUP(Tabla1[[#This Row],[participant]],$AB$2:$AC$17,2,0),"REVISAR")</f>
        <v>ALJ10M</v>
      </c>
    </row>
    <row r="244" spans="1:24" x14ac:dyDescent="0.55000000000000004">
      <c r="A244" t="s">
        <v>81</v>
      </c>
      <c r="B244" t="s">
        <v>75</v>
      </c>
      <c r="C244" t="s">
        <v>15</v>
      </c>
      <c r="D244">
        <v>0.8</v>
      </c>
      <c r="E244">
        <v>0</v>
      </c>
      <c r="F244">
        <v>42</v>
      </c>
      <c r="G244">
        <v>42</v>
      </c>
      <c r="H244">
        <v>42</v>
      </c>
      <c r="I244" t="s">
        <v>15</v>
      </c>
      <c r="J244">
        <v>1</v>
      </c>
      <c r="L244" t="s">
        <v>165</v>
      </c>
      <c r="M244">
        <v>59.975992495657302</v>
      </c>
      <c r="N244" t="s">
        <v>83</v>
      </c>
      <c r="O244">
        <v>1</v>
      </c>
      <c r="P244" t="s">
        <v>164</v>
      </c>
      <c r="Q244" t="str">
        <f>+PROPER(IF(MID(Tabla1[[#This Row],[expName]],3,100)="Alegria","Alegría",MID(Tabla1[[#This Row],[expName]],3,100)))</f>
        <v>Identidad</v>
      </c>
      <c r="R244" t="str">
        <f>+IF(Tabla1[[#This Row],[correct_ans]]="None","Frecuente","Infrecuente")</f>
        <v>Frecuente</v>
      </c>
      <c r="S244">
        <f>+Tabla1[[#This Row],[Respuesta.corr]]*100</f>
        <v>100</v>
      </c>
      <c r="T244" t="str">
        <f>+IF(OR(Tabla1[[#This Row],[frecuente/infrecuente]]="Frecuente",Tabla1[[#This Row],[Respuesta.rt]]=""),"",Tabla1[[#This Row],[Respuesta.rt]])</f>
        <v/>
      </c>
      <c r="U244">
        <f>1-Tabla1[[#This Row],[Respuesta.corr]]</f>
        <v>0</v>
      </c>
      <c r="V244" t="s">
        <v>141</v>
      </c>
      <c r="W244" t="s">
        <v>143</v>
      </c>
      <c r="X244" t="str">
        <f>+IFERROR(VLOOKUP(Tabla1[[#This Row],[participant]],$AB$2:$AC$17,2,0),"REVISAR")</f>
        <v>ALJ10M</v>
      </c>
    </row>
    <row r="245" spans="1:24" x14ac:dyDescent="0.55000000000000004">
      <c r="A245" t="s">
        <v>81</v>
      </c>
      <c r="B245" t="s">
        <v>22</v>
      </c>
      <c r="C245" t="s">
        <v>15</v>
      </c>
      <c r="D245">
        <v>1.3</v>
      </c>
      <c r="E245">
        <v>0</v>
      </c>
      <c r="F245">
        <v>43</v>
      </c>
      <c r="G245">
        <v>43</v>
      </c>
      <c r="H245">
        <v>43</v>
      </c>
      <c r="I245" t="s">
        <v>15</v>
      </c>
      <c r="J245">
        <v>1</v>
      </c>
      <c r="L245" t="s">
        <v>165</v>
      </c>
      <c r="M245">
        <v>59.975992495657302</v>
      </c>
      <c r="N245" t="s">
        <v>83</v>
      </c>
      <c r="O245">
        <v>1</v>
      </c>
      <c r="P245" t="s">
        <v>164</v>
      </c>
      <c r="Q245" t="str">
        <f>+PROPER(IF(MID(Tabla1[[#This Row],[expName]],3,100)="Alegria","Alegría",MID(Tabla1[[#This Row],[expName]],3,100)))</f>
        <v>Identidad</v>
      </c>
      <c r="R245" t="str">
        <f>+IF(Tabla1[[#This Row],[correct_ans]]="None","Frecuente","Infrecuente")</f>
        <v>Frecuente</v>
      </c>
      <c r="S245">
        <f>+Tabla1[[#This Row],[Respuesta.corr]]*100</f>
        <v>100</v>
      </c>
      <c r="T245" t="str">
        <f>+IF(OR(Tabla1[[#This Row],[frecuente/infrecuente]]="Frecuente",Tabla1[[#This Row],[Respuesta.rt]]=""),"",Tabla1[[#This Row],[Respuesta.rt]])</f>
        <v/>
      </c>
      <c r="U245">
        <f>1-Tabla1[[#This Row],[Respuesta.corr]]</f>
        <v>0</v>
      </c>
      <c r="V245" t="s">
        <v>141</v>
      </c>
      <c r="W245" t="s">
        <v>143</v>
      </c>
      <c r="X245" t="str">
        <f>+IFERROR(VLOOKUP(Tabla1[[#This Row],[participant]],$AB$2:$AC$17,2,0),"REVISAR")</f>
        <v>ALJ10M</v>
      </c>
    </row>
    <row r="246" spans="1:24" x14ac:dyDescent="0.55000000000000004">
      <c r="A246" t="s">
        <v>81</v>
      </c>
      <c r="B246" t="s">
        <v>88</v>
      </c>
      <c r="C246" t="s">
        <v>15</v>
      </c>
      <c r="D246">
        <v>1.3</v>
      </c>
      <c r="E246">
        <v>0</v>
      </c>
      <c r="F246">
        <v>44</v>
      </c>
      <c r="G246">
        <v>44</v>
      </c>
      <c r="H246">
        <v>44</v>
      </c>
      <c r="I246" t="s">
        <v>15</v>
      </c>
      <c r="J246">
        <v>1</v>
      </c>
      <c r="L246" t="s">
        <v>165</v>
      </c>
      <c r="M246">
        <v>59.975992495657302</v>
      </c>
      <c r="N246" t="s">
        <v>83</v>
      </c>
      <c r="O246">
        <v>1</v>
      </c>
      <c r="P246" t="s">
        <v>164</v>
      </c>
      <c r="Q246" t="str">
        <f>+PROPER(IF(MID(Tabla1[[#This Row],[expName]],3,100)="Alegria","Alegría",MID(Tabla1[[#This Row],[expName]],3,100)))</f>
        <v>Identidad</v>
      </c>
      <c r="R246" t="str">
        <f>+IF(Tabla1[[#This Row],[correct_ans]]="None","Frecuente","Infrecuente")</f>
        <v>Frecuente</v>
      </c>
      <c r="S246">
        <f>+Tabla1[[#This Row],[Respuesta.corr]]*100</f>
        <v>100</v>
      </c>
      <c r="T246" t="str">
        <f>+IF(OR(Tabla1[[#This Row],[frecuente/infrecuente]]="Frecuente",Tabla1[[#This Row],[Respuesta.rt]]=""),"",Tabla1[[#This Row],[Respuesta.rt]])</f>
        <v/>
      </c>
      <c r="U246">
        <f>1-Tabla1[[#This Row],[Respuesta.corr]]</f>
        <v>0</v>
      </c>
      <c r="V246" t="s">
        <v>141</v>
      </c>
      <c r="W246" t="s">
        <v>143</v>
      </c>
      <c r="X246" t="str">
        <f>+IFERROR(VLOOKUP(Tabla1[[#This Row],[participant]],$AB$2:$AC$17,2,0),"REVISAR")</f>
        <v>ALJ10M</v>
      </c>
    </row>
    <row r="247" spans="1:24" x14ac:dyDescent="0.55000000000000004">
      <c r="A247" t="s">
        <v>85</v>
      </c>
      <c r="B247" t="s">
        <v>86</v>
      </c>
      <c r="C247" t="s">
        <v>21</v>
      </c>
      <c r="D247">
        <v>1.3</v>
      </c>
      <c r="E247">
        <v>0</v>
      </c>
      <c r="F247">
        <v>45</v>
      </c>
      <c r="G247">
        <v>45</v>
      </c>
      <c r="H247">
        <v>45</v>
      </c>
      <c r="I247" t="s">
        <v>21</v>
      </c>
      <c r="J247">
        <v>1</v>
      </c>
      <c r="K247">
        <v>0.53882904490500005</v>
      </c>
      <c r="L247" t="s">
        <v>165</v>
      </c>
      <c r="M247">
        <v>59.975992495657302</v>
      </c>
      <c r="N247" t="s">
        <v>83</v>
      </c>
      <c r="O247">
        <v>1</v>
      </c>
      <c r="P247" t="s">
        <v>164</v>
      </c>
      <c r="Q247" t="str">
        <f>+PROPER(IF(MID(Tabla1[[#This Row],[expName]],3,100)="Alegria","Alegría",MID(Tabla1[[#This Row],[expName]],3,100)))</f>
        <v>Identidad</v>
      </c>
      <c r="R247" t="str">
        <f>+IF(Tabla1[[#This Row],[correct_ans]]="None","Frecuente","Infrecuente")</f>
        <v>Infrecuente</v>
      </c>
      <c r="S247">
        <f>+Tabla1[[#This Row],[Respuesta.corr]]*100</f>
        <v>100</v>
      </c>
      <c r="T247">
        <f>+IF(OR(Tabla1[[#This Row],[frecuente/infrecuente]]="Frecuente",Tabla1[[#This Row],[Respuesta.rt]]=""),"",Tabla1[[#This Row],[Respuesta.rt]])</f>
        <v>0.53882904490500005</v>
      </c>
      <c r="U247">
        <f>1-Tabla1[[#This Row],[Respuesta.corr]]</f>
        <v>0</v>
      </c>
      <c r="V247" t="s">
        <v>141</v>
      </c>
      <c r="W247" t="s">
        <v>143</v>
      </c>
      <c r="X247" t="str">
        <f>+IFERROR(VLOOKUP(Tabla1[[#This Row],[participant]],$AB$2:$AC$17,2,0),"REVISAR")</f>
        <v>ALJ10M</v>
      </c>
    </row>
    <row r="248" spans="1:24" x14ac:dyDescent="0.55000000000000004">
      <c r="A248" t="s">
        <v>81</v>
      </c>
      <c r="B248" t="s">
        <v>22</v>
      </c>
      <c r="C248" t="s">
        <v>15</v>
      </c>
      <c r="D248">
        <v>0.8</v>
      </c>
      <c r="E248">
        <v>0</v>
      </c>
      <c r="F248">
        <v>46</v>
      </c>
      <c r="G248">
        <v>46</v>
      </c>
      <c r="H248">
        <v>46</v>
      </c>
      <c r="I248" t="s">
        <v>15</v>
      </c>
      <c r="J248">
        <v>1</v>
      </c>
      <c r="L248" t="s">
        <v>165</v>
      </c>
      <c r="M248">
        <v>59.975992495657302</v>
      </c>
      <c r="N248" t="s">
        <v>83</v>
      </c>
      <c r="O248">
        <v>1</v>
      </c>
      <c r="P248" t="s">
        <v>164</v>
      </c>
      <c r="Q248" t="str">
        <f>+PROPER(IF(MID(Tabla1[[#This Row],[expName]],3,100)="Alegria","Alegría",MID(Tabla1[[#This Row],[expName]],3,100)))</f>
        <v>Identidad</v>
      </c>
      <c r="R248" t="str">
        <f>+IF(Tabla1[[#This Row],[correct_ans]]="None","Frecuente","Infrecuente")</f>
        <v>Frecuente</v>
      </c>
      <c r="S248">
        <f>+Tabla1[[#This Row],[Respuesta.corr]]*100</f>
        <v>100</v>
      </c>
      <c r="T248" t="str">
        <f>+IF(OR(Tabla1[[#This Row],[frecuente/infrecuente]]="Frecuente",Tabla1[[#This Row],[Respuesta.rt]]=""),"",Tabla1[[#This Row],[Respuesta.rt]])</f>
        <v/>
      </c>
      <c r="U248">
        <f>1-Tabla1[[#This Row],[Respuesta.corr]]</f>
        <v>0</v>
      </c>
      <c r="V248" t="s">
        <v>141</v>
      </c>
      <c r="W248" t="s">
        <v>143</v>
      </c>
      <c r="X248" t="str">
        <f>+IFERROR(VLOOKUP(Tabla1[[#This Row],[participant]],$AB$2:$AC$17,2,0),"REVISAR")</f>
        <v>ALJ10M</v>
      </c>
    </row>
    <row r="249" spans="1:24" x14ac:dyDescent="0.55000000000000004">
      <c r="A249" t="s">
        <v>81</v>
      </c>
      <c r="B249" t="s">
        <v>25</v>
      </c>
      <c r="C249" t="s">
        <v>15</v>
      </c>
      <c r="D249">
        <v>0.8</v>
      </c>
      <c r="E249">
        <v>0</v>
      </c>
      <c r="F249">
        <v>47</v>
      </c>
      <c r="G249">
        <v>47</v>
      </c>
      <c r="H249">
        <v>47</v>
      </c>
      <c r="I249" t="s">
        <v>21</v>
      </c>
      <c r="J249">
        <v>0</v>
      </c>
      <c r="K249">
        <v>6.9097802043E-4</v>
      </c>
      <c r="L249" t="s">
        <v>165</v>
      </c>
      <c r="M249">
        <v>59.975992495657302</v>
      </c>
      <c r="N249" t="s">
        <v>83</v>
      </c>
      <c r="O249">
        <v>1</v>
      </c>
      <c r="P249" t="s">
        <v>164</v>
      </c>
      <c r="Q249" t="str">
        <f>+PROPER(IF(MID(Tabla1[[#This Row],[expName]],3,100)="Alegria","Alegría",MID(Tabla1[[#This Row],[expName]],3,100)))</f>
        <v>Identidad</v>
      </c>
      <c r="R249" t="str">
        <f>+IF(Tabla1[[#This Row],[correct_ans]]="None","Frecuente","Infrecuente")</f>
        <v>Frecuente</v>
      </c>
      <c r="S249">
        <f>+Tabla1[[#This Row],[Respuesta.corr]]*100</f>
        <v>0</v>
      </c>
      <c r="T249" t="str">
        <f>+IF(OR(Tabla1[[#This Row],[frecuente/infrecuente]]="Frecuente",Tabla1[[#This Row],[Respuesta.rt]]=""),"",Tabla1[[#This Row],[Respuesta.rt]])</f>
        <v/>
      </c>
      <c r="U249">
        <f>1-Tabla1[[#This Row],[Respuesta.corr]]</f>
        <v>1</v>
      </c>
      <c r="V249" t="s">
        <v>141</v>
      </c>
      <c r="W249" t="s">
        <v>143</v>
      </c>
      <c r="X249" t="str">
        <f>+IFERROR(VLOOKUP(Tabla1[[#This Row],[participant]],$AB$2:$AC$17,2,0),"REVISAR")</f>
        <v>ALJ10M</v>
      </c>
    </row>
    <row r="250" spans="1:24" x14ac:dyDescent="0.55000000000000004">
      <c r="A250" t="s">
        <v>81</v>
      </c>
      <c r="B250" t="s">
        <v>87</v>
      </c>
      <c r="C250" t="s">
        <v>15</v>
      </c>
      <c r="D250">
        <v>0.8</v>
      </c>
      <c r="E250">
        <v>0</v>
      </c>
      <c r="F250">
        <v>48</v>
      </c>
      <c r="G250">
        <v>48</v>
      </c>
      <c r="H250">
        <v>48</v>
      </c>
      <c r="I250" t="s">
        <v>15</v>
      </c>
      <c r="J250">
        <v>1</v>
      </c>
      <c r="L250" t="s">
        <v>165</v>
      </c>
      <c r="M250">
        <v>59.975992495657302</v>
      </c>
      <c r="N250" t="s">
        <v>83</v>
      </c>
      <c r="O250">
        <v>1</v>
      </c>
      <c r="P250" t="s">
        <v>164</v>
      </c>
      <c r="Q250" t="str">
        <f>+PROPER(IF(MID(Tabla1[[#This Row],[expName]],3,100)="Alegria","Alegría",MID(Tabla1[[#This Row],[expName]],3,100)))</f>
        <v>Identidad</v>
      </c>
      <c r="R250" t="str">
        <f>+IF(Tabla1[[#This Row],[correct_ans]]="None","Frecuente","Infrecuente")</f>
        <v>Frecuente</v>
      </c>
      <c r="S250">
        <f>+Tabla1[[#This Row],[Respuesta.corr]]*100</f>
        <v>100</v>
      </c>
      <c r="T250" t="str">
        <f>+IF(OR(Tabla1[[#This Row],[frecuente/infrecuente]]="Frecuente",Tabla1[[#This Row],[Respuesta.rt]]=""),"",Tabla1[[#This Row],[Respuesta.rt]])</f>
        <v/>
      </c>
      <c r="U250">
        <f>1-Tabla1[[#This Row],[Respuesta.corr]]</f>
        <v>0</v>
      </c>
      <c r="V250" t="s">
        <v>141</v>
      </c>
      <c r="W250" t="s">
        <v>143</v>
      </c>
      <c r="X250" t="str">
        <f>+IFERROR(VLOOKUP(Tabla1[[#This Row],[participant]],$AB$2:$AC$17,2,0),"REVISAR")</f>
        <v>ALJ10M</v>
      </c>
    </row>
    <row r="251" spans="1:24" x14ac:dyDescent="0.55000000000000004">
      <c r="A251" t="s">
        <v>85</v>
      </c>
      <c r="B251" t="s">
        <v>86</v>
      </c>
      <c r="C251" t="s">
        <v>21</v>
      </c>
      <c r="D251">
        <v>1.3</v>
      </c>
      <c r="E251">
        <v>0</v>
      </c>
      <c r="F251">
        <v>49</v>
      </c>
      <c r="G251">
        <v>49</v>
      </c>
      <c r="H251">
        <v>49</v>
      </c>
      <c r="I251" t="s">
        <v>21</v>
      </c>
      <c r="J251">
        <v>1</v>
      </c>
      <c r="K251">
        <v>0.55568302376199996</v>
      </c>
      <c r="L251" t="s">
        <v>165</v>
      </c>
      <c r="M251">
        <v>59.975992495657302</v>
      </c>
      <c r="N251" t="s">
        <v>83</v>
      </c>
      <c r="O251">
        <v>1</v>
      </c>
      <c r="P251" t="s">
        <v>164</v>
      </c>
      <c r="Q251" t="str">
        <f>+PROPER(IF(MID(Tabla1[[#This Row],[expName]],3,100)="Alegria","Alegría",MID(Tabla1[[#This Row],[expName]],3,100)))</f>
        <v>Identidad</v>
      </c>
      <c r="R251" t="str">
        <f>+IF(Tabla1[[#This Row],[correct_ans]]="None","Frecuente","Infrecuente")</f>
        <v>Infrecuente</v>
      </c>
      <c r="S251">
        <f>+Tabla1[[#This Row],[Respuesta.corr]]*100</f>
        <v>100</v>
      </c>
      <c r="T251">
        <f>+IF(OR(Tabla1[[#This Row],[frecuente/infrecuente]]="Frecuente",Tabla1[[#This Row],[Respuesta.rt]]=""),"",Tabla1[[#This Row],[Respuesta.rt]])</f>
        <v>0.55568302376199996</v>
      </c>
      <c r="U251">
        <f>1-Tabla1[[#This Row],[Respuesta.corr]]</f>
        <v>0</v>
      </c>
      <c r="V251" t="s">
        <v>141</v>
      </c>
      <c r="W251" t="s">
        <v>143</v>
      </c>
      <c r="X251" t="str">
        <f>+IFERROR(VLOOKUP(Tabla1[[#This Row],[participant]],$AB$2:$AC$17,2,0),"REVISAR")</f>
        <v>ALJ10M</v>
      </c>
    </row>
    <row r="252" spans="1:24" x14ac:dyDescent="0.55000000000000004">
      <c r="A252" t="s">
        <v>81</v>
      </c>
      <c r="B252" t="s">
        <v>22</v>
      </c>
      <c r="C252" t="s">
        <v>15</v>
      </c>
      <c r="D252">
        <v>0.8</v>
      </c>
      <c r="E252">
        <v>0</v>
      </c>
      <c r="F252">
        <v>50</v>
      </c>
      <c r="G252">
        <v>50</v>
      </c>
      <c r="H252">
        <v>50</v>
      </c>
      <c r="I252" t="s">
        <v>15</v>
      </c>
      <c r="J252">
        <v>1</v>
      </c>
      <c r="L252" t="s">
        <v>165</v>
      </c>
      <c r="M252">
        <v>59.975992495657302</v>
      </c>
      <c r="N252" t="s">
        <v>83</v>
      </c>
      <c r="O252">
        <v>1</v>
      </c>
      <c r="P252" t="s">
        <v>164</v>
      </c>
      <c r="Q252" t="str">
        <f>+PROPER(IF(MID(Tabla1[[#This Row],[expName]],3,100)="Alegria","Alegría",MID(Tabla1[[#This Row],[expName]],3,100)))</f>
        <v>Identidad</v>
      </c>
      <c r="R252" t="str">
        <f>+IF(Tabla1[[#This Row],[correct_ans]]="None","Frecuente","Infrecuente")</f>
        <v>Frecuente</v>
      </c>
      <c r="S252">
        <f>+Tabla1[[#This Row],[Respuesta.corr]]*100</f>
        <v>100</v>
      </c>
      <c r="T252" t="str">
        <f>+IF(OR(Tabla1[[#This Row],[frecuente/infrecuente]]="Frecuente",Tabla1[[#This Row],[Respuesta.rt]]=""),"",Tabla1[[#This Row],[Respuesta.rt]])</f>
        <v/>
      </c>
      <c r="U252">
        <f>1-Tabla1[[#This Row],[Respuesta.corr]]</f>
        <v>0</v>
      </c>
      <c r="V252" t="s">
        <v>141</v>
      </c>
      <c r="W252" t="s">
        <v>143</v>
      </c>
      <c r="X252" t="str">
        <f>+IFERROR(VLOOKUP(Tabla1[[#This Row],[participant]],$AB$2:$AC$17,2,0),"REVISAR")</f>
        <v>ALJ10M</v>
      </c>
    </row>
    <row r="253" spans="1:24" x14ac:dyDescent="0.55000000000000004">
      <c r="A253" t="s">
        <v>81</v>
      </c>
      <c r="B253" t="s">
        <v>30</v>
      </c>
      <c r="C253" t="s">
        <v>15</v>
      </c>
      <c r="D253">
        <v>1.3</v>
      </c>
      <c r="E253">
        <v>0</v>
      </c>
      <c r="F253">
        <v>51</v>
      </c>
      <c r="G253">
        <v>51</v>
      </c>
      <c r="H253">
        <v>51</v>
      </c>
      <c r="I253" t="s">
        <v>15</v>
      </c>
      <c r="J253">
        <v>1</v>
      </c>
      <c r="L253" t="s">
        <v>165</v>
      </c>
      <c r="M253">
        <v>59.975992495657302</v>
      </c>
      <c r="N253" t="s">
        <v>83</v>
      </c>
      <c r="O253">
        <v>1</v>
      </c>
      <c r="P253" t="s">
        <v>164</v>
      </c>
      <c r="Q253" t="str">
        <f>+PROPER(IF(MID(Tabla1[[#This Row],[expName]],3,100)="Alegria","Alegría",MID(Tabla1[[#This Row],[expName]],3,100)))</f>
        <v>Identidad</v>
      </c>
      <c r="R253" t="str">
        <f>+IF(Tabla1[[#This Row],[correct_ans]]="None","Frecuente","Infrecuente")</f>
        <v>Frecuente</v>
      </c>
      <c r="S253">
        <f>+Tabla1[[#This Row],[Respuesta.corr]]*100</f>
        <v>100</v>
      </c>
      <c r="T253" t="str">
        <f>+IF(OR(Tabla1[[#This Row],[frecuente/infrecuente]]="Frecuente",Tabla1[[#This Row],[Respuesta.rt]]=""),"",Tabla1[[#This Row],[Respuesta.rt]])</f>
        <v/>
      </c>
      <c r="U253">
        <f>1-Tabla1[[#This Row],[Respuesta.corr]]</f>
        <v>0</v>
      </c>
      <c r="V253" t="s">
        <v>141</v>
      </c>
      <c r="W253" t="s">
        <v>143</v>
      </c>
      <c r="X253" t="str">
        <f>+IFERROR(VLOOKUP(Tabla1[[#This Row],[participant]],$AB$2:$AC$17,2,0),"REVISAR")</f>
        <v>ALJ10M</v>
      </c>
    </row>
    <row r="254" spans="1:24" x14ac:dyDescent="0.55000000000000004">
      <c r="A254" t="s">
        <v>81</v>
      </c>
      <c r="B254" t="s">
        <v>36</v>
      </c>
      <c r="C254" t="s">
        <v>15</v>
      </c>
      <c r="D254">
        <v>1.3</v>
      </c>
      <c r="E254">
        <v>0</v>
      </c>
      <c r="F254">
        <v>52</v>
      </c>
      <c r="G254">
        <v>52</v>
      </c>
      <c r="H254">
        <v>52</v>
      </c>
      <c r="I254" t="s">
        <v>15</v>
      </c>
      <c r="J254">
        <v>1</v>
      </c>
      <c r="L254" t="s">
        <v>165</v>
      </c>
      <c r="M254">
        <v>59.975992495657302</v>
      </c>
      <c r="N254" t="s">
        <v>83</v>
      </c>
      <c r="O254">
        <v>1</v>
      </c>
      <c r="P254" t="s">
        <v>164</v>
      </c>
      <c r="Q254" t="str">
        <f>+PROPER(IF(MID(Tabla1[[#This Row],[expName]],3,100)="Alegria","Alegría",MID(Tabla1[[#This Row],[expName]],3,100)))</f>
        <v>Identidad</v>
      </c>
      <c r="R254" t="str">
        <f>+IF(Tabla1[[#This Row],[correct_ans]]="None","Frecuente","Infrecuente")</f>
        <v>Frecuente</v>
      </c>
      <c r="S254">
        <f>+Tabla1[[#This Row],[Respuesta.corr]]*100</f>
        <v>100</v>
      </c>
      <c r="T254" t="str">
        <f>+IF(OR(Tabla1[[#This Row],[frecuente/infrecuente]]="Frecuente",Tabla1[[#This Row],[Respuesta.rt]]=""),"",Tabla1[[#This Row],[Respuesta.rt]])</f>
        <v/>
      </c>
      <c r="U254">
        <f>1-Tabla1[[#This Row],[Respuesta.corr]]</f>
        <v>0</v>
      </c>
      <c r="V254" t="s">
        <v>141</v>
      </c>
      <c r="W254" t="s">
        <v>143</v>
      </c>
      <c r="X254" t="str">
        <f>+IFERROR(VLOOKUP(Tabla1[[#This Row],[participant]],$AB$2:$AC$17,2,0),"REVISAR")</f>
        <v>ALJ10M</v>
      </c>
    </row>
    <row r="255" spans="1:24" x14ac:dyDescent="0.55000000000000004">
      <c r="A255" t="s">
        <v>81</v>
      </c>
      <c r="B255" t="s">
        <v>91</v>
      </c>
      <c r="C255" t="s">
        <v>15</v>
      </c>
      <c r="D255">
        <v>0.8</v>
      </c>
      <c r="E255">
        <v>0</v>
      </c>
      <c r="F255">
        <v>53</v>
      </c>
      <c r="G255">
        <v>53</v>
      </c>
      <c r="H255">
        <v>53</v>
      </c>
      <c r="I255" t="s">
        <v>15</v>
      </c>
      <c r="J255">
        <v>1</v>
      </c>
      <c r="L255" t="s">
        <v>165</v>
      </c>
      <c r="M255">
        <v>59.975992495657302</v>
      </c>
      <c r="N255" t="s">
        <v>83</v>
      </c>
      <c r="O255">
        <v>1</v>
      </c>
      <c r="P255" t="s">
        <v>164</v>
      </c>
      <c r="Q255" t="str">
        <f>+PROPER(IF(MID(Tabla1[[#This Row],[expName]],3,100)="Alegria","Alegría",MID(Tabla1[[#This Row],[expName]],3,100)))</f>
        <v>Identidad</v>
      </c>
      <c r="R255" t="str">
        <f>+IF(Tabla1[[#This Row],[correct_ans]]="None","Frecuente","Infrecuente")</f>
        <v>Frecuente</v>
      </c>
      <c r="S255">
        <f>+Tabla1[[#This Row],[Respuesta.corr]]*100</f>
        <v>100</v>
      </c>
      <c r="T255" t="str">
        <f>+IF(OR(Tabla1[[#This Row],[frecuente/infrecuente]]="Frecuente",Tabla1[[#This Row],[Respuesta.rt]]=""),"",Tabla1[[#This Row],[Respuesta.rt]])</f>
        <v/>
      </c>
      <c r="U255">
        <f>1-Tabla1[[#This Row],[Respuesta.corr]]</f>
        <v>0</v>
      </c>
      <c r="V255" t="s">
        <v>141</v>
      </c>
      <c r="W255" t="s">
        <v>143</v>
      </c>
      <c r="X255" t="str">
        <f>+IFERROR(VLOOKUP(Tabla1[[#This Row],[participant]],$AB$2:$AC$17,2,0),"REVISAR")</f>
        <v>ALJ10M</v>
      </c>
    </row>
    <row r="256" spans="1:24" x14ac:dyDescent="0.55000000000000004">
      <c r="A256" t="s">
        <v>85</v>
      </c>
      <c r="B256" t="s">
        <v>86</v>
      </c>
      <c r="C256" t="s">
        <v>21</v>
      </c>
      <c r="D256">
        <v>0.8</v>
      </c>
      <c r="E256">
        <v>0</v>
      </c>
      <c r="F256">
        <v>54</v>
      </c>
      <c r="G256">
        <v>54</v>
      </c>
      <c r="H256">
        <v>54</v>
      </c>
      <c r="I256" t="s">
        <v>21</v>
      </c>
      <c r="J256">
        <v>1</v>
      </c>
      <c r="K256">
        <v>0.78946713218499998</v>
      </c>
      <c r="L256" t="s">
        <v>165</v>
      </c>
      <c r="M256">
        <v>59.975992495657302</v>
      </c>
      <c r="N256" t="s">
        <v>83</v>
      </c>
      <c r="O256">
        <v>1</v>
      </c>
      <c r="P256" t="s">
        <v>164</v>
      </c>
      <c r="Q256" t="str">
        <f>+PROPER(IF(MID(Tabla1[[#This Row],[expName]],3,100)="Alegria","Alegría",MID(Tabla1[[#This Row],[expName]],3,100)))</f>
        <v>Identidad</v>
      </c>
      <c r="R256" t="str">
        <f>+IF(Tabla1[[#This Row],[correct_ans]]="None","Frecuente","Infrecuente")</f>
        <v>Infrecuente</v>
      </c>
      <c r="S256">
        <f>+Tabla1[[#This Row],[Respuesta.corr]]*100</f>
        <v>100</v>
      </c>
      <c r="T256">
        <f>+IF(OR(Tabla1[[#This Row],[frecuente/infrecuente]]="Frecuente",Tabla1[[#This Row],[Respuesta.rt]]=""),"",Tabla1[[#This Row],[Respuesta.rt]])</f>
        <v>0.78946713218499998</v>
      </c>
      <c r="U256">
        <f>1-Tabla1[[#This Row],[Respuesta.corr]]</f>
        <v>0</v>
      </c>
      <c r="V256" t="s">
        <v>141</v>
      </c>
      <c r="W256" t="s">
        <v>143</v>
      </c>
      <c r="X256" t="str">
        <f>+IFERROR(VLOOKUP(Tabla1[[#This Row],[participant]],$AB$2:$AC$17,2,0),"REVISAR")</f>
        <v>ALJ10M</v>
      </c>
    </row>
    <row r="257" spans="1:24" x14ac:dyDescent="0.55000000000000004">
      <c r="A257" t="s">
        <v>81</v>
      </c>
      <c r="B257" t="s">
        <v>87</v>
      </c>
      <c r="C257" t="s">
        <v>15</v>
      </c>
      <c r="D257">
        <v>0.8</v>
      </c>
      <c r="E257">
        <v>0</v>
      </c>
      <c r="F257">
        <v>55</v>
      </c>
      <c r="G257">
        <v>55</v>
      </c>
      <c r="H257">
        <v>55</v>
      </c>
      <c r="I257" t="s">
        <v>15</v>
      </c>
      <c r="J257">
        <v>1</v>
      </c>
      <c r="L257" t="s">
        <v>165</v>
      </c>
      <c r="M257">
        <v>59.975992495657302</v>
      </c>
      <c r="N257" t="s">
        <v>83</v>
      </c>
      <c r="O257">
        <v>1</v>
      </c>
      <c r="P257" t="s">
        <v>164</v>
      </c>
      <c r="Q257" t="str">
        <f>+PROPER(IF(MID(Tabla1[[#This Row],[expName]],3,100)="Alegria","Alegría",MID(Tabla1[[#This Row],[expName]],3,100)))</f>
        <v>Identidad</v>
      </c>
      <c r="R257" t="str">
        <f>+IF(Tabla1[[#This Row],[correct_ans]]="None","Frecuente","Infrecuente")</f>
        <v>Frecuente</v>
      </c>
      <c r="S257">
        <f>+Tabla1[[#This Row],[Respuesta.corr]]*100</f>
        <v>100</v>
      </c>
      <c r="T257" t="str">
        <f>+IF(OR(Tabla1[[#This Row],[frecuente/infrecuente]]="Frecuente",Tabla1[[#This Row],[Respuesta.rt]]=""),"",Tabla1[[#This Row],[Respuesta.rt]])</f>
        <v/>
      </c>
      <c r="U257">
        <f>1-Tabla1[[#This Row],[Respuesta.corr]]</f>
        <v>0</v>
      </c>
      <c r="V257" t="s">
        <v>141</v>
      </c>
      <c r="W257" t="s">
        <v>143</v>
      </c>
      <c r="X257" t="str">
        <f>+IFERROR(VLOOKUP(Tabla1[[#This Row],[participant]],$AB$2:$AC$17,2,0),"REVISAR")</f>
        <v>ALJ10M</v>
      </c>
    </row>
    <row r="258" spans="1:24" x14ac:dyDescent="0.55000000000000004">
      <c r="A258" t="s">
        <v>81</v>
      </c>
      <c r="B258" t="s">
        <v>91</v>
      </c>
      <c r="C258" t="s">
        <v>15</v>
      </c>
      <c r="D258">
        <v>1.3</v>
      </c>
      <c r="E258">
        <v>0</v>
      </c>
      <c r="F258">
        <v>56</v>
      </c>
      <c r="G258">
        <v>56</v>
      </c>
      <c r="H258">
        <v>56</v>
      </c>
      <c r="I258" t="s">
        <v>15</v>
      </c>
      <c r="J258">
        <v>1</v>
      </c>
      <c r="L258" t="s">
        <v>165</v>
      </c>
      <c r="M258">
        <v>59.975992495657302</v>
      </c>
      <c r="N258" t="s">
        <v>83</v>
      </c>
      <c r="O258">
        <v>1</v>
      </c>
      <c r="P258" t="s">
        <v>164</v>
      </c>
      <c r="Q258" t="str">
        <f>+PROPER(IF(MID(Tabla1[[#This Row],[expName]],3,100)="Alegria","Alegría",MID(Tabla1[[#This Row],[expName]],3,100)))</f>
        <v>Identidad</v>
      </c>
      <c r="R258" t="str">
        <f>+IF(Tabla1[[#This Row],[correct_ans]]="None","Frecuente","Infrecuente")</f>
        <v>Frecuente</v>
      </c>
      <c r="S258">
        <f>+Tabla1[[#This Row],[Respuesta.corr]]*100</f>
        <v>100</v>
      </c>
      <c r="T258" t="str">
        <f>+IF(OR(Tabla1[[#This Row],[frecuente/infrecuente]]="Frecuente",Tabla1[[#This Row],[Respuesta.rt]]=""),"",Tabla1[[#This Row],[Respuesta.rt]])</f>
        <v/>
      </c>
      <c r="U258">
        <f>1-Tabla1[[#This Row],[Respuesta.corr]]</f>
        <v>0</v>
      </c>
      <c r="V258" t="s">
        <v>141</v>
      </c>
      <c r="W258" t="s">
        <v>143</v>
      </c>
      <c r="X258" t="str">
        <f>+IFERROR(VLOOKUP(Tabla1[[#This Row],[participant]],$AB$2:$AC$17,2,0),"REVISAR")</f>
        <v>ALJ10M</v>
      </c>
    </row>
    <row r="259" spans="1:24" x14ac:dyDescent="0.55000000000000004">
      <c r="A259" t="s">
        <v>85</v>
      </c>
      <c r="B259" t="s">
        <v>86</v>
      </c>
      <c r="C259" t="s">
        <v>21</v>
      </c>
      <c r="D259">
        <v>0.8</v>
      </c>
      <c r="E259">
        <v>0</v>
      </c>
      <c r="F259">
        <v>57</v>
      </c>
      <c r="G259">
        <v>57</v>
      </c>
      <c r="H259">
        <v>57</v>
      </c>
      <c r="I259" t="s">
        <v>21</v>
      </c>
      <c r="J259">
        <v>1</v>
      </c>
      <c r="K259">
        <v>0.77884089760499997</v>
      </c>
      <c r="L259" t="s">
        <v>165</v>
      </c>
      <c r="M259">
        <v>59.975992495657302</v>
      </c>
      <c r="N259" t="s">
        <v>83</v>
      </c>
      <c r="O259">
        <v>1</v>
      </c>
      <c r="P259" t="s">
        <v>164</v>
      </c>
      <c r="Q259" t="str">
        <f>+PROPER(IF(MID(Tabla1[[#This Row],[expName]],3,100)="Alegria","Alegría",MID(Tabla1[[#This Row],[expName]],3,100)))</f>
        <v>Identidad</v>
      </c>
      <c r="R259" t="str">
        <f>+IF(Tabla1[[#This Row],[correct_ans]]="None","Frecuente","Infrecuente")</f>
        <v>Infrecuente</v>
      </c>
      <c r="S259">
        <f>+Tabla1[[#This Row],[Respuesta.corr]]*100</f>
        <v>100</v>
      </c>
      <c r="T259">
        <f>+IF(OR(Tabla1[[#This Row],[frecuente/infrecuente]]="Frecuente",Tabla1[[#This Row],[Respuesta.rt]]=""),"",Tabla1[[#This Row],[Respuesta.rt]])</f>
        <v>0.77884089760499997</v>
      </c>
      <c r="U259">
        <f>1-Tabla1[[#This Row],[Respuesta.corr]]</f>
        <v>0</v>
      </c>
      <c r="V259" t="s">
        <v>141</v>
      </c>
      <c r="W259" t="s">
        <v>143</v>
      </c>
      <c r="X259" t="str">
        <f>+IFERROR(VLOOKUP(Tabla1[[#This Row],[participant]],$AB$2:$AC$17,2,0),"REVISAR")</f>
        <v>ALJ10M</v>
      </c>
    </row>
    <row r="260" spans="1:24" x14ac:dyDescent="0.55000000000000004">
      <c r="A260" t="s">
        <v>81</v>
      </c>
      <c r="B260" t="s">
        <v>92</v>
      </c>
      <c r="C260" t="s">
        <v>15</v>
      </c>
      <c r="D260">
        <v>0.8</v>
      </c>
      <c r="E260">
        <v>0</v>
      </c>
      <c r="F260">
        <v>58</v>
      </c>
      <c r="G260">
        <v>58</v>
      </c>
      <c r="H260">
        <v>58</v>
      </c>
      <c r="I260" t="s">
        <v>15</v>
      </c>
      <c r="J260">
        <v>1</v>
      </c>
      <c r="L260" t="s">
        <v>165</v>
      </c>
      <c r="M260">
        <v>59.975992495657302</v>
      </c>
      <c r="N260" t="s">
        <v>83</v>
      </c>
      <c r="O260">
        <v>1</v>
      </c>
      <c r="P260" t="s">
        <v>164</v>
      </c>
      <c r="Q260" t="str">
        <f>+PROPER(IF(MID(Tabla1[[#This Row],[expName]],3,100)="Alegria","Alegría",MID(Tabla1[[#This Row],[expName]],3,100)))</f>
        <v>Identidad</v>
      </c>
      <c r="R260" t="str">
        <f>+IF(Tabla1[[#This Row],[correct_ans]]="None","Frecuente","Infrecuente")</f>
        <v>Frecuente</v>
      </c>
      <c r="S260">
        <f>+Tabla1[[#This Row],[Respuesta.corr]]*100</f>
        <v>100</v>
      </c>
      <c r="T260" t="str">
        <f>+IF(OR(Tabla1[[#This Row],[frecuente/infrecuente]]="Frecuente",Tabla1[[#This Row],[Respuesta.rt]]=""),"",Tabla1[[#This Row],[Respuesta.rt]])</f>
        <v/>
      </c>
      <c r="U260">
        <f>1-Tabla1[[#This Row],[Respuesta.corr]]</f>
        <v>0</v>
      </c>
      <c r="V260" t="s">
        <v>141</v>
      </c>
      <c r="W260" t="s">
        <v>143</v>
      </c>
      <c r="X260" t="str">
        <f>+IFERROR(VLOOKUP(Tabla1[[#This Row],[participant]],$AB$2:$AC$17,2,0),"REVISAR")</f>
        <v>ALJ10M</v>
      </c>
    </row>
    <row r="261" spans="1:24" x14ac:dyDescent="0.55000000000000004">
      <c r="A261" t="s">
        <v>81</v>
      </c>
      <c r="B261" t="s">
        <v>63</v>
      </c>
      <c r="C261" t="s">
        <v>15</v>
      </c>
      <c r="D261">
        <v>1.3</v>
      </c>
      <c r="E261">
        <v>0</v>
      </c>
      <c r="F261">
        <v>59</v>
      </c>
      <c r="G261">
        <v>59</v>
      </c>
      <c r="H261">
        <v>59</v>
      </c>
      <c r="I261" t="s">
        <v>21</v>
      </c>
      <c r="J261">
        <v>0</v>
      </c>
      <c r="K261">
        <v>1.1252170689400001</v>
      </c>
      <c r="L261" t="s">
        <v>165</v>
      </c>
      <c r="M261">
        <v>59.975992495657302</v>
      </c>
      <c r="N261" t="s">
        <v>83</v>
      </c>
      <c r="O261">
        <v>1</v>
      </c>
      <c r="P261" t="s">
        <v>164</v>
      </c>
      <c r="Q261" t="str">
        <f>+PROPER(IF(MID(Tabla1[[#This Row],[expName]],3,100)="Alegria","Alegría",MID(Tabla1[[#This Row],[expName]],3,100)))</f>
        <v>Identidad</v>
      </c>
      <c r="R261" t="str">
        <f>+IF(Tabla1[[#This Row],[correct_ans]]="None","Frecuente","Infrecuente")</f>
        <v>Frecuente</v>
      </c>
      <c r="S261">
        <f>+Tabla1[[#This Row],[Respuesta.corr]]*100</f>
        <v>0</v>
      </c>
      <c r="T261" t="str">
        <f>+IF(OR(Tabla1[[#This Row],[frecuente/infrecuente]]="Frecuente",Tabla1[[#This Row],[Respuesta.rt]]=""),"",Tabla1[[#This Row],[Respuesta.rt]])</f>
        <v/>
      </c>
      <c r="U261">
        <f>1-Tabla1[[#This Row],[Respuesta.corr]]</f>
        <v>1</v>
      </c>
      <c r="V261" t="s">
        <v>141</v>
      </c>
      <c r="W261" t="s">
        <v>143</v>
      </c>
      <c r="X261" t="str">
        <f>+IFERROR(VLOOKUP(Tabla1[[#This Row],[participant]],$AB$2:$AC$17,2,0),"REVISAR")</f>
        <v>ALJ10M</v>
      </c>
    </row>
    <row r="262" spans="1:24" x14ac:dyDescent="0.55000000000000004">
      <c r="A262" t="s">
        <v>85</v>
      </c>
      <c r="B262" t="s">
        <v>86</v>
      </c>
      <c r="C262" t="s">
        <v>21</v>
      </c>
      <c r="D262">
        <v>1.3</v>
      </c>
      <c r="E262">
        <v>0</v>
      </c>
      <c r="F262">
        <v>60</v>
      </c>
      <c r="G262">
        <v>60</v>
      </c>
      <c r="H262">
        <v>60</v>
      </c>
      <c r="I262" t="s">
        <v>21</v>
      </c>
      <c r="J262">
        <v>1</v>
      </c>
      <c r="K262">
        <v>0.67270072549600002</v>
      </c>
      <c r="L262" t="s">
        <v>165</v>
      </c>
      <c r="M262">
        <v>59.975992495657302</v>
      </c>
      <c r="N262" t="s">
        <v>83</v>
      </c>
      <c r="O262">
        <v>1</v>
      </c>
      <c r="P262" t="s">
        <v>164</v>
      </c>
      <c r="Q262" t="str">
        <f>+PROPER(IF(MID(Tabla1[[#This Row],[expName]],3,100)="Alegria","Alegría",MID(Tabla1[[#This Row],[expName]],3,100)))</f>
        <v>Identidad</v>
      </c>
      <c r="R262" t="str">
        <f>+IF(Tabla1[[#This Row],[correct_ans]]="None","Frecuente","Infrecuente")</f>
        <v>Infrecuente</v>
      </c>
      <c r="S262">
        <f>+Tabla1[[#This Row],[Respuesta.corr]]*100</f>
        <v>100</v>
      </c>
      <c r="T262">
        <f>+IF(OR(Tabla1[[#This Row],[frecuente/infrecuente]]="Frecuente",Tabla1[[#This Row],[Respuesta.rt]]=""),"",Tabla1[[#This Row],[Respuesta.rt]])</f>
        <v>0.67270072549600002</v>
      </c>
      <c r="U262">
        <f>1-Tabla1[[#This Row],[Respuesta.corr]]</f>
        <v>0</v>
      </c>
      <c r="V262" t="s">
        <v>141</v>
      </c>
      <c r="W262" t="s">
        <v>143</v>
      </c>
      <c r="X262" t="str">
        <f>+IFERROR(VLOOKUP(Tabla1[[#This Row],[participant]],$AB$2:$AC$17,2,0),"REVISAR")</f>
        <v>ALJ10M</v>
      </c>
    </row>
    <row r="263" spans="1:24" x14ac:dyDescent="0.55000000000000004">
      <c r="A263" t="s">
        <v>81</v>
      </c>
      <c r="B263" t="s">
        <v>75</v>
      </c>
      <c r="C263" t="s">
        <v>15</v>
      </c>
      <c r="D263">
        <v>0.8</v>
      </c>
      <c r="E263">
        <v>0</v>
      </c>
      <c r="F263">
        <v>61</v>
      </c>
      <c r="G263">
        <v>61</v>
      </c>
      <c r="H263">
        <v>61</v>
      </c>
      <c r="I263" t="s">
        <v>15</v>
      </c>
      <c r="J263">
        <v>1</v>
      </c>
      <c r="L263" t="s">
        <v>165</v>
      </c>
      <c r="M263">
        <v>59.975992495657302</v>
      </c>
      <c r="N263" t="s">
        <v>83</v>
      </c>
      <c r="O263">
        <v>1</v>
      </c>
      <c r="P263" t="s">
        <v>164</v>
      </c>
      <c r="Q263" t="str">
        <f>+PROPER(IF(MID(Tabla1[[#This Row],[expName]],3,100)="Alegria","Alegría",MID(Tabla1[[#This Row],[expName]],3,100)))</f>
        <v>Identidad</v>
      </c>
      <c r="R263" t="str">
        <f>+IF(Tabla1[[#This Row],[correct_ans]]="None","Frecuente","Infrecuente")</f>
        <v>Frecuente</v>
      </c>
      <c r="S263">
        <f>+Tabla1[[#This Row],[Respuesta.corr]]*100</f>
        <v>100</v>
      </c>
      <c r="T263" t="str">
        <f>+IF(OR(Tabla1[[#This Row],[frecuente/infrecuente]]="Frecuente",Tabla1[[#This Row],[Respuesta.rt]]=""),"",Tabla1[[#This Row],[Respuesta.rt]])</f>
        <v/>
      </c>
      <c r="U263">
        <f>1-Tabla1[[#This Row],[Respuesta.corr]]</f>
        <v>0</v>
      </c>
      <c r="V263" t="s">
        <v>141</v>
      </c>
      <c r="W263" t="s">
        <v>143</v>
      </c>
      <c r="X263" t="str">
        <f>+IFERROR(VLOOKUP(Tabla1[[#This Row],[participant]],$AB$2:$AC$17,2,0),"REVISAR")</f>
        <v>ALJ10M</v>
      </c>
    </row>
    <row r="264" spans="1:24" x14ac:dyDescent="0.55000000000000004">
      <c r="A264" t="s">
        <v>81</v>
      </c>
      <c r="B264" t="s">
        <v>36</v>
      </c>
      <c r="C264" t="s">
        <v>15</v>
      </c>
      <c r="D264">
        <v>0.8</v>
      </c>
      <c r="E264">
        <v>0</v>
      </c>
      <c r="F264">
        <v>62</v>
      </c>
      <c r="G264">
        <v>62</v>
      </c>
      <c r="H264">
        <v>62</v>
      </c>
      <c r="I264" t="s">
        <v>15</v>
      </c>
      <c r="J264">
        <v>1</v>
      </c>
      <c r="L264" t="s">
        <v>165</v>
      </c>
      <c r="M264">
        <v>59.975992495657302</v>
      </c>
      <c r="N264" t="s">
        <v>83</v>
      </c>
      <c r="O264">
        <v>1</v>
      </c>
      <c r="P264" t="s">
        <v>164</v>
      </c>
      <c r="Q264" t="str">
        <f>+PROPER(IF(MID(Tabla1[[#This Row],[expName]],3,100)="Alegria","Alegría",MID(Tabla1[[#This Row],[expName]],3,100)))</f>
        <v>Identidad</v>
      </c>
      <c r="R264" t="str">
        <f>+IF(Tabla1[[#This Row],[correct_ans]]="None","Frecuente","Infrecuente")</f>
        <v>Frecuente</v>
      </c>
      <c r="S264">
        <f>+Tabla1[[#This Row],[Respuesta.corr]]*100</f>
        <v>100</v>
      </c>
      <c r="T264" t="str">
        <f>+IF(OR(Tabla1[[#This Row],[frecuente/infrecuente]]="Frecuente",Tabla1[[#This Row],[Respuesta.rt]]=""),"",Tabla1[[#This Row],[Respuesta.rt]])</f>
        <v/>
      </c>
      <c r="U264">
        <f>1-Tabla1[[#This Row],[Respuesta.corr]]</f>
        <v>0</v>
      </c>
      <c r="V264" t="s">
        <v>141</v>
      </c>
      <c r="W264" t="s">
        <v>143</v>
      </c>
      <c r="X264" t="str">
        <f>+IFERROR(VLOOKUP(Tabla1[[#This Row],[participant]],$AB$2:$AC$17,2,0),"REVISAR")</f>
        <v>ALJ10M</v>
      </c>
    </row>
    <row r="265" spans="1:24" x14ac:dyDescent="0.55000000000000004">
      <c r="A265" t="s">
        <v>85</v>
      </c>
      <c r="B265" t="s">
        <v>86</v>
      </c>
      <c r="C265" t="s">
        <v>21</v>
      </c>
      <c r="D265">
        <v>1.3</v>
      </c>
      <c r="E265">
        <v>0</v>
      </c>
      <c r="F265">
        <v>63</v>
      </c>
      <c r="G265">
        <v>63</v>
      </c>
      <c r="H265">
        <v>63</v>
      </c>
      <c r="I265" t="s">
        <v>21</v>
      </c>
      <c r="J265">
        <v>1</v>
      </c>
      <c r="K265">
        <v>0.75627169664899996</v>
      </c>
      <c r="L265" t="s">
        <v>165</v>
      </c>
      <c r="M265">
        <v>59.975992495657302</v>
      </c>
      <c r="N265" t="s">
        <v>83</v>
      </c>
      <c r="O265">
        <v>1</v>
      </c>
      <c r="P265" t="s">
        <v>164</v>
      </c>
      <c r="Q265" t="str">
        <f>+PROPER(IF(MID(Tabla1[[#This Row],[expName]],3,100)="Alegria","Alegría",MID(Tabla1[[#This Row],[expName]],3,100)))</f>
        <v>Identidad</v>
      </c>
      <c r="R265" t="str">
        <f>+IF(Tabla1[[#This Row],[correct_ans]]="None","Frecuente","Infrecuente")</f>
        <v>Infrecuente</v>
      </c>
      <c r="S265">
        <f>+Tabla1[[#This Row],[Respuesta.corr]]*100</f>
        <v>100</v>
      </c>
      <c r="T265">
        <f>+IF(OR(Tabla1[[#This Row],[frecuente/infrecuente]]="Frecuente",Tabla1[[#This Row],[Respuesta.rt]]=""),"",Tabla1[[#This Row],[Respuesta.rt]])</f>
        <v>0.75627169664899996</v>
      </c>
      <c r="U265">
        <f>1-Tabla1[[#This Row],[Respuesta.corr]]</f>
        <v>0</v>
      </c>
      <c r="V265" t="s">
        <v>141</v>
      </c>
      <c r="W265" t="s">
        <v>143</v>
      </c>
      <c r="X265" t="str">
        <f>+IFERROR(VLOOKUP(Tabla1[[#This Row],[participant]],$AB$2:$AC$17,2,0),"REVISAR")</f>
        <v>ALJ10M</v>
      </c>
    </row>
    <row r="266" spans="1:24" x14ac:dyDescent="0.55000000000000004">
      <c r="A266" t="s">
        <v>81</v>
      </c>
      <c r="B266" t="s">
        <v>90</v>
      </c>
      <c r="C266" t="s">
        <v>15</v>
      </c>
      <c r="D266">
        <v>0.8</v>
      </c>
      <c r="E266">
        <v>0</v>
      </c>
      <c r="F266">
        <v>64</v>
      </c>
      <c r="G266">
        <v>64</v>
      </c>
      <c r="H266">
        <v>64</v>
      </c>
      <c r="I266" t="s">
        <v>15</v>
      </c>
      <c r="J266">
        <v>1</v>
      </c>
      <c r="L266" t="s">
        <v>165</v>
      </c>
      <c r="M266">
        <v>59.975992495657302</v>
      </c>
      <c r="N266" t="s">
        <v>83</v>
      </c>
      <c r="O266">
        <v>1</v>
      </c>
      <c r="P266" t="s">
        <v>164</v>
      </c>
      <c r="Q266" t="str">
        <f>+PROPER(IF(MID(Tabla1[[#This Row],[expName]],3,100)="Alegria","Alegría",MID(Tabla1[[#This Row],[expName]],3,100)))</f>
        <v>Identidad</v>
      </c>
      <c r="R266" t="str">
        <f>+IF(Tabla1[[#This Row],[correct_ans]]="None","Frecuente","Infrecuente")</f>
        <v>Frecuente</v>
      </c>
      <c r="S266">
        <f>+Tabla1[[#This Row],[Respuesta.corr]]*100</f>
        <v>100</v>
      </c>
      <c r="T266" t="str">
        <f>+IF(OR(Tabla1[[#This Row],[frecuente/infrecuente]]="Frecuente",Tabla1[[#This Row],[Respuesta.rt]]=""),"",Tabla1[[#This Row],[Respuesta.rt]])</f>
        <v/>
      </c>
      <c r="U266">
        <f>1-Tabla1[[#This Row],[Respuesta.corr]]</f>
        <v>0</v>
      </c>
      <c r="V266" t="s">
        <v>141</v>
      </c>
      <c r="W266" t="s">
        <v>143</v>
      </c>
      <c r="X266" t="str">
        <f>+IFERROR(VLOOKUP(Tabla1[[#This Row],[participant]],$AB$2:$AC$17,2,0),"REVISAR")</f>
        <v>ALJ10M</v>
      </c>
    </row>
    <row r="267" spans="1:24" x14ac:dyDescent="0.55000000000000004">
      <c r="A267" t="s">
        <v>85</v>
      </c>
      <c r="B267" t="s">
        <v>86</v>
      </c>
      <c r="C267" t="s">
        <v>21</v>
      </c>
      <c r="D267">
        <v>0.8</v>
      </c>
      <c r="E267">
        <v>0</v>
      </c>
      <c r="F267">
        <v>65</v>
      </c>
      <c r="G267">
        <v>65</v>
      </c>
      <c r="H267">
        <v>65</v>
      </c>
      <c r="I267" t="s">
        <v>21</v>
      </c>
      <c r="J267">
        <v>1</v>
      </c>
      <c r="K267">
        <v>0.80506364302699995</v>
      </c>
      <c r="L267" t="s">
        <v>165</v>
      </c>
      <c r="M267">
        <v>59.975992495657302</v>
      </c>
      <c r="N267" t="s">
        <v>83</v>
      </c>
      <c r="O267">
        <v>1</v>
      </c>
      <c r="P267" t="s">
        <v>164</v>
      </c>
      <c r="Q267" t="str">
        <f>+PROPER(IF(MID(Tabla1[[#This Row],[expName]],3,100)="Alegria","Alegría",MID(Tabla1[[#This Row],[expName]],3,100)))</f>
        <v>Identidad</v>
      </c>
      <c r="R267" t="str">
        <f>+IF(Tabla1[[#This Row],[correct_ans]]="None","Frecuente","Infrecuente")</f>
        <v>Infrecuente</v>
      </c>
      <c r="S267">
        <f>+Tabla1[[#This Row],[Respuesta.corr]]*100</f>
        <v>100</v>
      </c>
      <c r="T267">
        <f>+IF(OR(Tabla1[[#This Row],[frecuente/infrecuente]]="Frecuente",Tabla1[[#This Row],[Respuesta.rt]]=""),"",Tabla1[[#This Row],[Respuesta.rt]])</f>
        <v>0.80506364302699995</v>
      </c>
      <c r="U267">
        <f>1-Tabla1[[#This Row],[Respuesta.corr]]</f>
        <v>0</v>
      </c>
      <c r="V267" t="s">
        <v>141</v>
      </c>
      <c r="W267" t="s">
        <v>143</v>
      </c>
      <c r="X267" t="str">
        <f>+IFERROR(VLOOKUP(Tabla1[[#This Row],[participant]],$AB$2:$AC$17,2,0),"REVISAR")</f>
        <v>ALJ10M</v>
      </c>
    </row>
    <row r="268" spans="1:24" x14ac:dyDescent="0.55000000000000004">
      <c r="A268" t="s">
        <v>81</v>
      </c>
      <c r="B268" t="s">
        <v>35</v>
      </c>
      <c r="C268" t="s">
        <v>15</v>
      </c>
      <c r="D268">
        <v>0.8</v>
      </c>
      <c r="E268">
        <v>0</v>
      </c>
      <c r="F268">
        <v>66</v>
      </c>
      <c r="G268">
        <v>66</v>
      </c>
      <c r="H268">
        <v>66</v>
      </c>
      <c r="I268" t="s">
        <v>15</v>
      </c>
      <c r="J268">
        <v>1</v>
      </c>
      <c r="L268" t="s">
        <v>165</v>
      </c>
      <c r="M268">
        <v>59.975992495657302</v>
      </c>
      <c r="N268" t="s">
        <v>83</v>
      </c>
      <c r="O268">
        <v>1</v>
      </c>
      <c r="P268" t="s">
        <v>164</v>
      </c>
      <c r="Q268" t="str">
        <f>+PROPER(IF(MID(Tabla1[[#This Row],[expName]],3,100)="Alegria","Alegría",MID(Tabla1[[#This Row],[expName]],3,100)))</f>
        <v>Identidad</v>
      </c>
      <c r="R268" t="str">
        <f>+IF(Tabla1[[#This Row],[correct_ans]]="None","Frecuente","Infrecuente")</f>
        <v>Frecuente</v>
      </c>
      <c r="S268">
        <f>+Tabla1[[#This Row],[Respuesta.corr]]*100</f>
        <v>100</v>
      </c>
      <c r="T268" t="str">
        <f>+IF(OR(Tabla1[[#This Row],[frecuente/infrecuente]]="Frecuente",Tabla1[[#This Row],[Respuesta.rt]]=""),"",Tabla1[[#This Row],[Respuesta.rt]])</f>
        <v/>
      </c>
      <c r="U268">
        <f>1-Tabla1[[#This Row],[Respuesta.corr]]</f>
        <v>0</v>
      </c>
      <c r="V268" t="s">
        <v>141</v>
      </c>
      <c r="W268" t="s">
        <v>143</v>
      </c>
      <c r="X268" t="str">
        <f>+IFERROR(VLOOKUP(Tabla1[[#This Row],[participant]],$AB$2:$AC$17,2,0),"REVISAR")</f>
        <v>ALJ10M</v>
      </c>
    </row>
    <row r="269" spans="1:24" x14ac:dyDescent="0.55000000000000004">
      <c r="A269" t="s">
        <v>85</v>
      </c>
      <c r="B269" t="s">
        <v>86</v>
      </c>
      <c r="C269" t="s">
        <v>21</v>
      </c>
      <c r="D269">
        <v>1.3</v>
      </c>
      <c r="E269">
        <v>0</v>
      </c>
      <c r="F269">
        <v>67</v>
      </c>
      <c r="G269">
        <v>67</v>
      </c>
      <c r="H269">
        <v>67</v>
      </c>
      <c r="I269" t="s">
        <v>21</v>
      </c>
      <c r="J269">
        <v>1</v>
      </c>
      <c r="K269">
        <v>0.55503276968399995</v>
      </c>
      <c r="L269" t="s">
        <v>165</v>
      </c>
      <c r="M269">
        <v>59.975992495657302</v>
      </c>
      <c r="N269" t="s">
        <v>83</v>
      </c>
      <c r="O269">
        <v>1</v>
      </c>
      <c r="P269" t="s">
        <v>164</v>
      </c>
      <c r="Q269" t="str">
        <f>+PROPER(IF(MID(Tabla1[[#This Row],[expName]],3,100)="Alegria","Alegría",MID(Tabla1[[#This Row],[expName]],3,100)))</f>
        <v>Identidad</v>
      </c>
      <c r="R269" t="str">
        <f>+IF(Tabla1[[#This Row],[correct_ans]]="None","Frecuente","Infrecuente")</f>
        <v>Infrecuente</v>
      </c>
      <c r="S269">
        <f>+Tabla1[[#This Row],[Respuesta.corr]]*100</f>
        <v>100</v>
      </c>
      <c r="T269">
        <f>+IF(OR(Tabla1[[#This Row],[frecuente/infrecuente]]="Frecuente",Tabla1[[#This Row],[Respuesta.rt]]=""),"",Tabla1[[#This Row],[Respuesta.rt]])</f>
        <v>0.55503276968399995</v>
      </c>
      <c r="U269">
        <f>1-Tabla1[[#This Row],[Respuesta.corr]]</f>
        <v>0</v>
      </c>
      <c r="V269" t="s">
        <v>141</v>
      </c>
      <c r="W269" t="s">
        <v>143</v>
      </c>
      <c r="X269" t="str">
        <f>+IFERROR(VLOOKUP(Tabla1[[#This Row],[participant]],$AB$2:$AC$17,2,0),"REVISAR")</f>
        <v>ALJ10M</v>
      </c>
    </row>
    <row r="270" spans="1:24" x14ac:dyDescent="0.55000000000000004">
      <c r="A270" t="s">
        <v>81</v>
      </c>
      <c r="B270" t="s">
        <v>63</v>
      </c>
      <c r="C270" t="s">
        <v>15</v>
      </c>
      <c r="D270">
        <v>0.8</v>
      </c>
      <c r="E270">
        <v>0</v>
      </c>
      <c r="F270">
        <v>68</v>
      </c>
      <c r="G270">
        <v>68</v>
      </c>
      <c r="H270">
        <v>68</v>
      </c>
      <c r="I270" t="s">
        <v>15</v>
      </c>
      <c r="J270">
        <v>1</v>
      </c>
      <c r="L270" t="s">
        <v>165</v>
      </c>
      <c r="M270">
        <v>59.975992495657302</v>
      </c>
      <c r="N270" t="s">
        <v>83</v>
      </c>
      <c r="O270">
        <v>1</v>
      </c>
      <c r="P270" t="s">
        <v>164</v>
      </c>
      <c r="Q270" t="str">
        <f>+PROPER(IF(MID(Tabla1[[#This Row],[expName]],3,100)="Alegria","Alegría",MID(Tabla1[[#This Row],[expName]],3,100)))</f>
        <v>Identidad</v>
      </c>
      <c r="R270" t="str">
        <f>+IF(Tabla1[[#This Row],[correct_ans]]="None","Frecuente","Infrecuente")</f>
        <v>Frecuente</v>
      </c>
      <c r="S270">
        <f>+Tabla1[[#This Row],[Respuesta.corr]]*100</f>
        <v>100</v>
      </c>
      <c r="T270" t="str">
        <f>+IF(OR(Tabla1[[#This Row],[frecuente/infrecuente]]="Frecuente",Tabla1[[#This Row],[Respuesta.rt]]=""),"",Tabla1[[#This Row],[Respuesta.rt]])</f>
        <v/>
      </c>
      <c r="U270">
        <f>1-Tabla1[[#This Row],[Respuesta.corr]]</f>
        <v>0</v>
      </c>
      <c r="V270" t="s">
        <v>141</v>
      </c>
      <c r="W270" t="s">
        <v>143</v>
      </c>
      <c r="X270" t="str">
        <f>+IFERROR(VLOOKUP(Tabla1[[#This Row],[participant]],$AB$2:$AC$17,2,0),"REVISAR")</f>
        <v>ALJ10M</v>
      </c>
    </row>
    <row r="271" spans="1:24" x14ac:dyDescent="0.55000000000000004">
      <c r="A271" t="s">
        <v>81</v>
      </c>
      <c r="B271" t="s">
        <v>89</v>
      </c>
      <c r="C271" t="s">
        <v>15</v>
      </c>
      <c r="D271">
        <v>0.8</v>
      </c>
      <c r="E271">
        <v>0</v>
      </c>
      <c r="F271">
        <v>69</v>
      </c>
      <c r="G271">
        <v>69</v>
      </c>
      <c r="H271">
        <v>69</v>
      </c>
      <c r="I271" t="s">
        <v>15</v>
      </c>
      <c r="J271">
        <v>1</v>
      </c>
      <c r="L271" t="s">
        <v>165</v>
      </c>
      <c r="M271">
        <v>59.975992495657302</v>
      </c>
      <c r="N271" t="s">
        <v>83</v>
      </c>
      <c r="O271">
        <v>1</v>
      </c>
      <c r="P271" t="s">
        <v>164</v>
      </c>
      <c r="Q271" t="str">
        <f>+PROPER(IF(MID(Tabla1[[#This Row],[expName]],3,100)="Alegria","Alegría",MID(Tabla1[[#This Row],[expName]],3,100)))</f>
        <v>Identidad</v>
      </c>
      <c r="R271" t="str">
        <f>+IF(Tabla1[[#This Row],[correct_ans]]="None","Frecuente","Infrecuente")</f>
        <v>Frecuente</v>
      </c>
      <c r="S271">
        <f>+Tabla1[[#This Row],[Respuesta.corr]]*100</f>
        <v>100</v>
      </c>
      <c r="T271" t="str">
        <f>+IF(OR(Tabla1[[#This Row],[frecuente/infrecuente]]="Frecuente",Tabla1[[#This Row],[Respuesta.rt]]=""),"",Tabla1[[#This Row],[Respuesta.rt]])</f>
        <v/>
      </c>
      <c r="U271">
        <f>1-Tabla1[[#This Row],[Respuesta.corr]]</f>
        <v>0</v>
      </c>
      <c r="V271" t="s">
        <v>141</v>
      </c>
      <c r="W271" t="s">
        <v>143</v>
      </c>
      <c r="X271" t="str">
        <f>+IFERROR(VLOOKUP(Tabla1[[#This Row],[participant]],$AB$2:$AC$17,2,0),"REVISAR")</f>
        <v>ALJ10M</v>
      </c>
    </row>
    <row r="272" spans="1:24" x14ac:dyDescent="0.55000000000000004">
      <c r="A272" t="s">
        <v>81</v>
      </c>
      <c r="B272" t="s">
        <v>35</v>
      </c>
      <c r="C272" t="s">
        <v>15</v>
      </c>
      <c r="D272">
        <v>0.8</v>
      </c>
      <c r="E272">
        <v>0</v>
      </c>
      <c r="F272">
        <v>70</v>
      </c>
      <c r="G272">
        <v>70</v>
      </c>
      <c r="H272">
        <v>70</v>
      </c>
      <c r="I272" t="s">
        <v>15</v>
      </c>
      <c r="J272">
        <v>1</v>
      </c>
      <c r="L272" t="s">
        <v>165</v>
      </c>
      <c r="M272">
        <v>59.975992495657302</v>
      </c>
      <c r="N272" t="s">
        <v>83</v>
      </c>
      <c r="O272">
        <v>1</v>
      </c>
      <c r="P272" t="s">
        <v>164</v>
      </c>
      <c r="Q272" t="str">
        <f>+PROPER(IF(MID(Tabla1[[#This Row],[expName]],3,100)="Alegria","Alegría",MID(Tabla1[[#This Row],[expName]],3,100)))</f>
        <v>Identidad</v>
      </c>
      <c r="R272" t="str">
        <f>+IF(Tabla1[[#This Row],[correct_ans]]="None","Frecuente","Infrecuente")</f>
        <v>Frecuente</v>
      </c>
      <c r="S272">
        <f>+Tabla1[[#This Row],[Respuesta.corr]]*100</f>
        <v>100</v>
      </c>
      <c r="T272" t="str">
        <f>+IF(OR(Tabla1[[#This Row],[frecuente/infrecuente]]="Frecuente",Tabla1[[#This Row],[Respuesta.rt]]=""),"",Tabla1[[#This Row],[Respuesta.rt]])</f>
        <v/>
      </c>
      <c r="U272">
        <f>1-Tabla1[[#This Row],[Respuesta.corr]]</f>
        <v>0</v>
      </c>
      <c r="V272" t="s">
        <v>141</v>
      </c>
      <c r="W272" t="s">
        <v>143</v>
      </c>
      <c r="X272" t="str">
        <f>+IFERROR(VLOOKUP(Tabla1[[#This Row],[participant]],$AB$2:$AC$17,2,0),"REVISAR")</f>
        <v>ALJ10M</v>
      </c>
    </row>
    <row r="273" spans="1:24" x14ac:dyDescent="0.55000000000000004">
      <c r="A273" t="s">
        <v>81</v>
      </c>
      <c r="B273" t="s">
        <v>87</v>
      </c>
      <c r="C273" t="s">
        <v>15</v>
      </c>
      <c r="D273">
        <v>1.3</v>
      </c>
      <c r="E273">
        <v>0</v>
      </c>
      <c r="F273">
        <v>71</v>
      </c>
      <c r="G273">
        <v>71</v>
      </c>
      <c r="H273">
        <v>71</v>
      </c>
      <c r="I273" t="s">
        <v>15</v>
      </c>
      <c r="J273">
        <v>1</v>
      </c>
      <c r="L273" t="s">
        <v>165</v>
      </c>
      <c r="M273">
        <v>59.975992495657302</v>
      </c>
      <c r="N273" t="s">
        <v>83</v>
      </c>
      <c r="O273">
        <v>1</v>
      </c>
      <c r="P273" t="s">
        <v>164</v>
      </c>
      <c r="Q273" t="str">
        <f>+PROPER(IF(MID(Tabla1[[#This Row],[expName]],3,100)="Alegria","Alegría",MID(Tabla1[[#This Row],[expName]],3,100)))</f>
        <v>Identidad</v>
      </c>
      <c r="R273" t="str">
        <f>+IF(Tabla1[[#This Row],[correct_ans]]="None","Frecuente","Infrecuente")</f>
        <v>Frecuente</v>
      </c>
      <c r="S273">
        <f>+Tabla1[[#This Row],[Respuesta.corr]]*100</f>
        <v>100</v>
      </c>
      <c r="T273" t="str">
        <f>+IF(OR(Tabla1[[#This Row],[frecuente/infrecuente]]="Frecuente",Tabla1[[#This Row],[Respuesta.rt]]=""),"",Tabla1[[#This Row],[Respuesta.rt]])</f>
        <v/>
      </c>
      <c r="U273">
        <f>1-Tabla1[[#This Row],[Respuesta.corr]]</f>
        <v>0</v>
      </c>
      <c r="V273" t="s">
        <v>141</v>
      </c>
      <c r="W273" t="s">
        <v>143</v>
      </c>
      <c r="X273" t="str">
        <f>+IFERROR(VLOOKUP(Tabla1[[#This Row],[participant]],$AB$2:$AC$17,2,0),"REVISAR")</f>
        <v>ALJ10M</v>
      </c>
    </row>
    <row r="274" spans="1:24" x14ac:dyDescent="0.55000000000000004">
      <c r="A274" t="s">
        <v>85</v>
      </c>
      <c r="B274" t="s">
        <v>86</v>
      </c>
      <c r="C274" t="s">
        <v>21</v>
      </c>
      <c r="D274">
        <v>1.3</v>
      </c>
      <c r="E274">
        <v>0</v>
      </c>
      <c r="F274">
        <v>72</v>
      </c>
      <c r="G274">
        <v>72</v>
      </c>
      <c r="H274">
        <v>72</v>
      </c>
      <c r="I274" t="s">
        <v>21</v>
      </c>
      <c r="J274">
        <v>1</v>
      </c>
      <c r="K274">
        <v>0.63836800633000002</v>
      </c>
      <c r="L274" t="s">
        <v>165</v>
      </c>
      <c r="M274">
        <v>59.975992495657302</v>
      </c>
      <c r="N274" t="s">
        <v>83</v>
      </c>
      <c r="O274">
        <v>1</v>
      </c>
      <c r="P274" t="s">
        <v>164</v>
      </c>
      <c r="Q274" t="str">
        <f>+PROPER(IF(MID(Tabla1[[#This Row],[expName]],3,100)="Alegria","Alegría",MID(Tabla1[[#This Row],[expName]],3,100)))</f>
        <v>Identidad</v>
      </c>
      <c r="R274" t="str">
        <f>+IF(Tabla1[[#This Row],[correct_ans]]="None","Frecuente","Infrecuente")</f>
        <v>Infrecuente</v>
      </c>
      <c r="S274">
        <f>+Tabla1[[#This Row],[Respuesta.corr]]*100</f>
        <v>100</v>
      </c>
      <c r="T274">
        <f>+IF(OR(Tabla1[[#This Row],[frecuente/infrecuente]]="Frecuente",Tabla1[[#This Row],[Respuesta.rt]]=""),"",Tabla1[[#This Row],[Respuesta.rt]])</f>
        <v>0.63836800633000002</v>
      </c>
      <c r="U274">
        <f>1-Tabla1[[#This Row],[Respuesta.corr]]</f>
        <v>0</v>
      </c>
      <c r="V274" t="s">
        <v>141</v>
      </c>
      <c r="W274" t="s">
        <v>143</v>
      </c>
      <c r="X274" t="str">
        <f>+IFERROR(VLOOKUP(Tabla1[[#This Row],[participant]],$AB$2:$AC$17,2,0),"REVISAR")</f>
        <v>ALJ10M</v>
      </c>
    </row>
    <row r="275" spans="1:24" x14ac:dyDescent="0.55000000000000004">
      <c r="A275" t="s">
        <v>81</v>
      </c>
      <c r="B275" t="s">
        <v>90</v>
      </c>
      <c r="C275" t="s">
        <v>15</v>
      </c>
      <c r="D275">
        <v>1.3</v>
      </c>
      <c r="E275">
        <v>0</v>
      </c>
      <c r="F275">
        <v>73</v>
      </c>
      <c r="G275">
        <v>73</v>
      </c>
      <c r="H275">
        <v>73</v>
      </c>
      <c r="I275" t="s">
        <v>15</v>
      </c>
      <c r="J275">
        <v>1</v>
      </c>
      <c r="L275" t="s">
        <v>165</v>
      </c>
      <c r="M275">
        <v>59.975992495657302</v>
      </c>
      <c r="N275" t="s">
        <v>83</v>
      </c>
      <c r="O275">
        <v>1</v>
      </c>
      <c r="P275" t="s">
        <v>164</v>
      </c>
      <c r="Q275" t="str">
        <f>+PROPER(IF(MID(Tabla1[[#This Row],[expName]],3,100)="Alegria","Alegría",MID(Tabla1[[#This Row],[expName]],3,100)))</f>
        <v>Identidad</v>
      </c>
      <c r="R275" t="str">
        <f>+IF(Tabla1[[#This Row],[correct_ans]]="None","Frecuente","Infrecuente")</f>
        <v>Frecuente</v>
      </c>
      <c r="S275">
        <f>+Tabla1[[#This Row],[Respuesta.corr]]*100</f>
        <v>100</v>
      </c>
      <c r="T275" t="str">
        <f>+IF(OR(Tabla1[[#This Row],[frecuente/infrecuente]]="Frecuente",Tabla1[[#This Row],[Respuesta.rt]]=""),"",Tabla1[[#This Row],[Respuesta.rt]])</f>
        <v/>
      </c>
      <c r="U275">
        <f>1-Tabla1[[#This Row],[Respuesta.corr]]</f>
        <v>0</v>
      </c>
      <c r="V275" t="s">
        <v>141</v>
      </c>
      <c r="W275" t="s">
        <v>143</v>
      </c>
      <c r="X275" t="str">
        <f>+IFERROR(VLOOKUP(Tabla1[[#This Row],[participant]],$AB$2:$AC$17,2,0),"REVISAR")</f>
        <v>ALJ10M</v>
      </c>
    </row>
    <row r="276" spans="1:24" x14ac:dyDescent="0.55000000000000004">
      <c r="A276" t="s">
        <v>81</v>
      </c>
      <c r="B276" t="s">
        <v>28</v>
      </c>
      <c r="C276" t="s">
        <v>15</v>
      </c>
      <c r="D276">
        <v>1.3</v>
      </c>
      <c r="E276">
        <v>0</v>
      </c>
      <c r="F276">
        <v>74</v>
      </c>
      <c r="G276">
        <v>74</v>
      </c>
      <c r="H276">
        <v>74</v>
      </c>
      <c r="I276" t="s">
        <v>15</v>
      </c>
      <c r="J276">
        <v>1</v>
      </c>
      <c r="L276" t="s">
        <v>165</v>
      </c>
      <c r="M276">
        <v>59.975992495657302</v>
      </c>
      <c r="N276" t="s">
        <v>83</v>
      </c>
      <c r="O276">
        <v>1</v>
      </c>
      <c r="P276" t="s">
        <v>164</v>
      </c>
      <c r="Q276" t="str">
        <f>+PROPER(IF(MID(Tabla1[[#This Row],[expName]],3,100)="Alegria","Alegría",MID(Tabla1[[#This Row],[expName]],3,100)))</f>
        <v>Identidad</v>
      </c>
      <c r="R276" t="str">
        <f>+IF(Tabla1[[#This Row],[correct_ans]]="None","Frecuente","Infrecuente")</f>
        <v>Frecuente</v>
      </c>
      <c r="S276">
        <f>+Tabla1[[#This Row],[Respuesta.corr]]*100</f>
        <v>100</v>
      </c>
      <c r="T276" t="str">
        <f>+IF(OR(Tabla1[[#This Row],[frecuente/infrecuente]]="Frecuente",Tabla1[[#This Row],[Respuesta.rt]]=""),"",Tabla1[[#This Row],[Respuesta.rt]])</f>
        <v/>
      </c>
      <c r="U276">
        <f>1-Tabla1[[#This Row],[Respuesta.corr]]</f>
        <v>0</v>
      </c>
      <c r="V276" t="s">
        <v>141</v>
      </c>
      <c r="W276" t="s">
        <v>143</v>
      </c>
      <c r="X276" t="str">
        <f>+IFERROR(VLOOKUP(Tabla1[[#This Row],[participant]],$AB$2:$AC$17,2,0),"REVISAR")</f>
        <v>ALJ10M</v>
      </c>
    </row>
    <row r="277" spans="1:24" x14ac:dyDescent="0.55000000000000004">
      <c r="A277" t="s">
        <v>85</v>
      </c>
      <c r="B277" t="s">
        <v>86</v>
      </c>
      <c r="C277" t="s">
        <v>21</v>
      </c>
      <c r="D277">
        <v>0.8</v>
      </c>
      <c r="E277">
        <v>0</v>
      </c>
      <c r="F277">
        <v>75</v>
      </c>
      <c r="G277">
        <v>75</v>
      </c>
      <c r="H277">
        <v>75</v>
      </c>
      <c r="I277" t="s">
        <v>15</v>
      </c>
      <c r="J277">
        <v>0</v>
      </c>
      <c r="L277" t="s">
        <v>165</v>
      </c>
      <c r="M277">
        <v>59.975992495657302</v>
      </c>
      <c r="N277" t="s">
        <v>83</v>
      </c>
      <c r="O277">
        <v>1</v>
      </c>
      <c r="P277" t="s">
        <v>164</v>
      </c>
      <c r="Q277" t="str">
        <f>+PROPER(IF(MID(Tabla1[[#This Row],[expName]],3,100)="Alegria","Alegría",MID(Tabla1[[#This Row],[expName]],3,100)))</f>
        <v>Identidad</v>
      </c>
      <c r="R277" t="str">
        <f>+IF(Tabla1[[#This Row],[correct_ans]]="None","Frecuente","Infrecuente")</f>
        <v>Infrecuente</v>
      </c>
      <c r="S277">
        <f>+Tabla1[[#This Row],[Respuesta.corr]]*100</f>
        <v>0</v>
      </c>
      <c r="T277" t="str">
        <f>+IF(OR(Tabla1[[#This Row],[frecuente/infrecuente]]="Frecuente",Tabla1[[#This Row],[Respuesta.rt]]=""),"",Tabla1[[#This Row],[Respuesta.rt]])</f>
        <v/>
      </c>
      <c r="U277">
        <f>1-Tabla1[[#This Row],[Respuesta.corr]]</f>
        <v>1</v>
      </c>
      <c r="V277" t="s">
        <v>141</v>
      </c>
      <c r="W277" t="s">
        <v>143</v>
      </c>
      <c r="X277" t="str">
        <f>+IFERROR(VLOOKUP(Tabla1[[#This Row],[participant]],$AB$2:$AC$17,2,0),"REVISAR")</f>
        <v>ALJ10M</v>
      </c>
    </row>
    <row r="278" spans="1:24" x14ac:dyDescent="0.55000000000000004">
      <c r="A278" t="s">
        <v>81</v>
      </c>
      <c r="B278" t="s">
        <v>89</v>
      </c>
      <c r="C278" t="s">
        <v>15</v>
      </c>
      <c r="D278">
        <v>0.8</v>
      </c>
      <c r="E278">
        <v>0</v>
      </c>
      <c r="F278">
        <v>76</v>
      </c>
      <c r="G278">
        <v>76</v>
      </c>
      <c r="H278">
        <v>76</v>
      </c>
      <c r="I278" t="s">
        <v>15</v>
      </c>
      <c r="J278">
        <v>1</v>
      </c>
      <c r="L278" t="s">
        <v>165</v>
      </c>
      <c r="M278">
        <v>59.975992495657302</v>
      </c>
      <c r="N278" t="s">
        <v>83</v>
      </c>
      <c r="O278">
        <v>1</v>
      </c>
      <c r="P278" t="s">
        <v>164</v>
      </c>
      <c r="Q278" t="str">
        <f>+PROPER(IF(MID(Tabla1[[#This Row],[expName]],3,100)="Alegria","Alegría",MID(Tabla1[[#This Row],[expName]],3,100)))</f>
        <v>Identidad</v>
      </c>
      <c r="R278" t="str">
        <f>+IF(Tabla1[[#This Row],[correct_ans]]="None","Frecuente","Infrecuente")</f>
        <v>Frecuente</v>
      </c>
      <c r="S278">
        <f>+Tabla1[[#This Row],[Respuesta.corr]]*100</f>
        <v>100</v>
      </c>
      <c r="T278" t="str">
        <f>+IF(OR(Tabla1[[#This Row],[frecuente/infrecuente]]="Frecuente",Tabla1[[#This Row],[Respuesta.rt]]=""),"",Tabla1[[#This Row],[Respuesta.rt]])</f>
        <v/>
      </c>
      <c r="U278">
        <f>1-Tabla1[[#This Row],[Respuesta.corr]]</f>
        <v>0</v>
      </c>
      <c r="V278" t="s">
        <v>141</v>
      </c>
      <c r="W278" t="s">
        <v>143</v>
      </c>
      <c r="X278" t="str">
        <f>+IFERROR(VLOOKUP(Tabla1[[#This Row],[participant]],$AB$2:$AC$17,2,0),"REVISAR")</f>
        <v>ALJ10M</v>
      </c>
    </row>
    <row r="279" spans="1:24" x14ac:dyDescent="0.55000000000000004">
      <c r="A279" t="s">
        <v>85</v>
      </c>
      <c r="B279" t="s">
        <v>86</v>
      </c>
      <c r="C279" t="s">
        <v>21</v>
      </c>
      <c r="D279">
        <v>0.8</v>
      </c>
      <c r="E279">
        <v>0</v>
      </c>
      <c r="F279">
        <v>77</v>
      </c>
      <c r="G279">
        <v>77</v>
      </c>
      <c r="H279">
        <v>77</v>
      </c>
      <c r="I279" t="s">
        <v>21</v>
      </c>
      <c r="J279">
        <v>1</v>
      </c>
      <c r="K279">
        <v>0.62273308914199998</v>
      </c>
      <c r="L279" t="s">
        <v>165</v>
      </c>
      <c r="M279">
        <v>59.975992495657302</v>
      </c>
      <c r="N279" t="s">
        <v>83</v>
      </c>
      <c r="O279">
        <v>1</v>
      </c>
      <c r="P279" t="s">
        <v>164</v>
      </c>
      <c r="Q279" t="str">
        <f>+PROPER(IF(MID(Tabla1[[#This Row],[expName]],3,100)="Alegria","Alegría",MID(Tabla1[[#This Row],[expName]],3,100)))</f>
        <v>Identidad</v>
      </c>
      <c r="R279" t="str">
        <f>+IF(Tabla1[[#This Row],[correct_ans]]="None","Frecuente","Infrecuente")</f>
        <v>Infrecuente</v>
      </c>
      <c r="S279">
        <f>+Tabla1[[#This Row],[Respuesta.corr]]*100</f>
        <v>100</v>
      </c>
      <c r="T279">
        <f>+IF(OR(Tabla1[[#This Row],[frecuente/infrecuente]]="Frecuente",Tabla1[[#This Row],[Respuesta.rt]]=""),"",Tabla1[[#This Row],[Respuesta.rt]])</f>
        <v>0.62273308914199998</v>
      </c>
      <c r="U279">
        <f>1-Tabla1[[#This Row],[Respuesta.corr]]</f>
        <v>0</v>
      </c>
      <c r="V279" t="s">
        <v>141</v>
      </c>
      <c r="W279" t="s">
        <v>143</v>
      </c>
      <c r="X279" t="str">
        <f>+IFERROR(VLOOKUP(Tabla1[[#This Row],[participant]],$AB$2:$AC$17,2,0),"REVISAR")</f>
        <v>ALJ10M</v>
      </c>
    </row>
    <row r="280" spans="1:24" x14ac:dyDescent="0.55000000000000004">
      <c r="A280" t="s">
        <v>81</v>
      </c>
      <c r="B280" t="s">
        <v>30</v>
      </c>
      <c r="C280" t="s">
        <v>15</v>
      </c>
      <c r="D280">
        <v>0.8</v>
      </c>
      <c r="E280">
        <v>0</v>
      </c>
      <c r="F280">
        <v>78</v>
      </c>
      <c r="G280">
        <v>78</v>
      </c>
      <c r="H280">
        <v>78</v>
      </c>
      <c r="I280" t="s">
        <v>15</v>
      </c>
      <c r="J280">
        <v>1</v>
      </c>
      <c r="L280" t="s">
        <v>165</v>
      </c>
      <c r="M280">
        <v>59.975992495657302</v>
      </c>
      <c r="N280" t="s">
        <v>83</v>
      </c>
      <c r="O280">
        <v>1</v>
      </c>
      <c r="P280" t="s">
        <v>164</v>
      </c>
      <c r="Q280" t="str">
        <f>+PROPER(IF(MID(Tabla1[[#This Row],[expName]],3,100)="Alegria","Alegría",MID(Tabla1[[#This Row],[expName]],3,100)))</f>
        <v>Identidad</v>
      </c>
      <c r="R280" t="str">
        <f>+IF(Tabla1[[#This Row],[correct_ans]]="None","Frecuente","Infrecuente")</f>
        <v>Frecuente</v>
      </c>
      <c r="S280">
        <f>+Tabla1[[#This Row],[Respuesta.corr]]*100</f>
        <v>100</v>
      </c>
      <c r="T280" t="str">
        <f>+IF(OR(Tabla1[[#This Row],[frecuente/infrecuente]]="Frecuente",Tabla1[[#This Row],[Respuesta.rt]]=""),"",Tabla1[[#This Row],[Respuesta.rt]])</f>
        <v/>
      </c>
      <c r="U280">
        <f>1-Tabla1[[#This Row],[Respuesta.corr]]</f>
        <v>0</v>
      </c>
      <c r="V280" t="s">
        <v>141</v>
      </c>
      <c r="W280" t="s">
        <v>143</v>
      </c>
      <c r="X280" t="str">
        <f>+IFERROR(VLOOKUP(Tabla1[[#This Row],[participant]],$AB$2:$AC$17,2,0),"REVISAR")</f>
        <v>ALJ10M</v>
      </c>
    </row>
    <row r="281" spans="1:24" x14ac:dyDescent="0.55000000000000004">
      <c r="A281" t="s">
        <v>81</v>
      </c>
      <c r="B281" t="s">
        <v>89</v>
      </c>
      <c r="C281" t="s">
        <v>15</v>
      </c>
      <c r="D281">
        <v>0.8</v>
      </c>
      <c r="E281">
        <v>0</v>
      </c>
      <c r="F281">
        <v>79</v>
      </c>
      <c r="G281">
        <v>79</v>
      </c>
      <c r="H281">
        <v>79</v>
      </c>
      <c r="I281" t="s">
        <v>15</v>
      </c>
      <c r="J281">
        <v>1</v>
      </c>
      <c r="L281" t="s">
        <v>165</v>
      </c>
      <c r="M281">
        <v>59.975992495657302</v>
      </c>
      <c r="N281" t="s">
        <v>83</v>
      </c>
      <c r="O281">
        <v>1</v>
      </c>
      <c r="P281" t="s">
        <v>164</v>
      </c>
      <c r="Q281" t="str">
        <f>+PROPER(IF(MID(Tabla1[[#This Row],[expName]],3,100)="Alegria","Alegría",MID(Tabla1[[#This Row],[expName]],3,100)))</f>
        <v>Identidad</v>
      </c>
      <c r="R281" t="str">
        <f>+IF(Tabla1[[#This Row],[correct_ans]]="None","Frecuente","Infrecuente")</f>
        <v>Frecuente</v>
      </c>
      <c r="S281">
        <f>+Tabla1[[#This Row],[Respuesta.corr]]*100</f>
        <v>100</v>
      </c>
      <c r="T281" t="str">
        <f>+IF(OR(Tabla1[[#This Row],[frecuente/infrecuente]]="Frecuente",Tabla1[[#This Row],[Respuesta.rt]]=""),"",Tabla1[[#This Row],[Respuesta.rt]])</f>
        <v/>
      </c>
      <c r="U281">
        <f>1-Tabla1[[#This Row],[Respuesta.corr]]</f>
        <v>0</v>
      </c>
      <c r="V281" t="s">
        <v>141</v>
      </c>
      <c r="W281" t="s">
        <v>143</v>
      </c>
      <c r="X281" t="str">
        <f>+IFERROR(VLOOKUP(Tabla1[[#This Row],[participant]],$AB$2:$AC$17,2,0),"REVISAR")</f>
        <v>ALJ10M</v>
      </c>
    </row>
    <row r="282" spans="1:24" x14ac:dyDescent="0.55000000000000004">
      <c r="A282" t="s">
        <v>81</v>
      </c>
      <c r="B282" t="s">
        <v>92</v>
      </c>
      <c r="C282" t="s">
        <v>15</v>
      </c>
      <c r="D282">
        <v>1.3</v>
      </c>
      <c r="E282">
        <v>0</v>
      </c>
      <c r="F282">
        <v>80</v>
      </c>
      <c r="G282">
        <v>80</v>
      </c>
      <c r="H282">
        <v>80</v>
      </c>
      <c r="I282" t="s">
        <v>15</v>
      </c>
      <c r="J282">
        <v>1</v>
      </c>
      <c r="L282" t="s">
        <v>165</v>
      </c>
      <c r="M282">
        <v>59.975992495657302</v>
      </c>
      <c r="N282" t="s">
        <v>83</v>
      </c>
      <c r="O282">
        <v>1</v>
      </c>
      <c r="P282" t="s">
        <v>164</v>
      </c>
      <c r="Q282" t="str">
        <f>+PROPER(IF(MID(Tabla1[[#This Row],[expName]],3,100)="Alegria","Alegría",MID(Tabla1[[#This Row],[expName]],3,100)))</f>
        <v>Identidad</v>
      </c>
      <c r="R282" t="str">
        <f>+IF(Tabla1[[#This Row],[correct_ans]]="None","Frecuente","Infrecuente")</f>
        <v>Frecuente</v>
      </c>
      <c r="S282">
        <f>+Tabla1[[#This Row],[Respuesta.corr]]*100</f>
        <v>100</v>
      </c>
      <c r="T282" t="str">
        <f>+IF(OR(Tabla1[[#This Row],[frecuente/infrecuente]]="Frecuente",Tabla1[[#This Row],[Respuesta.rt]]=""),"",Tabla1[[#This Row],[Respuesta.rt]])</f>
        <v/>
      </c>
      <c r="U282">
        <f>1-Tabla1[[#This Row],[Respuesta.corr]]</f>
        <v>0</v>
      </c>
      <c r="V282" t="s">
        <v>141</v>
      </c>
      <c r="W282" t="s">
        <v>143</v>
      </c>
      <c r="X282" t="str">
        <f>+IFERROR(VLOOKUP(Tabla1[[#This Row],[participant]],$AB$2:$AC$17,2,0),"REVISAR")</f>
        <v>ALJ10M</v>
      </c>
    </row>
    <row r="283" spans="1:24" x14ac:dyDescent="0.55000000000000004">
      <c r="A283" t="s">
        <v>81</v>
      </c>
      <c r="B283" t="s">
        <v>89</v>
      </c>
      <c r="C283" t="s">
        <v>15</v>
      </c>
      <c r="D283">
        <v>0.8</v>
      </c>
      <c r="E283">
        <v>0</v>
      </c>
      <c r="F283">
        <v>81</v>
      </c>
      <c r="G283">
        <v>81</v>
      </c>
      <c r="H283">
        <v>81</v>
      </c>
      <c r="I283" t="s">
        <v>15</v>
      </c>
      <c r="J283">
        <v>1</v>
      </c>
      <c r="L283" t="s">
        <v>165</v>
      </c>
      <c r="M283">
        <v>59.975992495657302</v>
      </c>
      <c r="N283" t="s">
        <v>83</v>
      </c>
      <c r="O283">
        <v>1</v>
      </c>
      <c r="P283" t="s">
        <v>164</v>
      </c>
      <c r="Q283" t="str">
        <f>+PROPER(IF(MID(Tabla1[[#This Row],[expName]],3,100)="Alegria","Alegría",MID(Tabla1[[#This Row],[expName]],3,100)))</f>
        <v>Identidad</v>
      </c>
      <c r="R283" t="str">
        <f>+IF(Tabla1[[#This Row],[correct_ans]]="None","Frecuente","Infrecuente")</f>
        <v>Frecuente</v>
      </c>
      <c r="S283">
        <f>+Tabla1[[#This Row],[Respuesta.corr]]*100</f>
        <v>100</v>
      </c>
      <c r="T283" t="str">
        <f>+IF(OR(Tabla1[[#This Row],[frecuente/infrecuente]]="Frecuente",Tabla1[[#This Row],[Respuesta.rt]]=""),"",Tabla1[[#This Row],[Respuesta.rt]])</f>
        <v/>
      </c>
      <c r="U283">
        <f>1-Tabla1[[#This Row],[Respuesta.corr]]</f>
        <v>0</v>
      </c>
      <c r="V283" t="s">
        <v>141</v>
      </c>
      <c r="W283" t="s">
        <v>143</v>
      </c>
      <c r="X283" t="str">
        <f>+IFERROR(VLOOKUP(Tabla1[[#This Row],[participant]],$AB$2:$AC$17,2,0),"REVISAR")</f>
        <v>ALJ10M</v>
      </c>
    </row>
    <row r="284" spans="1:24" x14ac:dyDescent="0.55000000000000004">
      <c r="A284" t="s">
        <v>85</v>
      </c>
      <c r="B284" t="s">
        <v>86</v>
      </c>
      <c r="C284" t="s">
        <v>21</v>
      </c>
      <c r="D284">
        <v>1.3</v>
      </c>
      <c r="E284">
        <v>0</v>
      </c>
      <c r="F284">
        <v>82</v>
      </c>
      <c r="G284">
        <v>82</v>
      </c>
      <c r="H284">
        <v>82</v>
      </c>
      <c r="I284" t="s">
        <v>21</v>
      </c>
      <c r="J284">
        <v>1</v>
      </c>
      <c r="K284">
        <v>0.52417480712800002</v>
      </c>
      <c r="L284" t="s">
        <v>165</v>
      </c>
      <c r="M284">
        <v>59.975992495657302</v>
      </c>
      <c r="N284" t="s">
        <v>83</v>
      </c>
      <c r="O284">
        <v>1</v>
      </c>
      <c r="P284" t="s">
        <v>164</v>
      </c>
      <c r="Q284" t="str">
        <f>+PROPER(IF(MID(Tabla1[[#This Row],[expName]],3,100)="Alegria","Alegría",MID(Tabla1[[#This Row],[expName]],3,100)))</f>
        <v>Identidad</v>
      </c>
      <c r="R284" t="str">
        <f>+IF(Tabla1[[#This Row],[correct_ans]]="None","Frecuente","Infrecuente")</f>
        <v>Infrecuente</v>
      </c>
      <c r="S284">
        <f>+Tabla1[[#This Row],[Respuesta.corr]]*100</f>
        <v>100</v>
      </c>
      <c r="T284">
        <f>+IF(OR(Tabla1[[#This Row],[frecuente/infrecuente]]="Frecuente",Tabla1[[#This Row],[Respuesta.rt]]=""),"",Tabla1[[#This Row],[Respuesta.rt]])</f>
        <v>0.52417480712800002</v>
      </c>
      <c r="U284">
        <f>1-Tabla1[[#This Row],[Respuesta.corr]]</f>
        <v>0</v>
      </c>
      <c r="V284" t="s">
        <v>141</v>
      </c>
      <c r="W284" t="s">
        <v>143</v>
      </c>
      <c r="X284" t="str">
        <f>+IFERROR(VLOOKUP(Tabla1[[#This Row],[participant]],$AB$2:$AC$17,2,0),"REVISAR")</f>
        <v>ALJ10M</v>
      </c>
    </row>
    <row r="285" spans="1:24" x14ac:dyDescent="0.55000000000000004">
      <c r="A285" t="s">
        <v>81</v>
      </c>
      <c r="B285" t="s">
        <v>68</v>
      </c>
      <c r="C285" t="s">
        <v>15</v>
      </c>
      <c r="D285">
        <v>0.8</v>
      </c>
      <c r="E285">
        <v>0</v>
      </c>
      <c r="F285">
        <v>83</v>
      </c>
      <c r="G285">
        <v>83</v>
      </c>
      <c r="H285">
        <v>83</v>
      </c>
      <c r="I285" t="s">
        <v>15</v>
      </c>
      <c r="J285">
        <v>1</v>
      </c>
      <c r="L285" t="s">
        <v>165</v>
      </c>
      <c r="M285">
        <v>59.975992495657302</v>
      </c>
      <c r="N285" t="s">
        <v>83</v>
      </c>
      <c r="O285">
        <v>1</v>
      </c>
      <c r="P285" t="s">
        <v>164</v>
      </c>
      <c r="Q285" t="str">
        <f>+PROPER(IF(MID(Tabla1[[#This Row],[expName]],3,100)="Alegria","Alegría",MID(Tabla1[[#This Row],[expName]],3,100)))</f>
        <v>Identidad</v>
      </c>
      <c r="R285" t="str">
        <f>+IF(Tabla1[[#This Row],[correct_ans]]="None","Frecuente","Infrecuente")</f>
        <v>Frecuente</v>
      </c>
      <c r="S285">
        <f>+Tabla1[[#This Row],[Respuesta.corr]]*100</f>
        <v>100</v>
      </c>
      <c r="T285" t="str">
        <f>+IF(OR(Tabla1[[#This Row],[frecuente/infrecuente]]="Frecuente",Tabla1[[#This Row],[Respuesta.rt]]=""),"",Tabla1[[#This Row],[Respuesta.rt]])</f>
        <v/>
      </c>
      <c r="U285">
        <f>1-Tabla1[[#This Row],[Respuesta.corr]]</f>
        <v>0</v>
      </c>
      <c r="V285" t="s">
        <v>141</v>
      </c>
      <c r="W285" t="s">
        <v>143</v>
      </c>
      <c r="X285" t="str">
        <f>+IFERROR(VLOOKUP(Tabla1[[#This Row],[participant]],$AB$2:$AC$17,2,0),"REVISAR")</f>
        <v>ALJ10M</v>
      </c>
    </row>
    <row r="286" spans="1:24" x14ac:dyDescent="0.55000000000000004">
      <c r="A286" t="s">
        <v>81</v>
      </c>
      <c r="B286" t="s">
        <v>25</v>
      </c>
      <c r="C286" t="s">
        <v>15</v>
      </c>
      <c r="D286">
        <v>1.3</v>
      </c>
      <c r="E286">
        <v>0</v>
      </c>
      <c r="F286">
        <v>84</v>
      </c>
      <c r="G286">
        <v>84</v>
      </c>
      <c r="H286">
        <v>84</v>
      </c>
      <c r="I286" t="s">
        <v>15</v>
      </c>
      <c r="J286">
        <v>1</v>
      </c>
      <c r="L286" t="s">
        <v>165</v>
      </c>
      <c r="M286">
        <v>59.975992495657302</v>
      </c>
      <c r="N286" t="s">
        <v>83</v>
      </c>
      <c r="O286">
        <v>1</v>
      </c>
      <c r="P286" t="s">
        <v>164</v>
      </c>
      <c r="Q286" t="str">
        <f>+PROPER(IF(MID(Tabla1[[#This Row],[expName]],3,100)="Alegria","Alegría",MID(Tabla1[[#This Row],[expName]],3,100)))</f>
        <v>Identidad</v>
      </c>
      <c r="R286" t="str">
        <f>+IF(Tabla1[[#This Row],[correct_ans]]="None","Frecuente","Infrecuente")</f>
        <v>Frecuente</v>
      </c>
      <c r="S286">
        <f>+Tabla1[[#This Row],[Respuesta.corr]]*100</f>
        <v>100</v>
      </c>
      <c r="T286" t="str">
        <f>+IF(OR(Tabla1[[#This Row],[frecuente/infrecuente]]="Frecuente",Tabla1[[#This Row],[Respuesta.rt]]=""),"",Tabla1[[#This Row],[Respuesta.rt]])</f>
        <v/>
      </c>
      <c r="U286">
        <f>1-Tabla1[[#This Row],[Respuesta.corr]]</f>
        <v>0</v>
      </c>
      <c r="V286" t="s">
        <v>141</v>
      </c>
      <c r="W286" t="s">
        <v>143</v>
      </c>
      <c r="X286" t="str">
        <f>+IFERROR(VLOOKUP(Tabla1[[#This Row],[participant]],$AB$2:$AC$17,2,0),"REVISAR")</f>
        <v>ALJ10M</v>
      </c>
    </row>
    <row r="287" spans="1:24" x14ac:dyDescent="0.55000000000000004">
      <c r="A287" t="s">
        <v>85</v>
      </c>
      <c r="B287" t="s">
        <v>86</v>
      </c>
      <c r="C287" t="s">
        <v>21</v>
      </c>
      <c r="D287">
        <v>1.3</v>
      </c>
      <c r="E287">
        <v>0</v>
      </c>
      <c r="F287">
        <v>85</v>
      </c>
      <c r="G287">
        <v>85</v>
      </c>
      <c r="H287">
        <v>85</v>
      </c>
      <c r="I287" t="s">
        <v>15</v>
      </c>
      <c r="J287">
        <v>0</v>
      </c>
      <c r="L287" t="s">
        <v>165</v>
      </c>
      <c r="M287">
        <v>59.975992495657302</v>
      </c>
      <c r="N287" t="s">
        <v>83</v>
      </c>
      <c r="O287">
        <v>1</v>
      </c>
      <c r="P287" t="s">
        <v>164</v>
      </c>
      <c r="Q287" t="str">
        <f>+PROPER(IF(MID(Tabla1[[#This Row],[expName]],3,100)="Alegria","Alegría",MID(Tabla1[[#This Row],[expName]],3,100)))</f>
        <v>Identidad</v>
      </c>
      <c r="R287" t="str">
        <f>+IF(Tabla1[[#This Row],[correct_ans]]="None","Frecuente","Infrecuente")</f>
        <v>Infrecuente</v>
      </c>
      <c r="S287">
        <f>+Tabla1[[#This Row],[Respuesta.corr]]*100</f>
        <v>0</v>
      </c>
      <c r="T287" t="str">
        <f>+IF(OR(Tabla1[[#This Row],[frecuente/infrecuente]]="Frecuente",Tabla1[[#This Row],[Respuesta.rt]]=""),"",Tabla1[[#This Row],[Respuesta.rt]])</f>
        <v/>
      </c>
      <c r="U287">
        <f>1-Tabla1[[#This Row],[Respuesta.corr]]</f>
        <v>1</v>
      </c>
      <c r="V287" t="s">
        <v>141</v>
      </c>
      <c r="W287" t="s">
        <v>143</v>
      </c>
      <c r="X287" t="str">
        <f>+IFERROR(VLOOKUP(Tabla1[[#This Row],[participant]],$AB$2:$AC$17,2,0),"REVISAR")</f>
        <v>ALJ10M</v>
      </c>
    </row>
    <row r="288" spans="1:24" x14ac:dyDescent="0.55000000000000004">
      <c r="A288" t="s">
        <v>81</v>
      </c>
      <c r="B288" t="s">
        <v>63</v>
      </c>
      <c r="C288" t="s">
        <v>15</v>
      </c>
      <c r="D288">
        <v>1.3</v>
      </c>
      <c r="E288">
        <v>0</v>
      </c>
      <c r="F288">
        <v>86</v>
      </c>
      <c r="G288">
        <v>86</v>
      </c>
      <c r="H288">
        <v>86</v>
      </c>
      <c r="I288" t="s">
        <v>15</v>
      </c>
      <c r="J288">
        <v>1</v>
      </c>
      <c r="L288" t="s">
        <v>165</v>
      </c>
      <c r="M288">
        <v>59.975992495657302</v>
      </c>
      <c r="N288" t="s">
        <v>83</v>
      </c>
      <c r="O288">
        <v>1</v>
      </c>
      <c r="P288" t="s">
        <v>164</v>
      </c>
      <c r="Q288" t="str">
        <f>+PROPER(IF(MID(Tabla1[[#This Row],[expName]],3,100)="Alegria","Alegría",MID(Tabla1[[#This Row],[expName]],3,100)))</f>
        <v>Identidad</v>
      </c>
      <c r="R288" t="str">
        <f>+IF(Tabla1[[#This Row],[correct_ans]]="None","Frecuente","Infrecuente")</f>
        <v>Frecuente</v>
      </c>
      <c r="S288">
        <f>+Tabla1[[#This Row],[Respuesta.corr]]*100</f>
        <v>100</v>
      </c>
      <c r="T288" t="str">
        <f>+IF(OR(Tabla1[[#This Row],[frecuente/infrecuente]]="Frecuente",Tabla1[[#This Row],[Respuesta.rt]]=""),"",Tabla1[[#This Row],[Respuesta.rt]])</f>
        <v/>
      </c>
      <c r="U288">
        <f>1-Tabla1[[#This Row],[Respuesta.corr]]</f>
        <v>0</v>
      </c>
      <c r="V288" t="s">
        <v>141</v>
      </c>
      <c r="W288" t="s">
        <v>143</v>
      </c>
      <c r="X288" t="str">
        <f>+IFERROR(VLOOKUP(Tabla1[[#This Row],[participant]],$AB$2:$AC$17,2,0),"REVISAR")</f>
        <v>ALJ10M</v>
      </c>
    </row>
    <row r="289" spans="1:24" x14ac:dyDescent="0.55000000000000004">
      <c r="A289" t="s">
        <v>81</v>
      </c>
      <c r="B289" t="s">
        <v>88</v>
      </c>
      <c r="C289" t="s">
        <v>15</v>
      </c>
      <c r="D289">
        <v>0.8</v>
      </c>
      <c r="E289">
        <v>0</v>
      </c>
      <c r="F289">
        <v>87</v>
      </c>
      <c r="G289">
        <v>87</v>
      </c>
      <c r="H289">
        <v>87</v>
      </c>
      <c r="I289" t="s">
        <v>15</v>
      </c>
      <c r="J289">
        <v>1</v>
      </c>
      <c r="L289" t="s">
        <v>165</v>
      </c>
      <c r="M289">
        <v>59.975992495657302</v>
      </c>
      <c r="N289" t="s">
        <v>83</v>
      </c>
      <c r="O289">
        <v>1</v>
      </c>
      <c r="P289" t="s">
        <v>164</v>
      </c>
      <c r="Q289" t="str">
        <f>+PROPER(IF(MID(Tabla1[[#This Row],[expName]],3,100)="Alegria","Alegría",MID(Tabla1[[#This Row],[expName]],3,100)))</f>
        <v>Identidad</v>
      </c>
      <c r="R289" t="str">
        <f>+IF(Tabla1[[#This Row],[correct_ans]]="None","Frecuente","Infrecuente")</f>
        <v>Frecuente</v>
      </c>
      <c r="S289">
        <f>+Tabla1[[#This Row],[Respuesta.corr]]*100</f>
        <v>100</v>
      </c>
      <c r="T289" t="str">
        <f>+IF(OR(Tabla1[[#This Row],[frecuente/infrecuente]]="Frecuente",Tabla1[[#This Row],[Respuesta.rt]]=""),"",Tabla1[[#This Row],[Respuesta.rt]])</f>
        <v/>
      </c>
      <c r="U289">
        <f>1-Tabla1[[#This Row],[Respuesta.corr]]</f>
        <v>0</v>
      </c>
      <c r="V289" t="s">
        <v>141</v>
      </c>
      <c r="W289" t="s">
        <v>143</v>
      </c>
      <c r="X289" t="str">
        <f>+IFERROR(VLOOKUP(Tabla1[[#This Row],[participant]],$AB$2:$AC$17,2,0),"REVISAR")</f>
        <v>ALJ10M</v>
      </c>
    </row>
    <row r="290" spans="1:24" x14ac:dyDescent="0.55000000000000004">
      <c r="A290" t="s">
        <v>85</v>
      </c>
      <c r="B290" t="s">
        <v>86</v>
      </c>
      <c r="C290" t="s">
        <v>21</v>
      </c>
      <c r="D290">
        <v>0.8</v>
      </c>
      <c r="E290">
        <v>0</v>
      </c>
      <c r="F290">
        <v>88</v>
      </c>
      <c r="G290">
        <v>88</v>
      </c>
      <c r="H290">
        <v>88</v>
      </c>
      <c r="I290" t="s">
        <v>21</v>
      </c>
      <c r="J290">
        <v>1</v>
      </c>
      <c r="K290">
        <v>0.65578648867099998</v>
      </c>
      <c r="L290" t="s">
        <v>165</v>
      </c>
      <c r="M290">
        <v>59.975992495657302</v>
      </c>
      <c r="N290" t="s">
        <v>83</v>
      </c>
      <c r="O290">
        <v>1</v>
      </c>
      <c r="P290" t="s">
        <v>164</v>
      </c>
      <c r="Q290" t="str">
        <f>+PROPER(IF(MID(Tabla1[[#This Row],[expName]],3,100)="Alegria","Alegría",MID(Tabla1[[#This Row],[expName]],3,100)))</f>
        <v>Identidad</v>
      </c>
      <c r="R290" t="str">
        <f>+IF(Tabla1[[#This Row],[correct_ans]]="None","Frecuente","Infrecuente")</f>
        <v>Infrecuente</v>
      </c>
      <c r="S290">
        <f>+Tabla1[[#This Row],[Respuesta.corr]]*100</f>
        <v>100</v>
      </c>
      <c r="T290">
        <f>+IF(OR(Tabla1[[#This Row],[frecuente/infrecuente]]="Frecuente",Tabla1[[#This Row],[Respuesta.rt]]=""),"",Tabla1[[#This Row],[Respuesta.rt]])</f>
        <v>0.65578648867099998</v>
      </c>
      <c r="U290">
        <f>1-Tabla1[[#This Row],[Respuesta.corr]]</f>
        <v>0</v>
      </c>
      <c r="V290" t="s">
        <v>141</v>
      </c>
      <c r="W290" t="s">
        <v>143</v>
      </c>
      <c r="X290" t="str">
        <f>+IFERROR(VLOOKUP(Tabla1[[#This Row],[participant]],$AB$2:$AC$17,2,0),"REVISAR")</f>
        <v>ALJ10M</v>
      </c>
    </row>
    <row r="291" spans="1:24" x14ac:dyDescent="0.55000000000000004">
      <c r="A291" t="s">
        <v>81</v>
      </c>
      <c r="B291" t="s">
        <v>87</v>
      </c>
      <c r="C291" t="s">
        <v>15</v>
      </c>
      <c r="D291">
        <v>0.8</v>
      </c>
      <c r="E291">
        <v>0</v>
      </c>
      <c r="F291">
        <v>89</v>
      </c>
      <c r="G291">
        <v>89</v>
      </c>
      <c r="H291">
        <v>89</v>
      </c>
      <c r="I291" t="s">
        <v>15</v>
      </c>
      <c r="J291">
        <v>1</v>
      </c>
      <c r="L291" t="s">
        <v>165</v>
      </c>
      <c r="M291">
        <v>59.975992495657302</v>
      </c>
      <c r="N291" t="s">
        <v>83</v>
      </c>
      <c r="O291">
        <v>1</v>
      </c>
      <c r="P291" t="s">
        <v>164</v>
      </c>
      <c r="Q291" t="str">
        <f>+PROPER(IF(MID(Tabla1[[#This Row],[expName]],3,100)="Alegria","Alegría",MID(Tabla1[[#This Row],[expName]],3,100)))</f>
        <v>Identidad</v>
      </c>
      <c r="R291" t="str">
        <f>+IF(Tabla1[[#This Row],[correct_ans]]="None","Frecuente","Infrecuente")</f>
        <v>Frecuente</v>
      </c>
      <c r="S291">
        <f>+Tabla1[[#This Row],[Respuesta.corr]]*100</f>
        <v>100</v>
      </c>
      <c r="T291" t="str">
        <f>+IF(OR(Tabla1[[#This Row],[frecuente/infrecuente]]="Frecuente",Tabla1[[#This Row],[Respuesta.rt]]=""),"",Tabla1[[#This Row],[Respuesta.rt]])</f>
        <v/>
      </c>
      <c r="U291">
        <f>1-Tabla1[[#This Row],[Respuesta.corr]]</f>
        <v>0</v>
      </c>
      <c r="V291" t="s">
        <v>141</v>
      </c>
      <c r="W291" t="s">
        <v>143</v>
      </c>
      <c r="X291" t="str">
        <f>+IFERROR(VLOOKUP(Tabla1[[#This Row],[participant]],$AB$2:$AC$17,2,0),"REVISAR")</f>
        <v>ALJ10M</v>
      </c>
    </row>
    <row r="292" spans="1:24" x14ac:dyDescent="0.55000000000000004">
      <c r="A292" t="s">
        <v>81</v>
      </c>
      <c r="B292" t="s">
        <v>36</v>
      </c>
      <c r="C292" t="s">
        <v>15</v>
      </c>
      <c r="D292">
        <v>0.8</v>
      </c>
      <c r="E292">
        <v>0</v>
      </c>
      <c r="F292">
        <v>90</v>
      </c>
      <c r="G292">
        <v>90</v>
      </c>
      <c r="H292">
        <v>90</v>
      </c>
      <c r="I292" t="s">
        <v>15</v>
      </c>
      <c r="J292">
        <v>1</v>
      </c>
      <c r="L292" t="s">
        <v>165</v>
      </c>
      <c r="M292">
        <v>59.975992495657302</v>
      </c>
      <c r="N292" t="s">
        <v>83</v>
      </c>
      <c r="O292">
        <v>1</v>
      </c>
      <c r="P292" t="s">
        <v>164</v>
      </c>
      <c r="Q292" t="str">
        <f>+PROPER(IF(MID(Tabla1[[#This Row],[expName]],3,100)="Alegria","Alegría",MID(Tabla1[[#This Row],[expName]],3,100)))</f>
        <v>Identidad</v>
      </c>
      <c r="R292" t="str">
        <f>+IF(Tabla1[[#This Row],[correct_ans]]="None","Frecuente","Infrecuente")</f>
        <v>Frecuente</v>
      </c>
      <c r="S292">
        <f>+Tabla1[[#This Row],[Respuesta.corr]]*100</f>
        <v>100</v>
      </c>
      <c r="T292" t="str">
        <f>+IF(OR(Tabla1[[#This Row],[frecuente/infrecuente]]="Frecuente",Tabla1[[#This Row],[Respuesta.rt]]=""),"",Tabla1[[#This Row],[Respuesta.rt]])</f>
        <v/>
      </c>
      <c r="U292">
        <f>1-Tabla1[[#This Row],[Respuesta.corr]]</f>
        <v>0</v>
      </c>
      <c r="V292" t="s">
        <v>141</v>
      </c>
      <c r="W292" t="s">
        <v>143</v>
      </c>
      <c r="X292" t="str">
        <f>+IFERROR(VLOOKUP(Tabla1[[#This Row],[participant]],$AB$2:$AC$17,2,0),"REVISAR")</f>
        <v>ALJ10M</v>
      </c>
    </row>
    <row r="293" spans="1:24" x14ac:dyDescent="0.55000000000000004">
      <c r="A293" t="s">
        <v>81</v>
      </c>
      <c r="B293" t="s">
        <v>36</v>
      </c>
      <c r="C293" t="s">
        <v>15</v>
      </c>
      <c r="D293">
        <v>0.8</v>
      </c>
      <c r="E293">
        <v>0</v>
      </c>
      <c r="F293">
        <v>91</v>
      </c>
      <c r="G293">
        <v>91</v>
      </c>
      <c r="H293">
        <v>91</v>
      </c>
      <c r="I293" t="s">
        <v>15</v>
      </c>
      <c r="J293">
        <v>1</v>
      </c>
      <c r="L293" t="s">
        <v>165</v>
      </c>
      <c r="M293">
        <v>59.975992495657302</v>
      </c>
      <c r="N293" t="s">
        <v>83</v>
      </c>
      <c r="O293">
        <v>1</v>
      </c>
      <c r="P293" t="s">
        <v>164</v>
      </c>
      <c r="Q293" t="str">
        <f>+PROPER(IF(MID(Tabla1[[#This Row],[expName]],3,100)="Alegria","Alegría",MID(Tabla1[[#This Row],[expName]],3,100)))</f>
        <v>Identidad</v>
      </c>
      <c r="R293" t="str">
        <f>+IF(Tabla1[[#This Row],[correct_ans]]="None","Frecuente","Infrecuente")</f>
        <v>Frecuente</v>
      </c>
      <c r="S293">
        <f>+Tabla1[[#This Row],[Respuesta.corr]]*100</f>
        <v>100</v>
      </c>
      <c r="T293" t="str">
        <f>+IF(OR(Tabla1[[#This Row],[frecuente/infrecuente]]="Frecuente",Tabla1[[#This Row],[Respuesta.rt]]=""),"",Tabla1[[#This Row],[Respuesta.rt]])</f>
        <v/>
      </c>
      <c r="U293">
        <f>1-Tabla1[[#This Row],[Respuesta.corr]]</f>
        <v>0</v>
      </c>
      <c r="V293" t="s">
        <v>141</v>
      </c>
      <c r="W293" t="s">
        <v>143</v>
      </c>
      <c r="X293" t="str">
        <f>+IFERROR(VLOOKUP(Tabla1[[#This Row],[participant]],$AB$2:$AC$17,2,0),"REVISAR")</f>
        <v>ALJ10M</v>
      </c>
    </row>
    <row r="294" spans="1:24" x14ac:dyDescent="0.55000000000000004">
      <c r="A294" t="s">
        <v>85</v>
      </c>
      <c r="B294" t="s">
        <v>86</v>
      </c>
      <c r="C294" t="s">
        <v>21</v>
      </c>
      <c r="D294">
        <v>0.8</v>
      </c>
      <c r="E294">
        <v>0</v>
      </c>
      <c r="F294">
        <v>92</v>
      </c>
      <c r="G294">
        <v>92</v>
      </c>
      <c r="H294">
        <v>92</v>
      </c>
      <c r="I294" t="s">
        <v>21</v>
      </c>
      <c r="J294">
        <v>1</v>
      </c>
      <c r="K294">
        <v>0.99019353697099999</v>
      </c>
      <c r="L294" t="s">
        <v>165</v>
      </c>
      <c r="M294">
        <v>59.975992495657302</v>
      </c>
      <c r="N294" t="s">
        <v>83</v>
      </c>
      <c r="O294">
        <v>1</v>
      </c>
      <c r="P294" t="s">
        <v>164</v>
      </c>
      <c r="Q294" t="str">
        <f>+PROPER(IF(MID(Tabla1[[#This Row],[expName]],3,100)="Alegria","Alegría",MID(Tabla1[[#This Row],[expName]],3,100)))</f>
        <v>Identidad</v>
      </c>
      <c r="R294" t="str">
        <f>+IF(Tabla1[[#This Row],[correct_ans]]="None","Frecuente","Infrecuente")</f>
        <v>Infrecuente</v>
      </c>
      <c r="S294">
        <f>+Tabla1[[#This Row],[Respuesta.corr]]*100</f>
        <v>100</v>
      </c>
      <c r="T294">
        <f>+IF(OR(Tabla1[[#This Row],[frecuente/infrecuente]]="Frecuente",Tabla1[[#This Row],[Respuesta.rt]]=""),"",Tabla1[[#This Row],[Respuesta.rt]])</f>
        <v>0.99019353697099999</v>
      </c>
      <c r="U294">
        <f>1-Tabla1[[#This Row],[Respuesta.corr]]</f>
        <v>0</v>
      </c>
      <c r="V294" t="s">
        <v>141</v>
      </c>
      <c r="W294" t="s">
        <v>143</v>
      </c>
      <c r="X294" t="str">
        <f>+IFERROR(VLOOKUP(Tabla1[[#This Row],[participant]],$AB$2:$AC$17,2,0),"REVISAR")</f>
        <v>ALJ10M</v>
      </c>
    </row>
    <row r="295" spans="1:24" x14ac:dyDescent="0.55000000000000004">
      <c r="A295" t="s">
        <v>81</v>
      </c>
      <c r="B295" t="s">
        <v>68</v>
      </c>
      <c r="C295" t="s">
        <v>15</v>
      </c>
      <c r="D295">
        <v>0.8</v>
      </c>
      <c r="E295">
        <v>0</v>
      </c>
      <c r="F295">
        <v>93</v>
      </c>
      <c r="G295">
        <v>93</v>
      </c>
      <c r="H295">
        <v>93</v>
      </c>
      <c r="I295" t="s">
        <v>15</v>
      </c>
      <c r="J295">
        <v>1</v>
      </c>
      <c r="L295" t="s">
        <v>165</v>
      </c>
      <c r="M295">
        <v>59.975992495657302</v>
      </c>
      <c r="N295" t="s">
        <v>83</v>
      </c>
      <c r="O295">
        <v>1</v>
      </c>
      <c r="P295" t="s">
        <v>164</v>
      </c>
      <c r="Q295" t="str">
        <f>+PROPER(IF(MID(Tabla1[[#This Row],[expName]],3,100)="Alegria","Alegría",MID(Tabla1[[#This Row],[expName]],3,100)))</f>
        <v>Identidad</v>
      </c>
      <c r="R295" t="str">
        <f>+IF(Tabla1[[#This Row],[correct_ans]]="None","Frecuente","Infrecuente")</f>
        <v>Frecuente</v>
      </c>
      <c r="S295">
        <f>+Tabla1[[#This Row],[Respuesta.corr]]*100</f>
        <v>100</v>
      </c>
      <c r="T295" t="str">
        <f>+IF(OR(Tabla1[[#This Row],[frecuente/infrecuente]]="Frecuente",Tabla1[[#This Row],[Respuesta.rt]]=""),"",Tabla1[[#This Row],[Respuesta.rt]])</f>
        <v/>
      </c>
      <c r="U295">
        <f>1-Tabla1[[#This Row],[Respuesta.corr]]</f>
        <v>0</v>
      </c>
      <c r="V295" t="s">
        <v>141</v>
      </c>
      <c r="W295" t="s">
        <v>143</v>
      </c>
      <c r="X295" t="str">
        <f>+IFERROR(VLOOKUP(Tabla1[[#This Row],[participant]],$AB$2:$AC$17,2,0),"REVISAR")</f>
        <v>ALJ10M</v>
      </c>
    </row>
    <row r="296" spans="1:24" x14ac:dyDescent="0.55000000000000004">
      <c r="A296" t="s">
        <v>81</v>
      </c>
      <c r="B296" t="s">
        <v>30</v>
      </c>
      <c r="C296" t="s">
        <v>15</v>
      </c>
      <c r="D296">
        <v>0.8</v>
      </c>
      <c r="E296">
        <v>0</v>
      </c>
      <c r="F296">
        <v>94</v>
      </c>
      <c r="G296">
        <v>94</v>
      </c>
      <c r="H296">
        <v>94</v>
      </c>
      <c r="I296" t="s">
        <v>15</v>
      </c>
      <c r="J296">
        <v>1</v>
      </c>
      <c r="L296" t="s">
        <v>165</v>
      </c>
      <c r="M296">
        <v>59.975992495657302</v>
      </c>
      <c r="N296" t="s">
        <v>83</v>
      </c>
      <c r="O296">
        <v>1</v>
      </c>
      <c r="P296" t="s">
        <v>164</v>
      </c>
      <c r="Q296" t="str">
        <f>+PROPER(IF(MID(Tabla1[[#This Row],[expName]],3,100)="Alegria","Alegría",MID(Tabla1[[#This Row],[expName]],3,100)))</f>
        <v>Identidad</v>
      </c>
      <c r="R296" t="str">
        <f>+IF(Tabla1[[#This Row],[correct_ans]]="None","Frecuente","Infrecuente")</f>
        <v>Frecuente</v>
      </c>
      <c r="S296">
        <f>+Tabla1[[#This Row],[Respuesta.corr]]*100</f>
        <v>100</v>
      </c>
      <c r="T296" t="str">
        <f>+IF(OR(Tabla1[[#This Row],[frecuente/infrecuente]]="Frecuente",Tabla1[[#This Row],[Respuesta.rt]]=""),"",Tabla1[[#This Row],[Respuesta.rt]])</f>
        <v/>
      </c>
      <c r="U296">
        <f>1-Tabla1[[#This Row],[Respuesta.corr]]</f>
        <v>0</v>
      </c>
      <c r="V296" t="s">
        <v>141</v>
      </c>
      <c r="W296" t="s">
        <v>143</v>
      </c>
      <c r="X296" t="str">
        <f>+IFERROR(VLOOKUP(Tabla1[[#This Row],[participant]],$AB$2:$AC$17,2,0),"REVISAR")</f>
        <v>ALJ10M</v>
      </c>
    </row>
    <row r="297" spans="1:24" x14ac:dyDescent="0.55000000000000004">
      <c r="A297" t="s">
        <v>81</v>
      </c>
      <c r="B297" t="s">
        <v>89</v>
      </c>
      <c r="C297" t="s">
        <v>15</v>
      </c>
      <c r="D297">
        <v>0.8</v>
      </c>
      <c r="E297">
        <v>0</v>
      </c>
      <c r="F297">
        <v>95</v>
      </c>
      <c r="G297">
        <v>95</v>
      </c>
      <c r="H297">
        <v>95</v>
      </c>
      <c r="I297" t="s">
        <v>15</v>
      </c>
      <c r="J297">
        <v>1</v>
      </c>
      <c r="L297" t="s">
        <v>165</v>
      </c>
      <c r="M297">
        <v>59.975992495657302</v>
      </c>
      <c r="N297" t="s">
        <v>83</v>
      </c>
      <c r="O297">
        <v>1</v>
      </c>
      <c r="P297" t="s">
        <v>164</v>
      </c>
      <c r="Q297" t="str">
        <f>+PROPER(IF(MID(Tabla1[[#This Row],[expName]],3,100)="Alegria","Alegría",MID(Tabla1[[#This Row],[expName]],3,100)))</f>
        <v>Identidad</v>
      </c>
      <c r="R297" t="str">
        <f>+IF(Tabla1[[#This Row],[correct_ans]]="None","Frecuente","Infrecuente")</f>
        <v>Frecuente</v>
      </c>
      <c r="S297">
        <f>+Tabla1[[#This Row],[Respuesta.corr]]*100</f>
        <v>100</v>
      </c>
      <c r="T297" t="str">
        <f>+IF(OR(Tabla1[[#This Row],[frecuente/infrecuente]]="Frecuente",Tabla1[[#This Row],[Respuesta.rt]]=""),"",Tabla1[[#This Row],[Respuesta.rt]])</f>
        <v/>
      </c>
      <c r="U297">
        <f>1-Tabla1[[#This Row],[Respuesta.corr]]</f>
        <v>0</v>
      </c>
      <c r="V297" t="s">
        <v>141</v>
      </c>
      <c r="W297" t="s">
        <v>143</v>
      </c>
      <c r="X297" t="str">
        <f>+IFERROR(VLOOKUP(Tabla1[[#This Row],[participant]],$AB$2:$AC$17,2,0),"REVISAR")</f>
        <v>ALJ10M</v>
      </c>
    </row>
    <row r="298" spans="1:24" x14ac:dyDescent="0.55000000000000004">
      <c r="A298" t="s">
        <v>81</v>
      </c>
      <c r="B298" t="s">
        <v>28</v>
      </c>
      <c r="C298" t="s">
        <v>15</v>
      </c>
      <c r="D298">
        <v>0.8</v>
      </c>
      <c r="E298">
        <v>0</v>
      </c>
      <c r="F298">
        <v>96</v>
      </c>
      <c r="G298">
        <v>96</v>
      </c>
      <c r="H298">
        <v>96</v>
      </c>
      <c r="I298" t="s">
        <v>15</v>
      </c>
      <c r="J298">
        <v>1</v>
      </c>
      <c r="L298" t="s">
        <v>165</v>
      </c>
      <c r="M298">
        <v>59.975992495657302</v>
      </c>
      <c r="N298" t="s">
        <v>83</v>
      </c>
      <c r="O298">
        <v>1</v>
      </c>
      <c r="P298" t="s">
        <v>164</v>
      </c>
      <c r="Q298" t="str">
        <f>+PROPER(IF(MID(Tabla1[[#This Row],[expName]],3,100)="Alegria","Alegría",MID(Tabla1[[#This Row],[expName]],3,100)))</f>
        <v>Identidad</v>
      </c>
      <c r="R298" t="str">
        <f>+IF(Tabla1[[#This Row],[correct_ans]]="None","Frecuente","Infrecuente")</f>
        <v>Frecuente</v>
      </c>
      <c r="S298">
        <f>+Tabla1[[#This Row],[Respuesta.corr]]*100</f>
        <v>100</v>
      </c>
      <c r="T298" t="str">
        <f>+IF(OR(Tabla1[[#This Row],[frecuente/infrecuente]]="Frecuente",Tabla1[[#This Row],[Respuesta.rt]]=""),"",Tabla1[[#This Row],[Respuesta.rt]])</f>
        <v/>
      </c>
      <c r="U298">
        <f>1-Tabla1[[#This Row],[Respuesta.corr]]</f>
        <v>0</v>
      </c>
      <c r="V298" t="s">
        <v>141</v>
      </c>
      <c r="W298" t="s">
        <v>143</v>
      </c>
      <c r="X298" t="str">
        <f>+IFERROR(VLOOKUP(Tabla1[[#This Row],[participant]],$AB$2:$AC$17,2,0),"REVISAR")</f>
        <v>ALJ10M</v>
      </c>
    </row>
    <row r="299" spans="1:24" x14ac:dyDescent="0.55000000000000004">
      <c r="A299" t="s">
        <v>85</v>
      </c>
      <c r="B299" t="s">
        <v>86</v>
      </c>
      <c r="C299" t="s">
        <v>21</v>
      </c>
      <c r="D299">
        <v>1.3</v>
      </c>
      <c r="E299">
        <v>0</v>
      </c>
      <c r="F299">
        <v>97</v>
      </c>
      <c r="G299">
        <v>97</v>
      </c>
      <c r="H299">
        <v>97</v>
      </c>
      <c r="I299" t="s">
        <v>21</v>
      </c>
      <c r="J299">
        <v>1</v>
      </c>
      <c r="K299">
        <v>0.65621524583500002</v>
      </c>
      <c r="L299" t="s">
        <v>165</v>
      </c>
      <c r="M299">
        <v>59.975992495657302</v>
      </c>
      <c r="N299" t="s">
        <v>83</v>
      </c>
      <c r="O299">
        <v>1</v>
      </c>
      <c r="P299" t="s">
        <v>164</v>
      </c>
      <c r="Q299" t="str">
        <f>+PROPER(IF(MID(Tabla1[[#This Row],[expName]],3,100)="Alegria","Alegría",MID(Tabla1[[#This Row],[expName]],3,100)))</f>
        <v>Identidad</v>
      </c>
      <c r="R299" t="str">
        <f>+IF(Tabla1[[#This Row],[correct_ans]]="None","Frecuente","Infrecuente")</f>
        <v>Infrecuente</v>
      </c>
      <c r="S299">
        <f>+Tabla1[[#This Row],[Respuesta.corr]]*100</f>
        <v>100</v>
      </c>
      <c r="T299">
        <f>+IF(OR(Tabla1[[#This Row],[frecuente/infrecuente]]="Frecuente",Tabla1[[#This Row],[Respuesta.rt]]=""),"",Tabla1[[#This Row],[Respuesta.rt]])</f>
        <v>0.65621524583500002</v>
      </c>
      <c r="U299">
        <f>1-Tabla1[[#This Row],[Respuesta.corr]]</f>
        <v>0</v>
      </c>
      <c r="V299" t="s">
        <v>141</v>
      </c>
      <c r="W299" t="s">
        <v>143</v>
      </c>
      <c r="X299" t="str">
        <f>+IFERROR(VLOOKUP(Tabla1[[#This Row],[participant]],$AB$2:$AC$17,2,0),"REVISAR")</f>
        <v>ALJ10M</v>
      </c>
    </row>
    <row r="300" spans="1:24" x14ac:dyDescent="0.55000000000000004">
      <c r="A300" t="s">
        <v>81</v>
      </c>
      <c r="B300" t="s">
        <v>91</v>
      </c>
      <c r="C300" t="s">
        <v>15</v>
      </c>
      <c r="D300">
        <v>1.3</v>
      </c>
      <c r="E300">
        <v>0</v>
      </c>
      <c r="F300">
        <v>98</v>
      </c>
      <c r="G300">
        <v>98</v>
      </c>
      <c r="H300">
        <v>98</v>
      </c>
      <c r="I300" t="s">
        <v>15</v>
      </c>
      <c r="J300">
        <v>1</v>
      </c>
      <c r="L300" t="s">
        <v>165</v>
      </c>
      <c r="M300">
        <v>59.975992495657302</v>
      </c>
      <c r="N300" t="s">
        <v>83</v>
      </c>
      <c r="O300">
        <v>1</v>
      </c>
      <c r="P300" t="s">
        <v>164</v>
      </c>
      <c r="Q300" t="str">
        <f>+PROPER(IF(MID(Tabla1[[#This Row],[expName]],3,100)="Alegria","Alegría",MID(Tabla1[[#This Row],[expName]],3,100)))</f>
        <v>Identidad</v>
      </c>
      <c r="R300" t="str">
        <f>+IF(Tabla1[[#This Row],[correct_ans]]="None","Frecuente","Infrecuente")</f>
        <v>Frecuente</v>
      </c>
      <c r="S300">
        <f>+Tabla1[[#This Row],[Respuesta.corr]]*100</f>
        <v>100</v>
      </c>
      <c r="T300" t="str">
        <f>+IF(OR(Tabla1[[#This Row],[frecuente/infrecuente]]="Frecuente",Tabla1[[#This Row],[Respuesta.rt]]=""),"",Tabla1[[#This Row],[Respuesta.rt]])</f>
        <v/>
      </c>
      <c r="U300">
        <f>1-Tabla1[[#This Row],[Respuesta.corr]]</f>
        <v>0</v>
      </c>
      <c r="V300" t="s">
        <v>141</v>
      </c>
      <c r="W300" t="s">
        <v>143</v>
      </c>
      <c r="X300" t="str">
        <f>+IFERROR(VLOOKUP(Tabla1[[#This Row],[participant]],$AB$2:$AC$17,2,0),"REVISAR")</f>
        <v>ALJ10M</v>
      </c>
    </row>
    <row r="301" spans="1:24" x14ac:dyDescent="0.55000000000000004">
      <c r="A301" t="s">
        <v>81</v>
      </c>
      <c r="B301" t="s">
        <v>90</v>
      </c>
      <c r="C301" t="s">
        <v>15</v>
      </c>
      <c r="D301">
        <v>0.8</v>
      </c>
      <c r="E301">
        <v>0</v>
      </c>
      <c r="F301">
        <v>99</v>
      </c>
      <c r="G301">
        <v>99</v>
      </c>
      <c r="H301">
        <v>99</v>
      </c>
      <c r="I301" t="s">
        <v>15</v>
      </c>
      <c r="J301">
        <v>1</v>
      </c>
      <c r="L301" t="s">
        <v>165</v>
      </c>
      <c r="M301">
        <v>59.975992495657302</v>
      </c>
      <c r="N301" t="s">
        <v>83</v>
      </c>
      <c r="O301">
        <v>1</v>
      </c>
      <c r="P301" t="s">
        <v>164</v>
      </c>
      <c r="Q301" t="str">
        <f>+PROPER(IF(MID(Tabla1[[#This Row],[expName]],3,100)="Alegria","Alegría",MID(Tabla1[[#This Row],[expName]],3,100)))</f>
        <v>Identidad</v>
      </c>
      <c r="R301" t="str">
        <f>+IF(Tabla1[[#This Row],[correct_ans]]="None","Frecuente","Infrecuente")</f>
        <v>Frecuente</v>
      </c>
      <c r="S301">
        <f>+Tabla1[[#This Row],[Respuesta.corr]]*100</f>
        <v>100</v>
      </c>
      <c r="T301" t="str">
        <f>+IF(OR(Tabla1[[#This Row],[frecuente/infrecuente]]="Frecuente",Tabla1[[#This Row],[Respuesta.rt]]=""),"",Tabla1[[#This Row],[Respuesta.rt]])</f>
        <v/>
      </c>
      <c r="U301">
        <f>1-Tabla1[[#This Row],[Respuesta.corr]]</f>
        <v>0</v>
      </c>
      <c r="V301" t="s">
        <v>141</v>
      </c>
      <c r="W301" t="s">
        <v>143</v>
      </c>
      <c r="X301" t="str">
        <f>+IFERROR(VLOOKUP(Tabla1[[#This Row],[participant]],$AB$2:$AC$17,2,0),"REVISAR")</f>
        <v>ALJ10M</v>
      </c>
    </row>
    <row r="302" spans="1:24" x14ac:dyDescent="0.55000000000000004">
      <c r="A302" t="s">
        <v>81</v>
      </c>
      <c r="B302" t="s">
        <v>28</v>
      </c>
      <c r="C302" t="s">
        <v>15</v>
      </c>
      <c r="D302">
        <v>0.8</v>
      </c>
      <c r="E302">
        <v>0</v>
      </c>
      <c r="F302">
        <v>100</v>
      </c>
      <c r="G302">
        <v>100</v>
      </c>
      <c r="H302">
        <v>100</v>
      </c>
      <c r="I302" t="s">
        <v>15</v>
      </c>
      <c r="J302">
        <v>1</v>
      </c>
      <c r="L302" t="s">
        <v>165</v>
      </c>
      <c r="M302">
        <v>59.975992495657302</v>
      </c>
      <c r="N302" t="s">
        <v>83</v>
      </c>
      <c r="O302">
        <v>1</v>
      </c>
      <c r="P302" t="s">
        <v>164</v>
      </c>
      <c r="Q302" t="str">
        <f>+PROPER(IF(MID(Tabla1[[#This Row],[expName]],3,100)="Alegria","Alegría",MID(Tabla1[[#This Row],[expName]],3,100)))</f>
        <v>Identidad</v>
      </c>
      <c r="R302" t="str">
        <f>+IF(Tabla1[[#This Row],[correct_ans]]="None","Frecuente","Infrecuente")</f>
        <v>Frecuente</v>
      </c>
      <c r="S302">
        <f>+Tabla1[[#This Row],[Respuesta.corr]]*100</f>
        <v>100</v>
      </c>
      <c r="T302" t="str">
        <f>+IF(OR(Tabla1[[#This Row],[frecuente/infrecuente]]="Frecuente",Tabla1[[#This Row],[Respuesta.rt]]=""),"",Tabla1[[#This Row],[Respuesta.rt]])</f>
        <v/>
      </c>
      <c r="U302">
        <f>1-Tabla1[[#This Row],[Respuesta.corr]]</f>
        <v>0</v>
      </c>
      <c r="V302" t="s">
        <v>141</v>
      </c>
      <c r="W302" t="s">
        <v>143</v>
      </c>
      <c r="X302" t="str">
        <f>+IFERROR(VLOOKUP(Tabla1[[#This Row],[participant]],$AB$2:$AC$17,2,0),"REVISAR")</f>
        <v>ALJ10M</v>
      </c>
    </row>
    <row r="303" spans="1:24" x14ac:dyDescent="0.55000000000000004">
      <c r="A303" t="s">
        <v>85</v>
      </c>
      <c r="B303" t="s">
        <v>86</v>
      </c>
      <c r="C303" t="s">
        <v>21</v>
      </c>
      <c r="D303">
        <v>0.8</v>
      </c>
      <c r="E303">
        <v>0</v>
      </c>
      <c r="F303">
        <v>101</v>
      </c>
      <c r="G303">
        <v>101</v>
      </c>
      <c r="H303">
        <v>101</v>
      </c>
      <c r="I303" t="s">
        <v>15</v>
      </c>
      <c r="J303">
        <v>0</v>
      </c>
      <c r="L303" t="s">
        <v>165</v>
      </c>
      <c r="M303">
        <v>59.975992495657302</v>
      </c>
      <c r="N303" t="s">
        <v>83</v>
      </c>
      <c r="O303">
        <v>1</v>
      </c>
      <c r="P303" t="s">
        <v>164</v>
      </c>
      <c r="Q303" t="str">
        <f>+PROPER(IF(MID(Tabla1[[#This Row],[expName]],3,100)="Alegria","Alegría",MID(Tabla1[[#This Row],[expName]],3,100)))</f>
        <v>Identidad</v>
      </c>
      <c r="R303" t="str">
        <f>+IF(Tabla1[[#This Row],[correct_ans]]="None","Frecuente","Infrecuente")</f>
        <v>Infrecuente</v>
      </c>
      <c r="S303">
        <f>+Tabla1[[#This Row],[Respuesta.corr]]*100</f>
        <v>0</v>
      </c>
      <c r="T303" t="str">
        <f>+IF(OR(Tabla1[[#This Row],[frecuente/infrecuente]]="Frecuente",Tabla1[[#This Row],[Respuesta.rt]]=""),"",Tabla1[[#This Row],[Respuesta.rt]])</f>
        <v/>
      </c>
      <c r="U303">
        <f>1-Tabla1[[#This Row],[Respuesta.corr]]</f>
        <v>1</v>
      </c>
      <c r="V303" t="s">
        <v>141</v>
      </c>
      <c r="W303" t="s">
        <v>143</v>
      </c>
      <c r="X303" t="str">
        <f>+IFERROR(VLOOKUP(Tabla1[[#This Row],[participant]],$AB$2:$AC$17,2,0),"REVISAR")</f>
        <v>ALJ10M</v>
      </c>
    </row>
    <row r="304" spans="1:24" x14ac:dyDescent="0.55000000000000004">
      <c r="A304" t="s">
        <v>81</v>
      </c>
      <c r="B304" t="s">
        <v>25</v>
      </c>
      <c r="C304" t="s">
        <v>15</v>
      </c>
      <c r="D304">
        <v>0.8</v>
      </c>
      <c r="E304">
        <v>0</v>
      </c>
      <c r="F304">
        <v>102</v>
      </c>
      <c r="G304">
        <v>102</v>
      </c>
      <c r="H304">
        <v>102</v>
      </c>
      <c r="I304" t="s">
        <v>15</v>
      </c>
      <c r="J304">
        <v>1</v>
      </c>
      <c r="L304" t="s">
        <v>165</v>
      </c>
      <c r="M304">
        <v>59.975992495657302</v>
      </c>
      <c r="N304" t="s">
        <v>83</v>
      </c>
      <c r="O304">
        <v>1</v>
      </c>
      <c r="P304" t="s">
        <v>164</v>
      </c>
      <c r="Q304" t="str">
        <f>+PROPER(IF(MID(Tabla1[[#This Row],[expName]],3,100)="Alegria","Alegría",MID(Tabla1[[#This Row],[expName]],3,100)))</f>
        <v>Identidad</v>
      </c>
      <c r="R304" t="str">
        <f>+IF(Tabla1[[#This Row],[correct_ans]]="None","Frecuente","Infrecuente")</f>
        <v>Frecuente</v>
      </c>
      <c r="S304">
        <f>+Tabla1[[#This Row],[Respuesta.corr]]*100</f>
        <v>100</v>
      </c>
      <c r="T304" t="str">
        <f>+IF(OR(Tabla1[[#This Row],[frecuente/infrecuente]]="Frecuente",Tabla1[[#This Row],[Respuesta.rt]]=""),"",Tabla1[[#This Row],[Respuesta.rt]])</f>
        <v/>
      </c>
      <c r="U304">
        <f>1-Tabla1[[#This Row],[Respuesta.corr]]</f>
        <v>0</v>
      </c>
      <c r="V304" t="s">
        <v>141</v>
      </c>
      <c r="W304" t="s">
        <v>143</v>
      </c>
      <c r="X304" t="str">
        <f>+IFERROR(VLOOKUP(Tabla1[[#This Row],[participant]],$AB$2:$AC$17,2,0),"REVISAR")</f>
        <v>ALJ10M</v>
      </c>
    </row>
    <row r="305" spans="1:24" x14ac:dyDescent="0.55000000000000004">
      <c r="A305" t="s">
        <v>85</v>
      </c>
      <c r="B305" t="s">
        <v>86</v>
      </c>
      <c r="C305" t="s">
        <v>21</v>
      </c>
      <c r="D305">
        <v>1.3</v>
      </c>
      <c r="E305">
        <v>0</v>
      </c>
      <c r="F305">
        <v>103</v>
      </c>
      <c r="G305">
        <v>103</v>
      </c>
      <c r="H305">
        <v>103</v>
      </c>
      <c r="I305" t="s">
        <v>15</v>
      </c>
      <c r="J305">
        <v>0</v>
      </c>
      <c r="L305" t="s">
        <v>165</v>
      </c>
      <c r="M305">
        <v>59.975992495657302</v>
      </c>
      <c r="N305" t="s">
        <v>83</v>
      </c>
      <c r="O305">
        <v>1</v>
      </c>
      <c r="P305" t="s">
        <v>164</v>
      </c>
      <c r="Q305" t="str">
        <f>+PROPER(IF(MID(Tabla1[[#This Row],[expName]],3,100)="Alegria","Alegría",MID(Tabla1[[#This Row],[expName]],3,100)))</f>
        <v>Identidad</v>
      </c>
      <c r="R305" t="str">
        <f>+IF(Tabla1[[#This Row],[correct_ans]]="None","Frecuente","Infrecuente")</f>
        <v>Infrecuente</v>
      </c>
      <c r="S305">
        <f>+Tabla1[[#This Row],[Respuesta.corr]]*100</f>
        <v>0</v>
      </c>
      <c r="T305" t="str">
        <f>+IF(OR(Tabla1[[#This Row],[frecuente/infrecuente]]="Frecuente",Tabla1[[#This Row],[Respuesta.rt]]=""),"",Tabla1[[#This Row],[Respuesta.rt]])</f>
        <v/>
      </c>
      <c r="U305">
        <f>1-Tabla1[[#This Row],[Respuesta.corr]]</f>
        <v>1</v>
      </c>
      <c r="V305" t="s">
        <v>141</v>
      </c>
      <c r="W305" t="s">
        <v>143</v>
      </c>
      <c r="X305" t="str">
        <f>+IFERROR(VLOOKUP(Tabla1[[#This Row],[participant]],$AB$2:$AC$17,2,0),"REVISAR")</f>
        <v>ALJ10M</v>
      </c>
    </row>
    <row r="306" spans="1:24" x14ac:dyDescent="0.55000000000000004">
      <c r="A306" t="s">
        <v>81</v>
      </c>
      <c r="B306" t="s">
        <v>36</v>
      </c>
      <c r="C306" t="s">
        <v>15</v>
      </c>
      <c r="D306">
        <v>0.8</v>
      </c>
      <c r="E306">
        <v>0</v>
      </c>
      <c r="F306">
        <v>104</v>
      </c>
      <c r="G306">
        <v>104</v>
      </c>
      <c r="H306">
        <v>104</v>
      </c>
      <c r="I306" t="s">
        <v>15</v>
      </c>
      <c r="J306">
        <v>1</v>
      </c>
      <c r="L306" t="s">
        <v>165</v>
      </c>
      <c r="M306">
        <v>59.975992495657302</v>
      </c>
      <c r="N306" t="s">
        <v>83</v>
      </c>
      <c r="O306">
        <v>1</v>
      </c>
      <c r="P306" t="s">
        <v>164</v>
      </c>
      <c r="Q306" t="str">
        <f>+PROPER(IF(MID(Tabla1[[#This Row],[expName]],3,100)="Alegria","Alegría",MID(Tabla1[[#This Row],[expName]],3,100)))</f>
        <v>Identidad</v>
      </c>
      <c r="R306" t="str">
        <f>+IF(Tabla1[[#This Row],[correct_ans]]="None","Frecuente","Infrecuente")</f>
        <v>Frecuente</v>
      </c>
      <c r="S306">
        <f>+Tabla1[[#This Row],[Respuesta.corr]]*100</f>
        <v>100</v>
      </c>
      <c r="T306" t="str">
        <f>+IF(OR(Tabla1[[#This Row],[frecuente/infrecuente]]="Frecuente",Tabla1[[#This Row],[Respuesta.rt]]=""),"",Tabla1[[#This Row],[Respuesta.rt]])</f>
        <v/>
      </c>
      <c r="U306">
        <f>1-Tabla1[[#This Row],[Respuesta.corr]]</f>
        <v>0</v>
      </c>
      <c r="V306" t="s">
        <v>141</v>
      </c>
      <c r="W306" t="s">
        <v>143</v>
      </c>
      <c r="X306" t="str">
        <f>+IFERROR(VLOOKUP(Tabla1[[#This Row],[participant]],$AB$2:$AC$17,2,0),"REVISAR")</f>
        <v>ALJ10M</v>
      </c>
    </row>
    <row r="307" spans="1:24" x14ac:dyDescent="0.55000000000000004">
      <c r="A307" t="s">
        <v>81</v>
      </c>
      <c r="B307" t="s">
        <v>35</v>
      </c>
      <c r="C307" t="s">
        <v>15</v>
      </c>
      <c r="D307">
        <v>0.8</v>
      </c>
      <c r="E307">
        <v>0</v>
      </c>
      <c r="F307">
        <v>105</v>
      </c>
      <c r="G307">
        <v>105</v>
      </c>
      <c r="H307">
        <v>105</v>
      </c>
      <c r="I307" t="s">
        <v>15</v>
      </c>
      <c r="J307">
        <v>1</v>
      </c>
      <c r="L307" t="s">
        <v>165</v>
      </c>
      <c r="M307">
        <v>59.975992495657302</v>
      </c>
      <c r="N307" t="s">
        <v>83</v>
      </c>
      <c r="O307">
        <v>1</v>
      </c>
      <c r="P307" t="s">
        <v>164</v>
      </c>
      <c r="Q307" t="str">
        <f>+PROPER(IF(MID(Tabla1[[#This Row],[expName]],3,100)="Alegria","Alegría",MID(Tabla1[[#This Row],[expName]],3,100)))</f>
        <v>Identidad</v>
      </c>
      <c r="R307" t="str">
        <f>+IF(Tabla1[[#This Row],[correct_ans]]="None","Frecuente","Infrecuente")</f>
        <v>Frecuente</v>
      </c>
      <c r="S307">
        <f>+Tabla1[[#This Row],[Respuesta.corr]]*100</f>
        <v>100</v>
      </c>
      <c r="T307" t="str">
        <f>+IF(OR(Tabla1[[#This Row],[frecuente/infrecuente]]="Frecuente",Tabla1[[#This Row],[Respuesta.rt]]=""),"",Tabla1[[#This Row],[Respuesta.rt]])</f>
        <v/>
      </c>
      <c r="U307">
        <f>1-Tabla1[[#This Row],[Respuesta.corr]]</f>
        <v>0</v>
      </c>
      <c r="V307" t="s">
        <v>141</v>
      </c>
      <c r="W307" t="s">
        <v>143</v>
      </c>
      <c r="X307" t="str">
        <f>+IFERROR(VLOOKUP(Tabla1[[#This Row],[participant]],$AB$2:$AC$17,2,0),"REVISAR")</f>
        <v>ALJ10M</v>
      </c>
    </row>
    <row r="308" spans="1:24" x14ac:dyDescent="0.55000000000000004">
      <c r="A308" t="s">
        <v>81</v>
      </c>
      <c r="B308" t="s">
        <v>36</v>
      </c>
      <c r="C308" t="s">
        <v>15</v>
      </c>
      <c r="D308">
        <v>1.3</v>
      </c>
      <c r="E308">
        <v>0</v>
      </c>
      <c r="F308">
        <v>106</v>
      </c>
      <c r="G308">
        <v>106</v>
      </c>
      <c r="H308">
        <v>106</v>
      </c>
      <c r="I308" t="s">
        <v>15</v>
      </c>
      <c r="J308">
        <v>1</v>
      </c>
      <c r="L308" t="s">
        <v>165</v>
      </c>
      <c r="M308">
        <v>59.975992495657302</v>
      </c>
      <c r="N308" t="s">
        <v>83</v>
      </c>
      <c r="O308">
        <v>1</v>
      </c>
      <c r="P308" t="s">
        <v>164</v>
      </c>
      <c r="Q308" t="str">
        <f>+PROPER(IF(MID(Tabla1[[#This Row],[expName]],3,100)="Alegria","Alegría",MID(Tabla1[[#This Row],[expName]],3,100)))</f>
        <v>Identidad</v>
      </c>
      <c r="R308" t="str">
        <f>+IF(Tabla1[[#This Row],[correct_ans]]="None","Frecuente","Infrecuente")</f>
        <v>Frecuente</v>
      </c>
      <c r="S308">
        <f>+Tabla1[[#This Row],[Respuesta.corr]]*100</f>
        <v>100</v>
      </c>
      <c r="T308" t="str">
        <f>+IF(OR(Tabla1[[#This Row],[frecuente/infrecuente]]="Frecuente",Tabla1[[#This Row],[Respuesta.rt]]=""),"",Tabla1[[#This Row],[Respuesta.rt]])</f>
        <v/>
      </c>
      <c r="U308">
        <f>1-Tabla1[[#This Row],[Respuesta.corr]]</f>
        <v>0</v>
      </c>
      <c r="V308" t="s">
        <v>141</v>
      </c>
      <c r="W308" t="s">
        <v>143</v>
      </c>
      <c r="X308" t="str">
        <f>+IFERROR(VLOOKUP(Tabla1[[#This Row],[participant]],$AB$2:$AC$17,2,0),"REVISAR")</f>
        <v>ALJ10M</v>
      </c>
    </row>
    <row r="309" spans="1:24" x14ac:dyDescent="0.55000000000000004">
      <c r="A309" t="s">
        <v>85</v>
      </c>
      <c r="B309" t="s">
        <v>86</v>
      </c>
      <c r="C309" t="s">
        <v>21</v>
      </c>
      <c r="D309">
        <v>0.8</v>
      </c>
      <c r="E309">
        <v>0</v>
      </c>
      <c r="F309">
        <v>107</v>
      </c>
      <c r="G309">
        <v>107</v>
      </c>
      <c r="H309">
        <v>107</v>
      </c>
      <c r="I309" t="s">
        <v>21</v>
      </c>
      <c r="J309">
        <v>1</v>
      </c>
      <c r="K309">
        <v>0.54330434650199999</v>
      </c>
      <c r="L309" t="s">
        <v>165</v>
      </c>
      <c r="M309">
        <v>59.975992495657302</v>
      </c>
      <c r="N309" t="s">
        <v>83</v>
      </c>
      <c r="O309">
        <v>1</v>
      </c>
      <c r="P309" t="s">
        <v>164</v>
      </c>
      <c r="Q309" t="str">
        <f>+PROPER(IF(MID(Tabla1[[#This Row],[expName]],3,100)="Alegria","Alegría",MID(Tabla1[[#This Row],[expName]],3,100)))</f>
        <v>Identidad</v>
      </c>
      <c r="R309" t="str">
        <f>+IF(Tabla1[[#This Row],[correct_ans]]="None","Frecuente","Infrecuente")</f>
        <v>Infrecuente</v>
      </c>
      <c r="S309">
        <f>+Tabla1[[#This Row],[Respuesta.corr]]*100</f>
        <v>100</v>
      </c>
      <c r="T309">
        <f>+IF(OR(Tabla1[[#This Row],[frecuente/infrecuente]]="Frecuente",Tabla1[[#This Row],[Respuesta.rt]]=""),"",Tabla1[[#This Row],[Respuesta.rt]])</f>
        <v>0.54330434650199999</v>
      </c>
      <c r="U309">
        <f>1-Tabla1[[#This Row],[Respuesta.corr]]</f>
        <v>0</v>
      </c>
      <c r="V309" t="s">
        <v>141</v>
      </c>
      <c r="W309" t="s">
        <v>143</v>
      </c>
      <c r="X309" t="str">
        <f>+IFERROR(VLOOKUP(Tabla1[[#This Row],[participant]],$AB$2:$AC$17,2,0),"REVISAR")</f>
        <v>ALJ10M</v>
      </c>
    </row>
    <row r="310" spans="1:24" x14ac:dyDescent="0.55000000000000004">
      <c r="A310" t="s">
        <v>81</v>
      </c>
      <c r="B310" t="s">
        <v>35</v>
      </c>
      <c r="C310" t="s">
        <v>15</v>
      </c>
      <c r="D310">
        <v>1.3</v>
      </c>
      <c r="E310">
        <v>0</v>
      </c>
      <c r="F310">
        <v>108</v>
      </c>
      <c r="G310">
        <v>108</v>
      </c>
      <c r="H310">
        <v>108</v>
      </c>
      <c r="I310" t="s">
        <v>15</v>
      </c>
      <c r="J310">
        <v>1</v>
      </c>
      <c r="L310" t="s">
        <v>165</v>
      </c>
      <c r="M310">
        <v>59.975992495657302</v>
      </c>
      <c r="N310" t="s">
        <v>83</v>
      </c>
      <c r="O310">
        <v>1</v>
      </c>
      <c r="P310" t="s">
        <v>164</v>
      </c>
      <c r="Q310" t="str">
        <f>+PROPER(IF(MID(Tabla1[[#This Row],[expName]],3,100)="Alegria","Alegría",MID(Tabla1[[#This Row],[expName]],3,100)))</f>
        <v>Identidad</v>
      </c>
      <c r="R310" t="str">
        <f>+IF(Tabla1[[#This Row],[correct_ans]]="None","Frecuente","Infrecuente")</f>
        <v>Frecuente</v>
      </c>
      <c r="S310">
        <f>+Tabla1[[#This Row],[Respuesta.corr]]*100</f>
        <v>100</v>
      </c>
      <c r="T310" t="str">
        <f>+IF(OR(Tabla1[[#This Row],[frecuente/infrecuente]]="Frecuente",Tabla1[[#This Row],[Respuesta.rt]]=""),"",Tabla1[[#This Row],[Respuesta.rt]])</f>
        <v/>
      </c>
      <c r="U310">
        <f>1-Tabla1[[#This Row],[Respuesta.corr]]</f>
        <v>0</v>
      </c>
      <c r="V310" t="s">
        <v>141</v>
      </c>
      <c r="W310" t="s">
        <v>143</v>
      </c>
      <c r="X310" t="str">
        <f>+IFERROR(VLOOKUP(Tabla1[[#This Row],[participant]],$AB$2:$AC$17,2,0),"REVISAR")</f>
        <v>ALJ10M</v>
      </c>
    </row>
    <row r="311" spans="1:24" x14ac:dyDescent="0.55000000000000004">
      <c r="A311" t="s">
        <v>81</v>
      </c>
      <c r="B311" t="s">
        <v>63</v>
      </c>
      <c r="C311" t="s">
        <v>15</v>
      </c>
      <c r="D311">
        <v>1.3</v>
      </c>
      <c r="E311">
        <v>0</v>
      </c>
      <c r="F311">
        <v>109</v>
      </c>
      <c r="G311">
        <v>109</v>
      </c>
      <c r="H311">
        <v>109</v>
      </c>
      <c r="I311" t="s">
        <v>15</v>
      </c>
      <c r="J311">
        <v>1</v>
      </c>
      <c r="L311" t="s">
        <v>165</v>
      </c>
      <c r="M311">
        <v>59.975992495657302</v>
      </c>
      <c r="N311" t="s">
        <v>83</v>
      </c>
      <c r="O311">
        <v>1</v>
      </c>
      <c r="P311" t="s">
        <v>164</v>
      </c>
      <c r="Q311" t="str">
        <f>+PROPER(IF(MID(Tabla1[[#This Row],[expName]],3,100)="Alegria","Alegría",MID(Tabla1[[#This Row],[expName]],3,100)))</f>
        <v>Identidad</v>
      </c>
      <c r="R311" t="str">
        <f>+IF(Tabla1[[#This Row],[correct_ans]]="None","Frecuente","Infrecuente")</f>
        <v>Frecuente</v>
      </c>
      <c r="S311">
        <f>+Tabla1[[#This Row],[Respuesta.corr]]*100</f>
        <v>100</v>
      </c>
      <c r="T311" t="str">
        <f>+IF(OR(Tabla1[[#This Row],[frecuente/infrecuente]]="Frecuente",Tabla1[[#This Row],[Respuesta.rt]]=""),"",Tabla1[[#This Row],[Respuesta.rt]])</f>
        <v/>
      </c>
      <c r="U311">
        <f>1-Tabla1[[#This Row],[Respuesta.corr]]</f>
        <v>0</v>
      </c>
      <c r="V311" t="s">
        <v>141</v>
      </c>
      <c r="W311" t="s">
        <v>143</v>
      </c>
      <c r="X311" t="str">
        <f>+IFERROR(VLOOKUP(Tabla1[[#This Row],[participant]],$AB$2:$AC$17,2,0),"REVISAR")</f>
        <v>ALJ10M</v>
      </c>
    </row>
    <row r="312" spans="1:24" x14ac:dyDescent="0.55000000000000004">
      <c r="A312" t="s">
        <v>85</v>
      </c>
      <c r="B312" t="s">
        <v>86</v>
      </c>
      <c r="C312" t="s">
        <v>21</v>
      </c>
      <c r="D312">
        <v>0.8</v>
      </c>
      <c r="E312">
        <v>0</v>
      </c>
      <c r="F312">
        <v>110</v>
      </c>
      <c r="G312">
        <v>110</v>
      </c>
      <c r="H312">
        <v>110</v>
      </c>
      <c r="I312" t="s">
        <v>21</v>
      </c>
      <c r="J312">
        <v>1</v>
      </c>
      <c r="K312">
        <v>0.889735809062</v>
      </c>
      <c r="L312" t="s">
        <v>165</v>
      </c>
      <c r="M312">
        <v>59.975992495657302</v>
      </c>
      <c r="N312" t="s">
        <v>83</v>
      </c>
      <c r="O312">
        <v>1</v>
      </c>
      <c r="P312" t="s">
        <v>164</v>
      </c>
      <c r="Q312" t="str">
        <f>+PROPER(IF(MID(Tabla1[[#This Row],[expName]],3,100)="Alegria","Alegría",MID(Tabla1[[#This Row],[expName]],3,100)))</f>
        <v>Identidad</v>
      </c>
      <c r="R312" t="str">
        <f>+IF(Tabla1[[#This Row],[correct_ans]]="None","Frecuente","Infrecuente")</f>
        <v>Infrecuente</v>
      </c>
      <c r="S312">
        <f>+Tabla1[[#This Row],[Respuesta.corr]]*100</f>
        <v>100</v>
      </c>
      <c r="T312">
        <f>+IF(OR(Tabla1[[#This Row],[frecuente/infrecuente]]="Frecuente",Tabla1[[#This Row],[Respuesta.rt]]=""),"",Tabla1[[#This Row],[Respuesta.rt]])</f>
        <v>0.889735809062</v>
      </c>
      <c r="U312">
        <f>1-Tabla1[[#This Row],[Respuesta.corr]]</f>
        <v>0</v>
      </c>
      <c r="V312" t="s">
        <v>141</v>
      </c>
      <c r="W312" t="s">
        <v>143</v>
      </c>
      <c r="X312" t="str">
        <f>+IFERROR(VLOOKUP(Tabla1[[#This Row],[participant]],$AB$2:$AC$17,2,0),"REVISAR")</f>
        <v>ALJ10M</v>
      </c>
    </row>
    <row r="313" spans="1:24" x14ac:dyDescent="0.55000000000000004">
      <c r="A313" t="s">
        <v>81</v>
      </c>
      <c r="B313" t="s">
        <v>25</v>
      </c>
      <c r="C313" t="s">
        <v>15</v>
      </c>
      <c r="D313">
        <v>0.8</v>
      </c>
      <c r="E313">
        <v>0</v>
      </c>
      <c r="F313">
        <v>111</v>
      </c>
      <c r="G313">
        <v>111</v>
      </c>
      <c r="H313">
        <v>111</v>
      </c>
      <c r="I313" t="s">
        <v>15</v>
      </c>
      <c r="J313">
        <v>1</v>
      </c>
      <c r="L313" t="s">
        <v>165</v>
      </c>
      <c r="M313">
        <v>59.975992495657302</v>
      </c>
      <c r="N313" t="s">
        <v>83</v>
      </c>
      <c r="O313">
        <v>1</v>
      </c>
      <c r="P313" t="s">
        <v>164</v>
      </c>
      <c r="Q313" t="str">
        <f>+PROPER(IF(MID(Tabla1[[#This Row],[expName]],3,100)="Alegria","Alegría",MID(Tabla1[[#This Row],[expName]],3,100)))</f>
        <v>Identidad</v>
      </c>
      <c r="R313" t="str">
        <f>+IF(Tabla1[[#This Row],[correct_ans]]="None","Frecuente","Infrecuente")</f>
        <v>Frecuente</v>
      </c>
      <c r="S313">
        <f>+Tabla1[[#This Row],[Respuesta.corr]]*100</f>
        <v>100</v>
      </c>
      <c r="T313" t="str">
        <f>+IF(OR(Tabla1[[#This Row],[frecuente/infrecuente]]="Frecuente",Tabla1[[#This Row],[Respuesta.rt]]=""),"",Tabla1[[#This Row],[Respuesta.rt]])</f>
        <v/>
      </c>
      <c r="U313">
        <f>1-Tabla1[[#This Row],[Respuesta.corr]]</f>
        <v>0</v>
      </c>
      <c r="V313" t="s">
        <v>141</v>
      </c>
      <c r="W313" t="s">
        <v>143</v>
      </c>
      <c r="X313" t="str">
        <f>+IFERROR(VLOOKUP(Tabla1[[#This Row],[participant]],$AB$2:$AC$17,2,0),"REVISAR")</f>
        <v>ALJ10M</v>
      </c>
    </row>
    <row r="314" spans="1:24" x14ac:dyDescent="0.55000000000000004">
      <c r="A314" t="s">
        <v>81</v>
      </c>
      <c r="B314" t="s">
        <v>91</v>
      </c>
      <c r="C314" t="s">
        <v>15</v>
      </c>
      <c r="D314">
        <v>1.3</v>
      </c>
      <c r="E314">
        <v>0</v>
      </c>
      <c r="F314">
        <v>112</v>
      </c>
      <c r="G314">
        <v>112</v>
      </c>
      <c r="H314">
        <v>112</v>
      </c>
      <c r="I314" t="s">
        <v>15</v>
      </c>
      <c r="J314">
        <v>1</v>
      </c>
      <c r="L314" t="s">
        <v>165</v>
      </c>
      <c r="M314">
        <v>59.975992495657302</v>
      </c>
      <c r="N314" t="s">
        <v>83</v>
      </c>
      <c r="O314">
        <v>1</v>
      </c>
      <c r="P314" t="s">
        <v>164</v>
      </c>
      <c r="Q314" t="str">
        <f>+PROPER(IF(MID(Tabla1[[#This Row],[expName]],3,100)="Alegria","Alegría",MID(Tabla1[[#This Row],[expName]],3,100)))</f>
        <v>Identidad</v>
      </c>
      <c r="R314" t="str">
        <f>+IF(Tabla1[[#This Row],[correct_ans]]="None","Frecuente","Infrecuente")</f>
        <v>Frecuente</v>
      </c>
      <c r="S314">
        <f>+Tabla1[[#This Row],[Respuesta.corr]]*100</f>
        <v>100</v>
      </c>
      <c r="T314" t="str">
        <f>+IF(OR(Tabla1[[#This Row],[frecuente/infrecuente]]="Frecuente",Tabla1[[#This Row],[Respuesta.rt]]=""),"",Tabla1[[#This Row],[Respuesta.rt]])</f>
        <v/>
      </c>
      <c r="U314">
        <f>1-Tabla1[[#This Row],[Respuesta.corr]]</f>
        <v>0</v>
      </c>
      <c r="V314" t="s">
        <v>141</v>
      </c>
      <c r="W314" t="s">
        <v>143</v>
      </c>
      <c r="X314" t="str">
        <f>+IFERROR(VLOOKUP(Tabla1[[#This Row],[participant]],$AB$2:$AC$17,2,0),"REVISAR")</f>
        <v>ALJ10M</v>
      </c>
    </row>
    <row r="315" spans="1:24" x14ac:dyDescent="0.55000000000000004">
      <c r="A315" t="s">
        <v>85</v>
      </c>
      <c r="B315" t="s">
        <v>86</v>
      </c>
      <c r="C315" t="s">
        <v>21</v>
      </c>
      <c r="D315">
        <v>1.3</v>
      </c>
      <c r="E315">
        <v>0</v>
      </c>
      <c r="F315">
        <v>113</v>
      </c>
      <c r="G315">
        <v>113</v>
      </c>
      <c r="H315">
        <v>113</v>
      </c>
      <c r="I315" t="s">
        <v>15</v>
      </c>
      <c r="J315">
        <v>0</v>
      </c>
      <c r="L315" t="s">
        <v>165</v>
      </c>
      <c r="M315">
        <v>59.975992495657302</v>
      </c>
      <c r="N315" t="s">
        <v>83</v>
      </c>
      <c r="O315">
        <v>1</v>
      </c>
      <c r="P315" t="s">
        <v>164</v>
      </c>
      <c r="Q315" t="str">
        <f>+PROPER(IF(MID(Tabla1[[#This Row],[expName]],3,100)="Alegria","Alegría",MID(Tabla1[[#This Row],[expName]],3,100)))</f>
        <v>Identidad</v>
      </c>
      <c r="R315" t="str">
        <f>+IF(Tabla1[[#This Row],[correct_ans]]="None","Frecuente","Infrecuente")</f>
        <v>Infrecuente</v>
      </c>
      <c r="S315">
        <f>+Tabla1[[#This Row],[Respuesta.corr]]*100</f>
        <v>0</v>
      </c>
      <c r="T315" t="str">
        <f>+IF(OR(Tabla1[[#This Row],[frecuente/infrecuente]]="Frecuente",Tabla1[[#This Row],[Respuesta.rt]]=""),"",Tabla1[[#This Row],[Respuesta.rt]])</f>
        <v/>
      </c>
      <c r="U315">
        <f>1-Tabla1[[#This Row],[Respuesta.corr]]</f>
        <v>1</v>
      </c>
      <c r="V315" t="s">
        <v>141</v>
      </c>
      <c r="W315" t="s">
        <v>143</v>
      </c>
      <c r="X315" t="str">
        <f>+IFERROR(VLOOKUP(Tabla1[[#This Row],[participant]],$AB$2:$AC$17,2,0),"REVISAR")</f>
        <v>ALJ10M</v>
      </c>
    </row>
    <row r="316" spans="1:24" x14ac:dyDescent="0.55000000000000004">
      <c r="A316" t="s">
        <v>81</v>
      </c>
      <c r="B316" t="s">
        <v>87</v>
      </c>
      <c r="C316" t="s">
        <v>15</v>
      </c>
      <c r="D316">
        <v>1.3</v>
      </c>
      <c r="E316">
        <v>0</v>
      </c>
      <c r="F316">
        <v>114</v>
      </c>
      <c r="G316">
        <v>114</v>
      </c>
      <c r="H316">
        <v>114</v>
      </c>
      <c r="I316" t="s">
        <v>15</v>
      </c>
      <c r="J316">
        <v>1</v>
      </c>
      <c r="L316" t="s">
        <v>165</v>
      </c>
      <c r="M316">
        <v>59.975992495657302</v>
      </c>
      <c r="N316" t="s">
        <v>83</v>
      </c>
      <c r="O316">
        <v>1</v>
      </c>
      <c r="P316" t="s">
        <v>164</v>
      </c>
      <c r="Q316" t="str">
        <f>+PROPER(IF(MID(Tabla1[[#This Row],[expName]],3,100)="Alegria","Alegría",MID(Tabla1[[#This Row],[expName]],3,100)))</f>
        <v>Identidad</v>
      </c>
      <c r="R316" t="str">
        <f>+IF(Tabla1[[#This Row],[correct_ans]]="None","Frecuente","Infrecuente")</f>
        <v>Frecuente</v>
      </c>
      <c r="S316">
        <f>+Tabla1[[#This Row],[Respuesta.corr]]*100</f>
        <v>100</v>
      </c>
      <c r="T316" t="str">
        <f>+IF(OR(Tabla1[[#This Row],[frecuente/infrecuente]]="Frecuente",Tabla1[[#This Row],[Respuesta.rt]]=""),"",Tabla1[[#This Row],[Respuesta.rt]])</f>
        <v/>
      </c>
      <c r="U316">
        <f>1-Tabla1[[#This Row],[Respuesta.corr]]</f>
        <v>0</v>
      </c>
      <c r="V316" t="s">
        <v>141</v>
      </c>
      <c r="W316" t="s">
        <v>143</v>
      </c>
      <c r="X316" t="str">
        <f>+IFERROR(VLOOKUP(Tabla1[[#This Row],[participant]],$AB$2:$AC$17,2,0),"REVISAR")</f>
        <v>ALJ10M</v>
      </c>
    </row>
    <row r="317" spans="1:24" x14ac:dyDescent="0.55000000000000004">
      <c r="A317" t="s">
        <v>81</v>
      </c>
      <c r="B317" t="s">
        <v>36</v>
      </c>
      <c r="C317" t="s">
        <v>15</v>
      </c>
      <c r="D317">
        <v>0.8</v>
      </c>
      <c r="E317">
        <v>0</v>
      </c>
      <c r="F317">
        <v>115</v>
      </c>
      <c r="G317">
        <v>115</v>
      </c>
      <c r="H317">
        <v>115</v>
      </c>
      <c r="I317" t="s">
        <v>15</v>
      </c>
      <c r="J317">
        <v>1</v>
      </c>
      <c r="L317" t="s">
        <v>165</v>
      </c>
      <c r="M317">
        <v>59.975992495657302</v>
      </c>
      <c r="N317" t="s">
        <v>83</v>
      </c>
      <c r="O317">
        <v>1</v>
      </c>
      <c r="P317" t="s">
        <v>164</v>
      </c>
      <c r="Q317" t="str">
        <f>+PROPER(IF(MID(Tabla1[[#This Row],[expName]],3,100)="Alegria","Alegría",MID(Tabla1[[#This Row],[expName]],3,100)))</f>
        <v>Identidad</v>
      </c>
      <c r="R317" t="str">
        <f>+IF(Tabla1[[#This Row],[correct_ans]]="None","Frecuente","Infrecuente")</f>
        <v>Frecuente</v>
      </c>
      <c r="S317">
        <f>+Tabla1[[#This Row],[Respuesta.corr]]*100</f>
        <v>100</v>
      </c>
      <c r="T317" t="str">
        <f>+IF(OR(Tabla1[[#This Row],[frecuente/infrecuente]]="Frecuente",Tabla1[[#This Row],[Respuesta.rt]]=""),"",Tabla1[[#This Row],[Respuesta.rt]])</f>
        <v/>
      </c>
      <c r="U317">
        <f>1-Tabla1[[#This Row],[Respuesta.corr]]</f>
        <v>0</v>
      </c>
      <c r="V317" t="s">
        <v>141</v>
      </c>
      <c r="W317" t="s">
        <v>143</v>
      </c>
      <c r="X317" t="str">
        <f>+IFERROR(VLOOKUP(Tabla1[[#This Row],[participant]],$AB$2:$AC$17,2,0),"REVISAR")</f>
        <v>ALJ10M</v>
      </c>
    </row>
    <row r="318" spans="1:24" x14ac:dyDescent="0.55000000000000004">
      <c r="A318" t="s">
        <v>81</v>
      </c>
      <c r="B318" t="s">
        <v>90</v>
      </c>
      <c r="C318" t="s">
        <v>15</v>
      </c>
      <c r="D318">
        <v>1.3</v>
      </c>
      <c r="E318">
        <v>0</v>
      </c>
      <c r="F318">
        <v>116</v>
      </c>
      <c r="G318">
        <v>116</v>
      </c>
      <c r="H318">
        <v>116</v>
      </c>
      <c r="I318" t="s">
        <v>15</v>
      </c>
      <c r="J318">
        <v>1</v>
      </c>
      <c r="L318" t="s">
        <v>165</v>
      </c>
      <c r="M318">
        <v>59.975992495657302</v>
      </c>
      <c r="N318" t="s">
        <v>83</v>
      </c>
      <c r="O318">
        <v>1</v>
      </c>
      <c r="P318" t="s">
        <v>164</v>
      </c>
      <c r="Q318" t="str">
        <f>+PROPER(IF(MID(Tabla1[[#This Row],[expName]],3,100)="Alegria","Alegría",MID(Tabla1[[#This Row],[expName]],3,100)))</f>
        <v>Identidad</v>
      </c>
      <c r="R318" t="str">
        <f>+IF(Tabla1[[#This Row],[correct_ans]]="None","Frecuente","Infrecuente")</f>
        <v>Frecuente</v>
      </c>
      <c r="S318">
        <f>+Tabla1[[#This Row],[Respuesta.corr]]*100</f>
        <v>100</v>
      </c>
      <c r="T318" t="str">
        <f>+IF(OR(Tabla1[[#This Row],[frecuente/infrecuente]]="Frecuente",Tabla1[[#This Row],[Respuesta.rt]]=""),"",Tabla1[[#This Row],[Respuesta.rt]])</f>
        <v/>
      </c>
      <c r="U318">
        <f>1-Tabla1[[#This Row],[Respuesta.corr]]</f>
        <v>0</v>
      </c>
      <c r="V318" t="s">
        <v>141</v>
      </c>
      <c r="W318" t="s">
        <v>143</v>
      </c>
      <c r="X318" t="str">
        <f>+IFERROR(VLOOKUP(Tabla1[[#This Row],[participant]],$AB$2:$AC$17,2,0),"REVISAR")</f>
        <v>ALJ10M</v>
      </c>
    </row>
    <row r="319" spans="1:24" x14ac:dyDescent="0.55000000000000004">
      <c r="A319" t="s">
        <v>85</v>
      </c>
      <c r="B319" t="s">
        <v>86</v>
      </c>
      <c r="C319" t="s">
        <v>21</v>
      </c>
      <c r="D319">
        <v>1.3</v>
      </c>
      <c r="E319">
        <v>0</v>
      </c>
      <c r="F319">
        <v>117</v>
      </c>
      <c r="G319">
        <v>117</v>
      </c>
      <c r="H319">
        <v>117</v>
      </c>
      <c r="I319" t="s">
        <v>21</v>
      </c>
      <c r="J319">
        <v>1</v>
      </c>
      <c r="K319">
        <v>0.54390692478000002</v>
      </c>
      <c r="L319" t="s">
        <v>165</v>
      </c>
      <c r="M319">
        <v>59.975992495657302</v>
      </c>
      <c r="N319" t="s">
        <v>83</v>
      </c>
      <c r="O319">
        <v>1</v>
      </c>
      <c r="P319" t="s">
        <v>164</v>
      </c>
      <c r="Q319" t="str">
        <f>+PROPER(IF(MID(Tabla1[[#This Row],[expName]],3,100)="Alegria","Alegría",MID(Tabla1[[#This Row],[expName]],3,100)))</f>
        <v>Identidad</v>
      </c>
      <c r="R319" t="str">
        <f>+IF(Tabla1[[#This Row],[correct_ans]]="None","Frecuente","Infrecuente")</f>
        <v>Infrecuente</v>
      </c>
      <c r="S319">
        <f>+Tabla1[[#This Row],[Respuesta.corr]]*100</f>
        <v>100</v>
      </c>
      <c r="T319">
        <f>+IF(OR(Tabla1[[#This Row],[frecuente/infrecuente]]="Frecuente",Tabla1[[#This Row],[Respuesta.rt]]=""),"",Tabla1[[#This Row],[Respuesta.rt]])</f>
        <v>0.54390692478000002</v>
      </c>
      <c r="U319">
        <f>1-Tabla1[[#This Row],[Respuesta.corr]]</f>
        <v>0</v>
      </c>
      <c r="V319" t="s">
        <v>141</v>
      </c>
      <c r="W319" t="s">
        <v>143</v>
      </c>
      <c r="X319" t="str">
        <f>+IFERROR(VLOOKUP(Tabla1[[#This Row],[participant]],$AB$2:$AC$17,2,0),"REVISAR")</f>
        <v>ALJ10M</v>
      </c>
    </row>
    <row r="320" spans="1:24" x14ac:dyDescent="0.55000000000000004">
      <c r="A320" t="s">
        <v>81</v>
      </c>
      <c r="B320" t="s">
        <v>91</v>
      </c>
      <c r="C320" t="s">
        <v>15</v>
      </c>
      <c r="D320">
        <v>0.8</v>
      </c>
      <c r="E320">
        <v>0</v>
      </c>
      <c r="F320">
        <v>118</v>
      </c>
      <c r="G320">
        <v>118</v>
      </c>
      <c r="H320">
        <v>118</v>
      </c>
      <c r="I320" t="s">
        <v>15</v>
      </c>
      <c r="J320">
        <v>1</v>
      </c>
      <c r="L320" t="s">
        <v>165</v>
      </c>
      <c r="M320">
        <v>59.975992495657302</v>
      </c>
      <c r="N320" t="s">
        <v>83</v>
      </c>
      <c r="O320">
        <v>1</v>
      </c>
      <c r="P320" t="s">
        <v>164</v>
      </c>
      <c r="Q320" t="str">
        <f>+PROPER(IF(MID(Tabla1[[#This Row],[expName]],3,100)="Alegria","Alegría",MID(Tabla1[[#This Row],[expName]],3,100)))</f>
        <v>Identidad</v>
      </c>
      <c r="R320" t="str">
        <f>+IF(Tabla1[[#This Row],[correct_ans]]="None","Frecuente","Infrecuente")</f>
        <v>Frecuente</v>
      </c>
      <c r="S320">
        <f>+Tabla1[[#This Row],[Respuesta.corr]]*100</f>
        <v>100</v>
      </c>
      <c r="T320" t="str">
        <f>+IF(OR(Tabla1[[#This Row],[frecuente/infrecuente]]="Frecuente",Tabla1[[#This Row],[Respuesta.rt]]=""),"",Tabla1[[#This Row],[Respuesta.rt]])</f>
        <v/>
      </c>
      <c r="U320">
        <f>1-Tabla1[[#This Row],[Respuesta.corr]]</f>
        <v>0</v>
      </c>
      <c r="V320" t="s">
        <v>141</v>
      </c>
      <c r="W320" t="s">
        <v>143</v>
      </c>
      <c r="X320" t="str">
        <f>+IFERROR(VLOOKUP(Tabla1[[#This Row],[participant]],$AB$2:$AC$17,2,0),"REVISAR")</f>
        <v>ALJ10M</v>
      </c>
    </row>
    <row r="321" spans="1:24" x14ac:dyDescent="0.55000000000000004">
      <c r="A321" t="s">
        <v>85</v>
      </c>
      <c r="B321" t="s">
        <v>86</v>
      </c>
      <c r="C321" t="s">
        <v>21</v>
      </c>
      <c r="D321">
        <v>1.3</v>
      </c>
      <c r="E321">
        <v>0</v>
      </c>
      <c r="F321">
        <v>119</v>
      </c>
      <c r="G321">
        <v>119</v>
      </c>
      <c r="H321">
        <v>119</v>
      </c>
      <c r="I321" t="s">
        <v>21</v>
      </c>
      <c r="J321">
        <v>1</v>
      </c>
      <c r="K321">
        <v>0.68163841636900002</v>
      </c>
      <c r="L321" t="s">
        <v>165</v>
      </c>
      <c r="M321">
        <v>59.975992495657302</v>
      </c>
      <c r="N321" t="s">
        <v>83</v>
      </c>
      <c r="O321">
        <v>1</v>
      </c>
      <c r="P321" t="s">
        <v>164</v>
      </c>
      <c r="Q321" t="str">
        <f>+PROPER(IF(MID(Tabla1[[#This Row],[expName]],3,100)="Alegria","Alegría",MID(Tabla1[[#This Row],[expName]],3,100)))</f>
        <v>Identidad</v>
      </c>
      <c r="R321" t="str">
        <f>+IF(Tabla1[[#This Row],[correct_ans]]="None","Frecuente","Infrecuente")</f>
        <v>Infrecuente</v>
      </c>
      <c r="S321">
        <f>+Tabla1[[#This Row],[Respuesta.corr]]*100</f>
        <v>100</v>
      </c>
      <c r="T321">
        <f>+IF(OR(Tabla1[[#This Row],[frecuente/infrecuente]]="Frecuente",Tabla1[[#This Row],[Respuesta.rt]]=""),"",Tabla1[[#This Row],[Respuesta.rt]])</f>
        <v>0.68163841636900002</v>
      </c>
      <c r="U321">
        <f>1-Tabla1[[#This Row],[Respuesta.corr]]</f>
        <v>0</v>
      </c>
      <c r="V321" t="s">
        <v>141</v>
      </c>
      <c r="W321" t="s">
        <v>143</v>
      </c>
      <c r="X321" t="str">
        <f>+IFERROR(VLOOKUP(Tabla1[[#This Row],[participant]],$AB$2:$AC$17,2,0),"REVISAR")</f>
        <v>ALJ10M</v>
      </c>
    </row>
    <row r="322" spans="1:24" x14ac:dyDescent="0.55000000000000004">
      <c r="A322" t="s">
        <v>81</v>
      </c>
      <c r="B322" t="s">
        <v>22</v>
      </c>
      <c r="C322" t="s">
        <v>15</v>
      </c>
      <c r="D322">
        <v>0.8</v>
      </c>
      <c r="E322">
        <v>0</v>
      </c>
      <c r="F322">
        <v>120</v>
      </c>
      <c r="G322">
        <v>120</v>
      </c>
      <c r="H322">
        <v>120</v>
      </c>
      <c r="I322" t="s">
        <v>15</v>
      </c>
      <c r="J322">
        <v>1</v>
      </c>
      <c r="L322" t="s">
        <v>165</v>
      </c>
      <c r="M322">
        <v>59.975992495657302</v>
      </c>
      <c r="N322" t="s">
        <v>83</v>
      </c>
      <c r="O322">
        <v>1</v>
      </c>
      <c r="P322" t="s">
        <v>164</v>
      </c>
      <c r="Q322" t="str">
        <f>+PROPER(IF(MID(Tabla1[[#This Row],[expName]],3,100)="Alegria","Alegría",MID(Tabla1[[#This Row],[expName]],3,100)))</f>
        <v>Identidad</v>
      </c>
      <c r="R322" t="str">
        <f>+IF(Tabla1[[#This Row],[correct_ans]]="None","Frecuente","Infrecuente")</f>
        <v>Frecuente</v>
      </c>
      <c r="S322">
        <f>+Tabla1[[#This Row],[Respuesta.corr]]*100</f>
        <v>100</v>
      </c>
      <c r="T322" t="str">
        <f>+IF(OR(Tabla1[[#This Row],[frecuente/infrecuente]]="Frecuente",Tabla1[[#This Row],[Respuesta.rt]]=""),"",Tabla1[[#This Row],[Respuesta.rt]])</f>
        <v/>
      </c>
      <c r="U322">
        <f>1-Tabla1[[#This Row],[Respuesta.corr]]</f>
        <v>0</v>
      </c>
      <c r="V322" t="s">
        <v>141</v>
      </c>
      <c r="W322" t="s">
        <v>143</v>
      </c>
      <c r="X322" t="str">
        <f>+IFERROR(VLOOKUP(Tabla1[[#This Row],[participant]],$AB$2:$AC$17,2,0),"REVISAR")</f>
        <v>ALJ10M</v>
      </c>
    </row>
    <row r="323" spans="1:24" x14ac:dyDescent="0.55000000000000004">
      <c r="A323" t="s">
        <v>81</v>
      </c>
      <c r="B323" t="s">
        <v>22</v>
      </c>
      <c r="C323" t="s">
        <v>15</v>
      </c>
      <c r="D323">
        <v>1.3</v>
      </c>
      <c r="E323">
        <v>0</v>
      </c>
      <c r="F323">
        <v>121</v>
      </c>
      <c r="G323">
        <v>121</v>
      </c>
      <c r="H323">
        <v>121</v>
      </c>
      <c r="I323" t="s">
        <v>15</v>
      </c>
      <c r="J323">
        <v>1</v>
      </c>
      <c r="L323" t="s">
        <v>165</v>
      </c>
      <c r="M323">
        <v>59.975992495657302</v>
      </c>
      <c r="N323" t="s">
        <v>83</v>
      </c>
      <c r="O323">
        <v>1</v>
      </c>
      <c r="P323" t="s">
        <v>164</v>
      </c>
      <c r="Q323" t="str">
        <f>+PROPER(IF(MID(Tabla1[[#This Row],[expName]],3,100)="Alegria","Alegría",MID(Tabla1[[#This Row],[expName]],3,100)))</f>
        <v>Identidad</v>
      </c>
      <c r="R323" t="str">
        <f>+IF(Tabla1[[#This Row],[correct_ans]]="None","Frecuente","Infrecuente")</f>
        <v>Frecuente</v>
      </c>
      <c r="S323">
        <f>+Tabla1[[#This Row],[Respuesta.corr]]*100</f>
        <v>100</v>
      </c>
      <c r="T323" t="str">
        <f>+IF(OR(Tabla1[[#This Row],[frecuente/infrecuente]]="Frecuente",Tabla1[[#This Row],[Respuesta.rt]]=""),"",Tabla1[[#This Row],[Respuesta.rt]])</f>
        <v/>
      </c>
      <c r="U323">
        <f>1-Tabla1[[#This Row],[Respuesta.corr]]</f>
        <v>0</v>
      </c>
      <c r="V323" t="s">
        <v>141</v>
      </c>
      <c r="W323" t="s">
        <v>143</v>
      </c>
      <c r="X323" t="str">
        <f>+IFERROR(VLOOKUP(Tabla1[[#This Row],[participant]],$AB$2:$AC$17,2,0),"REVISAR")</f>
        <v>ALJ10M</v>
      </c>
    </row>
    <row r="324" spans="1:24" x14ac:dyDescent="0.55000000000000004">
      <c r="A324" t="s">
        <v>85</v>
      </c>
      <c r="B324" t="s">
        <v>86</v>
      </c>
      <c r="C324" t="s">
        <v>21</v>
      </c>
      <c r="D324">
        <v>0.8</v>
      </c>
      <c r="E324">
        <v>0</v>
      </c>
      <c r="F324">
        <v>122</v>
      </c>
      <c r="G324">
        <v>122</v>
      </c>
      <c r="H324">
        <v>122</v>
      </c>
      <c r="I324" t="s">
        <v>21</v>
      </c>
      <c r="J324">
        <v>1</v>
      </c>
      <c r="K324">
        <v>0.60493749892299997</v>
      </c>
      <c r="L324" t="s">
        <v>165</v>
      </c>
      <c r="M324">
        <v>59.975992495657302</v>
      </c>
      <c r="N324" t="s">
        <v>83</v>
      </c>
      <c r="O324">
        <v>1</v>
      </c>
      <c r="P324" t="s">
        <v>164</v>
      </c>
      <c r="Q324" t="str">
        <f>+PROPER(IF(MID(Tabla1[[#This Row],[expName]],3,100)="Alegria","Alegría",MID(Tabla1[[#This Row],[expName]],3,100)))</f>
        <v>Identidad</v>
      </c>
      <c r="R324" t="str">
        <f>+IF(Tabla1[[#This Row],[correct_ans]]="None","Frecuente","Infrecuente")</f>
        <v>Infrecuente</v>
      </c>
      <c r="S324">
        <f>+Tabla1[[#This Row],[Respuesta.corr]]*100</f>
        <v>100</v>
      </c>
      <c r="T324">
        <f>+IF(OR(Tabla1[[#This Row],[frecuente/infrecuente]]="Frecuente",Tabla1[[#This Row],[Respuesta.rt]]=""),"",Tabla1[[#This Row],[Respuesta.rt]])</f>
        <v>0.60493749892299997</v>
      </c>
      <c r="U324">
        <f>1-Tabla1[[#This Row],[Respuesta.corr]]</f>
        <v>0</v>
      </c>
      <c r="V324" t="s">
        <v>141</v>
      </c>
      <c r="W324" t="s">
        <v>143</v>
      </c>
      <c r="X324" t="str">
        <f>+IFERROR(VLOOKUP(Tabla1[[#This Row],[participant]],$AB$2:$AC$17,2,0),"REVISAR")</f>
        <v>ALJ10M</v>
      </c>
    </row>
    <row r="325" spans="1:24" x14ac:dyDescent="0.55000000000000004">
      <c r="A325" t="s">
        <v>81</v>
      </c>
      <c r="B325" t="s">
        <v>63</v>
      </c>
      <c r="C325" t="s">
        <v>15</v>
      </c>
      <c r="D325">
        <v>1.3</v>
      </c>
      <c r="E325">
        <v>0</v>
      </c>
      <c r="F325">
        <v>123</v>
      </c>
      <c r="G325">
        <v>123</v>
      </c>
      <c r="H325">
        <v>123</v>
      </c>
      <c r="I325" t="s">
        <v>15</v>
      </c>
      <c r="J325">
        <v>1</v>
      </c>
      <c r="L325" t="s">
        <v>165</v>
      </c>
      <c r="M325">
        <v>59.975992495657302</v>
      </c>
      <c r="N325" t="s">
        <v>83</v>
      </c>
      <c r="O325">
        <v>1</v>
      </c>
      <c r="P325" t="s">
        <v>164</v>
      </c>
      <c r="Q325" t="str">
        <f>+PROPER(IF(MID(Tabla1[[#This Row],[expName]],3,100)="Alegria","Alegría",MID(Tabla1[[#This Row],[expName]],3,100)))</f>
        <v>Identidad</v>
      </c>
      <c r="R325" t="str">
        <f>+IF(Tabla1[[#This Row],[correct_ans]]="None","Frecuente","Infrecuente")</f>
        <v>Frecuente</v>
      </c>
      <c r="S325">
        <f>+Tabla1[[#This Row],[Respuesta.corr]]*100</f>
        <v>100</v>
      </c>
      <c r="T325" t="str">
        <f>+IF(OR(Tabla1[[#This Row],[frecuente/infrecuente]]="Frecuente",Tabla1[[#This Row],[Respuesta.rt]]=""),"",Tabla1[[#This Row],[Respuesta.rt]])</f>
        <v/>
      </c>
      <c r="U325">
        <f>1-Tabla1[[#This Row],[Respuesta.corr]]</f>
        <v>0</v>
      </c>
      <c r="V325" t="s">
        <v>141</v>
      </c>
      <c r="W325" t="s">
        <v>143</v>
      </c>
      <c r="X325" t="str">
        <f>+IFERROR(VLOOKUP(Tabla1[[#This Row],[participant]],$AB$2:$AC$17,2,0),"REVISAR")</f>
        <v>ALJ10M</v>
      </c>
    </row>
    <row r="326" spans="1:24" x14ac:dyDescent="0.55000000000000004">
      <c r="A326" t="s">
        <v>81</v>
      </c>
      <c r="B326" t="s">
        <v>25</v>
      </c>
      <c r="C326" t="s">
        <v>15</v>
      </c>
      <c r="D326">
        <v>0.8</v>
      </c>
      <c r="E326">
        <v>0</v>
      </c>
      <c r="F326">
        <v>124</v>
      </c>
      <c r="G326">
        <v>124</v>
      </c>
      <c r="H326">
        <v>124</v>
      </c>
      <c r="I326" t="s">
        <v>21</v>
      </c>
      <c r="J326">
        <v>0</v>
      </c>
      <c r="K326">
        <v>0.621906696353</v>
      </c>
      <c r="L326" t="s">
        <v>165</v>
      </c>
      <c r="M326">
        <v>59.975992495657302</v>
      </c>
      <c r="N326" t="s">
        <v>83</v>
      </c>
      <c r="O326">
        <v>1</v>
      </c>
      <c r="P326" t="s">
        <v>164</v>
      </c>
      <c r="Q326" t="str">
        <f>+PROPER(IF(MID(Tabla1[[#This Row],[expName]],3,100)="Alegria","Alegría",MID(Tabla1[[#This Row],[expName]],3,100)))</f>
        <v>Identidad</v>
      </c>
      <c r="R326" t="str">
        <f>+IF(Tabla1[[#This Row],[correct_ans]]="None","Frecuente","Infrecuente")</f>
        <v>Frecuente</v>
      </c>
      <c r="S326">
        <f>+Tabla1[[#This Row],[Respuesta.corr]]*100</f>
        <v>0</v>
      </c>
      <c r="T326" t="str">
        <f>+IF(OR(Tabla1[[#This Row],[frecuente/infrecuente]]="Frecuente",Tabla1[[#This Row],[Respuesta.rt]]=""),"",Tabla1[[#This Row],[Respuesta.rt]])</f>
        <v/>
      </c>
      <c r="U326">
        <f>1-Tabla1[[#This Row],[Respuesta.corr]]</f>
        <v>1</v>
      </c>
      <c r="V326" t="s">
        <v>141</v>
      </c>
      <c r="W326" t="s">
        <v>143</v>
      </c>
      <c r="X326" t="str">
        <f>+IFERROR(VLOOKUP(Tabla1[[#This Row],[participant]],$AB$2:$AC$17,2,0),"REVISAR")</f>
        <v>ALJ10M</v>
      </c>
    </row>
    <row r="327" spans="1:24" x14ac:dyDescent="0.55000000000000004">
      <c r="A327" t="s">
        <v>81</v>
      </c>
      <c r="B327" t="s">
        <v>92</v>
      </c>
      <c r="C327" t="s">
        <v>15</v>
      </c>
      <c r="D327">
        <v>1.3</v>
      </c>
      <c r="E327">
        <v>0</v>
      </c>
      <c r="F327">
        <v>125</v>
      </c>
      <c r="G327">
        <v>125</v>
      </c>
      <c r="H327">
        <v>125</v>
      </c>
      <c r="I327" t="s">
        <v>15</v>
      </c>
      <c r="J327">
        <v>1</v>
      </c>
      <c r="L327" t="s">
        <v>165</v>
      </c>
      <c r="M327">
        <v>59.975992495657302</v>
      </c>
      <c r="N327" t="s">
        <v>83</v>
      </c>
      <c r="O327">
        <v>1</v>
      </c>
      <c r="P327" t="s">
        <v>164</v>
      </c>
      <c r="Q327" t="str">
        <f>+PROPER(IF(MID(Tabla1[[#This Row],[expName]],3,100)="Alegria","Alegría",MID(Tabla1[[#This Row],[expName]],3,100)))</f>
        <v>Identidad</v>
      </c>
      <c r="R327" t="str">
        <f>+IF(Tabla1[[#This Row],[correct_ans]]="None","Frecuente","Infrecuente")</f>
        <v>Frecuente</v>
      </c>
      <c r="S327">
        <f>+Tabla1[[#This Row],[Respuesta.corr]]*100</f>
        <v>100</v>
      </c>
      <c r="T327" t="str">
        <f>+IF(OR(Tabla1[[#This Row],[frecuente/infrecuente]]="Frecuente",Tabla1[[#This Row],[Respuesta.rt]]=""),"",Tabla1[[#This Row],[Respuesta.rt]])</f>
        <v/>
      </c>
      <c r="U327">
        <f>1-Tabla1[[#This Row],[Respuesta.corr]]</f>
        <v>0</v>
      </c>
      <c r="V327" t="s">
        <v>141</v>
      </c>
      <c r="W327" t="s">
        <v>143</v>
      </c>
      <c r="X327" t="str">
        <f>+IFERROR(VLOOKUP(Tabla1[[#This Row],[participant]],$AB$2:$AC$17,2,0),"REVISAR")</f>
        <v>ALJ10M</v>
      </c>
    </row>
    <row r="328" spans="1:24" x14ac:dyDescent="0.55000000000000004">
      <c r="A328" t="s">
        <v>81</v>
      </c>
      <c r="B328" t="s">
        <v>92</v>
      </c>
      <c r="C328" t="s">
        <v>15</v>
      </c>
      <c r="D328">
        <v>1.3</v>
      </c>
      <c r="E328">
        <v>0</v>
      </c>
      <c r="F328">
        <v>126</v>
      </c>
      <c r="G328">
        <v>126</v>
      </c>
      <c r="H328">
        <v>126</v>
      </c>
      <c r="I328" t="s">
        <v>15</v>
      </c>
      <c r="J328">
        <v>1</v>
      </c>
      <c r="L328" t="s">
        <v>165</v>
      </c>
      <c r="M328">
        <v>59.975992495657302</v>
      </c>
      <c r="N328" t="s">
        <v>83</v>
      </c>
      <c r="O328">
        <v>1</v>
      </c>
      <c r="P328" t="s">
        <v>164</v>
      </c>
      <c r="Q328" t="str">
        <f>+PROPER(IF(MID(Tabla1[[#This Row],[expName]],3,100)="Alegria","Alegría",MID(Tabla1[[#This Row],[expName]],3,100)))</f>
        <v>Identidad</v>
      </c>
      <c r="R328" t="str">
        <f>+IF(Tabla1[[#This Row],[correct_ans]]="None","Frecuente","Infrecuente")</f>
        <v>Frecuente</v>
      </c>
      <c r="S328">
        <f>+Tabla1[[#This Row],[Respuesta.corr]]*100</f>
        <v>100</v>
      </c>
      <c r="T328" t="str">
        <f>+IF(OR(Tabla1[[#This Row],[frecuente/infrecuente]]="Frecuente",Tabla1[[#This Row],[Respuesta.rt]]=""),"",Tabla1[[#This Row],[Respuesta.rt]])</f>
        <v/>
      </c>
      <c r="U328">
        <f>1-Tabla1[[#This Row],[Respuesta.corr]]</f>
        <v>0</v>
      </c>
      <c r="V328" t="s">
        <v>141</v>
      </c>
      <c r="W328" t="s">
        <v>143</v>
      </c>
      <c r="X328" t="str">
        <f>+IFERROR(VLOOKUP(Tabla1[[#This Row],[participant]],$AB$2:$AC$17,2,0),"REVISAR")</f>
        <v>ALJ10M</v>
      </c>
    </row>
    <row r="329" spans="1:24" x14ac:dyDescent="0.55000000000000004">
      <c r="A329" t="s">
        <v>85</v>
      </c>
      <c r="B329" t="s">
        <v>86</v>
      </c>
      <c r="C329" t="s">
        <v>21</v>
      </c>
      <c r="D329">
        <v>1.3</v>
      </c>
      <c r="E329">
        <v>0</v>
      </c>
      <c r="F329">
        <v>127</v>
      </c>
      <c r="G329">
        <v>127</v>
      </c>
      <c r="H329">
        <v>127</v>
      </c>
      <c r="I329" t="s">
        <v>21</v>
      </c>
      <c r="J329">
        <v>1</v>
      </c>
      <c r="K329">
        <v>0.49367309501399997</v>
      </c>
      <c r="L329" t="s">
        <v>165</v>
      </c>
      <c r="M329">
        <v>59.975992495657302</v>
      </c>
      <c r="N329" t="s">
        <v>83</v>
      </c>
      <c r="O329">
        <v>1</v>
      </c>
      <c r="P329" t="s">
        <v>164</v>
      </c>
      <c r="Q329" t="str">
        <f>+PROPER(IF(MID(Tabla1[[#This Row],[expName]],3,100)="Alegria","Alegría",MID(Tabla1[[#This Row],[expName]],3,100)))</f>
        <v>Identidad</v>
      </c>
      <c r="R329" t="str">
        <f>+IF(Tabla1[[#This Row],[correct_ans]]="None","Frecuente","Infrecuente")</f>
        <v>Infrecuente</v>
      </c>
      <c r="S329">
        <f>+Tabla1[[#This Row],[Respuesta.corr]]*100</f>
        <v>100</v>
      </c>
      <c r="T329">
        <f>+IF(OR(Tabla1[[#This Row],[frecuente/infrecuente]]="Frecuente",Tabla1[[#This Row],[Respuesta.rt]]=""),"",Tabla1[[#This Row],[Respuesta.rt]])</f>
        <v>0.49367309501399997</v>
      </c>
      <c r="U329">
        <f>1-Tabla1[[#This Row],[Respuesta.corr]]</f>
        <v>0</v>
      </c>
      <c r="V329" t="s">
        <v>141</v>
      </c>
      <c r="W329" t="s">
        <v>143</v>
      </c>
      <c r="X329" t="str">
        <f>+IFERROR(VLOOKUP(Tabla1[[#This Row],[participant]],$AB$2:$AC$17,2,0),"REVISAR")</f>
        <v>ALJ10M</v>
      </c>
    </row>
    <row r="330" spans="1:24" x14ac:dyDescent="0.55000000000000004">
      <c r="A330" t="s">
        <v>81</v>
      </c>
      <c r="B330" t="s">
        <v>75</v>
      </c>
      <c r="C330" t="s">
        <v>15</v>
      </c>
      <c r="D330">
        <v>1.3</v>
      </c>
      <c r="E330">
        <v>0</v>
      </c>
      <c r="F330">
        <v>128</v>
      </c>
      <c r="G330">
        <v>128</v>
      </c>
      <c r="H330">
        <v>128</v>
      </c>
      <c r="I330" t="s">
        <v>15</v>
      </c>
      <c r="J330">
        <v>1</v>
      </c>
      <c r="L330" t="s">
        <v>165</v>
      </c>
      <c r="M330">
        <v>59.975992495657302</v>
      </c>
      <c r="N330" t="s">
        <v>83</v>
      </c>
      <c r="O330">
        <v>1</v>
      </c>
      <c r="P330" t="s">
        <v>164</v>
      </c>
      <c r="Q330" t="str">
        <f>+PROPER(IF(MID(Tabla1[[#This Row],[expName]],3,100)="Alegria","Alegría",MID(Tabla1[[#This Row],[expName]],3,100)))</f>
        <v>Identidad</v>
      </c>
      <c r="R330" t="str">
        <f>+IF(Tabla1[[#This Row],[correct_ans]]="None","Frecuente","Infrecuente")</f>
        <v>Frecuente</v>
      </c>
      <c r="S330">
        <f>+Tabla1[[#This Row],[Respuesta.corr]]*100</f>
        <v>100</v>
      </c>
      <c r="T330" t="str">
        <f>+IF(OR(Tabla1[[#This Row],[frecuente/infrecuente]]="Frecuente",Tabla1[[#This Row],[Respuesta.rt]]=""),"",Tabla1[[#This Row],[Respuesta.rt]])</f>
        <v/>
      </c>
      <c r="U330">
        <f>1-Tabla1[[#This Row],[Respuesta.corr]]</f>
        <v>0</v>
      </c>
      <c r="V330" t="s">
        <v>141</v>
      </c>
      <c r="W330" t="s">
        <v>143</v>
      </c>
      <c r="X330" t="str">
        <f>+IFERROR(VLOOKUP(Tabla1[[#This Row],[participant]],$AB$2:$AC$17,2,0),"REVISAR")</f>
        <v>ALJ10M</v>
      </c>
    </row>
    <row r="331" spans="1:24" x14ac:dyDescent="0.55000000000000004">
      <c r="A331" t="s">
        <v>81</v>
      </c>
      <c r="B331" t="s">
        <v>88</v>
      </c>
      <c r="C331" t="s">
        <v>15</v>
      </c>
      <c r="D331">
        <v>0.8</v>
      </c>
      <c r="E331">
        <v>0</v>
      </c>
      <c r="F331">
        <v>129</v>
      </c>
      <c r="G331">
        <v>129</v>
      </c>
      <c r="H331">
        <v>129</v>
      </c>
      <c r="I331" t="s">
        <v>15</v>
      </c>
      <c r="J331">
        <v>1</v>
      </c>
      <c r="L331" t="s">
        <v>165</v>
      </c>
      <c r="M331">
        <v>59.975992495657302</v>
      </c>
      <c r="N331" t="s">
        <v>83</v>
      </c>
      <c r="O331">
        <v>1</v>
      </c>
      <c r="P331" t="s">
        <v>164</v>
      </c>
      <c r="Q331" t="str">
        <f>+PROPER(IF(MID(Tabla1[[#This Row],[expName]],3,100)="Alegria","Alegría",MID(Tabla1[[#This Row],[expName]],3,100)))</f>
        <v>Identidad</v>
      </c>
      <c r="R331" t="str">
        <f>+IF(Tabla1[[#This Row],[correct_ans]]="None","Frecuente","Infrecuente")</f>
        <v>Frecuente</v>
      </c>
      <c r="S331">
        <f>+Tabla1[[#This Row],[Respuesta.corr]]*100</f>
        <v>100</v>
      </c>
      <c r="T331" t="str">
        <f>+IF(OR(Tabla1[[#This Row],[frecuente/infrecuente]]="Frecuente",Tabla1[[#This Row],[Respuesta.rt]]=""),"",Tabla1[[#This Row],[Respuesta.rt]])</f>
        <v/>
      </c>
      <c r="U331">
        <f>1-Tabla1[[#This Row],[Respuesta.corr]]</f>
        <v>0</v>
      </c>
      <c r="V331" t="s">
        <v>141</v>
      </c>
      <c r="W331" t="s">
        <v>143</v>
      </c>
      <c r="X331" t="str">
        <f>+IFERROR(VLOOKUP(Tabla1[[#This Row],[participant]],$AB$2:$AC$17,2,0),"REVISAR")</f>
        <v>ALJ10M</v>
      </c>
    </row>
    <row r="332" spans="1:24" x14ac:dyDescent="0.55000000000000004">
      <c r="A332" t="s">
        <v>85</v>
      </c>
      <c r="B332" t="s">
        <v>86</v>
      </c>
      <c r="C332" t="s">
        <v>21</v>
      </c>
      <c r="D332">
        <v>0.8</v>
      </c>
      <c r="E332">
        <v>0</v>
      </c>
      <c r="F332">
        <v>130</v>
      </c>
      <c r="G332">
        <v>130</v>
      </c>
      <c r="H332">
        <v>130</v>
      </c>
      <c r="I332" t="s">
        <v>21</v>
      </c>
      <c r="J332">
        <v>1</v>
      </c>
      <c r="K332">
        <v>0.80726934410600004</v>
      </c>
      <c r="L332" t="s">
        <v>165</v>
      </c>
      <c r="M332">
        <v>59.975992495657302</v>
      </c>
      <c r="N332" t="s">
        <v>83</v>
      </c>
      <c r="O332">
        <v>1</v>
      </c>
      <c r="P332" t="s">
        <v>164</v>
      </c>
      <c r="Q332" t="str">
        <f>+PROPER(IF(MID(Tabla1[[#This Row],[expName]],3,100)="Alegria","Alegría",MID(Tabla1[[#This Row],[expName]],3,100)))</f>
        <v>Identidad</v>
      </c>
      <c r="R332" t="str">
        <f>+IF(Tabla1[[#This Row],[correct_ans]]="None","Frecuente","Infrecuente")</f>
        <v>Infrecuente</v>
      </c>
      <c r="S332">
        <f>+Tabla1[[#This Row],[Respuesta.corr]]*100</f>
        <v>100</v>
      </c>
      <c r="T332">
        <f>+IF(OR(Tabla1[[#This Row],[frecuente/infrecuente]]="Frecuente",Tabla1[[#This Row],[Respuesta.rt]]=""),"",Tabla1[[#This Row],[Respuesta.rt]])</f>
        <v>0.80726934410600004</v>
      </c>
      <c r="U332">
        <f>1-Tabla1[[#This Row],[Respuesta.corr]]</f>
        <v>0</v>
      </c>
      <c r="V332" t="s">
        <v>141</v>
      </c>
      <c r="W332" t="s">
        <v>143</v>
      </c>
      <c r="X332" t="str">
        <f>+IFERROR(VLOOKUP(Tabla1[[#This Row],[participant]],$AB$2:$AC$17,2,0),"REVISAR")</f>
        <v>ALJ10M</v>
      </c>
    </row>
    <row r="333" spans="1:24" x14ac:dyDescent="0.55000000000000004">
      <c r="A333" t="s">
        <v>81</v>
      </c>
      <c r="B333" t="s">
        <v>35</v>
      </c>
      <c r="C333" t="s">
        <v>15</v>
      </c>
      <c r="D333">
        <v>0.8</v>
      </c>
      <c r="E333">
        <v>0</v>
      </c>
      <c r="F333">
        <v>131</v>
      </c>
      <c r="G333">
        <v>131</v>
      </c>
      <c r="H333">
        <v>131</v>
      </c>
      <c r="I333" t="s">
        <v>15</v>
      </c>
      <c r="J333">
        <v>1</v>
      </c>
      <c r="L333" t="s">
        <v>165</v>
      </c>
      <c r="M333">
        <v>59.975992495657302</v>
      </c>
      <c r="N333" t="s">
        <v>83</v>
      </c>
      <c r="O333">
        <v>1</v>
      </c>
      <c r="P333" t="s">
        <v>164</v>
      </c>
      <c r="Q333" t="str">
        <f>+PROPER(IF(MID(Tabla1[[#This Row],[expName]],3,100)="Alegria","Alegría",MID(Tabla1[[#This Row],[expName]],3,100)))</f>
        <v>Identidad</v>
      </c>
      <c r="R333" t="str">
        <f>+IF(Tabla1[[#This Row],[correct_ans]]="None","Frecuente","Infrecuente")</f>
        <v>Frecuente</v>
      </c>
      <c r="S333">
        <f>+Tabla1[[#This Row],[Respuesta.corr]]*100</f>
        <v>100</v>
      </c>
      <c r="T333" t="str">
        <f>+IF(OR(Tabla1[[#This Row],[frecuente/infrecuente]]="Frecuente",Tabla1[[#This Row],[Respuesta.rt]]=""),"",Tabla1[[#This Row],[Respuesta.rt]])</f>
        <v/>
      </c>
      <c r="U333">
        <f>1-Tabla1[[#This Row],[Respuesta.corr]]</f>
        <v>0</v>
      </c>
      <c r="V333" t="s">
        <v>141</v>
      </c>
      <c r="W333" t="s">
        <v>143</v>
      </c>
      <c r="X333" t="str">
        <f>+IFERROR(VLOOKUP(Tabla1[[#This Row],[participant]],$AB$2:$AC$17,2,0),"REVISAR")</f>
        <v>ALJ10M</v>
      </c>
    </row>
    <row r="334" spans="1:24" x14ac:dyDescent="0.55000000000000004">
      <c r="A334" t="s">
        <v>81</v>
      </c>
      <c r="B334" t="s">
        <v>28</v>
      </c>
      <c r="C334" t="s">
        <v>15</v>
      </c>
      <c r="D334">
        <v>1.3</v>
      </c>
      <c r="E334">
        <v>0</v>
      </c>
      <c r="F334">
        <v>132</v>
      </c>
      <c r="G334">
        <v>132</v>
      </c>
      <c r="H334">
        <v>132</v>
      </c>
      <c r="I334" t="s">
        <v>15</v>
      </c>
      <c r="J334">
        <v>1</v>
      </c>
      <c r="L334" t="s">
        <v>165</v>
      </c>
      <c r="M334">
        <v>59.975992495657302</v>
      </c>
      <c r="N334" t="s">
        <v>83</v>
      </c>
      <c r="O334">
        <v>1</v>
      </c>
      <c r="P334" t="s">
        <v>164</v>
      </c>
      <c r="Q334" t="str">
        <f>+PROPER(IF(MID(Tabla1[[#This Row],[expName]],3,100)="Alegria","Alegría",MID(Tabla1[[#This Row],[expName]],3,100)))</f>
        <v>Identidad</v>
      </c>
      <c r="R334" t="str">
        <f>+IF(Tabla1[[#This Row],[correct_ans]]="None","Frecuente","Infrecuente")</f>
        <v>Frecuente</v>
      </c>
      <c r="S334">
        <f>+Tabla1[[#This Row],[Respuesta.corr]]*100</f>
        <v>100</v>
      </c>
      <c r="T334" t="str">
        <f>+IF(OR(Tabla1[[#This Row],[frecuente/infrecuente]]="Frecuente",Tabla1[[#This Row],[Respuesta.rt]]=""),"",Tabla1[[#This Row],[Respuesta.rt]])</f>
        <v/>
      </c>
      <c r="U334">
        <f>1-Tabla1[[#This Row],[Respuesta.corr]]</f>
        <v>0</v>
      </c>
      <c r="V334" t="s">
        <v>141</v>
      </c>
      <c r="W334" t="s">
        <v>143</v>
      </c>
      <c r="X334" t="str">
        <f>+IFERROR(VLOOKUP(Tabla1[[#This Row],[participant]],$AB$2:$AC$17,2,0),"REVISAR")</f>
        <v>ALJ10M</v>
      </c>
    </row>
    <row r="335" spans="1:24" x14ac:dyDescent="0.55000000000000004">
      <c r="A335" t="s">
        <v>81</v>
      </c>
      <c r="B335" t="s">
        <v>88</v>
      </c>
      <c r="C335" t="s">
        <v>15</v>
      </c>
      <c r="D335">
        <v>1.3</v>
      </c>
      <c r="E335">
        <v>0</v>
      </c>
      <c r="F335">
        <v>133</v>
      </c>
      <c r="G335">
        <v>133</v>
      </c>
      <c r="H335">
        <v>133</v>
      </c>
      <c r="I335" t="s">
        <v>15</v>
      </c>
      <c r="J335">
        <v>1</v>
      </c>
      <c r="L335" t="s">
        <v>165</v>
      </c>
      <c r="M335">
        <v>59.975992495657302</v>
      </c>
      <c r="N335" t="s">
        <v>83</v>
      </c>
      <c r="O335">
        <v>1</v>
      </c>
      <c r="P335" t="s">
        <v>164</v>
      </c>
      <c r="Q335" t="str">
        <f>+PROPER(IF(MID(Tabla1[[#This Row],[expName]],3,100)="Alegria","Alegría",MID(Tabla1[[#This Row],[expName]],3,100)))</f>
        <v>Identidad</v>
      </c>
      <c r="R335" t="str">
        <f>+IF(Tabla1[[#This Row],[correct_ans]]="None","Frecuente","Infrecuente")</f>
        <v>Frecuente</v>
      </c>
      <c r="S335">
        <f>+Tabla1[[#This Row],[Respuesta.corr]]*100</f>
        <v>100</v>
      </c>
      <c r="T335" t="str">
        <f>+IF(OR(Tabla1[[#This Row],[frecuente/infrecuente]]="Frecuente",Tabla1[[#This Row],[Respuesta.rt]]=""),"",Tabla1[[#This Row],[Respuesta.rt]])</f>
        <v/>
      </c>
      <c r="U335">
        <f>1-Tabla1[[#This Row],[Respuesta.corr]]</f>
        <v>0</v>
      </c>
      <c r="V335" t="s">
        <v>141</v>
      </c>
      <c r="W335" t="s">
        <v>143</v>
      </c>
      <c r="X335" t="str">
        <f>+IFERROR(VLOOKUP(Tabla1[[#This Row],[participant]],$AB$2:$AC$17,2,0),"REVISAR")</f>
        <v>ALJ10M</v>
      </c>
    </row>
    <row r="336" spans="1:24" x14ac:dyDescent="0.55000000000000004">
      <c r="A336" t="s">
        <v>85</v>
      </c>
      <c r="B336" t="s">
        <v>86</v>
      </c>
      <c r="C336" t="s">
        <v>21</v>
      </c>
      <c r="D336">
        <v>1.3</v>
      </c>
      <c r="E336">
        <v>0</v>
      </c>
      <c r="F336">
        <v>134</v>
      </c>
      <c r="G336">
        <v>134</v>
      </c>
      <c r="H336">
        <v>134</v>
      </c>
      <c r="I336" t="s">
        <v>15</v>
      </c>
      <c r="J336">
        <v>0</v>
      </c>
      <c r="L336" t="s">
        <v>165</v>
      </c>
      <c r="M336">
        <v>59.975992495657302</v>
      </c>
      <c r="N336" t="s">
        <v>83</v>
      </c>
      <c r="O336">
        <v>1</v>
      </c>
      <c r="P336" t="s">
        <v>164</v>
      </c>
      <c r="Q336" t="str">
        <f>+PROPER(IF(MID(Tabla1[[#This Row],[expName]],3,100)="Alegria","Alegría",MID(Tabla1[[#This Row],[expName]],3,100)))</f>
        <v>Identidad</v>
      </c>
      <c r="R336" t="str">
        <f>+IF(Tabla1[[#This Row],[correct_ans]]="None","Frecuente","Infrecuente")</f>
        <v>Infrecuente</v>
      </c>
      <c r="S336">
        <f>+Tabla1[[#This Row],[Respuesta.corr]]*100</f>
        <v>0</v>
      </c>
      <c r="T336" t="str">
        <f>+IF(OR(Tabla1[[#This Row],[frecuente/infrecuente]]="Frecuente",Tabla1[[#This Row],[Respuesta.rt]]=""),"",Tabla1[[#This Row],[Respuesta.rt]])</f>
        <v/>
      </c>
      <c r="U336">
        <f>1-Tabla1[[#This Row],[Respuesta.corr]]</f>
        <v>1</v>
      </c>
      <c r="V336" t="s">
        <v>141</v>
      </c>
      <c r="W336" t="s">
        <v>143</v>
      </c>
      <c r="X336" t="str">
        <f>+IFERROR(VLOOKUP(Tabla1[[#This Row],[participant]],$AB$2:$AC$17,2,0),"REVISAR")</f>
        <v>ALJ10M</v>
      </c>
    </row>
    <row r="337" spans="1:24" x14ac:dyDescent="0.55000000000000004">
      <c r="A337" t="s">
        <v>81</v>
      </c>
      <c r="B337" t="s">
        <v>90</v>
      </c>
      <c r="C337" t="s">
        <v>15</v>
      </c>
      <c r="D337">
        <v>1.3</v>
      </c>
      <c r="E337">
        <v>0</v>
      </c>
      <c r="F337">
        <v>135</v>
      </c>
      <c r="G337">
        <v>135</v>
      </c>
      <c r="H337">
        <v>135</v>
      </c>
      <c r="I337" t="s">
        <v>15</v>
      </c>
      <c r="J337">
        <v>1</v>
      </c>
      <c r="L337" t="s">
        <v>165</v>
      </c>
      <c r="M337">
        <v>59.975992495657302</v>
      </c>
      <c r="N337" t="s">
        <v>83</v>
      </c>
      <c r="O337">
        <v>1</v>
      </c>
      <c r="P337" t="s">
        <v>164</v>
      </c>
      <c r="Q337" t="str">
        <f>+PROPER(IF(MID(Tabla1[[#This Row],[expName]],3,100)="Alegria","Alegría",MID(Tabla1[[#This Row],[expName]],3,100)))</f>
        <v>Identidad</v>
      </c>
      <c r="R337" t="str">
        <f>+IF(Tabla1[[#This Row],[correct_ans]]="None","Frecuente","Infrecuente")</f>
        <v>Frecuente</v>
      </c>
      <c r="S337">
        <f>+Tabla1[[#This Row],[Respuesta.corr]]*100</f>
        <v>100</v>
      </c>
      <c r="T337" t="str">
        <f>+IF(OR(Tabla1[[#This Row],[frecuente/infrecuente]]="Frecuente",Tabla1[[#This Row],[Respuesta.rt]]=""),"",Tabla1[[#This Row],[Respuesta.rt]])</f>
        <v/>
      </c>
      <c r="U337">
        <f>1-Tabla1[[#This Row],[Respuesta.corr]]</f>
        <v>0</v>
      </c>
      <c r="V337" t="s">
        <v>141</v>
      </c>
      <c r="W337" t="s">
        <v>143</v>
      </c>
      <c r="X337" t="str">
        <f>+IFERROR(VLOOKUP(Tabla1[[#This Row],[participant]],$AB$2:$AC$17,2,0),"REVISAR")</f>
        <v>ALJ10M</v>
      </c>
    </row>
    <row r="338" spans="1:24" x14ac:dyDescent="0.55000000000000004">
      <c r="A338" t="s">
        <v>85</v>
      </c>
      <c r="B338" t="s">
        <v>86</v>
      </c>
      <c r="C338" t="s">
        <v>21</v>
      </c>
      <c r="D338">
        <v>0.8</v>
      </c>
      <c r="E338">
        <v>0</v>
      </c>
      <c r="F338">
        <v>136</v>
      </c>
      <c r="G338">
        <v>136</v>
      </c>
      <c r="H338">
        <v>136</v>
      </c>
      <c r="I338" t="s">
        <v>21</v>
      </c>
      <c r="J338">
        <v>1</v>
      </c>
      <c r="K338">
        <v>0.67255868902399996</v>
      </c>
      <c r="L338" t="s">
        <v>165</v>
      </c>
      <c r="M338">
        <v>59.975992495657302</v>
      </c>
      <c r="N338" t="s">
        <v>83</v>
      </c>
      <c r="O338">
        <v>1</v>
      </c>
      <c r="P338" t="s">
        <v>164</v>
      </c>
      <c r="Q338" t="str">
        <f>+PROPER(IF(MID(Tabla1[[#This Row],[expName]],3,100)="Alegria","Alegría",MID(Tabla1[[#This Row],[expName]],3,100)))</f>
        <v>Identidad</v>
      </c>
      <c r="R338" t="str">
        <f>+IF(Tabla1[[#This Row],[correct_ans]]="None","Frecuente","Infrecuente")</f>
        <v>Infrecuente</v>
      </c>
      <c r="S338">
        <f>+Tabla1[[#This Row],[Respuesta.corr]]*100</f>
        <v>100</v>
      </c>
      <c r="T338">
        <f>+IF(OR(Tabla1[[#This Row],[frecuente/infrecuente]]="Frecuente",Tabla1[[#This Row],[Respuesta.rt]]=""),"",Tabla1[[#This Row],[Respuesta.rt]])</f>
        <v>0.67255868902399996</v>
      </c>
      <c r="U338">
        <f>1-Tabla1[[#This Row],[Respuesta.corr]]</f>
        <v>0</v>
      </c>
      <c r="V338" t="s">
        <v>141</v>
      </c>
      <c r="W338" t="s">
        <v>143</v>
      </c>
      <c r="X338" t="str">
        <f>+IFERROR(VLOOKUP(Tabla1[[#This Row],[participant]],$AB$2:$AC$17,2,0),"REVISAR")</f>
        <v>ALJ10M</v>
      </c>
    </row>
    <row r="339" spans="1:24" x14ac:dyDescent="0.55000000000000004">
      <c r="A339" t="s">
        <v>81</v>
      </c>
      <c r="B339" t="s">
        <v>92</v>
      </c>
      <c r="C339" t="s">
        <v>15</v>
      </c>
      <c r="D339">
        <v>0.8</v>
      </c>
      <c r="E339">
        <v>0</v>
      </c>
      <c r="F339">
        <v>137</v>
      </c>
      <c r="G339">
        <v>137</v>
      </c>
      <c r="H339">
        <v>137</v>
      </c>
      <c r="I339" t="s">
        <v>15</v>
      </c>
      <c r="J339">
        <v>1</v>
      </c>
      <c r="L339" t="s">
        <v>165</v>
      </c>
      <c r="M339">
        <v>59.975992495657302</v>
      </c>
      <c r="N339" t="s">
        <v>83</v>
      </c>
      <c r="O339">
        <v>1</v>
      </c>
      <c r="P339" t="s">
        <v>164</v>
      </c>
      <c r="Q339" t="str">
        <f>+PROPER(IF(MID(Tabla1[[#This Row],[expName]],3,100)="Alegria","Alegría",MID(Tabla1[[#This Row],[expName]],3,100)))</f>
        <v>Identidad</v>
      </c>
      <c r="R339" t="str">
        <f>+IF(Tabla1[[#This Row],[correct_ans]]="None","Frecuente","Infrecuente")</f>
        <v>Frecuente</v>
      </c>
      <c r="S339">
        <f>+Tabla1[[#This Row],[Respuesta.corr]]*100</f>
        <v>100</v>
      </c>
      <c r="T339" t="str">
        <f>+IF(OR(Tabla1[[#This Row],[frecuente/infrecuente]]="Frecuente",Tabla1[[#This Row],[Respuesta.rt]]=""),"",Tabla1[[#This Row],[Respuesta.rt]])</f>
        <v/>
      </c>
      <c r="U339">
        <f>1-Tabla1[[#This Row],[Respuesta.corr]]</f>
        <v>0</v>
      </c>
      <c r="V339" t="s">
        <v>141</v>
      </c>
      <c r="W339" t="s">
        <v>143</v>
      </c>
      <c r="X339" t="str">
        <f>+IFERROR(VLOOKUP(Tabla1[[#This Row],[participant]],$AB$2:$AC$17,2,0),"REVISAR")</f>
        <v>ALJ10M</v>
      </c>
    </row>
    <row r="340" spans="1:24" x14ac:dyDescent="0.55000000000000004">
      <c r="A340" t="s">
        <v>81</v>
      </c>
      <c r="B340" t="s">
        <v>90</v>
      </c>
      <c r="C340" t="s">
        <v>15</v>
      </c>
      <c r="D340">
        <v>1.3</v>
      </c>
      <c r="E340">
        <v>0</v>
      </c>
      <c r="F340">
        <v>138</v>
      </c>
      <c r="G340">
        <v>138</v>
      </c>
      <c r="H340">
        <v>138</v>
      </c>
      <c r="I340" t="s">
        <v>15</v>
      </c>
      <c r="J340">
        <v>1</v>
      </c>
      <c r="L340" t="s">
        <v>165</v>
      </c>
      <c r="M340">
        <v>59.975992495657302</v>
      </c>
      <c r="N340" t="s">
        <v>83</v>
      </c>
      <c r="O340">
        <v>1</v>
      </c>
      <c r="P340" t="s">
        <v>164</v>
      </c>
      <c r="Q340" t="str">
        <f>+PROPER(IF(MID(Tabla1[[#This Row],[expName]],3,100)="Alegria","Alegría",MID(Tabla1[[#This Row],[expName]],3,100)))</f>
        <v>Identidad</v>
      </c>
      <c r="R340" t="str">
        <f>+IF(Tabla1[[#This Row],[correct_ans]]="None","Frecuente","Infrecuente")</f>
        <v>Frecuente</v>
      </c>
      <c r="S340">
        <f>+Tabla1[[#This Row],[Respuesta.corr]]*100</f>
        <v>100</v>
      </c>
      <c r="T340" t="str">
        <f>+IF(OR(Tabla1[[#This Row],[frecuente/infrecuente]]="Frecuente",Tabla1[[#This Row],[Respuesta.rt]]=""),"",Tabla1[[#This Row],[Respuesta.rt]])</f>
        <v/>
      </c>
      <c r="U340">
        <f>1-Tabla1[[#This Row],[Respuesta.corr]]</f>
        <v>0</v>
      </c>
      <c r="V340" t="s">
        <v>141</v>
      </c>
      <c r="W340" t="s">
        <v>143</v>
      </c>
      <c r="X340" t="str">
        <f>+IFERROR(VLOOKUP(Tabla1[[#This Row],[participant]],$AB$2:$AC$17,2,0),"REVISAR")</f>
        <v>ALJ10M</v>
      </c>
    </row>
    <row r="341" spans="1:24" x14ac:dyDescent="0.55000000000000004">
      <c r="A341" t="s">
        <v>81</v>
      </c>
      <c r="B341" t="s">
        <v>28</v>
      </c>
      <c r="C341" t="s">
        <v>15</v>
      </c>
      <c r="D341">
        <v>1.3</v>
      </c>
      <c r="E341">
        <v>0</v>
      </c>
      <c r="F341">
        <v>139</v>
      </c>
      <c r="G341">
        <v>139</v>
      </c>
      <c r="H341">
        <v>139</v>
      </c>
      <c r="I341" t="s">
        <v>15</v>
      </c>
      <c r="J341">
        <v>1</v>
      </c>
      <c r="L341" t="s">
        <v>165</v>
      </c>
      <c r="M341">
        <v>59.975992495657302</v>
      </c>
      <c r="N341" t="s">
        <v>83</v>
      </c>
      <c r="O341">
        <v>1</v>
      </c>
      <c r="P341" t="s">
        <v>164</v>
      </c>
      <c r="Q341" t="str">
        <f>+PROPER(IF(MID(Tabla1[[#This Row],[expName]],3,100)="Alegria","Alegría",MID(Tabla1[[#This Row],[expName]],3,100)))</f>
        <v>Identidad</v>
      </c>
      <c r="R341" t="str">
        <f>+IF(Tabla1[[#This Row],[correct_ans]]="None","Frecuente","Infrecuente")</f>
        <v>Frecuente</v>
      </c>
      <c r="S341">
        <f>+Tabla1[[#This Row],[Respuesta.corr]]*100</f>
        <v>100</v>
      </c>
      <c r="T341" t="str">
        <f>+IF(OR(Tabla1[[#This Row],[frecuente/infrecuente]]="Frecuente",Tabla1[[#This Row],[Respuesta.rt]]=""),"",Tabla1[[#This Row],[Respuesta.rt]])</f>
        <v/>
      </c>
      <c r="U341">
        <f>1-Tabla1[[#This Row],[Respuesta.corr]]</f>
        <v>0</v>
      </c>
      <c r="V341" t="s">
        <v>141</v>
      </c>
      <c r="W341" t="s">
        <v>143</v>
      </c>
      <c r="X341" t="str">
        <f>+IFERROR(VLOOKUP(Tabla1[[#This Row],[participant]],$AB$2:$AC$17,2,0),"REVISAR")</f>
        <v>ALJ10M</v>
      </c>
    </row>
    <row r="342" spans="1:24" x14ac:dyDescent="0.55000000000000004">
      <c r="A342" t="s">
        <v>81</v>
      </c>
      <c r="B342" t="s">
        <v>68</v>
      </c>
      <c r="C342" t="s">
        <v>15</v>
      </c>
      <c r="D342">
        <v>1.3</v>
      </c>
      <c r="E342">
        <v>0</v>
      </c>
      <c r="F342">
        <v>140</v>
      </c>
      <c r="G342">
        <v>140</v>
      </c>
      <c r="H342">
        <v>140</v>
      </c>
      <c r="I342" t="s">
        <v>15</v>
      </c>
      <c r="J342">
        <v>1</v>
      </c>
      <c r="L342" t="s">
        <v>165</v>
      </c>
      <c r="M342">
        <v>59.975992495657302</v>
      </c>
      <c r="N342" t="s">
        <v>83</v>
      </c>
      <c r="O342">
        <v>1</v>
      </c>
      <c r="P342" t="s">
        <v>164</v>
      </c>
      <c r="Q342" t="str">
        <f>+PROPER(IF(MID(Tabla1[[#This Row],[expName]],3,100)="Alegria","Alegría",MID(Tabla1[[#This Row],[expName]],3,100)))</f>
        <v>Identidad</v>
      </c>
      <c r="R342" t="str">
        <f>+IF(Tabla1[[#This Row],[correct_ans]]="None","Frecuente","Infrecuente")</f>
        <v>Frecuente</v>
      </c>
      <c r="S342">
        <f>+Tabla1[[#This Row],[Respuesta.corr]]*100</f>
        <v>100</v>
      </c>
      <c r="T342" t="str">
        <f>+IF(OR(Tabla1[[#This Row],[frecuente/infrecuente]]="Frecuente",Tabla1[[#This Row],[Respuesta.rt]]=""),"",Tabla1[[#This Row],[Respuesta.rt]])</f>
        <v/>
      </c>
      <c r="U342">
        <f>1-Tabla1[[#This Row],[Respuesta.corr]]</f>
        <v>0</v>
      </c>
      <c r="V342" t="s">
        <v>141</v>
      </c>
      <c r="W342" t="s">
        <v>143</v>
      </c>
      <c r="X342" t="str">
        <f>+IFERROR(VLOOKUP(Tabla1[[#This Row],[participant]],$AB$2:$AC$17,2,0),"REVISAR")</f>
        <v>ALJ10M</v>
      </c>
    </row>
    <row r="343" spans="1:24" x14ac:dyDescent="0.55000000000000004">
      <c r="A343" t="s">
        <v>85</v>
      </c>
      <c r="B343" t="s">
        <v>86</v>
      </c>
      <c r="C343" t="s">
        <v>21</v>
      </c>
      <c r="D343">
        <v>1.3</v>
      </c>
      <c r="E343">
        <v>0</v>
      </c>
      <c r="F343">
        <v>141</v>
      </c>
      <c r="G343">
        <v>141</v>
      </c>
      <c r="H343">
        <v>141</v>
      </c>
      <c r="I343" t="s">
        <v>21</v>
      </c>
      <c r="J343">
        <v>1</v>
      </c>
      <c r="K343">
        <v>0.75615184334999996</v>
      </c>
      <c r="L343" t="s">
        <v>165</v>
      </c>
      <c r="M343">
        <v>59.975992495657302</v>
      </c>
      <c r="N343" t="s">
        <v>83</v>
      </c>
      <c r="O343">
        <v>1</v>
      </c>
      <c r="P343" t="s">
        <v>164</v>
      </c>
      <c r="Q343" t="str">
        <f>+PROPER(IF(MID(Tabla1[[#This Row],[expName]],3,100)="Alegria","Alegría",MID(Tabla1[[#This Row],[expName]],3,100)))</f>
        <v>Identidad</v>
      </c>
      <c r="R343" t="str">
        <f>+IF(Tabla1[[#This Row],[correct_ans]]="None","Frecuente","Infrecuente")</f>
        <v>Infrecuente</v>
      </c>
      <c r="S343">
        <f>+Tabla1[[#This Row],[Respuesta.corr]]*100</f>
        <v>100</v>
      </c>
      <c r="T343">
        <f>+IF(OR(Tabla1[[#This Row],[frecuente/infrecuente]]="Frecuente",Tabla1[[#This Row],[Respuesta.rt]]=""),"",Tabla1[[#This Row],[Respuesta.rt]])</f>
        <v>0.75615184334999996</v>
      </c>
      <c r="U343">
        <f>1-Tabla1[[#This Row],[Respuesta.corr]]</f>
        <v>0</v>
      </c>
      <c r="V343" t="s">
        <v>141</v>
      </c>
      <c r="W343" t="s">
        <v>143</v>
      </c>
      <c r="X343" t="str">
        <f>+IFERROR(VLOOKUP(Tabla1[[#This Row],[participant]],$AB$2:$AC$17,2,0),"REVISAR")</f>
        <v>ALJ10M</v>
      </c>
    </row>
    <row r="344" spans="1:24" x14ac:dyDescent="0.55000000000000004">
      <c r="A344" t="s">
        <v>81</v>
      </c>
      <c r="B344" t="s">
        <v>91</v>
      </c>
      <c r="C344" t="s">
        <v>15</v>
      </c>
      <c r="D344">
        <v>1.3</v>
      </c>
      <c r="E344">
        <v>0</v>
      </c>
      <c r="F344">
        <v>142</v>
      </c>
      <c r="G344">
        <v>142</v>
      </c>
      <c r="H344">
        <v>142</v>
      </c>
      <c r="I344" t="s">
        <v>15</v>
      </c>
      <c r="J344">
        <v>1</v>
      </c>
      <c r="L344" t="s">
        <v>165</v>
      </c>
      <c r="M344">
        <v>59.975992495657302</v>
      </c>
      <c r="N344" t="s">
        <v>83</v>
      </c>
      <c r="O344">
        <v>1</v>
      </c>
      <c r="P344" t="s">
        <v>164</v>
      </c>
      <c r="Q344" t="str">
        <f>+PROPER(IF(MID(Tabla1[[#This Row],[expName]],3,100)="Alegria","Alegría",MID(Tabla1[[#This Row],[expName]],3,100)))</f>
        <v>Identidad</v>
      </c>
      <c r="R344" t="str">
        <f>+IF(Tabla1[[#This Row],[correct_ans]]="None","Frecuente","Infrecuente")</f>
        <v>Frecuente</v>
      </c>
      <c r="S344">
        <f>+Tabla1[[#This Row],[Respuesta.corr]]*100</f>
        <v>100</v>
      </c>
      <c r="T344" t="str">
        <f>+IF(OR(Tabla1[[#This Row],[frecuente/infrecuente]]="Frecuente",Tabla1[[#This Row],[Respuesta.rt]]=""),"",Tabla1[[#This Row],[Respuesta.rt]])</f>
        <v/>
      </c>
      <c r="U344">
        <f>1-Tabla1[[#This Row],[Respuesta.corr]]</f>
        <v>0</v>
      </c>
      <c r="V344" t="s">
        <v>141</v>
      </c>
      <c r="W344" t="s">
        <v>143</v>
      </c>
      <c r="X344" t="str">
        <f>+IFERROR(VLOOKUP(Tabla1[[#This Row],[participant]],$AB$2:$AC$17,2,0),"REVISAR")</f>
        <v>ALJ10M</v>
      </c>
    </row>
    <row r="345" spans="1:24" x14ac:dyDescent="0.55000000000000004">
      <c r="A345" t="s">
        <v>81</v>
      </c>
      <c r="B345" t="s">
        <v>87</v>
      </c>
      <c r="C345" t="s">
        <v>15</v>
      </c>
      <c r="D345">
        <v>0.8</v>
      </c>
      <c r="E345">
        <v>0</v>
      </c>
      <c r="F345">
        <v>143</v>
      </c>
      <c r="G345">
        <v>143</v>
      </c>
      <c r="H345">
        <v>143</v>
      </c>
      <c r="I345" t="s">
        <v>15</v>
      </c>
      <c r="J345">
        <v>1</v>
      </c>
      <c r="L345" t="s">
        <v>165</v>
      </c>
      <c r="M345">
        <v>59.975992495657302</v>
      </c>
      <c r="N345" t="s">
        <v>83</v>
      </c>
      <c r="O345">
        <v>1</v>
      </c>
      <c r="P345" t="s">
        <v>164</v>
      </c>
      <c r="Q345" t="str">
        <f>+PROPER(IF(MID(Tabla1[[#This Row],[expName]],3,100)="Alegria","Alegría",MID(Tabla1[[#This Row],[expName]],3,100)))</f>
        <v>Identidad</v>
      </c>
      <c r="R345" t="str">
        <f>+IF(Tabla1[[#This Row],[correct_ans]]="None","Frecuente","Infrecuente")</f>
        <v>Frecuente</v>
      </c>
      <c r="S345">
        <f>+Tabla1[[#This Row],[Respuesta.corr]]*100</f>
        <v>100</v>
      </c>
      <c r="T345" t="str">
        <f>+IF(OR(Tabla1[[#This Row],[frecuente/infrecuente]]="Frecuente",Tabla1[[#This Row],[Respuesta.rt]]=""),"",Tabla1[[#This Row],[Respuesta.rt]])</f>
        <v/>
      </c>
      <c r="U345">
        <f>1-Tabla1[[#This Row],[Respuesta.corr]]</f>
        <v>0</v>
      </c>
      <c r="V345" t="s">
        <v>141</v>
      </c>
      <c r="W345" t="s">
        <v>143</v>
      </c>
      <c r="X345" t="str">
        <f>+IFERROR(VLOOKUP(Tabla1[[#This Row],[participant]],$AB$2:$AC$17,2,0),"REVISAR")</f>
        <v>ALJ10M</v>
      </c>
    </row>
    <row r="346" spans="1:24" x14ac:dyDescent="0.55000000000000004">
      <c r="A346" t="s">
        <v>81</v>
      </c>
      <c r="B346" t="s">
        <v>63</v>
      </c>
      <c r="C346" t="s">
        <v>15</v>
      </c>
      <c r="D346">
        <v>1.3</v>
      </c>
      <c r="E346">
        <v>0</v>
      </c>
      <c r="F346">
        <v>144</v>
      </c>
      <c r="G346">
        <v>144</v>
      </c>
      <c r="H346">
        <v>144</v>
      </c>
      <c r="I346" t="s">
        <v>15</v>
      </c>
      <c r="J346">
        <v>1</v>
      </c>
      <c r="L346" t="s">
        <v>165</v>
      </c>
      <c r="M346">
        <v>59.975992495657302</v>
      </c>
      <c r="N346" t="s">
        <v>83</v>
      </c>
      <c r="O346">
        <v>1</v>
      </c>
      <c r="P346" t="s">
        <v>164</v>
      </c>
      <c r="Q346" t="str">
        <f>+PROPER(IF(MID(Tabla1[[#This Row],[expName]],3,100)="Alegria","Alegría",MID(Tabla1[[#This Row],[expName]],3,100)))</f>
        <v>Identidad</v>
      </c>
      <c r="R346" t="str">
        <f>+IF(Tabla1[[#This Row],[correct_ans]]="None","Frecuente","Infrecuente")</f>
        <v>Frecuente</v>
      </c>
      <c r="S346">
        <f>+Tabla1[[#This Row],[Respuesta.corr]]*100</f>
        <v>100</v>
      </c>
      <c r="T346" t="str">
        <f>+IF(OR(Tabla1[[#This Row],[frecuente/infrecuente]]="Frecuente",Tabla1[[#This Row],[Respuesta.rt]]=""),"",Tabla1[[#This Row],[Respuesta.rt]])</f>
        <v/>
      </c>
      <c r="U346">
        <f>1-Tabla1[[#This Row],[Respuesta.corr]]</f>
        <v>0</v>
      </c>
      <c r="V346" t="s">
        <v>141</v>
      </c>
      <c r="W346" t="s">
        <v>143</v>
      </c>
      <c r="X346" t="str">
        <f>+IFERROR(VLOOKUP(Tabla1[[#This Row],[participant]],$AB$2:$AC$17,2,0),"REVISAR")</f>
        <v>ALJ10M</v>
      </c>
    </row>
    <row r="347" spans="1:24" x14ac:dyDescent="0.55000000000000004">
      <c r="A347" t="s">
        <v>85</v>
      </c>
      <c r="B347" t="s">
        <v>86</v>
      </c>
      <c r="C347" t="s">
        <v>21</v>
      </c>
      <c r="D347">
        <v>0.8</v>
      </c>
      <c r="E347">
        <v>0</v>
      </c>
      <c r="F347">
        <v>145</v>
      </c>
      <c r="G347">
        <v>145</v>
      </c>
      <c r="H347">
        <v>145</v>
      </c>
      <c r="I347" t="s">
        <v>21</v>
      </c>
      <c r="J347">
        <v>1</v>
      </c>
      <c r="K347">
        <v>0.78917908668500003</v>
      </c>
      <c r="L347" t="s">
        <v>165</v>
      </c>
      <c r="M347">
        <v>59.975992495657302</v>
      </c>
      <c r="N347" t="s">
        <v>83</v>
      </c>
      <c r="O347">
        <v>1</v>
      </c>
      <c r="P347" t="s">
        <v>164</v>
      </c>
      <c r="Q347" t="str">
        <f>+PROPER(IF(MID(Tabla1[[#This Row],[expName]],3,100)="Alegria","Alegría",MID(Tabla1[[#This Row],[expName]],3,100)))</f>
        <v>Identidad</v>
      </c>
      <c r="R347" t="str">
        <f>+IF(Tabla1[[#This Row],[correct_ans]]="None","Frecuente","Infrecuente")</f>
        <v>Infrecuente</v>
      </c>
      <c r="S347">
        <f>+Tabla1[[#This Row],[Respuesta.corr]]*100</f>
        <v>100</v>
      </c>
      <c r="T347">
        <f>+IF(OR(Tabla1[[#This Row],[frecuente/infrecuente]]="Frecuente",Tabla1[[#This Row],[Respuesta.rt]]=""),"",Tabla1[[#This Row],[Respuesta.rt]])</f>
        <v>0.78917908668500003</v>
      </c>
      <c r="U347">
        <f>1-Tabla1[[#This Row],[Respuesta.corr]]</f>
        <v>0</v>
      </c>
      <c r="V347" t="s">
        <v>141</v>
      </c>
      <c r="W347" t="s">
        <v>143</v>
      </c>
      <c r="X347" t="str">
        <f>+IFERROR(VLOOKUP(Tabla1[[#This Row],[participant]],$AB$2:$AC$17,2,0),"REVISAR")</f>
        <v>ALJ10M</v>
      </c>
    </row>
    <row r="348" spans="1:24" x14ac:dyDescent="0.55000000000000004">
      <c r="A348" t="s">
        <v>81</v>
      </c>
      <c r="B348" t="s">
        <v>68</v>
      </c>
      <c r="C348" t="s">
        <v>15</v>
      </c>
      <c r="D348">
        <v>1.3</v>
      </c>
      <c r="E348">
        <v>0</v>
      </c>
      <c r="F348">
        <v>146</v>
      </c>
      <c r="G348">
        <v>146</v>
      </c>
      <c r="H348">
        <v>146</v>
      </c>
      <c r="I348" t="s">
        <v>15</v>
      </c>
      <c r="J348">
        <v>1</v>
      </c>
      <c r="L348" t="s">
        <v>165</v>
      </c>
      <c r="M348">
        <v>59.975992495657302</v>
      </c>
      <c r="N348" t="s">
        <v>83</v>
      </c>
      <c r="O348">
        <v>1</v>
      </c>
      <c r="P348" t="s">
        <v>164</v>
      </c>
      <c r="Q348" t="str">
        <f>+PROPER(IF(MID(Tabla1[[#This Row],[expName]],3,100)="Alegria","Alegría",MID(Tabla1[[#This Row],[expName]],3,100)))</f>
        <v>Identidad</v>
      </c>
      <c r="R348" t="str">
        <f>+IF(Tabla1[[#This Row],[correct_ans]]="None","Frecuente","Infrecuente")</f>
        <v>Frecuente</v>
      </c>
      <c r="S348">
        <f>+Tabla1[[#This Row],[Respuesta.corr]]*100</f>
        <v>100</v>
      </c>
      <c r="T348" t="str">
        <f>+IF(OR(Tabla1[[#This Row],[frecuente/infrecuente]]="Frecuente",Tabla1[[#This Row],[Respuesta.rt]]=""),"",Tabla1[[#This Row],[Respuesta.rt]])</f>
        <v/>
      </c>
      <c r="U348">
        <f>1-Tabla1[[#This Row],[Respuesta.corr]]</f>
        <v>0</v>
      </c>
      <c r="V348" t="s">
        <v>141</v>
      </c>
      <c r="W348" t="s">
        <v>143</v>
      </c>
      <c r="X348" t="str">
        <f>+IFERROR(VLOOKUP(Tabla1[[#This Row],[participant]],$AB$2:$AC$17,2,0),"REVISAR")</f>
        <v>ALJ10M</v>
      </c>
    </row>
    <row r="349" spans="1:24" x14ac:dyDescent="0.55000000000000004">
      <c r="A349" t="s">
        <v>85</v>
      </c>
      <c r="B349" t="s">
        <v>86</v>
      </c>
      <c r="C349" t="s">
        <v>21</v>
      </c>
      <c r="D349">
        <v>1.3</v>
      </c>
      <c r="E349">
        <v>0</v>
      </c>
      <c r="F349">
        <v>147</v>
      </c>
      <c r="G349">
        <v>147</v>
      </c>
      <c r="H349">
        <v>147</v>
      </c>
      <c r="I349" t="s">
        <v>21</v>
      </c>
      <c r="J349">
        <v>1</v>
      </c>
      <c r="K349">
        <v>0.65723598701899999</v>
      </c>
      <c r="L349" t="s">
        <v>165</v>
      </c>
      <c r="M349">
        <v>59.975992495657302</v>
      </c>
      <c r="N349" t="s">
        <v>83</v>
      </c>
      <c r="O349">
        <v>1</v>
      </c>
      <c r="P349" t="s">
        <v>164</v>
      </c>
      <c r="Q349" t="str">
        <f>+PROPER(IF(MID(Tabla1[[#This Row],[expName]],3,100)="Alegria","Alegría",MID(Tabla1[[#This Row],[expName]],3,100)))</f>
        <v>Identidad</v>
      </c>
      <c r="R349" t="str">
        <f>+IF(Tabla1[[#This Row],[correct_ans]]="None","Frecuente","Infrecuente")</f>
        <v>Infrecuente</v>
      </c>
      <c r="S349">
        <f>+Tabla1[[#This Row],[Respuesta.corr]]*100</f>
        <v>100</v>
      </c>
      <c r="T349">
        <f>+IF(OR(Tabla1[[#This Row],[frecuente/infrecuente]]="Frecuente",Tabla1[[#This Row],[Respuesta.rt]]=""),"",Tabla1[[#This Row],[Respuesta.rt]])</f>
        <v>0.65723598701899999</v>
      </c>
      <c r="U349">
        <f>1-Tabla1[[#This Row],[Respuesta.corr]]</f>
        <v>0</v>
      </c>
      <c r="V349" t="s">
        <v>141</v>
      </c>
      <c r="W349" t="s">
        <v>143</v>
      </c>
      <c r="X349" t="str">
        <f>+IFERROR(VLOOKUP(Tabla1[[#This Row],[participant]],$AB$2:$AC$17,2,0),"REVISAR")</f>
        <v>ALJ10M</v>
      </c>
    </row>
    <row r="350" spans="1:24" x14ac:dyDescent="0.55000000000000004">
      <c r="A350" t="s">
        <v>81</v>
      </c>
      <c r="B350" t="s">
        <v>92</v>
      </c>
      <c r="C350" t="s">
        <v>15</v>
      </c>
      <c r="D350">
        <v>0.8</v>
      </c>
      <c r="E350">
        <v>0</v>
      </c>
      <c r="F350">
        <v>148</v>
      </c>
      <c r="G350">
        <v>148</v>
      </c>
      <c r="H350">
        <v>148</v>
      </c>
      <c r="I350" t="s">
        <v>15</v>
      </c>
      <c r="J350">
        <v>1</v>
      </c>
      <c r="L350" t="s">
        <v>165</v>
      </c>
      <c r="M350">
        <v>59.975992495657302</v>
      </c>
      <c r="N350" t="s">
        <v>83</v>
      </c>
      <c r="O350">
        <v>1</v>
      </c>
      <c r="P350" t="s">
        <v>164</v>
      </c>
      <c r="Q350" t="str">
        <f>+PROPER(IF(MID(Tabla1[[#This Row],[expName]],3,100)="Alegria","Alegría",MID(Tabla1[[#This Row],[expName]],3,100)))</f>
        <v>Identidad</v>
      </c>
      <c r="R350" t="str">
        <f>+IF(Tabla1[[#This Row],[correct_ans]]="None","Frecuente","Infrecuente")</f>
        <v>Frecuente</v>
      </c>
      <c r="S350">
        <f>+Tabla1[[#This Row],[Respuesta.corr]]*100</f>
        <v>100</v>
      </c>
      <c r="T350" t="str">
        <f>+IF(OR(Tabla1[[#This Row],[frecuente/infrecuente]]="Frecuente",Tabla1[[#This Row],[Respuesta.rt]]=""),"",Tabla1[[#This Row],[Respuesta.rt]])</f>
        <v/>
      </c>
      <c r="U350">
        <f>1-Tabla1[[#This Row],[Respuesta.corr]]</f>
        <v>0</v>
      </c>
      <c r="V350" t="s">
        <v>141</v>
      </c>
      <c r="W350" t="s">
        <v>143</v>
      </c>
      <c r="X350" t="str">
        <f>+IFERROR(VLOOKUP(Tabla1[[#This Row],[participant]],$AB$2:$AC$17,2,0),"REVISAR")</f>
        <v>ALJ10M</v>
      </c>
    </row>
    <row r="351" spans="1:24" x14ac:dyDescent="0.55000000000000004">
      <c r="A351" t="s">
        <v>81</v>
      </c>
      <c r="B351" t="s">
        <v>91</v>
      </c>
      <c r="C351" t="s">
        <v>15</v>
      </c>
      <c r="D351">
        <v>1.3</v>
      </c>
      <c r="E351">
        <v>0</v>
      </c>
      <c r="F351">
        <v>149</v>
      </c>
      <c r="G351">
        <v>149</v>
      </c>
      <c r="H351">
        <v>149</v>
      </c>
      <c r="I351" t="s">
        <v>15</v>
      </c>
      <c r="J351">
        <v>1</v>
      </c>
      <c r="L351" t="s">
        <v>165</v>
      </c>
      <c r="M351">
        <v>59.975992495657302</v>
      </c>
      <c r="N351" t="s">
        <v>83</v>
      </c>
      <c r="O351">
        <v>1</v>
      </c>
      <c r="P351" t="s">
        <v>164</v>
      </c>
      <c r="Q351" t="str">
        <f>+PROPER(IF(MID(Tabla1[[#This Row],[expName]],3,100)="Alegria","Alegría",MID(Tabla1[[#This Row],[expName]],3,100)))</f>
        <v>Identidad</v>
      </c>
      <c r="R351" t="str">
        <f>+IF(Tabla1[[#This Row],[correct_ans]]="None","Frecuente","Infrecuente")</f>
        <v>Frecuente</v>
      </c>
      <c r="S351">
        <f>+Tabla1[[#This Row],[Respuesta.corr]]*100</f>
        <v>100</v>
      </c>
      <c r="T351" t="str">
        <f>+IF(OR(Tabla1[[#This Row],[frecuente/infrecuente]]="Frecuente",Tabla1[[#This Row],[Respuesta.rt]]=""),"",Tabla1[[#This Row],[Respuesta.rt]])</f>
        <v/>
      </c>
      <c r="U351">
        <f>1-Tabla1[[#This Row],[Respuesta.corr]]</f>
        <v>0</v>
      </c>
      <c r="V351" t="s">
        <v>141</v>
      </c>
      <c r="W351" t="s">
        <v>143</v>
      </c>
      <c r="X351" t="str">
        <f>+IFERROR(VLOOKUP(Tabla1[[#This Row],[participant]],$AB$2:$AC$17,2,0),"REVISAR")</f>
        <v>ALJ10M</v>
      </c>
    </row>
    <row r="352" spans="1:24" x14ac:dyDescent="0.55000000000000004">
      <c r="A352" t="s">
        <v>85</v>
      </c>
      <c r="B352" t="s">
        <v>86</v>
      </c>
      <c r="C352" t="s">
        <v>21</v>
      </c>
      <c r="D352">
        <v>1.3</v>
      </c>
      <c r="E352">
        <v>0</v>
      </c>
      <c r="F352">
        <v>150</v>
      </c>
      <c r="G352">
        <v>150</v>
      </c>
      <c r="H352">
        <v>150</v>
      </c>
      <c r="I352" t="s">
        <v>21</v>
      </c>
      <c r="J352">
        <v>1</v>
      </c>
      <c r="K352">
        <v>0.53902206849300005</v>
      </c>
      <c r="L352" t="s">
        <v>165</v>
      </c>
      <c r="M352">
        <v>59.975992495657302</v>
      </c>
      <c r="N352" t="s">
        <v>83</v>
      </c>
      <c r="O352">
        <v>1</v>
      </c>
      <c r="P352" t="s">
        <v>164</v>
      </c>
      <c r="Q352" t="str">
        <f>+PROPER(IF(MID(Tabla1[[#This Row],[expName]],3,100)="Alegria","Alegría",MID(Tabla1[[#This Row],[expName]],3,100)))</f>
        <v>Identidad</v>
      </c>
      <c r="R352" t="str">
        <f>+IF(Tabla1[[#This Row],[correct_ans]]="None","Frecuente","Infrecuente")</f>
        <v>Infrecuente</v>
      </c>
      <c r="S352">
        <f>+Tabla1[[#This Row],[Respuesta.corr]]*100</f>
        <v>100</v>
      </c>
      <c r="T352">
        <f>+IF(OR(Tabla1[[#This Row],[frecuente/infrecuente]]="Frecuente",Tabla1[[#This Row],[Respuesta.rt]]=""),"",Tabla1[[#This Row],[Respuesta.rt]])</f>
        <v>0.53902206849300005</v>
      </c>
      <c r="U352">
        <f>1-Tabla1[[#This Row],[Respuesta.corr]]</f>
        <v>0</v>
      </c>
      <c r="V352" t="s">
        <v>141</v>
      </c>
      <c r="W352" t="s">
        <v>143</v>
      </c>
      <c r="X352" t="str">
        <f>+IFERROR(VLOOKUP(Tabla1[[#This Row],[participant]],$AB$2:$AC$17,2,0),"REVISAR")</f>
        <v>ALJ10M</v>
      </c>
    </row>
    <row r="353" spans="1:24" x14ac:dyDescent="0.55000000000000004">
      <c r="A353" t="s">
        <v>81</v>
      </c>
      <c r="B353" t="s">
        <v>63</v>
      </c>
      <c r="C353" t="s">
        <v>15</v>
      </c>
      <c r="D353">
        <v>0.8</v>
      </c>
      <c r="E353">
        <v>0</v>
      </c>
      <c r="F353">
        <v>151</v>
      </c>
      <c r="G353">
        <v>151</v>
      </c>
      <c r="H353">
        <v>151</v>
      </c>
      <c r="I353" t="s">
        <v>15</v>
      </c>
      <c r="J353">
        <v>1</v>
      </c>
      <c r="L353" t="s">
        <v>165</v>
      </c>
      <c r="M353">
        <v>59.975992495657302</v>
      </c>
      <c r="N353" t="s">
        <v>83</v>
      </c>
      <c r="O353">
        <v>1</v>
      </c>
      <c r="P353" t="s">
        <v>164</v>
      </c>
      <c r="Q353" t="str">
        <f>+PROPER(IF(MID(Tabla1[[#This Row],[expName]],3,100)="Alegria","Alegría",MID(Tabla1[[#This Row],[expName]],3,100)))</f>
        <v>Identidad</v>
      </c>
      <c r="R353" t="str">
        <f>+IF(Tabla1[[#This Row],[correct_ans]]="None","Frecuente","Infrecuente")</f>
        <v>Frecuente</v>
      </c>
      <c r="S353">
        <f>+Tabla1[[#This Row],[Respuesta.corr]]*100</f>
        <v>100</v>
      </c>
      <c r="T353" t="str">
        <f>+IF(OR(Tabla1[[#This Row],[frecuente/infrecuente]]="Frecuente",Tabla1[[#This Row],[Respuesta.rt]]=""),"",Tabla1[[#This Row],[Respuesta.rt]])</f>
        <v/>
      </c>
      <c r="U353">
        <f>1-Tabla1[[#This Row],[Respuesta.corr]]</f>
        <v>0</v>
      </c>
      <c r="V353" t="s">
        <v>141</v>
      </c>
      <c r="W353" t="s">
        <v>143</v>
      </c>
      <c r="X353" t="str">
        <f>+IFERROR(VLOOKUP(Tabla1[[#This Row],[participant]],$AB$2:$AC$17,2,0),"REVISAR")</f>
        <v>ALJ10M</v>
      </c>
    </row>
    <row r="354" spans="1:24" x14ac:dyDescent="0.55000000000000004">
      <c r="A354" t="s">
        <v>81</v>
      </c>
      <c r="B354" t="s">
        <v>35</v>
      </c>
      <c r="C354" t="s">
        <v>15</v>
      </c>
      <c r="D354">
        <v>1.3</v>
      </c>
      <c r="E354">
        <v>0</v>
      </c>
      <c r="F354">
        <v>152</v>
      </c>
      <c r="G354">
        <v>152</v>
      </c>
      <c r="H354">
        <v>152</v>
      </c>
      <c r="I354" t="s">
        <v>15</v>
      </c>
      <c r="J354">
        <v>1</v>
      </c>
      <c r="L354" t="s">
        <v>165</v>
      </c>
      <c r="M354">
        <v>59.975992495657302</v>
      </c>
      <c r="N354" t="s">
        <v>83</v>
      </c>
      <c r="O354">
        <v>1</v>
      </c>
      <c r="P354" t="s">
        <v>164</v>
      </c>
      <c r="Q354" t="str">
        <f>+PROPER(IF(MID(Tabla1[[#This Row],[expName]],3,100)="Alegria","Alegría",MID(Tabla1[[#This Row],[expName]],3,100)))</f>
        <v>Identidad</v>
      </c>
      <c r="R354" t="str">
        <f>+IF(Tabla1[[#This Row],[correct_ans]]="None","Frecuente","Infrecuente")</f>
        <v>Frecuente</v>
      </c>
      <c r="S354">
        <f>+Tabla1[[#This Row],[Respuesta.corr]]*100</f>
        <v>100</v>
      </c>
      <c r="T354" t="str">
        <f>+IF(OR(Tabla1[[#This Row],[frecuente/infrecuente]]="Frecuente",Tabla1[[#This Row],[Respuesta.rt]]=""),"",Tabla1[[#This Row],[Respuesta.rt]])</f>
        <v/>
      </c>
      <c r="U354">
        <f>1-Tabla1[[#This Row],[Respuesta.corr]]</f>
        <v>0</v>
      </c>
      <c r="V354" t="s">
        <v>141</v>
      </c>
      <c r="W354" t="s">
        <v>143</v>
      </c>
      <c r="X354" t="str">
        <f>+IFERROR(VLOOKUP(Tabla1[[#This Row],[participant]],$AB$2:$AC$17,2,0),"REVISAR")</f>
        <v>ALJ10M</v>
      </c>
    </row>
    <row r="355" spans="1:24" x14ac:dyDescent="0.55000000000000004">
      <c r="A355" t="s">
        <v>81</v>
      </c>
      <c r="B355" t="s">
        <v>89</v>
      </c>
      <c r="C355" t="s">
        <v>15</v>
      </c>
      <c r="D355">
        <v>1.3</v>
      </c>
      <c r="E355">
        <v>0</v>
      </c>
      <c r="F355">
        <v>153</v>
      </c>
      <c r="G355">
        <v>153</v>
      </c>
      <c r="H355">
        <v>153</v>
      </c>
      <c r="I355" t="s">
        <v>15</v>
      </c>
      <c r="J355">
        <v>1</v>
      </c>
      <c r="L355" t="s">
        <v>165</v>
      </c>
      <c r="M355">
        <v>59.975992495657302</v>
      </c>
      <c r="N355" t="s">
        <v>83</v>
      </c>
      <c r="O355">
        <v>1</v>
      </c>
      <c r="P355" t="s">
        <v>164</v>
      </c>
      <c r="Q355" t="str">
        <f>+PROPER(IF(MID(Tabla1[[#This Row],[expName]],3,100)="Alegria","Alegría",MID(Tabla1[[#This Row],[expName]],3,100)))</f>
        <v>Identidad</v>
      </c>
      <c r="R355" t="str">
        <f>+IF(Tabla1[[#This Row],[correct_ans]]="None","Frecuente","Infrecuente")</f>
        <v>Frecuente</v>
      </c>
      <c r="S355">
        <f>+Tabla1[[#This Row],[Respuesta.corr]]*100</f>
        <v>100</v>
      </c>
      <c r="T355" t="str">
        <f>+IF(OR(Tabla1[[#This Row],[frecuente/infrecuente]]="Frecuente",Tabla1[[#This Row],[Respuesta.rt]]=""),"",Tabla1[[#This Row],[Respuesta.rt]])</f>
        <v/>
      </c>
      <c r="U355">
        <f>1-Tabla1[[#This Row],[Respuesta.corr]]</f>
        <v>0</v>
      </c>
      <c r="V355" t="s">
        <v>141</v>
      </c>
      <c r="W355" t="s">
        <v>143</v>
      </c>
      <c r="X355" t="str">
        <f>+IFERROR(VLOOKUP(Tabla1[[#This Row],[participant]],$AB$2:$AC$17,2,0),"REVISAR")</f>
        <v>ALJ10M</v>
      </c>
    </row>
    <row r="356" spans="1:24" x14ac:dyDescent="0.55000000000000004">
      <c r="A356" t="s">
        <v>85</v>
      </c>
      <c r="B356" t="s">
        <v>86</v>
      </c>
      <c r="C356" t="s">
        <v>21</v>
      </c>
      <c r="D356">
        <v>0.8</v>
      </c>
      <c r="E356">
        <v>0</v>
      </c>
      <c r="F356">
        <v>154</v>
      </c>
      <c r="G356">
        <v>154</v>
      </c>
      <c r="H356">
        <v>154</v>
      </c>
      <c r="I356" t="s">
        <v>21</v>
      </c>
      <c r="J356">
        <v>1</v>
      </c>
      <c r="K356">
        <v>0.79159403452599997</v>
      </c>
      <c r="L356" t="s">
        <v>165</v>
      </c>
      <c r="M356">
        <v>59.975992495657302</v>
      </c>
      <c r="N356" t="s">
        <v>83</v>
      </c>
      <c r="O356">
        <v>1</v>
      </c>
      <c r="P356" t="s">
        <v>164</v>
      </c>
      <c r="Q356" t="str">
        <f>+PROPER(IF(MID(Tabla1[[#This Row],[expName]],3,100)="Alegria","Alegría",MID(Tabla1[[#This Row],[expName]],3,100)))</f>
        <v>Identidad</v>
      </c>
      <c r="R356" t="str">
        <f>+IF(Tabla1[[#This Row],[correct_ans]]="None","Frecuente","Infrecuente")</f>
        <v>Infrecuente</v>
      </c>
      <c r="S356">
        <f>+Tabla1[[#This Row],[Respuesta.corr]]*100</f>
        <v>100</v>
      </c>
      <c r="T356">
        <f>+IF(OR(Tabla1[[#This Row],[frecuente/infrecuente]]="Frecuente",Tabla1[[#This Row],[Respuesta.rt]]=""),"",Tabla1[[#This Row],[Respuesta.rt]])</f>
        <v>0.79159403452599997</v>
      </c>
      <c r="U356">
        <f>1-Tabla1[[#This Row],[Respuesta.corr]]</f>
        <v>0</v>
      </c>
      <c r="V356" t="s">
        <v>141</v>
      </c>
      <c r="W356" t="s">
        <v>143</v>
      </c>
      <c r="X356" t="str">
        <f>+IFERROR(VLOOKUP(Tabla1[[#This Row],[participant]],$AB$2:$AC$17,2,0),"REVISAR")</f>
        <v>ALJ10M</v>
      </c>
    </row>
    <row r="357" spans="1:24" x14ac:dyDescent="0.55000000000000004">
      <c r="A357" t="s">
        <v>81</v>
      </c>
      <c r="B357" t="s">
        <v>75</v>
      </c>
      <c r="C357" t="s">
        <v>15</v>
      </c>
      <c r="D357">
        <v>0.8</v>
      </c>
      <c r="E357">
        <v>0</v>
      </c>
      <c r="F357">
        <v>155</v>
      </c>
      <c r="G357">
        <v>155</v>
      </c>
      <c r="H357">
        <v>155</v>
      </c>
      <c r="I357" t="s">
        <v>15</v>
      </c>
      <c r="J357">
        <v>1</v>
      </c>
      <c r="L357" t="s">
        <v>165</v>
      </c>
      <c r="M357">
        <v>59.975992495657302</v>
      </c>
      <c r="N357" t="s">
        <v>83</v>
      </c>
      <c r="O357">
        <v>1</v>
      </c>
      <c r="P357" t="s">
        <v>164</v>
      </c>
      <c r="Q357" t="str">
        <f>+PROPER(IF(MID(Tabla1[[#This Row],[expName]],3,100)="Alegria","Alegría",MID(Tabla1[[#This Row],[expName]],3,100)))</f>
        <v>Identidad</v>
      </c>
      <c r="R357" t="str">
        <f>+IF(Tabla1[[#This Row],[correct_ans]]="None","Frecuente","Infrecuente")</f>
        <v>Frecuente</v>
      </c>
      <c r="S357">
        <f>+Tabla1[[#This Row],[Respuesta.corr]]*100</f>
        <v>100</v>
      </c>
      <c r="T357" t="str">
        <f>+IF(OR(Tabla1[[#This Row],[frecuente/infrecuente]]="Frecuente",Tabla1[[#This Row],[Respuesta.rt]]=""),"",Tabla1[[#This Row],[Respuesta.rt]])</f>
        <v/>
      </c>
      <c r="U357">
        <f>1-Tabla1[[#This Row],[Respuesta.corr]]</f>
        <v>0</v>
      </c>
      <c r="V357" t="s">
        <v>141</v>
      </c>
      <c r="W357" t="s">
        <v>143</v>
      </c>
      <c r="X357" t="str">
        <f>+IFERROR(VLOOKUP(Tabla1[[#This Row],[participant]],$AB$2:$AC$17,2,0),"REVISAR")</f>
        <v>ALJ10M</v>
      </c>
    </row>
    <row r="358" spans="1:24" x14ac:dyDescent="0.55000000000000004">
      <c r="A358" t="s">
        <v>81</v>
      </c>
      <c r="B358" t="s">
        <v>36</v>
      </c>
      <c r="C358" t="s">
        <v>15</v>
      </c>
      <c r="D358">
        <v>0.8</v>
      </c>
      <c r="E358">
        <v>0</v>
      </c>
      <c r="F358">
        <v>156</v>
      </c>
      <c r="G358">
        <v>156</v>
      </c>
      <c r="H358">
        <v>156</v>
      </c>
      <c r="I358" t="s">
        <v>15</v>
      </c>
      <c r="J358">
        <v>1</v>
      </c>
      <c r="L358" t="s">
        <v>165</v>
      </c>
      <c r="M358">
        <v>59.975992495657302</v>
      </c>
      <c r="N358" t="s">
        <v>83</v>
      </c>
      <c r="O358">
        <v>1</v>
      </c>
      <c r="P358" t="s">
        <v>164</v>
      </c>
      <c r="Q358" t="str">
        <f>+PROPER(IF(MID(Tabla1[[#This Row],[expName]],3,100)="Alegria","Alegría",MID(Tabla1[[#This Row],[expName]],3,100)))</f>
        <v>Identidad</v>
      </c>
      <c r="R358" t="str">
        <f>+IF(Tabla1[[#This Row],[correct_ans]]="None","Frecuente","Infrecuente")</f>
        <v>Frecuente</v>
      </c>
      <c r="S358">
        <f>+Tabla1[[#This Row],[Respuesta.corr]]*100</f>
        <v>100</v>
      </c>
      <c r="T358" t="str">
        <f>+IF(OR(Tabla1[[#This Row],[frecuente/infrecuente]]="Frecuente",Tabla1[[#This Row],[Respuesta.rt]]=""),"",Tabla1[[#This Row],[Respuesta.rt]])</f>
        <v/>
      </c>
      <c r="U358">
        <f>1-Tabla1[[#This Row],[Respuesta.corr]]</f>
        <v>0</v>
      </c>
      <c r="V358" t="s">
        <v>141</v>
      </c>
      <c r="W358" t="s">
        <v>143</v>
      </c>
      <c r="X358" t="str">
        <f>+IFERROR(VLOOKUP(Tabla1[[#This Row],[participant]],$AB$2:$AC$17,2,0),"REVISAR")</f>
        <v>ALJ10M</v>
      </c>
    </row>
    <row r="359" spans="1:24" x14ac:dyDescent="0.55000000000000004">
      <c r="A359" t="s">
        <v>81</v>
      </c>
      <c r="B359" t="s">
        <v>90</v>
      </c>
      <c r="C359" t="s">
        <v>15</v>
      </c>
      <c r="D359">
        <v>0.8</v>
      </c>
      <c r="E359">
        <v>0</v>
      </c>
      <c r="F359">
        <v>157</v>
      </c>
      <c r="G359">
        <v>157</v>
      </c>
      <c r="H359">
        <v>157</v>
      </c>
      <c r="I359" t="s">
        <v>15</v>
      </c>
      <c r="J359">
        <v>1</v>
      </c>
      <c r="L359" t="s">
        <v>165</v>
      </c>
      <c r="M359">
        <v>59.975992495657302</v>
      </c>
      <c r="N359" t="s">
        <v>83</v>
      </c>
      <c r="O359">
        <v>1</v>
      </c>
      <c r="P359" t="s">
        <v>164</v>
      </c>
      <c r="Q359" t="str">
        <f>+PROPER(IF(MID(Tabla1[[#This Row],[expName]],3,100)="Alegria","Alegría",MID(Tabla1[[#This Row],[expName]],3,100)))</f>
        <v>Identidad</v>
      </c>
      <c r="R359" t="str">
        <f>+IF(Tabla1[[#This Row],[correct_ans]]="None","Frecuente","Infrecuente")</f>
        <v>Frecuente</v>
      </c>
      <c r="S359">
        <f>+Tabla1[[#This Row],[Respuesta.corr]]*100</f>
        <v>100</v>
      </c>
      <c r="T359" t="str">
        <f>+IF(OR(Tabla1[[#This Row],[frecuente/infrecuente]]="Frecuente",Tabla1[[#This Row],[Respuesta.rt]]=""),"",Tabla1[[#This Row],[Respuesta.rt]])</f>
        <v/>
      </c>
      <c r="U359">
        <f>1-Tabla1[[#This Row],[Respuesta.corr]]</f>
        <v>0</v>
      </c>
      <c r="V359" t="s">
        <v>141</v>
      </c>
      <c r="W359" t="s">
        <v>143</v>
      </c>
      <c r="X359" t="str">
        <f>+IFERROR(VLOOKUP(Tabla1[[#This Row],[participant]],$AB$2:$AC$17,2,0),"REVISAR")</f>
        <v>ALJ10M</v>
      </c>
    </row>
    <row r="360" spans="1:24" x14ac:dyDescent="0.55000000000000004">
      <c r="A360" t="s">
        <v>81</v>
      </c>
      <c r="B360" t="s">
        <v>30</v>
      </c>
      <c r="C360" t="s">
        <v>15</v>
      </c>
      <c r="D360">
        <v>1.3</v>
      </c>
      <c r="E360">
        <v>0</v>
      </c>
      <c r="F360">
        <v>158</v>
      </c>
      <c r="G360">
        <v>158</v>
      </c>
      <c r="H360">
        <v>158</v>
      </c>
      <c r="I360" t="s">
        <v>15</v>
      </c>
      <c r="J360">
        <v>1</v>
      </c>
      <c r="L360" t="s">
        <v>165</v>
      </c>
      <c r="M360">
        <v>59.975992495657302</v>
      </c>
      <c r="N360" t="s">
        <v>83</v>
      </c>
      <c r="O360">
        <v>1</v>
      </c>
      <c r="P360" t="s">
        <v>164</v>
      </c>
      <c r="Q360" t="str">
        <f>+PROPER(IF(MID(Tabla1[[#This Row],[expName]],3,100)="Alegria","Alegría",MID(Tabla1[[#This Row],[expName]],3,100)))</f>
        <v>Identidad</v>
      </c>
      <c r="R360" t="str">
        <f>+IF(Tabla1[[#This Row],[correct_ans]]="None","Frecuente","Infrecuente")</f>
        <v>Frecuente</v>
      </c>
      <c r="S360">
        <f>+Tabla1[[#This Row],[Respuesta.corr]]*100</f>
        <v>100</v>
      </c>
      <c r="T360" t="str">
        <f>+IF(OR(Tabla1[[#This Row],[frecuente/infrecuente]]="Frecuente",Tabla1[[#This Row],[Respuesta.rt]]=""),"",Tabla1[[#This Row],[Respuesta.rt]])</f>
        <v/>
      </c>
      <c r="U360">
        <f>1-Tabla1[[#This Row],[Respuesta.corr]]</f>
        <v>0</v>
      </c>
      <c r="V360" t="s">
        <v>141</v>
      </c>
      <c r="W360" t="s">
        <v>143</v>
      </c>
      <c r="X360" t="str">
        <f>+IFERROR(VLOOKUP(Tabla1[[#This Row],[participant]],$AB$2:$AC$17,2,0),"REVISAR")</f>
        <v>ALJ10M</v>
      </c>
    </row>
    <row r="361" spans="1:24" x14ac:dyDescent="0.55000000000000004">
      <c r="A361" t="s">
        <v>85</v>
      </c>
      <c r="B361" t="s">
        <v>86</v>
      </c>
      <c r="C361" t="s">
        <v>21</v>
      </c>
      <c r="D361">
        <v>0.8</v>
      </c>
      <c r="E361">
        <v>0</v>
      </c>
      <c r="F361">
        <v>159</v>
      </c>
      <c r="G361">
        <v>159</v>
      </c>
      <c r="H361">
        <v>159</v>
      </c>
      <c r="I361" t="s">
        <v>21</v>
      </c>
      <c r="J361">
        <v>1</v>
      </c>
      <c r="K361">
        <v>0.64458979153999996</v>
      </c>
      <c r="L361" t="s">
        <v>165</v>
      </c>
      <c r="M361">
        <v>59.975992495657302</v>
      </c>
      <c r="N361" t="s">
        <v>83</v>
      </c>
      <c r="O361">
        <v>1</v>
      </c>
      <c r="P361" t="s">
        <v>164</v>
      </c>
      <c r="Q361" t="str">
        <f>+PROPER(IF(MID(Tabla1[[#This Row],[expName]],3,100)="Alegria","Alegría",MID(Tabla1[[#This Row],[expName]],3,100)))</f>
        <v>Identidad</v>
      </c>
      <c r="R361" t="str">
        <f>+IF(Tabla1[[#This Row],[correct_ans]]="None","Frecuente","Infrecuente")</f>
        <v>Infrecuente</v>
      </c>
      <c r="S361">
        <f>+Tabla1[[#This Row],[Respuesta.corr]]*100</f>
        <v>100</v>
      </c>
      <c r="T361">
        <f>+IF(OR(Tabla1[[#This Row],[frecuente/infrecuente]]="Frecuente",Tabla1[[#This Row],[Respuesta.rt]]=""),"",Tabla1[[#This Row],[Respuesta.rt]])</f>
        <v>0.64458979153999996</v>
      </c>
      <c r="U361">
        <f>1-Tabla1[[#This Row],[Respuesta.corr]]</f>
        <v>0</v>
      </c>
      <c r="V361" t="s">
        <v>141</v>
      </c>
      <c r="W361" t="s">
        <v>143</v>
      </c>
      <c r="X361" t="str">
        <f>+IFERROR(VLOOKUP(Tabla1[[#This Row],[participant]],$AB$2:$AC$17,2,0),"REVISAR")</f>
        <v>ALJ10M</v>
      </c>
    </row>
    <row r="362" spans="1:24" x14ac:dyDescent="0.55000000000000004">
      <c r="A362" t="s">
        <v>81</v>
      </c>
      <c r="B362" t="s">
        <v>89</v>
      </c>
      <c r="C362" t="s">
        <v>15</v>
      </c>
      <c r="D362">
        <v>1.3</v>
      </c>
      <c r="E362">
        <v>0</v>
      </c>
      <c r="F362">
        <v>160</v>
      </c>
      <c r="G362">
        <v>160</v>
      </c>
      <c r="H362">
        <v>160</v>
      </c>
      <c r="I362" t="s">
        <v>15</v>
      </c>
      <c r="J362">
        <v>1</v>
      </c>
      <c r="L362" t="s">
        <v>165</v>
      </c>
      <c r="M362">
        <v>59.975992495657302</v>
      </c>
      <c r="N362" t="s">
        <v>83</v>
      </c>
      <c r="O362">
        <v>1</v>
      </c>
      <c r="P362" t="s">
        <v>164</v>
      </c>
      <c r="Q362" t="str">
        <f>+PROPER(IF(MID(Tabla1[[#This Row],[expName]],3,100)="Alegria","Alegría",MID(Tabla1[[#This Row],[expName]],3,100)))</f>
        <v>Identidad</v>
      </c>
      <c r="R362" t="str">
        <f>+IF(Tabla1[[#This Row],[correct_ans]]="None","Frecuente","Infrecuente")</f>
        <v>Frecuente</v>
      </c>
      <c r="S362">
        <f>+Tabla1[[#This Row],[Respuesta.corr]]*100</f>
        <v>100</v>
      </c>
      <c r="T362" t="str">
        <f>+IF(OR(Tabla1[[#This Row],[frecuente/infrecuente]]="Frecuente",Tabla1[[#This Row],[Respuesta.rt]]=""),"",Tabla1[[#This Row],[Respuesta.rt]])</f>
        <v/>
      </c>
      <c r="U362">
        <f>1-Tabla1[[#This Row],[Respuesta.corr]]</f>
        <v>0</v>
      </c>
      <c r="V362" t="s">
        <v>141</v>
      </c>
      <c r="W362" t="s">
        <v>143</v>
      </c>
      <c r="X362" t="str">
        <f>+IFERROR(VLOOKUP(Tabla1[[#This Row],[participant]],$AB$2:$AC$17,2,0),"REVISAR")</f>
        <v>ALJ10M</v>
      </c>
    </row>
    <row r="363" spans="1:24" x14ac:dyDescent="0.55000000000000004">
      <c r="A363" t="s">
        <v>85</v>
      </c>
      <c r="B363" t="s">
        <v>86</v>
      </c>
      <c r="C363" t="s">
        <v>21</v>
      </c>
      <c r="D363">
        <v>1.3</v>
      </c>
      <c r="E363">
        <v>0</v>
      </c>
      <c r="F363">
        <v>161</v>
      </c>
      <c r="G363">
        <v>161</v>
      </c>
      <c r="H363">
        <v>161</v>
      </c>
      <c r="I363" t="s">
        <v>21</v>
      </c>
      <c r="J363">
        <v>1</v>
      </c>
      <c r="K363">
        <v>0.705798490439</v>
      </c>
      <c r="L363" t="s">
        <v>165</v>
      </c>
      <c r="M363">
        <v>59.975992495657302</v>
      </c>
      <c r="N363" t="s">
        <v>83</v>
      </c>
      <c r="O363">
        <v>1</v>
      </c>
      <c r="P363" t="s">
        <v>164</v>
      </c>
      <c r="Q363" t="str">
        <f>+PROPER(IF(MID(Tabla1[[#This Row],[expName]],3,100)="Alegria","Alegría",MID(Tabla1[[#This Row],[expName]],3,100)))</f>
        <v>Identidad</v>
      </c>
      <c r="R363" t="str">
        <f>+IF(Tabla1[[#This Row],[correct_ans]]="None","Frecuente","Infrecuente")</f>
        <v>Infrecuente</v>
      </c>
      <c r="S363">
        <f>+Tabla1[[#This Row],[Respuesta.corr]]*100</f>
        <v>100</v>
      </c>
      <c r="T363">
        <f>+IF(OR(Tabla1[[#This Row],[frecuente/infrecuente]]="Frecuente",Tabla1[[#This Row],[Respuesta.rt]]=""),"",Tabla1[[#This Row],[Respuesta.rt]])</f>
        <v>0.705798490439</v>
      </c>
      <c r="U363">
        <f>1-Tabla1[[#This Row],[Respuesta.corr]]</f>
        <v>0</v>
      </c>
      <c r="V363" t="s">
        <v>141</v>
      </c>
      <c r="W363" t="s">
        <v>143</v>
      </c>
      <c r="X363" t="str">
        <f>+IFERROR(VLOOKUP(Tabla1[[#This Row],[participant]],$AB$2:$AC$17,2,0),"REVISAR")</f>
        <v>ALJ10M</v>
      </c>
    </row>
    <row r="364" spans="1:24" x14ac:dyDescent="0.55000000000000004">
      <c r="A364" t="s">
        <v>81</v>
      </c>
      <c r="B364" t="s">
        <v>63</v>
      </c>
      <c r="C364" t="s">
        <v>15</v>
      </c>
      <c r="D364">
        <v>1.3</v>
      </c>
      <c r="E364">
        <v>0</v>
      </c>
      <c r="F364">
        <v>162</v>
      </c>
      <c r="G364">
        <v>162</v>
      </c>
      <c r="H364">
        <v>162</v>
      </c>
      <c r="I364" t="s">
        <v>15</v>
      </c>
      <c r="J364">
        <v>1</v>
      </c>
      <c r="L364" t="s">
        <v>165</v>
      </c>
      <c r="M364">
        <v>59.975992495657302</v>
      </c>
      <c r="N364" t="s">
        <v>83</v>
      </c>
      <c r="O364">
        <v>1</v>
      </c>
      <c r="P364" t="s">
        <v>164</v>
      </c>
      <c r="Q364" t="str">
        <f>+PROPER(IF(MID(Tabla1[[#This Row],[expName]],3,100)="Alegria","Alegría",MID(Tabla1[[#This Row],[expName]],3,100)))</f>
        <v>Identidad</v>
      </c>
      <c r="R364" t="str">
        <f>+IF(Tabla1[[#This Row],[correct_ans]]="None","Frecuente","Infrecuente")</f>
        <v>Frecuente</v>
      </c>
      <c r="S364">
        <f>+Tabla1[[#This Row],[Respuesta.corr]]*100</f>
        <v>100</v>
      </c>
      <c r="T364" t="str">
        <f>+IF(OR(Tabla1[[#This Row],[frecuente/infrecuente]]="Frecuente",Tabla1[[#This Row],[Respuesta.rt]]=""),"",Tabla1[[#This Row],[Respuesta.rt]])</f>
        <v/>
      </c>
      <c r="U364">
        <f>1-Tabla1[[#This Row],[Respuesta.corr]]</f>
        <v>0</v>
      </c>
      <c r="V364" t="s">
        <v>141</v>
      </c>
      <c r="W364" t="s">
        <v>143</v>
      </c>
      <c r="X364" t="str">
        <f>+IFERROR(VLOOKUP(Tabla1[[#This Row],[participant]],$AB$2:$AC$17,2,0),"REVISAR")</f>
        <v>ALJ10M</v>
      </c>
    </row>
    <row r="365" spans="1:24" x14ac:dyDescent="0.55000000000000004">
      <c r="A365" t="s">
        <v>81</v>
      </c>
      <c r="B365" t="s">
        <v>22</v>
      </c>
      <c r="C365" t="s">
        <v>15</v>
      </c>
      <c r="D365">
        <v>1.3</v>
      </c>
      <c r="E365">
        <v>0</v>
      </c>
      <c r="F365">
        <v>163</v>
      </c>
      <c r="G365">
        <v>163</v>
      </c>
      <c r="H365">
        <v>163</v>
      </c>
      <c r="I365" t="s">
        <v>15</v>
      </c>
      <c r="J365">
        <v>1</v>
      </c>
      <c r="L365" t="s">
        <v>165</v>
      </c>
      <c r="M365">
        <v>59.975992495657302</v>
      </c>
      <c r="N365" t="s">
        <v>83</v>
      </c>
      <c r="O365">
        <v>1</v>
      </c>
      <c r="P365" t="s">
        <v>164</v>
      </c>
      <c r="Q365" t="str">
        <f>+PROPER(IF(MID(Tabla1[[#This Row],[expName]],3,100)="Alegria","Alegría",MID(Tabla1[[#This Row],[expName]],3,100)))</f>
        <v>Identidad</v>
      </c>
      <c r="R365" t="str">
        <f>+IF(Tabla1[[#This Row],[correct_ans]]="None","Frecuente","Infrecuente")</f>
        <v>Frecuente</v>
      </c>
      <c r="S365">
        <f>+Tabla1[[#This Row],[Respuesta.corr]]*100</f>
        <v>100</v>
      </c>
      <c r="T365" t="str">
        <f>+IF(OR(Tabla1[[#This Row],[frecuente/infrecuente]]="Frecuente",Tabla1[[#This Row],[Respuesta.rt]]=""),"",Tabla1[[#This Row],[Respuesta.rt]])</f>
        <v/>
      </c>
      <c r="U365">
        <f>1-Tabla1[[#This Row],[Respuesta.corr]]</f>
        <v>0</v>
      </c>
      <c r="V365" t="s">
        <v>141</v>
      </c>
      <c r="W365" t="s">
        <v>143</v>
      </c>
      <c r="X365" t="str">
        <f>+IFERROR(VLOOKUP(Tabla1[[#This Row],[participant]],$AB$2:$AC$17,2,0),"REVISAR")</f>
        <v>ALJ10M</v>
      </c>
    </row>
    <row r="366" spans="1:24" x14ac:dyDescent="0.55000000000000004">
      <c r="A366" t="s">
        <v>81</v>
      </c>
      <c r="B366" t="s">
        <v>75</v>
      </c>
      <c r="C366" t="s">
        <v>15</v>
      </c>
      <c r="D366">
        <v>1.3</v>
      </c>
      <c r="E366">
        <v>0</v>
      </c>
      <c r="F366">
        <v>164</v>
      </c>
      <c r="G366">
        <v>164</v>
      </c>
      <c r="H366">
        <v>164</v>
      </c>
      <c r="I366" t="s">
        <v>15</v>
      </c>
      <c r="J366">
        <v>1</v>
      </c>
      <c r="L366" t="s">
        <v>165</v>
      </c>
      <c r="M366">
        <v>59.975992495657302</v>
      </c>
      <c r="N366" t="s">
        <v>83</v>
      </c>
      <c r="O366">
        <v>1</v>
      </c>
      <c r="P366" t="s">
        <v>164</v>
      </c>
      <c r="Q366" t="str">
        <f>+PROPER(IF(MID(Tabla1[[#This Row],[expName]],3,100)="Alegria","Alegría",MID(Tabla1[[#This Row],[expName]],3,100)))</f>
        <v>Identidad</v>
      </c>
      <c r="R366" t="str">
        <f>+IF(Tabla1[[#This Row],[correct_ans]]="None","Frecuente","Infrecuente")</f>
        <v>Frecuente</v>
      </c>
      <c r="S366">
        <f>+Tabla1[[#This Row],[Respuesta.corr]]*100</f>
        <v>100</v>
      </c>
      <c r="T366" t="str">
        <f>+IF(OR(Tabla1[[#This Row],[frecuente/infrecuente]]="Frecuente",Tabla1[[#This Row],[Respuesta.rt]]=""),"",Tabla1[[#This Row],[Respuesta.rt]])</f>
        <v/>
      </c>
      <c r="U366">
        <f>1-Tabla1[[#This Row],[Respuesta.corr]]</f>
        <v>0</v>
      </c>
      <c r="V366" t="s">
        <v>141</v>
      </c>
      <c r="W366" t="s">
        <v>143</v>
      </c>
      <c r="X366" t="str">
        <f>+IFERROR(VLOOKUP(Tabla1[[#This Row],[participant]],$AB$2:$AC$17,2,0),"REVISAR")</f>
        <v>ALJ10M</v>
      </c>
    </row>
    <row r="367" spans="1:24" x14ac:dyDescent="0.55000000000000004">
      <c r="A367" t="s">
        <v>85</v>
      </c>
      <c r="B367" t="s">
        <v>86</v>
      </c>
      <c r="C367" t="s">
        <v>21</v>
      </c>
      <c r="D367">
        <v>1.3</v>
      </c>
      <c r="E367">
        <v>0</v>
      </c>
      <c r="F367">
        <v>165</v>
      </c>
      <c r="G367">
        <v>165</v>
      </c>
      <c r="H367">
        <v>165</v>
      </c>
      <c r="I367" t="s">
        <v>21</v>
      </c>
      <c r="J367">
        <v>1</v>
      </c>
      <c r="K367">
        <v>0.82204012433100004</v>
      </c>
      <c r="L367" t="s">
        <v>165</v>
      </c>
      <c r="M367">
        <v>59.975992495657302</v>
      </c>
      <c r="N367" t="s">
        <v>83</v>
      </c>
      <c r="O367">
        <v>1</v>
      </c>
      <c r="P367" t="s">
        <v>164</v>
      </c>
      <c r="Q367" t="str">
        <f>+PROPER(IF(MID(Tabla1[[#This Row],[expName]],3,100)="Alegria","Alegría",MID(Tabla1[[#This Row],[expName]],3,100)))</f>
        <v>Identidad</v>
      </c>
      <c r="R367" t="str">
        <f>+IF(Tabla1[[#This Row],[correct_ans]]="None","Frecuente","Infrecuente")</f>
        <v>Infrecuente</v>
      </c>
      <c r="S367">
        <f>+Tabla1[[#This Row],[Respuesta.corr]]*100</f>
        <v>100</v>
      </c>
      <c r="T367">
        <f>+IF(OR(Tabla1[[#This Row],[frecuente/infrecuente]]="Frecuente",Tabla1[[#This Row],[Respuesta.rt]]=""),"",Tabla1[[#This Row],[Respuesta.rt]])</f>
        <v>0.82204012433100004</v>
      </c>
      <c r="U367">
        <f>1-Tabla1[[#This Row],[Respuesta.corr]]</f>
        <v>0</v>
      </c>
      <c r="V367" t="s">
        <v>141</v>
      </c>
      <c r="W367" t="s">
        <v>143</v>
      </c>
      <c r="X367" t="str">
        <f>+IFERROR(VLOOKUP(Tabla1[[#This Row],[participant]],$AB$2:$AC$17,2,0),"REVISAR")</f>
        <v>ALJ10M</v>
      </c>
    </row>
    <row r="368" spans="1:24" x14ac:dyDescent="0.55000000000000004">
      <c r="A368" t="s">
        <v>81</v>
      </c>
      <c r="B368" t="s">
        <v>30</v>
      </c>
      <c r="C368" t="s">
        <v>15</v>
      </c>
      <c r="D368">
        <v>1.3</v>
      </c>
      <c r="E368">
        <v>0</v>
      </c>
      <c r="F368">
        <v>166</v>
      </c>
      <c r="G368">
        <v>166</v>
      </c>
      <c r="H368">
        <v>166</v>
      </c>
      <c r="I368" t="s">
        <v>15</v>
      </c>
      <c r="J368">
        <v>1</v>
      </c>
      <c r="L368" t="s">
        <v>165</v>
      </c>
      <c r="M368">
        <v>59.975992495657302</v>
      </c>
      <c r="N368" t="s">
        <v>83</v>
      </c>
      <c r="O368">
        <v>1</v>
      </c>
      <c r="P368" t="s">
        <v>164</v>
      </c>
      <c r="Q368" t="str">
        <f>+PROPER(IF(MID(Tabla1[[#This Row],[expName]],3,100)="Alegria","Alegría",MID(Tabla1[[#This Row],[expName]],3,100)))</f>
        <v>Identidad</v>
      </c>
      <c r="R368" t="str">
        <f>+IF(Tabla1[[#This Row],[correct_ans]]="None","Frecuente","Infrecuente")</f>
        <v>Frecuente</v>
      </c>
      <c r="S368">
        <f>+Tabla1[[#This Row],[Respuesta.corr]]*100</f>
        <v>100</v>
      </c>
      <c r="T368" t="str">
        <f>+IF(OR(Tabla1[[#This Row],[frecuente/infrecuente]]="Frecuente",Tabla1[[#This Row],[Respuesta.rt]]=""),"",Tabla1[[#This Row],[Respuesta.rt]])</f>
        <v/>
      </c>
      <c r="U368">
        <f>1-Tabla1[[#This Row],[Respuesta.corr]]</f>
        <v>0</v>
      </c>
      <c r="V368" t="s">
        <v>141</v>
      </c>
      <c r="W368" t="s">
        <v>143</v>
      </c>
      <c r="X368" t="str">
        <f>+IFERROR(VLOOKUP(Tabla1[[#This Row],[participant]],$AB$2:$AC$17,2,0),"REVISAR")</f>
        <v>ALJ10M</v>
      </c>
    </row>
    <row r="369" spans="1:24" x14ac:dyDescent="0.55000000000000004">
      <c r="A369" t="s">
        <v>81</v>
      </c>
      <c r="B369" t="s">
        <v>30</v>
      </c>
      <c r="C369" t="s">
        <v>15</v>
      </c>
      <c r="D369">
        <v>1.3</v>
      </c>
      <c r="E369">
        <v>0</v>
      </c>
      <c r="F369">
        <v>167</v>
      </c>
      <c r="G369">
        <v>167</v>
      </c>
      <c r="H369">
        <v>167</v>
      </c>
      <c r="I369" t="s">
        <v>15</v>
      </c>
      <c r="J369">
        <v>1</v>
      </c>
      <c r="L369" t="s">
        <v>165</v>
      </c>
      <c r="M369">
        <v>59.975992495657302</v>
      </c>
      <c r="N369" t="s">
        <v>83</v>
      </c>
      <c r="O369">
        <v>1</v>
      </c>
      <c r="P369" t="s">
        <v>164</v>
      </c>
      <c r="Q369" t="str">
        <f>+PROPER(IF(MID(Tabla1[[#This Row],[expName]],3,100)="Alegria","Alegría",MID(Tabla1[[#This Row],[expName]],3,100)))</f>
        <v>Identidad</v>
      </c>
      <c r="R369" t="str">
        <f>+IF(Tabla1[[#This Row],[correct_ans]]="None","Frecuente","Infrecuente")</f>
        <v>Frecuente</v>
      </c>
      <c r="S369">
        <f>+Tabla1[[#This Row],[Respuesta.corr]]*100</f>
        <v>100</v>
      </c>
      <c r="T369" t="str">
        <f>+IF(OR(Tabla1[[#This Row],[frecuente/infrecuente]]="Frecuente",Tabla1[[#This Row],[Respuesta.rt]]=""),"",Tabla1[[#This Row],[Respuesta.rt]])</f>
        <v/>
      </c>
      <c r="U369">
        <f>1-Tabla1[[#This Row],[Respuesta.corr]]</f>
        <v>0</v>
      </c>
      <c r="V369" t="s">
        <v>141</v>
      </c>
      <c r="W369" t="s">
        <v>143</v>
      </c>
      <c r="X369" t="str">
        <f>+IFERROR(VLOOKUP(Tabla1[[#This Row],[participant]],$AB$2:$AC$17,2,0),"REVISAR")</f>
        <v>ALJ10M</v>
      </c>
    </row>
    <row r="370" spans="1:24" x14ac:dyDescent="0.55000000000000004">
      <c r="A370" t="s">
        <v>85</v>
      </c>
      <c r="B370" t="s">
        <v>86</v>
      </c>
      <c r="C370" t="s">
        <v>21</v>
      </c>
      <c r="D370">
        <v>1.3</v>
      </c>
      <c r="E370">
        <v>0</v>
      </c>
      <c r="F370">
        <v>168</v>
      </c>
      <c r="G370">
        <v>168</v>
      </c>
      <c r="H370">
        <v>168</v>
      </c>
      <c r="I370" t="s">
        <v>21</v>
      </c>
      <c r="J370">
        <v>1</v>
      </c>
      <c r="K370">
        <v>0.80565264681399995</v>
      </c>
      <c r="L370" t="s">
        <v>165</v>
      </c>
      <c r="M370">
        <v>59.975992495657302</v>
      </c>
      <c r="N370" t="s">
        <v>83</v>
      </c>
      <c r="O370">
        <v>1</v>
      </c>
      <c r="P370" t="s">
        <v>164</v>
      </c>
      <c r="Q370" t="str">
        <f>+PROPER(IF(MID(Tabla1[[#This Row],[expName]],3,100)="Alegria","Alegría",MID(Tabla1[[#This Row],[expName]],3,100)))</f>
        <v>Identidad</v>
      </c>
      <c r="R370" t="str">
        <f>+IF(Tabla1[[#This Row],[correct_ans]]="None","Frecuente","Infrecuente")</f>
        <v>Infrecuente</v>
      </c>
      <c r="S370">
        <f>+Tabla1[[#This Row],[Respuesta.corr]]*100</f>
        <v>100</v>
      </c>
      <c r="T370">
        <f>+IF(OR(Tabla1[[#This Row],[frecuente/infrecuente]]="Frecuente",Tabla1[[#This Row],[Respuesta.rt]]=""),"",Tabla1[[#This Row],[Respuesta.rt]])</f>
        <v>0.80565264681399995</v>
      </c>
      <c r="U370">
        <f>1-Tabla1[[#This Row],[Respuesta.corr]]</f>
        <v>0</v>
      </c>
      <c r="V370" t="s">
        <v>141</v>
      </c>
      <c r="W370" t="s">
        <v>143</v>
      </c>
      <c r="X370" t="str">
        <f>+IFERROR(VLOOKUP(Tabla1[[#This Row],[participant]],$AB$2:$AC$17,2,0),"REVISAR")</f>
        <v>ALJ10M</v>
      </c>
    </row>
    <row r="371" spans="1:24" x14ac:dyDescent="0.55000000000000004">
      <c r="A371" t="s">
        <v>81</v>
      </c>
      <c r="B371" t="s">
        <v>92</v>
      </c>
      <c r="C371" t="s">
        <v>15</v>
      </c>
      <c r="D371">
        <v>0.8</v>
      </c>
      <c r="E371">
        <v>0</v>
      </c>
      <c r="F371">
        <v>169</v>
      </c>
      <c r="G371">
        <v>169</v>
      </c>
      <c r="H371">
        <v>169</v>
      </c>
      <c r="I371" t="s">
        <v>15</v>
      </c>
      <c r="J371">
        <v>1</v>
      </c>
      <c r="L371" t="s">
        <v>165</v>
      </c>
      <c r="M371">
        <v>59.975992495657302</v>
      </c>
      <c r="N371" t="s">
        <v>83</v>
      </c>
      <c r="O371">
        <v>1</v>
      </c>
      <c r="P371" t="s">
        <v>164</v>
      </c>
      <c r="Q371" t="str">
        <f>+PROPER(IF(MID(Tabla1[[#This Row],[expName]],3,100)="Alegria","Alegría",MID(Tabla1[[#This Row],[expName]],3,100)))</f>
        <v>Identidad</v>
      </c>
      <c r="R371" t="str">
        <f>+IF(Tabla1[[#This Row],[correct_ans]]="None","Frecuente","Infrecuente")</f>
        <v>Frecuente</v>
      </c>
      <c r="S371">
        <f>+Tabla1[[#This Row],[Respuesta.corr]]*100</f>
        <v>100</v>
      </c>
      <c r="T371" t="str">
        <f>+IF(OR(Tabla1[[#This Row],[frecuente/infrecuente]]="Frecuente",Tabla1[[#This Row],[Respuesta.rt]]=""),"",Tabla1[[#This Row],[Respuesta.rt]])</f>
        <v/>
      </c>
      <c r="U371">
        <f>1-Tabla1[[#This Row],[Respuesta.corr]]</f>
        <v>0</v>
      </c>
      <c r="V371" t="s">
        <v>141</v>
      </c>
      <c r="W371" t="s">
        <v>143</v>
      </c>
      <c r="X371" t="str">
        <f>+IFERROR(VLOOKUP(Tabla1[[#This Row],[participant]],$AB$2:$AC$17,2,0),"REVISAR")</f>
        <v>ALJ10M</v>
      </c>
    </row>
    <row r="372" spans="1:24" x14ac:dyDescent="0.55000000000000004">
      <c r="A372" t="s">
        <v>85</v>
      </c>
      <c r="B372" t="s">
        <v>86</v>
      </c>
      <c r="C372" t="s">
        <v>21</v>
      </c>
      <c r="D372">
        <v>1.3</v>
      </c>
      <c r="E372">
        <v>0</v>
      </c>
      <c r="F372">
        <v>170</v>
      </c>
      <c r="G372">
        <v>170</v>
      </c>
      <c r="H372">
        <v>170</v>
      </c>
      <c r="I372" t="s">
        <v>21</v>
      </c>
      <c r="J372">
        <v>1</v>
      </c>
      <c r="K372">
        <v>0.79018923267700003</v>
      </c>
      <c r="L372" t="s">
        <v>165</v>
      </c>
      <c r="M372">
        <v>59.975992495657302</v>
      </c>
      <c r="N372" t="s">
        <v>83</v>
      </c>
      <c r="O372">
        <v>1</v>
      </c>
      <c r="P372" t="s">
        <v>164</v>
      </c>
      <c r="Q372" t="str">
        <f>+PROPER(IF(MID(Tabla1[[#This Row],[expName]],3,100)="Alegria","Alegría",MID(Tabla1[[#This Row],[expName]],3,100)))</f>
        <v>Identidad</v>
      </c>
      <c r="R372" t="str">
        <f>+IF(Tabla1[[#This Row],[correct_ans]]="None","Frecuente","Infrecuente")</f>
        <v>Infrecuente</v>
      </c>
      <c r="S372">
        <f>+Tabla1[[#This Row],[Respuesta.corr]]*100</f>
        <v>100</v>
      </c>
      <c r="T372">
        <f>+IF(OR(Tabla1[[#This Row],[frecuente/infrecuente]]="Frecuente",Tabla1[[#This Row],[Respuesta.rt]]=""),"",Tabla1[[#This Row],[Respuesta.rt]])</f>
        <v>0.79018923267700003</v>
      </c>
      <c r="U372">
        <f>1-Tabla1[[#This Row],[Respuesta.corr]]</f>
        <v>0</v>
      </c>
      <c r="V372" t="s">
        <v>141</v>
      </c>
      <c r="W372" t="s">
        <v>143</v>
      </c>
      <c r="X372" t="str">
        <f>+IFERROR(VLOOKUP(Tabla1[[#This Row],[participant]],$AB$2:$AC$17,2,0),"REVISAR")</f>
        <v>ALJ10M</v>
      </c>
    </row>
    <row r="373" spans="1:24" x14ac:dyDescent="0.55000000000000004">
      <c r="A373" t="s">
        <v>81</v>
      </c>
      <c r="B373" t="s">
        <v>75</v>
      </c>
      <c r="C373" t="s">
        <v>15</v>
      </c>
      <c r="D373">
        <v>1.3</v>
      </c>
      <c r="E373">
        <v>0</v>
      </c>
      <c r="F373">
        <v>171</v>
      </c>
      <c r="G373">
        <v>171</v>
      </c>
      <c r="H373">
        <v>171</v>
      </c>
      <c r="I373" t="s">
        <v>15</v>
      </c>
      <c r="J373">
        <v>1</v>
      </c>
      <c r="L373" t="s">
        <v>165</v>
      </c>
      <c r="M373">
        <v>59.975992495657302</v>
      </c>
      <c r="N373" t="s">
        <v>83</v>
      </c>
      <c r="O373">
        <v>1</v>
      </c>
      <c r="P373" t="s">
        <v>164</v>
      </c>
      <c r="Q373" t="str">
        <f>+PROPER(IF(MID(Tabla1[[#This Row],[expName]],3,100)="Alegria","Alegría",MID(Tabla1[[#This Row],[expName]],3,100)))</f>
        <v>Identidad</v>
      </c>
      <c r="R373" t="str">
        <f>+IF(Tabla1[[#This Row],[correct_ans]]="None","Frecuente","Infrecuente")</f>
        <v>Frecuente</v>
      </c>
      <c r="S373">
        <f>+Tabla1[[#This Row],[Respuesta.corr]]*100</f>
        <v>100</v>
      </c>
      <c r="T373" t="str">
        <f>+IF(OR(Tabla1[[#This Row],[frecuente/infrecuente]]="Frecuente",Tabla1[[#This Row],[Respuesta.rt]]=""),"",Tabla1[[#This Row],[Respuesta.rt]])</f>
        <v/>
      </c>
      <c r="U373">
        <f>1-Tabla1[[#This Row],[Respuesta.corr]]</f>
        <v>0</v>
      </c>
      <c r="V373" t="s">
        <v>141</v>
      </c>
      <c r="W373" t="s">
        <v>143</v>
      </c>
      <c r="X373" t="str">
        <f>+IFERROR(VLOOKUP(Tabla1[[#This Row],[participant]],$AB$2:$AC$17,2,0),"REVISAR")</f>
        <v>ALJ10M</v>
      </c>
    </row>
    <row r="374" spans="1:24" x14ac:dyDescent="0.55000000000000004">
      <c r="A374" t="s">
        <v>81</v>
      </c>
      <c r="B374" t="s">
        <v>22</v>
      </c>
      <c r="C374" t="s">
        <v>15</v>
      </c>
      <c r="D374">
        <v>1.3</v>
      </c>
      <c r="E374">
        <v>0</v>
      </c>
      <c r="F374">
        <v>172</v>
      </c>
      <c r="G374">
        <v>172</v>
      </c>
      <c r="H374">
        <v>172</v>
      </c>
      <c r="I374" t="s">
        <v>15</v>
      </c>
      <c r="J374">
        <v>1</v>
      </c>
      <c r="L374" t="s">
        <v>165</v>
      </c>
      <c r="M374">
        <v>59.975992495657302</v>
      </c>
      <c r="N374" t="s">
        <v>83</v>
      </c>
      <c r="O374">
        <v>1</v>
      </c>
      <c r="P374" t="s">
        <v>164</v>
      </c>
      <c r="Q374" t="str">
        <f>+PROPER(IF(MID(Tabla1[[#This Row],[expName]],3,100)="Alegria","Alegría",MID(Tabla1[[#This Row],[expName]],3,100)))</f>
        <v>Identidad</v>
      </c>
      <c r="R374" t="str">
        <f>+IF(Tabla1[[#This Row],[correct_ans]]="None","Frecuente","Infrecuente")</f>
        <v>Frecuente</v>
      </c>
      <c r="S374">
        <f>+Tabla1[[#This Row],[Respuesta.corr]]*100</f>
        <v>100</v>
      </c>
      <c r="T374" t="str">
        <f>+IF(OR(Tabla1[[#This Row],[frecuente/infrecuente]]="Frecuente",Tabla1[[#This Row],[Respuesta.rt]]=""),"",Tabla1[[#This Row],[Respuesta.rt]])</f>
        <v/>
      </c>
      <c r="U374">
        <f>1-Tabla1[[#This Row],[Respuesta.corr]]</f>
        <v>0</v>
      </c>
      <c r="V374" t="s">
        <v>141</v>
      </c>
      <c r="W374" t="s">
        <v>143</v>
      </c>
      <c r="X374" t="str">
        <f>+IFERROR(VLOOKUP(Tabla1[[#This Row],[participant]],$AB$2:$AC$17,2,0),"REVISAR")</f>
        <v>ALJ10M</v>
      </c>
    </row>
    <row r="375" spans="1:24" x14ac:dyDescent="0.55000000000000004">
      <c r="A375" t="s">
        <v>81</v>
      </c>
      <c r="B375" t="s">
        <v>28</v>
      </c>
      <c r="C375" t="s">
        <v>15</v>
      </c>
      <c r="D375">
        <v>0.8</v>
      </c>
      <c r="E375">
        <v>0</v>
      </c>
      <c r="F375">
        <v>173</v>
      </c>
      <c r="G375">
        <v>173</v>
      </c>
      <c r="H375">
        <v>173</v>
      </c>
      <c r="I375" t="s">
        <v>15</v>
      </c>
      <c r="J375">
        <v>1</v>
      </c>
      <c r="L375" t="s">
        <v>165</v>
      </c>
      <c r="M375">
        <v>59.975992495657302</v>
      </c>
      <c r="N375" t="s">
        <v>83</v>
      </c>
      <c r="O375">
        <v>1</v>
      </c>
      <c r="P375" t="s">
        <v>164</v>
      </c>
      <c r="Q375" t="str">
        <f>+PROPER(IF(MID(Tabla1[[#This Row],[expName]],3,100)="Alegria","Alegría",MID(Tabla1[[#This Row],[expName]],3,100)))</f>
        <v>Identidad</v>
      </c>
      <c r="R375" t="str">
        <f>+IF(Tabla1[[#This Row],[correct_ans]]="None","Frecuente","Infrecuente")</f>
        <v>Frecuente</v>
      </c>
      <c r="S375">
        <f>+Tabla1[[#This Row],[Respuesta.corr]]*100</f>
        <v>100</v>
      </c>
      <c r="T375" t="str">
        <f>+IF(OR(Tabla1[[#This Row],[frecuente/infrecuente]]="Frecuente",Tabla1[[#This Row],[Respuesta.rt]]=""),"",Tabla1[[#This Row],[Respuesta.rt]])</f>
        <v/>
      </c>
      <c r="U375">
        <f>1-Tabla1[[#This Row],[Respuesta.corr]]</f>
        <v>0</v>
      </c>
      <c r="V375" t="s">
        <v>141</v>
      </c>
      <c r="W375" t="s">
        <v>143</v>
      </c>
      <c r="X375" t="str">
        <f>+IFERROR(VLOOKUP(Tabla1[[#This Row],[participant]],$AB$2:$AC$17,2,0),"REVISAR")</f>
        <v>ALJ10M</v>
      </c>
    </row>
    <row r="376" spans="1:24" x14ac:dyDescent="0.55000000000000004">
      <c r="A376" t="s">
        <v>81</v>
      </c>
      <c r="B376" t="s">
        <v>22</v>
      </c>
      <c r="C376" t="s">
        <v>15</v>
      </c>
      <c r="D376">
        <v>0.8</v>
      </c>
      <c r="E376">
        <v>0</v>
      </c>
      <c r="F376">
        <v>174</v>
      </c>
      <c r="G376">
        <v>174</v>
      </c>
      <c r="H376">
        <v>174</v>
      </c>
      <c r="I376" t="s">
        <v>15</v>
      </c>
      <c r="J376">
        <v>1</v>
      </c>
      <c r="L376" t="s">
        <v>165</v>
      </c>
      <c r="M376">
        <v>59.975992495657302</v>
      </c>
      <c r="N376" t="s">
        <v>83</v>
      </c>
      <c r="O376">
        <v>1</v>
      </c>
      <c r="P376" t="s">
        <v>164</v>
      </c>
      <c r="Q376" t="str">
        <f>+PROPER(IF(MID(Tabla1[[#This Row],[expName]],3,100)="Alegria","Alegría",MID(Tabla1[[#This Row],[expName]],3,100)))</f>
        <v>Identidad</v>
      </c>
      <c r="R376" t="str">
        <f>+IF(Tabla1[[#This Row],[correct_ans]]="None","Frecuente","Infrecuente")</f>
        <v>Frecuente</v>
      </c>
      <c r="S376">
        <f>+Tabla1[[#This Row],[Respuesta.corr]]*100</f>
        <v>100</v>
      </c>
      <c r="T376" t="str">
        <f>+IF(OR(Tabla1[[#This Row],[frecuente/infrecuente]]="Frecuente",Tabla1[[#This Row],[Respuesta.rt]]=""),"",Tabla1[[#This Row],[Respuesta.rt]])</f>
        <v/>
      </c>
      <c r="U376">
        <f>1-Tabla1[[#This Row],[Respuesta.corr]]</f>
        <v>0</v>
      </c>
      <c r="V376" t="s">
        <v>141</v>
      </c>
      <c r="W376" t="s">
        <v>143</v>
      </c>
      <c r="X376" t="str">
        <f>+IFERROR(VLOOKUP(Tabla1[[#This Row],[participant]],$AB$2:$AC$17,2,0),"REVISAR")</f>
        <v>ALJ10M</v>
      </c>
    </row>
    <row r="377" spans="1:24" x14ac:dyDescent="0.55000000000000004">
      <c r="A377" t="s">
        <v>85</v>
      </c>
      <c r="B377" t="s">
        <v>86</v>
      </c>
      <c r="C377" t="s">
        <v>21</v>
      </c>
      <c r="D377">
        <v>1.3</v>
      </c>
      <c r="E377">
        <v>0</v>
      </c>
      <c r="F377">
        <v>175</v>
      </c>
      <c r="G377">
        <v>175</v>
      </c>
      <c r="H377">
        <v>175</v>
      </c>
      <c r="I377" t="s">
        <v>15</v>
      </c>
      <c r="J377">
        <v>0</v>
      </c>
      <c r="L377" t="s">
        <v>165</v>
      </c>
      <c r="M377">
        <v>59.975992495657302</v>
      </c>
      <c r="N377" t="s">
        <v>83</v>
      </c>
      <c r="O377">
        <v>1</v>
      </c>
      <c r="P377" t="s">
        <v>164</v>
      </c>
      <c r="Q377" t="str">
        <f>+PROPER(IF(MID(Tabla1[[#This Row],[expName]],3,100)="Alegria","Alegría",MID(Tabla1[[#This Row],[expName]],3,100)))</f>
        <v>Identidad</v>
      </c>
      <c r="R377" t="str">
        <f>+IF(Tabla1[[#This Row],[correct_ans]]="None","Frecuente","Infrecuente")</f>
        <v>Infrecuente</v>
      </c>
      <c r="S377">
        <f>+Tabla1[[#This Row],[Respuesta.corr]]*100</f>
        <v>0</v>
      </c>
      <c r="T377" t="str">
        <f>+IF(OR(Tabla1[[#This Row],[frecuente/infrecuente]]="Frecuente",Tabla1[[#This Row],[Respuesta.rt]]=""),"",Tabla1[[#This Row],[Respuesta.rt]])</f>
        <v/>
      </c>
      <c r="U377">
        <f>1-Tabla1[[#This Row],[Respuesta.corr]]</f>
        <v>1</v>
      </c>
      <c r="V377" t="s">
        <v>141</v>
      </c>
      <c r="W377" t="s">
        <v>143</v>
      </c>
      <c r="X377" t="str">
        <f>+IFERROR(VLOOKUP(Tabla1[[#This Row],[participant]],$AB$2:$AC$17,2,0),"REVISAR")</f>
        <v>ALJ10M</v>
      </c>
    </row>
    <row r="378" spans="1:24" x14ac:dyDescent="0.55000000000000004">
      <c r="A378" t="s">
        <v>81</v>
      </c>
      <c r="B378" t="s">
        <v>88</v>
      </c>
      <c r="C378" t="s">
        <v>15</v>
      </c>
      <c r="D378">
        <v>0.8</v>
      </c>
      <c r="E378">
        <v>0</v>
      </c>
      <c r="F378">
        <v>176</v>
      </c>
      <c r="G378">
        <v>176</v>
      </c>
      <c r="H378">
        <v>176</v>
      </c>
      <c r="I378" t="s">
        <v>15</v>
      </c>
      <c r="J378">
        <v>1</v>
      </c>
      <c r="L378" t="s">
        <v>165</v>
      </c>
      <c r="M378">
        <v>59.975992495657302</v>
      </c>
      <c r="N378" t="s">
        <v>83</v>
      </c>
      <c r="O378">
        <v>1</v>
      </c>
      <c r="P378" t="s">
        <v>164</v>
      </c>
      <c r="Q378" t="str">
        <f>+PROPER(IF(MID(Tabla1[[#This Row],[expName]],3,100)="Alegria","Alegría",MID(Tabla1[[#This Row],[expName]],3,100)))</f>
        <v>Identidad</v>
      </c>
      <c r="R378" t="str">
        <f>+IF(Tabla1[[#This Row],[correct_ans]]="None","Frecuente","Infrecuente")</f>
        <v>Frecuente</v>
      </c>
      <c r="S378">
        <f>+Tabla1[[#This Row],[Respuesta.corr]]*100</f>
        <v>100</v>
      </c>
      <c r="T378" t="str">
        <f>+IF(OR(Tabla1[[#This Row],[frecuente/infrecuente]]="Frecuente",Tabla1[[#This Row],[Respuesta.rt]]=""),"",Tabla1[[#This Row],[Respuesta.rt]])</f>
        <v/>
      </c>
      <c r="U378">
        <f>1-Tabla1[[#This Row],[Respuesta.corr]]</f>
        <v>0</v>
      </c>
      <c r="V378" t="s">
        <v>141</v>
      </c>
      <c r="W378" t="s">
        <v>143</v>
      </c>
      <c r="X378" t="str">
        <f>+IFERROR(VLOOKUP(Tabla1[[#This Row],[participant]],$AB$2:$AC$17,2,0),"REVISAR")</f>
        <v>ALJ10M</v>
      </c>
    </row>
    <row r="379" spans="1:24" x14ac:dyDescent="0.55000000000000004">
      <c r="A379" t="s">
        <v>85</v>
      </c>
      <c r="B379" t="s">
        <v>86</v>
      </c>
      <c r="C379" t="s">
        <v>21</v>
      </c>
      <c r="D379">
        <v>0.8</v>
      </c>
      <c r="E379">
        <v>0</v>
      </c>
      <c r="F379">
        <v>177</v>
      </c>
      <c r="G379">
        <v>177</v>
      </c>
      <c r="H379">
        <v>177</v>
      </c>
      <c r="I379" t="s">
        <v>21</v>
      </c>
      <c r="J379">
        <v>1</v>
      </c>
      <c r="K379">
        <v>0.70841407729299999</v>
      </c>
      <c r="L379" t="s">
        <v>165</v>
      </c>
      <c r="M379">
        <v>59.975992495657302</v>
      </c>
      <c r="N379" t="s">
        <v>83</v>
      </c>
      <c r="O379">
        <v>1</v>
      </c>
      <c r="P379" t="s">
        <v>164</v>
      </c>
      <c r="Q379" t="str">
        <f>+PROPER(IF(MID(Tabla1[[#This Row],[expName]],3,100)="Alegria","Alegría",MID(Tabla1[[#This Row],[expName]],3,100)))</f>
        <v>Identidad</v>
      </c>
      <c r="R379" t="str">
        <f>+IF(Tabla1[[#This Row],[correct_ans]]="None","Frecuente","Infrecuente")</f>
        <v>Infrecuente</v>
      </c>
      <c r="S379">
        <f>+Tabla1[[#This Row],[Respuesta.corr]]*100</f>
        <v>100</v>
      </c>
      <c r="T379">
        <f>+IF(OR(Tabla1[[#This Row],[frecuente/infrecuente]]="Frecuente",Tabla1[[#This Row],[Respuesta.rt]]=""),"",Tabla1[[#This Row],[Respuesta.rt]])</f>
        <v>0.70841407729299999</v>
      </c>
      <c r="U379">
        <f>1-Tabla1[[#This Row],[Respuesta.corr]]</f>
        <v>0</v>
      </c>
      <c r="V379" t="s">
        <v>141</v>
      </c>
      <c r="W379" t="s">
        <v>143</v>
      </c>
      <c r="X379" t="str">
        <f>+IFERROR(VLOOKUP(Tabla1[[#This Row],[participant]],$AB$2:$AC$17,2,0),"REVISAR")</f>
        <v>ALJ10M</v>
      </c>
    </row>
    <row r="380" spans="1:24" x14ac:dyDescent="0.55000000000000004">
      <c r="A380" t="s">
        <v>81</v>
      </c>
      <c r="B380" t="s">
        <v>91</v>
      </c>
      <c r="C380" t="s">
        <v>15</v>
      </c>
      <c r="D380">
        <v>1.3</v>
      </c>
      <c r="E380">
        <v>0</v>
      </c>
      <c r="F380">
        <v>178</v>
      </c>
      <c r="G380">
        <v>178</v>
      </c>
      <c r="H380">
        <v>178</v>
      </c>
      <c r="I380" t="s">
        <v>15</v>
      </c>
      <c r="J380">
        <v>1</v>
      </c>
      <c r="L380" t="s">
        <v>165</v>
      </c>
      <c r="M380">
        <v>59.975992495657302</v>
      </c>
      <c r="N380" t="s">
        <v>83</v>
      </c>
      <c r="O380">
        <v>1</v>
      </c>
      <c r="P380" t="s">
        <v>164</v>
      </c>
      <c r="Q380" t="str">
        <f>+PROPER(IF(MID(Tabla1[[#This Row],[expName]],3,100)="Alegria","Alegría",MID(Tabla1[[#This Row],[expName]],3,100)))</f>
        <v>Identidad</v>
      </c>
      <c r="R380" t="str">
        <f>+IF(Tabla1[[#This Row],[correct_ans]]="None","Frecuente","Infrecuente")</f>
        <v>Frecuente</v>
      </c>
      <c r="S380">
        <f>+Tabla1[[#This Row],[Respuesta.corr]]*100</f>
        <v>100</v>
      </c>
      <c r="T380" t="str">
        <f>+IF(OR(Tabla1[[#This Row],[frecuente/infrecuente]]="Frecuente",Tabla1[[#This Row],[Respuesta.rt]]=""),"",Tabla1[[#This Row],[Respuesta.rt]])</f>
        <v/>
      </c>
      <c r="U380">
        <f>1-Tabla1[[#This Row],[Respuesta.corr]]</f>
        <v>0</v>
      </c>
      <c r="V380" t="s">
        <v>141</v>
      </c>
      <c r="W380" t="s">
        <v>143</v>
      </c>
      <c r="X380" t="str">
        <f>+IFERROR(VLOOKUP(Tabla1[[#This Row],[participant]],$AB$2:$AC$17,2,0),"REVISAR")</f>
        <v>ALJ10M</v>
      </c>
    </row>
    <row r="381" spans="1:24" x14ac:dyDescent="0.55000000000000004">
      <c r="A381" t="s">
        <v>85</v>
      </c>
      <c r="B381" t="s">
        <v>86</v>
      </c>
      <c r="C381" t="s">
        <v>21</v>
      </c>
      <c r="D381">
        <v>1.3</v>
      </c>
      <c r="E381">
        <v>0</v>
      </c>
      <c r="F381">
        <v>179</v>
      </c>
      <c r="G381">
        <v>179</v>
      </c>
      <c r="H381">
        <v>179</v>
      </c>
      <c r="I381" t="s">
        <v>21</v>
      </c>
      <c r="J381">
        <v>1</v>
      </c>
      <c r="K381">
        <v>0.61018522642600004</v>
      </c>
      <c r="L381" t="s">
        <v>165</v>
      </c>
      <c r="M381">
        <v>59.975992495657302</v>
      </c>
      <c r="N381" t="s">
        <v>83</v>
      </c>
      <c r="O381">
        <v>1</v>
      </c>
      <c r="P381" t="s">
        <v>164</v>
      </c>
      <c r="Q381" t="str">
        <f>+PROPER(IF(MID(Tabla1[[#This Row],[expName]],3,100)="Alegria","Alegría",MID(Tabla1[[#This Row],[expName]],3,100)))</f>
        <v>Identidad</v>
      </c>
      <c r="R381" t="str">
        <f>+IF(Tabla1[[#This Row],[correct_ans]]="None","Frecuente","Infrecuente")</f>
        <v>Infrecuente</v>
      </c>
      <c r="S381">
        <f>+Tabla1[[#This Row],[Respuesta.corr]]*100</f>
        <v>100</v>
      </c>
      <c r="T381">
        <f>+IF(OR(Tabla1[[#This Row],[frecuente/infrecuente]]="Frecuente",Tabla1[[#This Row],[Respuesta.rt]]=""),"",Tabla1[[#This Row],[Respuesta.rt]])</f>
        <v>0.61018522642600004</v>
      </c>
      <c r="U381">
        <f>1-Tabla1[[#This Row],[Respuesta.corr]]</f>
        <v>0</v>
      </c>
      <c r="V381" t="s">
        <v>141</v>
      </c>
      <c r="W381" t="s">
        <v>143</v>
      </c>
      <c r="X381" t="str">
        <f>+IFERROR(VLOOKUP(Tabla1[[#This Row],[participant]],$AB$2:$AC$17,2,0),"REVISAR")</f>
        <v>ALJ10M</v>
      </c>
    </row>
    <row r="382" spans="1:24" x14ac:dyDescent="0.55000000000000004">
      <c r="A382" t="s">
        <v>81</v>
      </c>
      <c r="B382" t="s">
        <v>88</v>
      </c>
      <c r="C382" t="s">
        <v>15</v>
      </c>
      <c r="D382">
        <v>1.3</v>
      </c>
      <c r="E382">
        <v>0</v>
      </c>
      <c r="F382">
        <v>180</v>
      </c>
      <c r="G382">
        <v>180</v>
      </c>
      <c r="H382">
        <v>180</v>
      </c>
      <c r="I382" t="s">
        <v>15</v>
      </c>
      <c r="J382">
        <v>1</v>
      </c>
      <c r="L382" t="s">
        <v>165</v>
      </c>
      <c r="M382">
        <v>59.975992495657302</v>
      </c>
      <c r="N382" t="s">
        <v>83</v>
      </c>
      <c r="O382">
        <v>1</v>
      </c>
      <c r="P382" t="s">
        <v>164</v>
      </c>
      <c r="Q382" t="str">
        <f>+PROPER(IF(MID(Tabla1[[#This Row],[expName]],3,100)="Alegria","Alegría",MID(Tabla1[[#This Row],[expName]],3,100)))</f>
        <v>Identidad</v>
      </c>
      <c r="R382" t="str">
        <f>+IF(Tabla1[[#This Row],[correct_ans]]="None","Frecuente","Infrecuente")</f>
        <v>Frecuente</v>
      </c>
      <c r="S382">
        <f>+Tabla1[[#This Row],[Respuesta.corr]]*100</f>
        <v>100</v>
      </c>
      <c r="T382" t="str">
        <f>+IF(OR(Tabla1[[#This Row],[frecuente/infrecuente]]="Frecuente",Tabla1[[#This Row],[Respuesta.rt]]=""),"",Tabla1[[#This Row],[Respuesta.rt]])</f>
        <v/>
      </c>
      <c r="U382">
        <f>1-Tabla1[[#This Row],[Respuesta.corr]]</f>
        <v>0</v>
      </c>
      <c r="V382" t="s">
        <v>141</v>
      </c>
      <c r="W382" t="s">
        <v>143</v>
      </c>
      <c r="X382" t="str">
        <f>+IFERROR(VLOOKUP(Tabla1[[#This Row],[participant]],$AB$2:$AC$17,2,0),"REVISAR")</f>
        <v>ALJ10M</v>
      </c>
    </row>
    <row r="383" spans="1:24" x14ac:dyDescent="0.55000000000000004">
      <c r="A383" t="s">
        <v>85</v>
      </c>
      <c r="B383" t="s">
        <v>86</v>
      </c>
      <c r="C383" t="s">
        <v>21</v>
      </c>
      <c r="D383">
        <v>0.8</v>
      </c>
      <c r="E383">
        <v>0</v>
      </c>
      <c r="F383">
        <v>181</v>
      </c>
      <c r="G383">
        <v>181</v>
      </c>
      <c r="H383">
        <v>181</v>
      </c>
      <c r="I383" t="s">
        <v>21</v>
      </c>
      <c r="J383">
        <v>1</v>
      </c>
      <c r="K383">
        <v>0.72228032816200005</v>
      </c>
      <c r="L383" t="s">
        <v>165</v>
      </c>
      <c r="M383">
        <v>59.975992495657302</v>
      </c>
      <c r="N383" t="s">
        <v>83</v>
      </c>
      <c r="O383">
        <v>1</v>
      </c>
      <c r="P383" t="s">
        <v>164</v>
      </c>
      <c r="Q383" t="str">
        <f>+PROPER(IF(MID(Tabla1[[#This Row],[expName]],3,100)="Alegria","Alegría",MID(Tabla1[[#This Row],[expName]],3,100)))</f>
        <v>Identidad</v>
      </c>
      <c r="R383" t="str">
        <f>+IF(Tabla1[[#This Row],[correct_ans]]="None","Frecuente","Infrecuente")</f>
        <v>Infrecuente</v>
      </c>
      <c r="S383">
        <f>+Tabla1[[#This Row],[Respuesta.corr]]*100</f>
        <v>100</v>
      </c>
      <c r="T383">
        <f>+IF(OR(Tabla1[[#This Row],[frecuente/infrecuente]]="Frecuente",Tabla1[[#This Row],[Respuesta.rt]]=""),"",Tabla1[[#This Row],[Respuesta.rt]])</f>
        <v>0.72228032816200005</v>
      </c>
      <c r="U383">
        <f>1-Tabla1[[#This Row],[Respuesta.corr]]</f>
        <v>0</v>
      </c>
      <c r="V383" t="s">
        <v>141</v>
      </c>
      <c r="W383" t="s">
        <v>143</v>
      </c>
      <c r="X383" t="str">
        <f>+IFERROR(VLOOKUP(Tabla1[[#This Row],[participant]],$AB$2:$AC$17,2,0),"REVISAR")</f>
        <v>ALJ10M</v>
      </c>
    </row>
    <row r="384" spans="1:24" x14ac:dyDescent="0.55000000000000004">
      <c r="A384" t="s">
        <v>81</v>
      </c>
      <c r="B384" t="s">
        <v>92</v>
      </c>
      <c r="C384" t="s">
        <v>15</v>
      </c>
      <c r="D384">
        <v>0.8</v>
      </c>
      <c r="E384">
        <v>0</v>
      </c>
      <c r="F384">
        <v>182</v>
      </c>
      <c r="G384">
        <v>182</v>
      </c>
      <c r="H384">
        <v>182</v>
      </c>
      <c r="I384" t="s">
        <v>15</v>
      </c>
      <c r="J384">
        <v>1</v>
      </c>
      <c r="L384" t="s">
        <v>165</v>
      </c>
      <c r="M384">
        <v>59.975992495657302</v>
      </c>
      <c r="N384" t="s">
        <v>83</v>
      </c>
      <c r="O384">
        <v>1</v>
      </c>
      <c r="P384" t="s">
        <v>164</v>
      </c>
      <c r="Q384" t="str">
        <f>+PROPER(IF(MID(Tabla1[[#This Row],[expName]],3,100)="Alegria","Alegría",MID(Tabla1[[#This Row],[expName]],3,100)))</f>
        <v>Identidad</v>
      </c>
      <c r="R384" t="str">
        <f>+IF(Tabla1[[#This Row],[correct_ans]]="None","Frecuente","Infrecuente")</f>
        <v>Frecuente</v>
      </c>
      <c r="S384">
        <f>+Tabla1[[#This Row],[Respuesta.corr]]*100</f>
        <v>100</v>
      </c>
      <c r="T384" t="str">
        <f>+IF(OR(Tabla1[[#This Row],[frecuente/infrecuente]]="Frecuente",Tabla1[[#This Row],[Respuesta.rt]]=""),"",Tabla1[[#This Row],[Respuesta.rt]])</f>
        <v/>
      </c>
      <c r="U384">
        <f>1-Tabla1[[#This Row],[Respuesta.corr]]</f>
        <v>0</v>
      </c>
      <c r="V384" t="s">
        <v>141</v>
      </c>
      <c r="W384" t="s">
        <v>143</v>
      </c>
      <c r="X384" t="str">
        <f>+IFERROR(VLOOKUP(Tabla1[[#This Row],[participant]],$AB$2:$AC$17,2,0),"REVISAR")</f>
        <v>ALJ10M</v>
      </c>
    </row>
    <row r="385" spans="1:24" x14ac:dyDescent="0.55000000000000004">
      <c r="A385" t="s">
        <v>81</v>
      </c>
      <c r="B385" t="s">
        <v>92</v>
      </c>
      <c r="C385" t="s">
        <v>15</v>
      </c>
      <c r="D385">
        <v>1.3</v>
      </c>
      <c r="E385">
        <v>0</v>
      </c>
      <c r="F385">
        <v>183</v>
      </c>
      <c r="G385">
        <v>183</v>
      </c>
      <c r="H385">
        <v>183</v>
      </c>
      <c r="I385" t="s">
        <v>15</v>
      </c>
      <c r="J385">
        <v>1</v>
      </c>
      <c r="L385" t="s">
        <v>165</v>
      </c>
      <c r="M385">
        <v>59.975992495657302</v>
      </c>
      <c r="N385" t="s">
        <v>83</v>
      </c>
      <c r="O385">
        <v>1</v>
      </c>
      <c r="P385" t="s">
        <v>164</v>
      </c>
      <c r="Q385" t="str">
        <f>+PROPER(IF(MID(Tabla1[[#This Row],[expName]],3,100)="Alegria","Alegría",MID(Tabla1[[#This Row],[expName]],3,100)))</f>
        <v>Identidad</v>
      </c>
      <c r="R385" t="str">
        <f>+IF(Tabla1[[#This Row],[correct_ans]]="None","Frecuente","Infrecuente")</f>
        <v>Frecuente</v>
      </c>
      <c r="S385">
        <f>+Tabla1[[#This Row],[Respuesta.corr]]*100</f>
        <v>100</v>
      </c>
      <c r="T385" t="str">
        <f>+IF(OR(Tabla1[[#This Row],[frecuente/infrecuente]]="Frecuente",Tabla1[[#This Row],[Respuesta.rt]]=""),"",Tabla1[[#This Row],[Respuesta.rt]])</f>
        <v/>
      </c>
      <c r="U385">
        <f>1-Tabla1[[#This Row],[Respuesta.corr]]</f>
        <v>0</v>
      </c>
      <c r="V385" t="s">
        <v>141</v>
      </c>
      <c r="W385" t="s">
        <v>143</v>
      </c>
      <c r="X385" t="str">
        <f>+IFERROR(VLOOKUP(Tabla1[[#This Row],[participant]],$AB$2:$AC$17,2,0),"REVISAR")</f>
        <v>ALJ10M</v>
      </c>
    </row>
    <row r="386" spans="1:24" x14ac:dyDescent="0.55000000000000004">
      <c r="A386" t="s">
        <v>81</v>
      </c>
      <c r="B386" t="s">
        <v>35</v>
      </c>
      <c r="C386" t="s">
        <v>15</v>
      </c>
      <c r="D386">
        <v>1.3</v>
      </c>
      <c r="E386">
        <v>0</v>
      </c>
      <c r="F386">
        <v>184</v>
      </c>
      <c r="G386">
        <v>184</v>
      </c>
      <c r="H386">
        <v>184</v>
      </c>
      <c r="I386" t="s">
        <v>15</v>
      </c>
      <c r="J386">
        <v>1</v>
      </c>
      <c r="L386" t="s">
        <v>165</v>
      </c>
      <c r="M386">
        <v>59.975992495657302</v>
      </c>
      <c r="N386" t="s">
        <v>83</v>
      </c>
      <c r="O386">
        <v>1</v>
      </c>
      <c r="P386" t="s">
        <v>164</v>
      </c>
      <c r="Q386" t="str">
        <f>+PROPER(IF(MID(Tabla1[[#This Row],[expName]],3,100)="Alegria","Alegría",MID(Tabla1[[#This Row],[expName]],3,100)))</f>
        <v>Identidad</v>
      </c>
      <c r="R386" t="str">
        <f>+IF(Tabla1[[#This Row],[correct_ans]]="None","Frecuente","Infrecuente")</f>
        <v>Frecuente</v>
      </c>
      <c r="S386">
        <f>+Tabla1[[#This Row],[Respuesta.corr]]*100</f>
        <v>100</v>
      </c>
      <c r="T386" t="str">
        <f>+IF(OR(Tabla1[[#This Row],[frecuente/infrecuente]]="Frecuente",Tabla1[[#This Row],[Respuesta.rt]]=""),"",Tabla1[[#This Row],[Respuesta.rt]])</f>
        <v/>
      </c>
      <c r="U386">
        <f>1-Tabla1[[#This Row],[Respuesta.corr]]</f>
        <v>0</v>
      </c>
      <c r="V386" t="s">
        <v>141</v>
      </c>
      <c r="W386" t="s">
        <v>143</v>
      </c>
      <c r="X386" t="str">
        <f>+IFERROR(VLOOKUP(Tabla1[[#This Row],[participant]],$AB$2:$AC$17,2,0),"REVISAR")</f>
        <v>ALJ10M</v>
      </c>
    </row>
    <row r="387" spans="1:24" x14ac:dyDescent="0.55000000000000004">
      <c r="A387" t="s">
        <v>85</v>
      </c>
      <c r="B387" t="s">
        <v>86</v>
      </c>
      <c r="C387" t="s">
        <v>21</v>
      </c>
      <c r="D387">
        <v>0.8</v>
      </c>
      <c r="E387">
        <v>0</v>
      </c>
      <c r="F387">
        <v>185</v>
      </c>
      <c r="G387">
        <v>185</v>
      </c>
      <c r="H387">
        <v>185</v>
      </c>
      <c r="I387" t="s">
        <v>21</v>
      </c>
      <c r="J387">
        <v>1</v>
      </c>
      <c r="K387">
        <v>0.52201843820500005</v>
      </c>
      <c r="L387" t="s">
        <v>165</v>
      </c>
      <c r="M387">
        <v>59.975992495657302</v>
      </c>
      <c r="N387" t="s">
        <v>83</v>
      </c>
      <c r="O387">
        <v>1</v>
      </c>
      <c r="P387" t="s">
        <v>164</v>
      </c>
      <c r="Q387" t="str">
        <f>+PROPER(IF(MID(Tabla1[[#This Row],[expName]],3,100)="Alegria","Alegría",MID(Tabla1[[#This Row],[expName]],3,100)))</f>
        <v>Identidad</v>
      </c>
      <c r="R387" t="str">
        <f>+IF(Tabla1[[#This Row],[correct_ans]]="None","Frecuente","Infrecuente")</f>
        <v>Infrecuente</v>
      </c>
      <c r="S387">
        <f>+Tabla1[[#This Row],[Respuesta.corr]]*100</f>
        <v>100</v>
      </c>
      <c r="T387">
        <f>+IF(OR(Tabla1[[#This Row],[frecuente/infrecuente]]="Frecuente",Tabla1[[#This Row],[Respuesta.rt]]=""),"",Tabla1[[#This Row],[Respuesta.rt]])</f>
        <v>0.52201843820500005</v>
      </c>
      <c r="U387">
        <f>1-Tabla1[[#This Row],[Respuesta.corr]]</f>
        <v>0</v>
      </c>
      <c r="V387" t="s">
        <v>141</v>
      </c>
      <c r="W387" t="s">
        <v>143</v>
      </c>
      <c r="X387" t="str">
        <f>+IFERROR(VLOOKUP(Tabla1[[#This Row],[participant]],$AB$2:$AC$17,2,0),"REVISAR")</f>
        <v>ALJ10M</v>
      </c>
    </row>
    <row r="388" spans="1:24" x14ac:dyDescent="0.55000000000000004">
      <c r="A388" t="s">
        <v>81</v>
      </c>
      <c r="B388" t="s">
        <v>90</v>
      </c>
      <c r="C388" t="s">
        <v>15</v>
      </c>
      <c r="D388">
        <v>0.8</v>
      </c>
      <c r="E388">
        <v>0</v>
      </c>
      <c r="F388">
        <v>186</v>
      </c>
      <c r="G388">
        <v>186</v>
      </c>
      <c r="H388">
        <v>186</v>
      </c>
      <c r="I388" t="s">
        <v>15</v>
      </c>
      <c r="J388">
        <v>1</v>
      </c>
      <c r="L388" t="s">
        <v>165</v>
      </c>
      <c r="M388">
        <v>59.975992495657302</v>
      </c>
      <c r="N388" t="s">
        <v>83</v>
      </c>
      <c r="O388">
        <v>1</v>
      </c>
      <c r="P388" t="s">
        <v>164</v>
      </c>
      <c r="Q388" t="str">
        <f>+PROPER(IF(MID(Tabla1[[#This Row],[expName]],3,100)="Alegria","Alegría",MID(Tabla1[[#This Row],[expName]],3,100)))</f>
        <v>Identidad</v>
      </c>
      <c r="R388" t="str">
        <f>+IF(Tabla1[[#This Row],[correct_ans]]="None","Frecuente","Infrecuente")</f>
        <v>Frecuente</v>
      </c>
      <c r="S388">
        <f>+Tabla1[[#This Row],[Respuesta.corr]]*100</f>
        <v>100</v>
      </c>
      <c r="T388" t="str">
        <f>+IF(OR(Tabla1[[#This Row],[frecuente/infrecuente]]="Frecuente",Tabla1[[#This Row],[Respuesta.rt]]=""),"",Tabla1[[#This Row],[Respuesta.rt]])</f>
        <v/>
      </c>
      <c r="U388">
        <f>1-Tabla1[[#This Row],[Respuesta.corr]]</f>
        <v>0</v>
      </c>
      <c r="V388" t="s">
        <v>141</v>
      </c>
      <c r="W388" t="s">
        <v>143</v>
      </c>
      <c r="X388" t="str">
        <f>+IFERROR(VLOOKUP(Tabla1[[#This Row],[participant]],$AB$2:$AC$17,2,0),"REVISAR")</f>
        <v>ALJ10M</v>
      </c>
    </row>
    <row r="389" spans="1:24" x14ac:dyDescent="0.55000000000000004">
      <c r="A389" t="s">
        <v>81</v>
      </c>
      <c r="B389" t="s">
        <v>35</v>
      </c>
      <c r="C389" t="s">
        <v>15</v>
      </c>
      <c r="D389">
        <v>0.8</v>
      </c>
      <c r="E389">
        <v>0</v>
      </c>
      <c r="F389">
        <v>187</v>
      </c>
      <c r="G389">
        <v>187</v>
      </c>
      <c r="H389">
        <v>187</v>
      </c>
      <c r="I389" t="s">
        <v>15</v>
      </c>
      <c r="J389">
        <v>1</v>
      </c>
      <c r="L389" t="s">
        <v>165</v>
      </c>
      <c r="M389">
        <v>59.975992495657302</v>
      </c>
      <c r="N389" t="s">
        <v>83</v>
      </c>
      <c r="O389">
        <v>1</v>
      </c>
      <c r="P389" t="s">
        <v>164</v>
      </c>
      <c r="Q389" t="str">
        <f>+PROPER(IF(MID(Tabla1[[#This Row],[expName]],3,100)="Alegria","Alegría",MID(Tabla1[[#This Row],[expName]],3,100)))</f>
        <v>Identidad</v>
      </c>
      <c r="R389" t="str">
        <f>+IF(Tabla1[[#This Row],[correct_ans]]="None","Frecuente","Infrecuente")</f>
        <v>Frecuente</v>
      </c>
      <c r="S389">
        <f>+Tabla1[[#This Row],[Respuesta.corr]]*100</f>
        <v>100</v>
      </c>
      <c r="T389" t="str">
        <f>+IF(OR(Tabla1[[#This Row],[frecuente/infrecuente]]="Frecuente",Tabla1[[#This Row],[Respuesta.rt]]=""),"",Tabla1[[#This Row],[Respuesta.rt]])</f>
        <v/>
      </c>
      <c r="U389">
        <f>1-Tabla1[[#This Row],[Respuesta.corr]]</f>
        <v>0</v>
      </c>
      <c r="V389" t="s">
        <v>141</v>
      </c>
      <c r="W389" t="s">
        <v>143</v>
      </c>
      <c r="X389" t="str">
        <f>+IFERROR(VLOOKUP(Tabla1[[#This Row],[participant]],$AB$2:$AC$17,2,0),"REVISAR")</f>
        <v>ALJ10M</v>
      </c>
    </row>
    <row r="390" spans="1:24" x14ac:dyDescent="0.55000000000000004">
      <c r="A390" t="s">
        <v>85</v>
      </c>
      <c r="B390" t="s">
        <v>86</v>
      </c>
      <c r="C390" t="s">
        <v>21</v>
      </c>
      <c r="D390">
        <v>1.3</v>
      </c>
      <c r="E390">
        <v>0</v>
      </c>
      <c r="F390">
        <v>188</v>
      </c>
      <c r="G390">
        <v>188</v>
      </c>
      <c r="H390">
        <v>188</v>
      </c>
      <c r="I390" t="s">
        <v>21</v>
      </c>
      <c r="J390">
        <v>1</v>
      </c>
      <c r="K390">
        <v>0.63933113822700005</v>
      </c>
      <c r="L390" t="s">
        <v>165</v>
      </c>
      <c r="M390">
        <v>59.975992495657302</v>
      </c>
      <c r="N390" t="s">
        <v>83</v>
      </c>
      <c r="O390">
        <v>1</v>
      </c>
      <c r="P390" t="s">
        <v>164</v>
      </c>
      <c r="Q390" t="str">
        <f>+PROPER(IF(MID(Tabla1[[#This Row],[expName]],3,100)="Alegria","Alegría",MID(Tabla1[[#This Row],[expName]],3,100)))</f>
        <v>Identidad</v>
      </c>
      <c r="R390" t="str">
        <f>+IF(Tabla1[[#This Row],[correct_ans]]="None","Frecuente","Infrecuente")</f>
        <v>Infrecuente</v>
      </c>
      <c r="S390">
        <f>+Tabla1[[#This Row],[Respuesta.corr]]*100</f>
        <v>100</v>
      </c>
      <c r="T390">
        <f>+IF(OR(Tabla1[[#This Row],[frecuente/infrecuente]]="Frecuente",Tabla1[[#This Row],[Respuesta.rt]]=""),"",Tabla1[[#This Row],[Respuesta.rt]])</f>
        <v>0.63933113822700005</v>
      </c>
      <c r="U390">
        <f>1-Tabla1[[#This Row],[Respuesta.corr]]</f>
        <v>0</v>
      </c>
      <c r="V390" t="s">
        <v>141</v>
      </c>
      <c r="W390" t="s">
        <v>143</v>
      </c>
      <c r="X390" t="str">
        <f>+IFERROR(VLOOKUP(Tabla1[[#This Row],[participant]],$AB$2:$AC$17,2,0),"REVISAR")</f>
        <v>ALJ10M</v>
      </c>
    </row>
    <row r="391" spans="1:24" x14ac:dyDescent="0.55000000000000004">
      <c r="A391" t="s">
        <v>81</v>
      </c>
      <c r="B391" t="s">
        <v>22</v>
      </c>
      <c r="C391" t="s">
        <v>15</v>
      </c>
      <c r="D391">
        <v>1.3</v>
      </c>
      <c r="E391">
        <v>0</v>
      </c>
      <c r="F391">
        <v>189</v>
      </c>
      <c r="G391">
        <v>189</v>
      </c>
      <c r="H391">
        <v>189</v>
      </c>
      <c r="I391" t="s">
        <v>15</v>
      </c>
      <c r="J391">
        <v>1</v>
      </c>
      <c r="L391" t="s">
        <v>165</v>
      </c>
      <c r="M391">
        <v>59.975992495657302</v>
      </c>
      <c r="N391" t="s">
        <v>83</v>
      </c>
      <c r="O391">
        <v>1</v>
      </c>
      <c r="P391" t="s">
        <v>164</v>
      </c>
      <c r="Q391" t="str">
        <f>+PROPER(IF(MID(Tabla1[[#This Row],[expName]],3,100)="Alegria","Alegría",MID(Tabla1[[#This Row],[expName]],3,100)))</f>
        <v>Identidad</v>
      </c>
      <c r="R391" t="str">
        <f>+IF(Tabla1[[#This Row],[correct_ans]]="None","Frecuente","Infrecuente")</f>
        <v>Frecuente</v>
      </c>
      <c r="S391">
        <f>+Tabla1[[#This Row],[Respuesta.corr]]*100</f>
        <v>100</v>
      </c>
      <c r="T391" t="str">
        <f>+IF(OR(Tabla1[[#This Row],[frecuente/infrecuente]]="Frecuente",Tabla1[[#This Row],[Respuesta.rt]]=""),"",Tabla1[[#This Row],[Respuesta.rt]])</f>
        <v/>
      </c>
      <c r="U391">
        <f>1-Tabla1[[#This Row],[Respuesta.corr]]</f>
        <v>0</v>
      </c>
      <c r="V391" t="s">
        <v>141</v>
      </c>
      <c r="W391" t="s">
        <v>143</v>
      </c>
      <c r="X391" t="str">
        <f>+IFERROR(VLOOKUP(Tabla1[[#This Row],[participant]],$AB$2:$AC$17,2,0),"REVISAR")</f>
        <v>ALJ10M</v>
      </c>
    </row>
    <row r="392" spans="1:24" x14ac:dyDescent="0.55000000000000004">
      <c r="A392" t="s">
        <v>81</v>
      </c>
      <c r="B392" t="s">
        <v>75</v>
      </c>
      <c r="C392" t="s">
        <v>15</v>
      </c>
      <c r="D392">
        <v>0.8</v>
      </c>
      <c r="E392">
        <v>0</v>
      </c>
      <c r="F392">
        <v>190</v>
      </c>
      <c r="G392">
        <v>190</v>
      </c>
      <c r="H392">
        <v>190</v>
      </c>
      <c r="I392" t="s">
        <v>15</v>
      </c>
      <c r="J392">
        <v>1</v>
      </c>
      <c r="L392" t="s">
        <v>165</v>
      </c>
      <c r="M392">
        <v>59.975992495657302</v>
      </c>
      <c r="N392" t="s">
        <v>83</v>
      </c>
      <c r="O392">
        <v>1</v>
      </c>
      <c r="P392" t="s">
        <v>164</v>
      </c>
      <c r="Q392" t="str">
        <f>+PROPER(IF(MID(Tabla1[[#This Row],[expName]],3,100)="Alegria","Alegría",MID(Tabla1[[#This Row],[expName]],3,100)))</f>
        <v>Identidad</v>
      </c>
      <c r="R392" t="str">
        <f>+IF(Tabla1[[#This Row],[correct_ans]]="None","Frecuente","Infrecuente")</f>
        <v>Frecuente</v>
      </c>
      <c r="S392">
        <f>+Tabla1[[#This Row],[Respuesta.corr]]*100</f>
        <v>100</v>
      </c>
      <c r="T392" t="str">
        <f>+IF(OR(Tabla1[[#This Row],[frecuente/infrecuente]]="Frecuente",Tabla1[[#This Row],[Respuesta.rt]]=""),"",Tabla1[[#This Row],[Respuesta.rt]])</f>
        <v/>
      </c>
      <c r="U392">
        <f>1-Tabla1[[#This Row],[Respuesta.corr]]</f>
        <v>0</v>
      </c>
      <c r="V392" t="s">
        <v>141</v>
      </c>
      <c r="W392" t="s">
        <v>143</v>
      </c>
      <c r="X392" t="str">
        <f>+IFERROR(VLOOKUP(Tabla1[[#This Row],[participant]],$AB$2:$AC$17,2,0),"REVISAR")</f>
        <v>ALJ10M</v>
      </c>
    </row>
    <row r="393" spans="1:24" x14ac:dyDescent="0.55000000000000004">
      <c r="A393" t="s">
        <v>85</v>
      </c>
      <c r="B393" t="s">
        <v>86</v>
      </c>
      <c r="C393" t="s">
        <v>21</v>
      </c>
      <c r="D393">
        <v>0.8</v>
      </c>
      <c r="E393">
        <v>0</v>
      </c>
      <c r="F393">
        <v>191</v>
      </c>
      <c r="G393">
        <v>191</v>
      </c>
      <c r="H393">
        <v>191</v>
      </c>
      <c r="I393" t="s">
        <v>21</v>
      </c>
      <c r="J393">
        <v>1</v>
      </c>
      <c r="K393">
        <v>0.55654583638499999</v>
      </c>
      <c r="L393" t="s">
        <v>165</v>
      </c>
      <c r="M393">
        <v>59.975992495657302</v>
      </c>
      <c r="N393" t="s">
        <v>83</v>
      </c>
      <c r="O393">
        <v>1</v>
      </c>
      <c r="P393" t="s">
        <v>164</v>
      </c>
      <c r="Q393" t="str">
        <f>+PROPER(IF(MID(Tabla1[[#This Row],[expName]],3,100)="Alegria","Alegría",MID(Tabla1[[#This Row],[expName]],3,100)))</f>
        <v>Identidad</v>
      </c>
      <c r="R393" t="str">
        <f>+IF(Tabla1[[#This Row],[correct_ans]]="None","Frecuente","Infrecuente")</f>
        <v>Infrecuente</v>
      </c>
      <c r="S393">
        <f>+Tabla1[[#This Row],[Respuesta.corr]]*100</f>
        <v>100</v>
      </c>
      <c r="T393">
        <f>+IF(OR(Tabla1[[#This Row],[frecuente/infrecuente]]="Frecuente",Tabla1[[#This Row],[Respuesta.rt]]=""),"",Tabla1[[#This Row],[Respuesta.rt]])</f>
        <v>0.55654583638499999</v>
      </c>
      <c r="U393">
        <f>1-Tabla1[[#This Row],[Respuesta.corr]]</f>
        <v>0</v>
      </c>
      <c r="V393" t="s">
        <v>141</v>
      </c>
      <c r="W393" t="s">
        <v>143</v>
      </c>
      <c r="X393" t="str">
        <f>+IFERROR(VLOOKUP(Tabla1[[#This Row],[participant]],$AB$2:$AC$17,2,0),"REVISAR")</f>
        <v>ALJ10M</v>
      </c>
    </row>
    <row r="394" spans="1:24" x14ac:dyDescent="0.55000000000000004">
      <c r="A394" t="s">
        <v>81</v>
      </c>
      <c r="B394" t="s">
        <v>68</v>
      </c>
      <c r="C394" t="s">
        <v>15</v>
      </c>
      <c r="D394">
        <v>1.3</v>
      </c>
      <c r="E394">
        <v>0</v>
      </c>
      <c r="F394">
        <v>192</v>
      </c>
      <c r="G394">
        <v>192</v>
      </c>
      <c r="H394">
        <v>192</v>
      </c>
      <c r="I394" t="s">
        <v>15</v>
      </c>
      <c r="J394">
        <v>1</v>
      </c>
      <c r="L394" t="s">
        <v>165</v>
      </c>
      <c r="M394">
        <v>59.975992495657302</v>
      </c>
      <c r="N394" t="s">
        <v>83</v>
      </c>
      <c r="O394">
        <v>1</v>
      </c>
      <c r="P394" t="s">
        <v>164</v>
      </c>
      <c r="Q394" t="str">
        <f>+PROPER(IF(MID(Tabla1[[#This Row],[expName]],3,100)="Alegria","Alegría",MID(Tabla1[[#This Row],[expName]],3,100)))</f>
        <v>Identidad</v>
      </c>
      <c r="R394" t="str">
        <f>+IF(Tabla1[[#This Row],[correct_ans]]="None","Frecuente","Infrecuente")</f>
        <v>Frecuente</v>
      </c>
      <c r="S394">
        <f>+Tabla1[[#This Row],[Respuesta.corr]]*100</f>
        <v>100</v>
      </c>
      <c r="T394" t="str">
        <f>+IF(OR(Tabla1[[#This Row],[frecuente/infrecuente]]="Frecuente",Tabla1[[#This Row],[Respuesta.rt]]=""),"",Tabla1[[#This Row],[Respuesta.rt]])</f>
        <v/>
      </c>
      <c r="U394">
        <f>1-Tabla1[[#This Row],[Respuesta.corr]]</f>
        <v>0</v>
      </c>
      <c r="V394" t="s">
        <v>141</v>
      </c>
      <c r="W394" t="s">
        <v>143</v>
      </c>
      <c r="X394" t="str">
        <f>+IFERROR(VLOOKUP(Tabla1[[#This Row],[participant]],$AB$2:$AC$17,2,0),"REVISAR")</f>
        <v>ALJ10M</v>
      </c>
    </row>
    <row r="395" spans="1:24" x14ac:dyDescent="0.55000000000000004">
      <c r="A395" t="s">
        <v>81</v>
      </c>
      <c r="B395" t="s">
        <v>87</v>
      </c>
      <c r="C395" t="s">
        <v>15</v>
      </c>
      <c r="D395">
        <v>1.3</v>
      </c>
      <c r="E395">
        <v>0</v>
      </c>
      <c r="F395">
        <v>193</v>
      </c>
      <c r="G395">
        <v>193</v>
      </c>
      <c r="H395">
        <v>193</v>
      </c>
      <c r="I395" t="s">
        <v>15</v>
      </c>
      <c r="J395">
        <v>1</v>
      </c>
      <c r="L395" t="s">
        <v>165</v>
      </c>
      <c r="M395">
        <v>59.975992495657302</v>
      </c>
      <c r="N395" t="s">
        <v>83</v>
      </c>
      <c r="O395">
        <v>1</v>
      </c>
      <c r="P395" t="s">
        <v>164</v>
      </c>
      <c r="Q395" t="str">
        <f>+PROPER(IF(MID(Tabla1[[#This Row],[expName]],3,100)="Alegria","Alegría",MID(Tabla1[[#This Row],[expName]],3,100)))</f>
        <v>Identidad</v>
      </c>
      <c r="R395" t="str">
        <f>+IF(Tabla1[[#This Row],[correct_ans]]="None","Frecuente","Infrecuente")</f>
        <v>Frecuente</v>
      </c>
      <c r="S395">
        <f>+Tabla1[[#This Row],[Respuesta.corr]]*100</f>
        <v>100</v>
      </c>
      <c r="T395" t="str">
        <f>+IF(OR(Tabla1[[#This Row],[frecuente/infrecuente]]="Frecuente",Tabla1[[#This Row],[Respuesta.rt]]=""),"",Tabla1[[#This Row],[Respuesta.rt]])</f>
        <v/>
      </c>
      <c r="U395">
        <f>1-Tabla1[[#This Row],[Respuesta.corr]]</f>
        <v>0</v>
      </c>
      <c r="V395" t="s">
        <v>141</v>
      </c>
      <c r="W395" t="s">
        <v>143</v>
      </c>
      <c r="X395" t="str">
        <f>+IFERROR(VLOOKUP(Tabla1[[#This Row],[participant]],$AB$2:$AC$17,2,0),"REVISAR")</f>
        <v>ALJ10M</v>
      </c>
    </row>
    <row r="396" spans="1:24" x14ac:dyDescent="0.55000000000000004">
      <c r="A396" t="s">
        <v>81</v>
      </c>
      <c r="B396" t="s">
        <v>90</v>
      </c>
      <c r="C396" t="s">
        <v>15</v>
      </c>
      <c r="D396">
        <v>1.3</v>
      </c>
      <c r="E396">
        <v>0</v>
      </c>
      <c r="F396">
        <v>194</v>
      </c>
      <c r="G396">
        <v>194</v>
      </c>
      <c r="H396">
        <v>194</v>
      </c>
      <c r="I396" t="s">
        <v>15</v>
      </c>
      <c r="J396">
        <v>1</v>
      </c>
      <c r="L396" t="s">
        <v>165</v>
      </c>
      <c r="M396">
        <v>59.975992495657302</v>
      </c>
      <c r="N396" t="s">
        <v>83</v>
      </c>
      <c r="O396">
        <v>1</v>
      </c>
      <c r="P396" t="s">
        <v>164</v>
      </c>
      <c r="Q396" t="str">
        <f>+PROPER(IF(MID(Tabla1[[#This Row],[expName]],3,100)="Alegria","Alegría",MID(Tabla1[[#This Row],[expName]],3,100)))</f>
        <v>Identidad</v>
      </c>
      <c r="R396" t="str">
        <f>+IF(Tabla1[[#This Row],[correct_ans]]="None","Frecuente","Infrecuente")</f>
        <v>Frecuente</v>
      </c>
      <c r="S396">
        <f>+Tabla1[[#This Row],[Respuesta.corr]]*100</f>
        <v>100</v>
      </c>
      <c r="T396" t="str">
        <f>+IF(OR(Tabla1[[#This Row],[frecuente/infrecuente]]="Frecuente",Tabla1[[#This Row],[Respuesta.rt]]=""),"",Tabla1[[#This Row],[Respuesta.rt]])</f>
        <v/>
      </c>
      <c r="U396">
        <f>1-Tabla1[[#This Row],[Respuesta.corr]]</f>
        <v>0</v>
      </c>
      <c r="V396" t="s">
        <v>141</v>
      </c>
      <c r="W396" t="s">
        <v>143</v>
      </c>
      <c r="X396" t="str">
        <f>+IFERROR(VLOOKUP(Tabla1[[#This Row],[participant]],$AB$2:$AC$17,2,0),"REVISAR")</f>
        <v>ALJ10M</v>
      </c>
    </row>
    <row r="397" spans="1:24" x14ac:dyDescent="0.55000000000000004">
      <c r="A397" t="s">
        <v>81</v>
      </c>
      <c r="B397" t="s">
        <v>30</v>
      </c>
      <c r="C397" t="s">
        <v>15</v>
      </c>
      <c r="D397">
        <v>1.3</v>
      </c>
      <c r="E397">
        <v>0</v>
      </c>
      <c r="F397">
        <v>195</v>
      </c>
      <c r="G397">
        <v>195</v>
      </c>
      <c r="H397">
        <v>195</v>
      </c>
      <c r="I397" t="s">
        <v>15</v>
      </c>
      <c r="J397">
        <v>1</v>
      </c>
      <c r="L397" t="s">
        <v>165</v>
      </c>
      <c r="M397">
        <v>59.975992495657302</v>
      </c>
      <c r="N397" t="s">
        <v>83</v>
      </c>
      <c r="O397">
        <v>1</v>
      </c>
      <c r="P397" t="s">
        <v>164</v>
      </c>
      <c r="Q397" t="str">
        <f>+PROPER(IF(MID(Tabla1[[#This Row],[expName]],3,100)="Alegria","Alegría",MID(Tabla1[[#This Row],[expName]],3,100)))</f>
        <v>Identidad</v>
      </c>
      <c r="R397" t="str">
        <f>+IF(Tabla1[[#This Row],[correct_ans]]="None","Frecuente","Infrecuente")</f>
        <v>Frecuente</v>
      </c>
      <c r="S397">
        <f>+Tabla1[[#This Row],[Respuesta.corr]]*100</f>
        <v>100</v>
      </c>
      <c r="T397" t="str">
        <f>+IF(OR(Tabla1[[#This Row],[frecuente/infrecuente]]="Frecuente",Tabla1[[#This Row],[Respuesta.rt]]=""),"",Tabla1[[#This Row],[Respuesta.rt]])</f>
        <v/>
      </c>
      <c r="U397">
        <f>1-Tabla1[[#This Row],[Respuesta.corr]]</f>
        <v>0</v>
      </c>
      <c r="V397" t="s">
        <v>141</v>
      </c>
      <c r="W397" t="s">
        <v>143</v>
      </c>
      <c r="X397" t="str">
        <f>+IFERROR(VLOOKUP(Tabla1[[#This Row],[participant]],$AB$2:$AC$17,2,0),"REVISAR")</f>
        <v>ALJ10M</v>
      </c>
    </row>
    <row r="398" spans="1:24" x14ac:dyDescent="0.55000000000000004">
      <c r="A398" t="s">
        <v>81</v>
      </c>
      <c r="B398" t="s">
        <v>36</v>
      </c>
      <c r="C398" t="s">
        <v>15</v>
      </c>
      <c r="D398">
        <v>1.3</v>
      </c>
      <c r="E398">
        <v>0</v>
      </c>
      <c r="F398">
        <v>196</v>
      </c>
      <c r="G398">
        <v>196</v>
      </c>
      <c r="H398">
        <v>196</v>
      </c>
      <c r="I398" t="s">
        <v>15</v>
      </c>
      <c r="J398">
        <v>1</v>
      </c>
      <c r="L398" t="s">
        <v>165</v>
      </c>
      <c r="M398">
        <v>59.975992495657302</v>
      </c>
      <c r="N398" t="s">
        <v>83</v>
      </c>
      <c r="O398">
        <v>1</v>
      </c>
      <c r="P398" t="s">
        <v>164</v>
      </c>
      <c r="Q398" t="str">
        <f>+PROPER(IF(MID(Tabla1[[#This Row],[expName]],3,100)="Alegria","Alegría",MID(Tabla1[[#This Row],[expName]],3,100)))</f>
        <v>Identidad</v>
      </c>
      <c r="R398" t="str">
        <f>+IF(Tabla1[[#This Row],[correct_ans]]="None","Frecuente","Infrecuente")</f>
        <v>Frecuente</v>
      </c>
      <c r="S398">
        <f>+Tabla1[[#This Row],[Respuesta.corr]]*100</f>
        <v>100</v>
      </c>
      <c r="T398" t="str">
        <f>+IF(OR(Tabla1[[#This Row],[frecuente/infrecuente]]="Frecuente",Tabla1[[#This Row],[Respuesta.rt]]=""),"",Tabla1[[#This Row],[Respuesta.rt]])</f>
        <v/>
      </c>
      <c r="U398">
        <f>1-Tabla1[[#This Row],[Respuesta.corr]]</f>
        <v>0</v>
      </c>
      <c r="V398" t="s">
        <v>141</v>
      </c>
      <c r="W398" t="s">
        <v>143</v>
      </c>
      <c r="X398" t="str">
        <f>+IFERROR(VLOOKUP(Tabla1[[#This Row],[participant]],$AB$2:$AC$17,2,0),"REVISAR")</f>
        <v>ALJ10M</v>
      </c>
    </row>
    <row r="399" spans="1:24" x14ac:dyDescent="0.55000000000000004">
      <c r="A399" t="s">
        <v>85</v>
      </c>
      <c r="B399" t="s">
        <v>86</v>
      </c>
      <c r="C399" t="s">
        <v>21</v>
      </c>
      <c r="D399">
        <v>0.8</v>
      </c>
      <c r="E399">
        <v>0</v>
      </c>
      <c r="F399">
        <v>197</v>
      </c>
      <c r="G399">
        <v>197</v>
      </c>
      <c r="H399">
        <v>197</v>
      </c>
      <c r="I399" t="s">
        <v>21</v>
      </c>
      <c r="J399">
        <v>1</v>
      </c>
      <c r="K399">
        <v>3.5851745866199998E-2</v>
      </c>
      <c r="L399" t="s">
        <v>165</v>
      </c>
      <c r="M399">
        <v>59.975992495657302</v>
      </c>
      <c r="N399" t="s">
        <v>83</v>
      </c>
      <c r="O399">
        <v>1</v>
      </c>
      <c r="P399" t="s">
        <v>164</v>
      </c>
      <c r="Q399" t="str">
        <f>+PROPER(IF(MID(Tabla1[[#This Row],[expName]],3,100)="Alegria","Alegría",MID(Tabla1[[#This Row],[expName]],3,100)))</f>
        <v>Identidad</v>
      </c>
      <c r="R399" t="str">
        <f>+IF(Tabla1[[#This Row],[correct_ans]]="None","Frecuente","Infrecuente")</f>
        <v>Infrecuente</v>
      </c>
      <c r="S399">
        <f>+Tabla1[[#This Row],[Respuesta.corr]]*100</f>
        <v>100</v>
      </c>
      <c r="T399">
        <f>+IF(OR(Tabla1[[#This Row],[frecuente/infrecuente]]="Frecuente",Tabla1[[#This Row],[Respuesta.rt]]=""),"",Tabla1[[#This Row],[Respuesta.rt]])</f>
        <v>3.5851745866199998E-2</v>
      </c>
      <c r="U399">
        <f>1-Tabla1[[#This Row],[Respuesta.corr]]</f>
        <v>0</v>
      </c>
      <c r="V399" t="s">
        <v>141</v>
      </c>
      <c r="W399" t="s">
        <v>143</v>
      </c>
      <c r="X399" t="str">
        <f>+IFERROR(VLOOKUP(Tabla1[[#This Row],[participant]],$AB$2:$AC$17,2,0),"REVISAR")</f>
        <v>ALJ10M</v>
      </c>
    </row>
    <row r="400" spans="1:24" x14ac:dyDescent="0.55000000000000004">
      <c r="A400" t="s">
        <v>81</v>
      </c>
      <c r="B400" t="s">
        <v>89</v>
      </c>
      <c r="C400" t="s">
        <v>15</v>
      </c>
      <c r="D400">
        <v>1.3</v>
      </c>
      <c r="E400">
        <v>0</v>
      </c>
      <c r="F400">
        <v>198</v>
      </c>
      <c r="G400">
        <v>198</v>
      </c>
      <c r="H400">
        <v>198</v>
      </c>
      <c r="I400" t="s">
        <v>15</v>
      </c>
      <c r="J400">
        <v>1</v>
      </c>
      <c r="L400" t="s">
        <v>165</v>
      </c>
      <c r="M400">
        <v>59.975992495657302</v>
      </c>
      <c r="N400" t="s">
        <v>83</v>
      </c>
      <c r="O400">
        <v>1</v>
      </c>
      <c r="P400" t="s">
        <v>164</v>
      </c>
      <c r="Q400" t="str">
        <f>+PROPER(IF(MID(Tabla1[[#This Row],[expName]],3,100)="Alegria","Alegría",MID(Tabla1[[#This Row],[expName]],3,100)))</f>
        <v>Identidad</v>
      </c>
      <c r="R400" t="str">
        <f>+IF(Tabla1[[#This Row],[correct_ans]]="None","Frecuente","Infrecuente")</f>
        <v>Frecuente</v>
      </c>
      <c r="S400">
        <f>+Tabla1[[#This Row],[Respuesta.corr]]*100</f>
        <v>100</v>
      </c>
      <c r="T400" t="str">
        <f>+IF(OR(Tabla1[[#This Row],[frecuente/infrecuente]]="Frecuente",Tabla1[[#This Row],[Respuesta.rt]]=""),"",Tabla1[[#This Row],[Respuesta.rt]])</f>
        <v/>
      </c>
      <c r="U400">
        <f>1-Tabla1[[#This Row],[Respuesta.corr]]</f>
        <v>0</v>
      </c>
      <c r="V400" t="s">
        <v>141</v>
      </c>
      <c r="W400" t="s">
        <v>143</v>
      </c>
      <c r="X400" t="str">
        <f>+IFERROR(VLOOKUP(Tabla1[[#This Row],[participant]],$AB$2:$AC$17,2,0),"REVISAR")</f>
        <v>ALJ10M</v>
      </c>
    </row>
    <row r="401" spans="1:24" x14ac:dyDescent="0.55000000000000004">
      <c r="A401" t="s">
        <v>85</v>
      </c>
      <c r="B401" t="s">
        <v>86</v>
      </c>
      <c r="C401" t="s">
        <v>21</v>
      </c>
      <c r="D401">
        <v>0.8</v>
      </c>
      <c r="E401">
        <v>0</v>
      </c>
      <c r="F401">
        <v>199</v>
      </c>
      <c r="G401">
        <v>199</v>
      </c>
      <c r="H401">
        <v>199</v>
      </c>
      <c r="I401" t="s">
        <v>21</v>
      </c>
      <c r="J401">
        <v>1</v>
      </c>
      <c r="K401">
        <v>0.73949982691600002</v>
      </c>
      <c r="L401" t="s">
        <v>165</v>
      </c>
      <c r="M401">
        <v>59.975992495657302</v>
      </c>
      <c r="N401" t="s">
        <v>83</v>
      </c>
      <c r="O401">
        <v>1</v>
      </c>
      <c r="P401" t="s">
        <v>164</v>
      </c>
      <c r="Q401" t="str">
        <f>+PROPER(IF(MID(Tabla1[[#This Row],[expName]],3,100)="Alegria","Alegría",MID(Tabla1[[#This Row],[expName]],3,100)))</f>
        <v>Identidad</v>
      </c>
      <c r="R401" t="str">
        <f>+IF(Tabla1[[#This Row],[correct_ans]]="None","Frecuente","Infrecuente")</f>
        <v>Infrecuente</v>
      </c>
      <c r="S401">
        <f>+Tabla1[[#This Row],[Respuesta.corr]]*100</f>
        <v>100</v>
      </c>
      <c r="T401">
        <f>+IF(OR(Tabla1[[#This Row],[frecuente/infrecuente]]="Frecuente",Tabla1[[#This Row],[Respuesta.rt]]=""),"",Tabla1[[#This Row],[Respuesta.rt]])</f>
        <v>0.73949982691600002</v>
      </c>
      <c r="U401">
        <f>1-Tabla1[[#This Row],[Respuesta.corr]]</f>
        <v>0</v>
      </c>
      <c r="V401" t="s">
        <v>141</v>
      </c>
      <c r="W401" t="s">
        <v>143</v>
      </c>
      <c r="X401" t="str">
        <f>+IFERROR(VLOOKUP(Tabla1[[#This Row],[participant]],$AB$2:$AC$17,2,0),"REVISAR")</f>
        <v>ALJ10M</v>
      </c>
    </row>
    <row r="402" spans="1:24" x14ac:dyDescent="0.55000000000000004">
      <c r="A402" t="s">
        <v>93</v>
      </c>
      <c r="B402" t="s">
        <v>29</v>
      </c>
      <c r="C402" t="s">
        <v>15</v>
      </c>
      <c r="D402">
        <v>0.8</v>
      </c>
      <c r="E402">
        <v>0</v>
      </c>
      <c r="F402">
        <v>0</v>
      </c>
      <c r="G402">
        <v>0</v>
      </c>
      <c r="H402">
        <v>0</v>
      </c>
      <c r="I402" t="s">
        <v>15</v>
      </c>
      <c r="J402">
        <v>1</v>
      </c>
      <c r="L402" t="s">
        <v>166</v>
      </c>
      <c r="M402">
        <v>59.918286682767103</v>
      </c>
      <c r="N402" t="s">
        <v>95</v>
      </c>
      <c r="O402">
        <v>1</v>
      </c>
      <c r="P402" t="s">
        <v>164</v>
      </c>
      <c r="Q402" t="str">
        <f>+PROPER(IF(MID(Tabla1[[#This Row],[expName]],3,100)="Alegria","Alegría",MID(Tabla1[[#This Row],[expName]],3,100)))</f>
        <v>Enojo</v>
      </c>
      <c r="R402" t="str">
        <f>+IF(Tabla1[[#This Row],[correct_ans]]="None","Frecuente","Infrecuente")</f>
        <v>Frecuente</v>
      </c>
      <c r="S402">
        <f>+Tabla1[[#This Row],[Respuesta.corr]]*100</f>
        <v>100</v>
      </c>
      <c r="T402" t="str">
        <f>+IF(OR(Tabla1[[#This Row],[frecuente/infrecuente]]="Frecuente",Tabla1[[#This Row],[Respuesta.rt]]=""),"",Tabla1[[#This Row],[Respuesta.rt]])</f>
        <v/>
      </c>
      <c r="U402">
        <f>1-Tabla1[[#This Row],[Respuesta.corr]]</f>
        <v>0</v>
      </c>
      <c r="V402" t="s">
        <v>141</v>
      </c>
      <c r="W402" t="s">
        <v>143</v>
      </c>
      <c r="X402" t="str">
        <f>+IFERROR(VLOOKUP(Tabla1[[#This Row],[participant]],$AB$2:$AC$17,2,0),"REVISAR")</f>
        <v>ALJ10M</v>
      </c>
    </row>
    <row r="403" spans="1:24" x14ac:dyDescent="0.55000000000000004">
      <c r="A403" t="s">
        <v>93</v>
      </c>
      <c r="B403" t="s">
        <v>97</v>
      </c>
      <c r="C403" t="s">
        <v>15</v>
      </c>
      <c r="D403">
        <v>0.8</v>
      </c>
      <c r="E403">
        <v>0</v>
      </c>
      <c r="F403">
        <v>1</v>
      </c>
      <c r="G403">
        <v>1</v>
      </c>
      <c r="H403">
        <v>1</v>
      </c>
      <c r="I403" t="s">
        <v>15</v>
      </c>
      <c r="J403">
        <v>1</v>
      </c>
      <c r="L403" t="s">
        <v>166</v>
      </c>
      <c r="M403">
        <v>59.918286682767103</v>
      </c>
      <c r="N403" t="s">
        <v>95</v>
      </c>
      <c r="O403">
        <v>1</v>
      </c>
      <c r="P403" t="s">
        <v>164</v>
      </c>
      <c r="Q403" t="str">
        <f>+PROPER(IF(MID(Tabla1[[#This Row],[expName]],3,100)="Alegria","Alegría",MID(Tabla1[[#This Row],[expName]],3,100)))</f>
        <v>Enojo</v>
      </c>
      <c r="R403" t="str">
        <f>+IF(Tabla1[[#This Row],[correct_ans]]="None","Frecuente","Infrecuente")</f>
        <v>Frecuente</v>
      </c>
      <c r="S403">
        <f>+Tabla1[[#This Row],[Respuesta.corr]]*100</f>
        <v>100</v>
      </c>
      <c r="T403" t="str">
        <f>+IF(OR(Tabla1[[#This Row],[frecuente/infrecuente]]="Frecuente",Tabla1[[#This Row],[Respuesta.rt]]=""),"",Tabla1[[#This Row],[Respuesta.rt]])</f>
        <v/>
      </c>
      <c r="U403">
        <f>1-Tabla1[[#This Row],[Respuesta.corr]]</f>
        <v>0</v>
      </c>
      <c r="V403" t="s">
        <v>141</v>
      </c>
      <c r="W403" t="s">
        <v>143</v>
      </c>
      <c r="X403" t="str">
        <f>+IFERROR(VLOOKUP(Tabla1[[#This Row],[participant]],$AB$2:$AC$17,2,0),"REVISAR")</f>
        <v>ALJ10M</v>
      </c>
    </row>
    <row r="404" spans="1:24" x14ac:dyDescent="0.55000000000000004">
      <c r="A404" t="s">
        <v>98</v>
      </c>
      <c r="B404" t="s">
        <v>99</v>
      </c>
      <c r="C404" t="s">
        <v>21</v>
      </c>
      <c r="D404">
        <v>1.3</v>
      </c>
      <c r="E404">
        <v>0</v>
      </c>
      <c r="F404">
        <v>2</v>
      </c>
      <c r="G404">
        <v>2</v>
      </c>
      <c r="H404">
        <v>2</v>
      </c>
      <c r="I404" t="s">
        <v>21</v>
      </c>
      <c r="J404">
        <v>1</v>
      </c>
      <c r="K404">
        <v>0.96679860446599997</v>
      </c>
      <c r="L404" t="s">
        <v>166</v>
      </c>
      <c r="M404">
        <v>59.918286682767103</v>
      </c>
      <c r="N404" t="s">
        <v>95</v>
      </c>
      <c r="O404">
        <v>1</v>
      </c>
      <c r="P404" t="s">
        <v>164</v>
      </c>
      <c r="Q404" t="str">
        <f>+PROPER(IF(MID(Tabla1[[#This Row],[expName]],3,100)="Alegria","Alegría",MID(Tabla1[[#This Row],[expName]],3,100)))</f>
        <v>Enojo</v>
      </c>
      <c r="R404" t="str">
        <f>+IF(Tabla1[[#This Row],[correct_ans]]="None","Frecuente","Infrecuente")</f>
        <v>Infrecuente</v>
      </c>
      <c r="S404">
        <f>+Tabla1[[#This Row],[Respuesta.corr]]*100</f>
        <v>100</v>
      </c>
      <c r="T404">
        <f>+IF(OR(Tabla1[[#This Row],[frecuente/infrecuente]]="Frecuente",Tabla1[[#This Row],[Respuesta.rt]]=""),"",Tabla1[[#This Row],[Respuesta.rt]])</f>
        <v>0.96679860446599997</v>
      </c>
      <c r="U404">
        <f>1-Tabla1[[#This Row],[Respuesta.corr]]</f>
        <v>0</v>
      </c>
      <c r="V404" t="s">
        <v>141</v>
      </c>
      <c r="W404" t="s">
        <v>143</v>
      </c>
      <c r="X404" t="str">
        <f>+IFERROR(VLOOKUP(Tabla1[[#This Row],[participant]],$AB$2:$AC$17,2,0),"REVISAR")</f>
        <v>ALJ10M</v>
      </c>
    </row>
    <row r="405" spans="1:24" x14ac:dyDescent="0.55000000000000004">
      <c r="A405" t="s">
        <v>93</v>
      </c>
      <c r="B405" t="s">
        <v>100</v>
      </c>
      <c r="C405" t="s">
        <v>15</v>
      </c>
      <c r="D405">
        <v>1.3</v>
      </c>
      <c r="E405">
        <v>0</v>
      </c>
      <c r="F405">
        <v>3</v>
      </c>
      <c r="G405">
        <v>3</v>
      </c>
      <c r="H405">
        <v>3</v>
      </c>
      <c r="I405" t="s">
        <v>15</v>
      </c>
      <c r="J405">
        <v>1</v>
      </c>
      <c r="L405" t="s">
        <v>166</v>
      </c>
      <c r="M405">
        <v>59.918286682767103</v>
      </c>
      <c r="N405" t="s">
        <v>95</v>
      </c>
      <c r="O405">
        <v>1</v>
      </c>
      <c r="P405" t="s">
        <v>164</v>
      </c>
      <c r="Q405" t="str">
        <f>+PROPER(IF(MID(Tabla1[[#This Row],[expName]],3,100)="Alegria","Alegría",MID(Tabla1[[#This Row],[expName]],3,100)))</f>
        <v>Enojo</v>
      </c>
      <c r="R405" t="str">
        <f>+IF(Tabla1[[#This Row],[correct_ans]]="None","Frecuente","Infrecuente")</f>
        <v>Frecuente</v>
      </c>
      <c r="S405">
        <f>+Tabla1[[#This Row],[Respuesta.corr]]*100</f>
        <v>100</v>
      </c>
      <c r="T405" t="str">
        <f>+IF(OR(Tabla1[[#This Row],[frecuente/infrecuente]]="Frecuente",Tabla1[[#This Row],[Respuesta.rt]]=""),"",Tabla1[[#This Row],[Respuesta.rt]])</f>
        <v/>
      </c>
      <c r="U405">
        <f>1-Tabla1[[#This Row],[Respuesta.corr]]</f>
        <v>0</v>
      </c>
      <c r="V405" t="s">
        <v>141</v>
      </c>
      <c r="W405" t="s">
        <v>143</v>
      </c>
      <c r="X405" t="str">
        <f>+IFERROR(VLOOKUP(Tabla1[[#This Row],[participant]],$AB$2:$AC$17,2,0),"REVISAR")</f>
        <v>ALJ10M</v>
      </c>
    </row>
    <row r="406" spans="1:24" x14ac:dyDescent="0.55000000000000004">
      <c r="A406" t="s">
        <v>93</v>
      </c>
      <c r="B406" t="s">
        <v>97</v>
      </c>
      <c r="C406" t="s">
        <v>15</v>
      </c>
      <c r="D406">
        <v>1.3</v>
      </c>
      <c r="E406">
        <v>0</v>
      </c>
      <c r="F406">
        <v>4</v>
      </c>
      <c r="G406">
        <v>4</v>
      </c>
      <c r="H406">
        <v>4</v>
      </c>
      <c r="I406" t="s">
        <v>15</v>
      </c>
      <c r="J406">
        <v>1</v>
      </c>
      <c r="L406" t="s">
        <v>166</v>
      </c>
      <c r="M406">
        <v>59.918286682767103</v>
      </c>
      <c r="N406" t="s">
        <v>95</v>
      </c>
      <c r="O406">
        <v>1</v>
      </c>
      <c r="P406" t="s">
        <v>164</v>
      </c>
      <c r="Q406" t="str">
        <f>+PROPER(IF(MID(Tabla1[[#This Row],[expName]],3,100)="Alegria","Alegría",MID(Tabla1[[#This Row],[expName]],3,100)))</f>
        <v>Enojo</v>
      </c>
      <c r="R406" t="str">
        <f>+IF(Tabla1[[#This Row],[correct_ans]]="None","Frecuente","Infrecuente")</f>
        <v>Frecuente</v>
      </c>
      <c r="S406">
        <f>+Tabla1[[#This Row],[Respuesta.corr]]*100</f>
        <v>100</v>
      </c>
      <c r="T406" t="str">
        <f>+IF(OR(Tabla1[[#This Row],[frecuente/infrecuente]]="Frecuente",Tabla1[[#This Row],[Respuesta.rt]]=""),"",Tabla1[[#This Row],[Respuesta.rt]])</f>
        <v/>
      </c>
      <c r="U406">
        <f>1-Tabla1[[#This Row],[Respuesta.corr]]</f>
        <v>0</v>
      </c>
      <c r="V406" t="s">
        <v>141</v>
      </c>
      <c r="W406" t="s">
        <v>143</v>
      </c>
      <c r="X406" t="str">
        <f>+IFERROR(VLOOKUP(Tabla1[[#This Row],[participant]],$AB$2:$AC$17,2,0),"REVISAR")</f>
        <v>ALJ10M</v>
      </c>
    </row>
    <row r="407" spans="1:24" x14ac:dyDescent="0.55000000000000004">
      <c r="A407" t="s">
        <v>93</v>
      </c>
      <c r="B407" t="s">
        <v>100</v>
      </c>
      <c r="C407" t="s">
        <v>15</v>
      </c>
      <c r="D407">
        <v>0.8</v>
      </c>
      <c r="E407">
        <v>0</v>
      </c>
      <c r="F407">
        <v>5</v>
      </c>
      <c r="G407">
        <v>5</v>
      </c>
      <c r="H407">
        <v>5</v>
      </c>
      <c r="I407" t="s">
        <v>15</v>
      </c>
      <c r="J407">
        <v>1</v>
      </c>
      <c r="L407" t="s">
        <v>166</v>
      </c>
      <c r="M407">
        <v>59.918286682767103</v>
      </c>
      <c r="N407" t="s">
        <v>95</v>
      </c>
      <c r="O407">
        <v>1</v>
      </c>
      <c r="P407" t="s">
        <v>164</v>
      </c>
      <c r="Q407" t="str">
        <f>+PROPER(IF(MID(Tabla1[[#This Row],[expName]],3,100)="Alegria","Alegría",MID(Tabla1[[#This Row],[expName]],3,100)))</f>
        <v>Enojo</v>
      </c>
      <c r="R407" t="str">
        <f>+IF(Tabla1[[#This Row],[correct_ans]]="None","Frecuente","Infrecuente")</f>
        <v>Frecuente</v>
      </c>
      <c r="S407">
        <f>+Tabla1[[#This Row],[Respuesta.corr]]*100</f>
        <v>100</v>
      </c>
      <c r="T407" t="str">
        <f>+IF(OR(Tabla1[[#This Row],[frecuente/infrecuente]]="Frecuente",Tabla1[[#This Row],[Respuesta.rt]]=""),"",Tabla1[[#This Row],[Respuesta.rt]])</f>
        <v/>
      </c>
      <c r="U407">
        <f>1-Tabla1[[#This Row],[Respuesta.corr]]</f>
        <v>0</v>
      </c>
      <c r="V407" t="s">
        <v>141</v>
      </c>
      <c r="W407" t="s">
        <v>143</v>
      </c>
      <c r="X407" t="str">
        <f>+IFERROR(VLOOKUP(Tabla1[[#This Row],[participant]],$AB$2:$AC$17,2,0),"REVISAR")</f>
        <v>ALJ10M</v>
      </c>
    </row>
    <row r="408" spans="1:24" x14ac:dyDescent="0.55000000000000004">
      <c r="A408" t="s">
        <v>98</v>
      </c>
      <c r="B408" t="s">
        <v>101</v>
      </c>
      <c r="C408" t="s">
        <v>21</v>
      </c>
      <c r="D408">
        <v>1.3</v>
      </c>
      <c r="E408">
        <v>0</v>
      </c>
      <c r="F408">
        <v>6</v>
      </c>
      <c r="G408">
        <v>6</v>
      </c>
      <c r="H408">
        <v>6</v>
      </c>
      <c r="I408" t="s">
        <v>21</v>
      </c>
      <c r="J408">
        <v>1</v>
      </c>
      <c r="K408">
        <v>0.69468886917499995</v>
      </c>
      <c r="L408" t="s">
        <v>166</v>
      </c>
      <c r="M408">
        <v>59.918286682767103</v>
      </c>
      <c r="N408" t="s">
        <v>95</v>
      </c>
      <c r="O408">
        <v>1</v>
      </c>
      <c r="P408" t="s">
        <v>164</v>
      </c>
      <c r="Q408" t="str">
        <f>+PROPER(IF(MID(Tabla1[[#This Row],[expName]],3,100)="Alegria","Alegría",MID(Tabla1[[#This Row],[expName]],3,100)))</f>
        <v>Enojo</v>
      </c>
      <c r="R408" t="str">
        <f>+IF(Tabla1[[#This Row],[correct_ans]]="None","Frecuente","Infrecuente")</f>
        <v>Infrecuente</v>
      </c>
      <c r="S408">
        <f>+Tabla1[[#This Row],[Respuesta.corr]]*100</f>
        <v>100</v>
      </c>
      <c r="T408">
        <f>+IF(OR(Tabla1[[#This Row],[frecuente/infrecuente]]="Frecuente",Tabla1[[#This Row],[Respuesta.rt]]=""),"",Tabla1[[#This Row],[Respuesta.rt]])</f>
        <v>0.69468886917499995</v>
      </c>
      <c r="U408">
        <f>1-Tabla1[[#This Row],[Respuesta.corr]]</f>
        <v>0</v>
      </c>
      <c r="V408" t="s">
        <v>141</v>
      </c>
      <c r="W408" t="s">
        <v>143</v>
      </c>
      <c r="X408" t="str">
        <f>+IFERROR(VLOOKUP(Tabla1[[#This Row],[participant]],$AB$2:$AC$17,2,0),"REVISAR")</f>
        <v>ALJ10M</v>
      </c>
    </row>
    <row r="409" spans="1:24" x14ac:dyDescent="0.55000000000000004">
      <c r="A409" t="s">
        <v>93</v>
      </c>
      <c r="B409" t="s">
        <v>31</v>
      </c>
      <c r="C409" t="s">
        <v>15</v>
      </c>
      <c r="D409">
        <v>1.3</v>
      </c>
      <c r="E409">
        <v>0</v>
      </c>
      <c r="F409">
        <v>7</v>
      </c>
      <c r="G409">
        <v>7</v>
      </c>
      <c r="H409">
        <v>7</v>
      </c>
      <c r="I409" t="s">
        <v>15</v>
      </c>
      <c r="J409">
        <v>1</v>
      </c>
      <c r="L409" t="s">
        <v>166</v>
      </c>
      <c r="M409">
        <v>59.918286682767103</v>
      </c>
      <c r="N409" t="s">
        <v>95</v>
      </c>
      <c r="O409">
        <v>1</v>
      </c>
      <c r="P409" t="s">
        <v>164</v>
      </c>
      <c r="Q409" t="str">
        <f>+PROPER(IF(MID(Tabla1[[#This Row],[expName]],3,100)="Alegria","Alegría",MID(Tabla1[[#This Row],[expName]],3,100)))</f>
        <v>Enojo</v>
      </c>
      <c r="R409" t="str">
        <f>+IF(Tabla1[[#This Row],[correct_ans]]="None","Frecuente","Infrecuente")</f>
        <v>Frecuente</v>
      </c>
      <c r="S409">
        <f>+Tabla1[[#This Row],[Respuesta.corr]]*100</f>
        <v>100</v>
      </c>
      <c r="T409" t="str">
        <f>+IF(OR(Tabla1[[#This Row],[frecuente/infrecuente]]="Frecuente",Tabla1[[#This Row],[Respuesta.rt]]=""),"",Tabla1[[#This Row],[Respuesta.rt]])</f>
        <v/>
      </c>
      <c r="U409">
        <f>1-Tabla1[[#This Row],[Respuesta.corr]]</f>
        <v>0</v>
      </c>
      <c r="V409" t="s">
        <v>141</v>
      </c>
      <c r="W409" t="s">
        <v>143</v>
      </c>
      <c r="X409" t="str">
        <f>+IFERROR(VLOOKUP(Tabla1[[#This Row],[participant]],$AB$2:$AC$17,2,0),"REVISAR")</f>
        <v>ALJ10M</v>
      </c>
    </row>
    <row r="410" spans="1:24" x14ac:dyDescent="0.55000000000000004">
      <c r="A410" t="s">
        <v>93</v>
      </c>
      <c r="B410" t="s">
        <v>73</v>
      </c>
      <c r="C410" t="s">
        <v>15</v>
      </c>
      <c r="D410">
        <v>0.8</v>
      </c>
      <c r="E410">
        <v>0</v>
      </c>
      <c r="F410">
        <v>8</v>
      </c>
      <c r="G410">
        <v>8</v>
      </c>
      <c r="H410">
        <v>8</v>
      </c>
      <c r="I410" t="s">
        <v>15</v>
      </c>
      <c r="J410">
        <v>1</v>
      </c>
      <c r="L410" t="s">
        <v>166</v>
      </c>
      <c r="M410">
        <v>59.918286682767103</v>
      </c>
      <c r="N410" t="s">
        <v>95</v>
      </c>
      <c r="O410">
        <v>1</v>
      </c>
      <c r="P410" t="s">
        <v>164</v>
      </c>
      <c r="Q410" t="str">
        <f>+PROPER(IF(MID(Tabla1[[#This Row],[expName]],3,100)="Alegria","Alegría",MID(Tabla1[[#This Row],[expName]],3,100)))</f>
        <v>Enojo</v>
      </c>
      <c r="R410" t="str">
        <f>+IF(Tabla1[[#This Row],[correct_ans]]="None","Frecuente","Infrecuente")</f>
        <v>Frecuente</v>
      </c>
      <c r="S410">
        <f>+Tabla1[[#This Row],[Respuesta.corr]]*100</f>
        <v>100</v>
      </c>
      <c r="T410" t="str">
        <f>+IF(OR(Tabla1[[#This Row],[frecuente/infrecuente]]="Frecuente",Tabla1[[#This Row],[Respuesta.rt]]=""),"",Tabla1[[#This Row],[Respuesta.rt]])</f>
        <v/>
      </c>
      <c r="U410">
        <f>1-Tabla1[[#This Row],[Respuesta.corr]]</f>
        <v>0</v>
      </c>
      <c r="V410" t="s">
        <v>141</v>
      </c>
      <c r="W410" t="s">
        <v>143</v>
      </c>
      <c r="X410" t="str">
        <f>+IFERROR(VLOOKUP(Tabla1[[#This Row],[participant]],$AB$2:$AC$17,2,0),"REVISAR")</f>
        <v>ALJ10M</v>
      </c>
    </row>
    <row r="411" spans="1:24" x14ac:dyDescent="0.55000000000000004">
      <c r="A411" t="s">
        <v>93</v>
      </c>
      <c r="B411" t="s">
        <v>100</v>
      </c>
      <c r="C411" t="s">
        <v>15</v>
      </c>
      <c r="D411">
        <v>1.3</v>
      </c>
      <c r="E411">
        <v>0</v>
      </c>
      <c r="F411">
        <v>9</v>
      </c>
      <c r="G411">
        <v>9</v>
      </c>
      <c r="H411">
        <v>9</v>
      </c>
      <c r="I411" t="s">
        <v>15</v>
      </c>
      <c r="J411">
        <v>1</v>
      </c>
      <c r="L411" t="s">
        <v>166</v>
      </c>
      <c r="M411">
        <v>59.918286682767103</v>
      </c>
      <c r="N411" t="s">
        <v>95</v>
      </c>
      <c r="O411">
        <v>1</v>
      </c>
      <c r="P411" t="s">
        <v>164</v>
      </c>
      <c r="Q411" t="str">
        <f>+PROPER(IF(MID(Tabla1[[#This Row],[expName]],3,100)="Alegria","Alegría",MID(Tabla1[[#This Row],[expName]],3,100)))</f>
        <v>Enojo</v>
      </c>
      <c r="R411" t="str">
        <f>+IF(Tabla1[[#This Row],[correct_ans]]="None","Frecuente","Infrecuente")</f>
        <v>Frecuente</v>
      </c>
      <c r="S411">
        <f>+Tabla1[[#This Row],[Respuesta.corr]]*100</f>
        <v>100</v>
      </c>
      <c r="T411" t="str">
        <f>+IF(OR(Tabla1[[#This Row],[frecuente/infrecuente]]="Frecuente",Tabla1[[#This Row],[Respuesta.rt]]=""),"",Tabla1[[#This Row],[Respuesta.rt]])</f>
        <v/>
      </c>
      <c r="U411">
        <f>1-Tabla1[[#This Row],[Respuesta.corr]]</f>
        <v>0</v>
      </c>
      <c r="V411" t="s">
        <v>141</v>
      </c>
      <c r="W411" t="s">
        <v>143</v>
      </c>
      <c r="X411" t="str">
        <f>+IFERROR(VLOOKUP(Tabla1[[#This Row],[participant]],$AB$2:$AC$17,2,0),"REVISAR")</f>
        <v>ALJ10M</v>
      </c>
    </row>
    <row r="412" spans="1:24" x14ac:dyDescent="0.55000000000000004">
      <c r="A412" t="s">
        <v>98</v>
      </c>
      <c r="B412" t="s">
        <v>102</v>
      </c>
      <c r="C412" t="s">
        <v>21</v>
      </c>
      <c r="D412">
        <v>1.3</v>
      </c>
      <c r="E412">
        <v>0</v>
      </c>
      <c r="F412">
        <v>10</v>
      </c>
      <c r="G412">
        <v>10</v>
      </c>
      <c r="H412">
        <v>10</v>
      </c>
      <c r="I412" t="s">
        <v>15</v>
      </c>
      <c r="J412">
        <v>0</v>
      </c>
      <c r="L412" t="s">
        <v>166</v>
      </c>
      <c r="M412">
        <v>59.918286682767103</v>
      </c>
      <c r="N412" t="s">
        <v>95</v>
      </c>
      <c r="O412">
        <v>1</v>
      </c>
      <c r="P412" t="s">
        <v>164</v>
      </c>
      <c r="Q412" t="str">
        <f>+PROPER(IF(MID(Tabla1[[#This Row],[expName]],3,100)="Alegria","Alegría",MID(Tabla1[[#This Row],[expName]],3,100)))</f>
        <v>Enojo</v>
      </c>
      <c r="R412" t="str">
        <f>+IF(Tabla1[[#This Row],[correct_ans]]="None","Frecuente","Infrecuente")</f>
        <v>Infrecuente</v>
      </c>
      <c r="S412">
        <f>+Tabla1[[#This Row],[Respuesta.corr]]*100</f>
        <v>0</v>
      </c>
      <c r="T412" t="str">
        <f>+IF(OR(Tabla1[[#This Row],[frecuente/infrecuente]]="Frecuente",Tabla1[[#This Row],[Respuesta.rt]]=""),"",Tabla1[[#This Row],[Respuesta.rt]])</f>
        <v/>
      </c>
      <c r="U412">
        <f>1-Tabla1[[#This Row],[Respuesta.corr]]</f>
        <v>1</v>
      </c>
      <c r="V412" t="s">
        <v>141</v>
      </c>
      <c r="W412" t="s">
        <v>143</v>
      </c>
      <c r="X412" t="str">
        <f>+IFERROR(VLOOKUP(Tabla1[[#This Row],[participant]],$AB$2:$AC$17,2,0),"REVISAR")</f>
        <v>ALJ10M</v>
      </c>
    </row>
    <row r="413" spans="1:24" x14ac:dyDescent="0.55000000000000004">
      <c r="A413" t="s">
        <v>93</v>
      </c>
      <c r="B413" t="s">
        <v>103</v>
      </c>
      <c r="C413" t="s">
        <v>15</v>
      </c>
      <c r="D413">
        <v>0.8</v>
      </c>
      <c r="E413">
        <v>0</v>
      </c>
      <c r="F413">
        <v>11</v>
      </c>
      <c r="G413">
        <v>11</v>
      </c>
      <c r="H413">
        <v>11</v>
      </c>
      <c r="I413" t="s">
        <v>15</v>
      </c>
      <c r="J413">
        <v>1</v>
      </c>
      <c r="L413" t="s">
        <v>166</v>
      </c>
      <c r="M413">
        <v>59.918286682767103</v>
      </c>
      <c r="N413" t="s">
        <v>95</v>
      </c>
      <c r="O413">
        <v>1</v>
      </c>
      <c r="P413" t="s">
        <v>164</v>
      </c>
      <c r="Q413" t="str">
        <f>+PROPER(IF(MID(Tabla1[[#This Row],[expName]],3,100)="Alegria","Alegría",MID(Tabla1[[#This Row],[expName]],3,100)))</f>
        <v>Enojo</v>
      </c>
      <c r="R413" t="str">
        <f>+IF(Tabla1[[#This Row],[correct_ans]]="None","Frecuente","Infrecuente")</f>
        <v>Frecuente</v>
      </c>
      <c r="S413">
        <f>+Tabla1[[#This Row],[Respuesta.corr]]*100</f>
        <v>100</v>
      </c>
      <c r="T413" t="str">
        <f>+IF(OR(Tabla1[[#This Row],[frecuente/infrecuente]]="Frecuente",Tabla1[[#This Row],[Respuesta.rt]]=""),"",Tabla1[[#This Row],[Respuesta.rt]])</f>
        <v/>
      </c>
      <c r="U413">
        <f>1-Tabla1[[#This Row],[Respuesta.corr]]</f>
        <v>0</v>
      </c>
      <c r="V413" t="s">
        <v>141</v>
      </c>
      <c r="W413" t="s">
        <v>143</v>
      </c>
      <c r="X413" t="str">
        <f>+IFERROR(VLOOKUP(Tabla1[[#This Row],[participant]],$AB$2:$AC$17,2,0),"REVISAR")</f>
        <v>ALJ10M</v>
      </c>
    </row>
    <row r="414" spans="1:24" x14ac:dyDescent="0.55000000000000004">
      <c r="A414" t="s">
        <v>93</v>
      </c>
      <c r="B414" t="s">
        <v>29</v>
      </c>
      <c r="C414" t="s">
        <v>15</v>
      </c>
      <c r="D414">
        <v>1.3</v>
      </c>
      <c r="E414">
        <v>0</v>
      </c>
      <c r="F414">
        <v>12</v>
      </c>
      <c r="G414">
        <v>12</v>
      </c>
      <c r="H414">
        <v>12</v>
      </c>
      <c r="I414" t="s">
        <v>15</v>
      </c>
      <c r="J414">
        <v>1</v>
      </c>
      <c r="L414" t="s">
        <v>166</v>
      </c>
      <c r="M414">
        <v>59.918286682767103</v>
      </c>
      <c r="N414" t="s">
        <v>95</v>
      </c>
      <c r="O414">
        <v>1</v>
      </c>
      <c r="P414" t="s">
        <v>164</v>
      </c>
      <c r="Q414" t="str">
        <f>+PROPER(IF(MID(Tabla1[[#This Row],[expName]],3,100)="Alegria","Alegría",MID(Tabla1[[#This Row],[expName]],3,100)))</f>
        <v>Enojo</v>
      </c>
      <c r="R414" t="str">
        <f>+IF(Tabla1[[#This Row],[correct_ans]]="None","Frecuente","Infrecuente")</f>
        <v>Frecuente</v>
      </c>
      <c r="S414">
        <f>+Tabla1[[#This Row],[Respuesta.corr]]*100</f>
        <v>100</v>
      </c>
      <c r="T414" t="str">
        <f>+IF(OR(Tabla1[[#This Row],[frecuente/infrecuente]]="Frecuente",Tabla1[[#This Row],[Respuesta.rt]]=""),"",Tabla1[[#This Row],[Respuesta.rt]])</f>
        <v/>
      </c>
      <c r="U414">
        <f>1-Tabla1[[#This Row],[Respuesta.corr]]</f>
        <v>0</v>
      </c>
      <c r="V414" t="s">
        <v>141</v>
      </c>
      <c r="W414" t="s">
        <v>143</v>
      </c>
      <c r="X414" t="str">
        <f>+IFERROR(VLOOKUP(Tabla1[[#This Row],[participant]],$AB$2:$AC$17,2,0),"REVISAR")</f>
        <v>ALJ10M</v>
      </c>
    </row>
    <row r="415" spans="1:24" x14ac:dyDescent="0.55000000000000004">
      <c r="A415" t="s">
        <v>98</v>
      </c>
      <c r="B415" t="s">
        <v>104</v>
      </c>
      <c r="C415" t="s">
        <v>21</v>
      </c>
      <c r="D415">
        <v>1.3</v>
      </c>
      <c r="E415">
        <v>0</v>
      </c>
      <c r="F415">
        <v>13</v>
      </c>
      <c r="G415">
        <v>13</v>
      </c>
      <c r="H415">
        <v>13</v>
      </c>
      <c r="I415" t="s">
        <v>21</v>
      </c>
      <c r="J415">
        <v>1</v>
      </c>
      <c r="K415">
        <v>0.71547914110099997</v>
      </c>
      <c r="L415" t="s">
        <v>166</v>
      </c>
      <c r="M415">
        <v>59.918286682767103</v>
      </c>
      <c r="N415" t="s">
        <v>95</v>
      </c>
      <c r="O415">
        <v>1</v>
      </c>
      <c r="P415" t="s">
        <v>164</v>
      </c>
      <c r="Q415" t="str">
        <f>+PROPER(IF(MID(Tabla1[[#This Row],[expName]],3,100)="Alegria","Alegría",MID(Tabla1[[#This Row],[expName]],3,100)))</f>
        <v>Enojo</v>
      </c>
      <c r="R415" t="str">
        <f>+IF(Tabla1[[#This Row],[correct_ans]]="None","Frecuente","Infrecuente")</f>
        <v>Infrecuente</v>
      </c>
      <c r="S415">
        <f>+Tabla1[[#This Row],[Respuesta.corr]]*100</f>
        <v>100</v>
      </c>
      <c r="T415">
        <f>+IF(OR(Tabla1[[#This Row],[frecuente/infrecuente]]="Frecuente",Tabla1[[#This Row],[Respuesta.rt]]=""),"",Tabla1[[#This Row],[Respuesta.rt]])</f>
        <v>0.71547914110099997</v>
      </c>
      <c r="U415">
        <f>1-Tabla1[[#This Row],[Respuesta.corr]]</f>
        <v>0</v>
      </c>
      <c r="V415" t="s">
        <v>141</v>
      </c>
      <c r="W415" t="s">
        <v>143</v>
      </c>
      <c r="X415" t="str">
        <f>+IFERROR(VLOOKUP(Tabla1[[#This Row],[participant]],$AB$2:$AC$17,2,0),"REVISAR")</f>
        <v>ALJ10M</v>
      </c>
    </row>
    <row r="416" spans="1:24" x14ac:dyDescent="0.55000000000000004">
      <c r="A416" t="s">
        <v>93</v>
      </c>
      <c r="B416" t="s">
        <v>35</v>
      </c>
      <c r="C416" t="s">
        <v>15</v>
      </c>
      <c r="D416">
        <v>1.3</v>
      </c>
      <c r="E416">
        <v>0</v>
      </c>
      <c r="F416">
        <v>14</v>
      </c>
      <c r="G416">
        <v>14</v>
      </c>
      <c r="H416">
        <v>14</v>
      </c>
      <c r="I416" t="s">
        <v>15</v>
      </c>
      <c r="J416">
        <v>1</v>
      </c>
      <c r="L416" t="s">
        <v>166</v>
      </c>
      <c r="M416">
        <v>59.918286682767103</v>
      </c>
      <c r="N416" t="s">
        <v>95</v>
      </c>
      <c r="O416">
        <v>1</v>
      </c>
      <c r="P416" t="s">
        <v>164</v>
      </c>
      <c r="Q416" t="str">
        <f>+PROPER(IF(MID(Tabla1[[#This Row],[expName]],3,100)="Alegria","Alegría",MID(Tabla1[[#This Row],[expName]],3,100)))</f>
        <v>Enojo</v>
      </c>
      <c r="R416" t="str">
        <f>+IF(Tabla1[[#This Row],[correct_ans]]="None","Frecuente","Infrecuente")</f>
        <v>Frecuente</v>
      </c>
      <c r="S416">
        <f>+Tabla1[[#This Row],[Respuesta.corr]]*100</f>
        <v>100</v>
      </c>
      <c r="T416" t="str">
        <f>+IF(OR(Tabla1[[#This Row],[frecuente/infrecuente]]="Frecuente",Tabla1[[#This Row],[Respuesta.rt]]=""),"",Tabla1[[#This Row],[Respuesta.rt]])</f>
        <v/>
      </c>
      <c r="U416">
        <f>1-Tabla1[[#This Row],[Respuesta.corr]]</f>
        <v>0</v>
      </c>
      <c r="V416" t="s">
        <v>141</v>
      </c>
      <c r="W416" t="s">
        <v>143</v>
      </c>
      <c r="X416" t="str">
        <f>+IFERROR(VLOOKUP(Tabla1[[#This Row],[participant]],$AB$2:$AC$17,2,0),"REVISAR")</f>
        <v>ALJ10M</v>
      </c>
    </row>
    <row r="417" spans="1:24" x14ac:dyDescent="0.55000000000000004">
      <c r="A417" t="s">
        <v>93</v>
      </c>
      <c r="B417" t="s">
        <v>100</v>
      </c>
      <c r="C417" t="s">
        <v>15</v>
      </c>
      <c r="D417">
        <v>1.3</v>
      </c>
      <c r="E417">
        <v>0</v>
      </c>
      <c r="F417">
        <v>15</v>
      </c>
      <c r="G417">
        <v>15</v>
      </c>
      <c r="H417">
        <v>15</v>
      </c>
      <c r="I417" t="s">
        <v>15</v>
      </c>
      <c r="J417">
        <v>1</v>
      </c>
      <c r="L417" t="s">
        <v>166</v>
      </c>
      <c r="M417">
        <v>59.918286682767103</v>
      </c>
      <c r="N417" t="s">
        <v>95</v>
      </c>
      <c r="O417">
        <v>1</v>
      </c>
      <c r="P417" t="s">
        <v>164</v>
      </c>
      <c r="Q417" t="str">
        <f>+PROPER(IF(MID(Tabla1[[#This Row],[expName]],3,100)="Alegria","Alegría",MID(Tabla1[[#This Row],[expName]],3,100)))</f>
        <v>Enojo</v>
      </c>
      <c r="R417" t="str">
        <f>+IF(Tabla1[[#This Row],[correct_ans]]="None","Frecuente","Infrecuente")</f>
        <v>Frecuente</v>
      </c>
      <c r="S417">
        <f>+Tabla1[[#This Row],[Respuesta.corr]]*100</f>
        <v>100</v>
      </c>
      <c r="T417" t="str">
        <f>+IF(OR(Tabla1[[#This Row],[frecuente/infrecuente]]="Frecuente",Tabla1[[#This Row],[Respuesta.rt]]=""),"",Tabla1[[#This Row],[Respuesta.rt]])</f>
        <v/>
      </c>
      <c r="U417">
        <f>1-Tabla1[[#This Row],[Respuesta.corr]]</f>
        <v>0</v>
      </c>
      <c r="V417" t="s">
        <v>141</v>
      </c>
      <c r="W417" t="s">
        <v>143</v>
      </c>
      <c r="X417" t="str">
        <f>+IFERROR(VLOOKUP(Tabla1[[#This Row],[participant]],$AB$2:$AC$17,2,0),"REVISAR")</f>
        <v>ALJ10M</v>
      </c>
    </row>
    <row r="418" spans="1:24" x14ac:dyDescent="0.55000000000000004">
      <c r="A418" t="s">
        <v>98</v>
      </c>
      <c r="B418" t="s">
        <v>102</v>
      </c>
      <c r="C418" t="s">
        <v>21</v>
      </c>
      <c r="D418">
        <v>0.8</v>
      </c>
      <c r="E418">
        <v>0</v>
      </c>
      <c r="F418">
        <v>16</v>
      </c>
      <c r="G418">
        <v>16</v>
      </c>
      <c r="H418">
        <v>16</v>
      </c>
      <c r="I418" t="s">
        <v>21</v>
      </c>
      <c r="J418">
        <v>1</v>
      </c>
      <c r="K418">
        <v>0.84657234000000003</v>
      </c>
      <c r="L418" t="s">
        <v>166</v>
      </c>
      <c r="M418">
        <v>59.918286682767103</v>
      </c>
      <c r="N418" t="s">
        <v>95</v>
      </c>
      <c r="O418">
        <v>1</v>
      </c>
      <c r="P418" t="s">
        <v>164</v>
      </c>
      <c r="Q418" t="str">
        <f>+PROPER(IF(MID(Tabla1[[#This Row],[expName]],3,100)="Alegria","Alegría",MID(Tabla1[[#This Row],[expName]],3,100)))</f>
        <v>Enojo</v>
      </c>
      <c r="R418" t="str">
        <f>+IF(Tabla1[[#This Row],[correct_ans]]="None","Frecuente","Infrecuente")</f>
        <v>Infrecuente</v>
      </c>
      <c r="S418">
        <f>+Tabla1[[#This Row],[Respuesta.corr]]*100</f>
        <v>100</v>
      </c>
      <c r="T418">
        <f>+IF(OR(Tabla1[[#This Row],[frecuente/infrecuente]]="Frecuente",Tabla1[[#This Row],[Respuesta.rt]]=""),"",Tabla1[[#This Row],[Respuesta.rt]])</f>
        <v>0.84657234000000003</v>
      </c>
      <c r="U418">
        <f>1-Tabla1[[#This Row],[Respuesta.corr]]</f>
        <v>0</v>
      </c>
      <c r="V418" t="s">
        <v>141</v>
      </c>
      <c r="W418" t="s">
        <v>143</v>
      </c>
      <c r="X418" t="str">
        <f>+IFERROR(VLOOKUP(Tabla1[[#This Row],[participant]],$AB$2:$AC$17,2,0),"REVISAR")</f>
        <v>ALJ10M</v>
      </c>
    </row>
    <row r="419" spans="1:24" x14ac:dyDescent="0.55000000000000004">
      <c r="A419" t="s">
        <v>93</v>
      </c>
      <c r="B419" t="s">
        <v>22</v>
      </c>
      <c r="C419" t="s">
        <v>15</v>
      </c>
      <c r="D419">
        <v>1.3</v>
      </c>
      <c r="E419">
        <v>0</v>
      </c>
      <c r="F419">
        <v>17</v>
      </c>
      <c r="G419">
        <v>17</v>
      </c>
      <c r="H419">
        <v>17</v>
      </c>
      <c r="I419" t="s">
        <v>15</v>
      </c>
      <c r="J419">
        <v>1</v>
      </c>
      <c r="L419" t="s">
        <v>166</v>
      </c>
      <c r="M419">
        <v>59.918286682767103</v>
      </c>
      <c r="N419" t="s">
        <v>95</v>
      </c>
      <c r="O419">
        <v>1</v>
      </c>
      <c r="P419" t="s">
        <v>164</v>
      </c>
      <c r="Q419" t="str">
        <f>+PROPER(IF(MID(Tabla1[[#This Row],[expName]],3,100)="Alegria","Alegría",MID(Tabla1[[#This Row],[expName]],3,100)))</f>
        <v>Enojo</v>
      </c>
      <c r="R419" t="str">
        <f>+IF(Tabla1[[#This Row],[correct_ans]]="None","Frecuente","Infrecuente")</f>
        <v>Frecuente</v>
      </c>
      <c r="S419">
        <f>+Tabla1[[#This Row],[Respuesta.corr]]*100</f>
        <v>100</v>
      </c>
      <c r="T419" t="str">
        <f>+IF(OR(Tabla1[[#This Row],[frecuente/infrecuente]]="Frecuente",Tabla1[[#This Row],[Respuesta.rt]]=""),"",Tabla1[[#This Row],[Respuesta.rt]])</f>
        <v/>
      </c>
      <c r="U419">
        <f>1-Tabla1[[#This Row],[Respuesta.corr]]</f>
        <v>0</v>
      </c>
      <c r="V419" t="s">
        <v>141</v>
      </c>
      <c r="W419" t="s">
        <v>143</v>
      </c>
      <c r="X419" t="str">
        <f>+IFERROR(VLOOKUP(Tabla1[[#This Row],[participant]],$AB$2:$AC$17,2,0),"REVISAR")</f>
        <v>ALJ10M</v>
      </c>
    </row>
    <row r="420" spans="1:24" x14ac:dyDescent="0.55000000000000004">
      <c r="A420" t="s">
        <v>93</v>
      </c>
      <c r="B420" t="s">
        <v>31</v>
      </c>
      <c r="C420" t="s">
        <v>15</v>
      </c>
      <c r="D420">
        <v>0.8</v>
      </c>
      <c r="E420">
        <v>0</v>
      </c>
      <c r="F420">
        <v>18</v>
      </c>
      <c r="G420">
        <v>18</v>
      </c>
      <c r="H420">
        <v>18</v>
      </c>
      <c r="I420" t="s">
        <v>15</v>
      </c>
      <c r="J420">
        <v>1</v>
      </c>
      <c r="L420" t="s">
        <v>166</v>
      </c>
      <c r="M420">
        <v>59.918286682767103</v>
      </c>
      <c r="N420" t="s">
        <v>95</v>
      </c>
      <c r="O420">
        <v>1</v>
      </c>
      <c r="P420" t="s">
        <v>164</v>
      </c>
      <c r="Q420" t="str">
        <f>+PROPER(IF(MID(Tabla1[[#This Row],[expName]],3,100)="Alegria","Alegría",MID(Tabla1[[#This Row],[expName]],3,100)))</f>
        <v>Enojo</v>
      </c>
      <c r="R420" t="str">
        <f>+IF(Tabla1[[#This Row],[correct_ans]]="None","Frecuente","Infrecuente")</f>
        <v>Frecuente</v>
      </c>
      <c r="S420">
        <f>+Tabla1[[#This Row],[Respuesta.corr]]*100</f>
        <v>100</v>
      </c>
      <c r="T420" t="str">
        <f>+IF(OR(Tabla1[[#This Row],[frecuente/infrecuente]]="Frecuente",Tabla1[[#This Row],[Respuesta.rt]]=""),"",Tabla1[[#This Row],[Respuesta.rt]])</f>
        <v/>
      </c>
      <c r="U420">
        <f>1-Tabla1[[#This Row],[Respuesta.corr]]</f>
        <v>0</v>
      </c>
      <c r="V420" t="s">
        <v>141</v>
      </c>
      <c r="W420" t="s">
        <v>143</v>
      </c>
      <c r="X420" t="str">
        <f>+IFERROR(VLOOKUP(Tabla1[[#This Row],[participant]],$AB$2:$AC$17,2,0),"REVISAR")</f>
        <v>ALJ10M</v>
      </c>
    </row>
    <row r="421" spans="1:24" x14ac:dyDescent="0.55000000000000004">
      <c r="A421" t="s">
        <v>93</v>
      </c>
      <c r="B421" t="s">
        <v>73</v>
      </c>
      <c r="C421" t="s">
        <v>15</v>
      </c>
      <c r="D421">
        <v>1.3</v>
      </c>
      <c r="E421">
        <v>0</v>
      </c>
      <c r="F421">
        <v>19</v>
      </c>
      <c r="G421">
        <v>19</v>
      </c>
      <c r="H421">
        <v>19</v>
      </c>
      <c r="I421" t="s">
        <v>15</v>
      </c>
      <c r="J421">
        <v>1</v>
      </c>
      <c r="L421" t="s">
        <v>166</v>
      </c>
      <c r="M421">
        <v>59.918286682767103</v>
      </c>
      <c r="N421" t="s">
        <v>95</v>
      </c>
      <c r="O421">
        <v>1</v>
      </c>
      <c r="P421" t="s">
        <v>164</v>
      </c>
      <c r="Q421" t="str">
        <f>+PROPER(IF(MID(Tabla1[[#This Row],[expName]],3,100)="Alegria","Alegría",MID(Tabla1[[#This Row],[expName]],3,100)))</f>
        <v>Enojo</v>
      </c>
      <c r="R421" t="str">
        <f>+IF(Tabla1[[#This Row],[correct_ans]]="None","Frecuente","Infrecuente")</f>
        <v>Frecuente</v>
      </c>
      <c r="S421">
        <f>+Tabla1[[#This Row],[Respuesta.corr]]*100</f>
        <v>100</v>
      </c>
      <c r="T421" t="str">
        <f>+IF(OR(Tabla1[[#This Row],[frecuente/infrecuente]]="Frecuente",Tabla1[[#This Row],[Respuesta.rt]]=""),"",Tabla1[[#This Row],[Respuesta.rt]])</f>
        <v/>
      </c>
      <c r="U421">
        <f>1-Tabla1[[#This Row],[Respuesta.corr]]</f>
        <v>0</v>
      </c>
      <c r="V421" t="s">
        <v>141</v>
      </c>
      <c r="W421" t="s">
        <v>143</v>
      </c>
      <c r="X421" t="str">
        <f>+IFERROR(VLOOKUP(Tabla1[[#This Row],[participant]],$AB$2:$AC$17,2,0),"REVISAR")</f>
        <v>ALJ10M</v>
      </c>
    </row>
    <row r="422" spans="1:24" x14ac:dyDescent="0.55000000000000004">
      <c r="A422" t="s">
        <v>98</v>
      </c>
      <c r="B422" t="s">
        <v>105</v>
      </c>
      <c r="C422" t="s">
        <v>21</v>
      </c>
      <c r="D422">
        <v>0.8</v>
      </c>
      <c r="E422">
        <v>0</v>
      </c>
      <c r="F422">
        <v>20</v>
      </c>
      <c r="G422">
        <v>20</v>
      </c>
      <c r="H422">
        <v>20</v>
      </c>
      <c r="I422" t="s">
        <v>21</v>
      </c>
      <c r="J422">
        <v>1</v>
      </c>
      <c r="K422">
        <v>1.09748556046</v>
      </c>
      <c r="L422" t="s">
        <v>166</v>
      </c>
      <c r="M422">
        <v>59.918286682767103</v>
      </c>
      <c r="N422" t="s">
        <v>95</v>
      </c>
      <c r="O422">
        <v>1</v>
      </c>
      <c r="P422" t="s">
        <v>164</v>
      </c>
      <c r="Q422" t="str">
        <f>+PROPER(IF(MID(Tabla1[[#This Row],[expName]],3,100)="Alegria","Alegría",MID(Tabla1[[#This Row],[expName]],3,100)))</f>
        <v>Enojo</v>
      </c>
      <c r="R422" t="str">
        <f>+IF(Tabla1[[#This Row],[correct_ans]]="None","Frecuente","Infrecuente")</f>
        <v>Infrecuente</v>
      </c>
      <c r="S422">
        <f>+Tabla1[[#This Row],[Respuesta.corr]]*100</f>
        <v>100</v>
      </c>
      <c r="T422">
        <f>+IF(OR(Tabla1[[#This Row],[frecuente/infrecuente]]="Frecuente",Tabla1[[#This Row],[Respuesta.rt]]=""),"",Tabla1[[#This Row],[Respuesta.rt]])</f>
        <v>1.09748556046</v>
      </c>
      <c r="U422">
        <f>1-Tabla1[[#This Row],[Respuesta.corr]]</f>
        <v>0</v>
      </c>
      <c r="V422" t="s">
        <v>141</v>
      </c>
      <c r="W422" t="s">
        <v>143</v>
      </c>
      <c r="X422" t="str">
        <f>+IFERROR(VLOOKUP(Tabla1[[#This Row],[participant]],$AB$2:$AC$17,2,0),"REVISAR")</f>
        <v>ALJ10M</v>
      </c>
    </row>
    <row r="423" spans="1:24" x14ac:dyDescent="0.55000000000000004">
      <c r="A423" t="s">
        <v>93</v>
      </c>
      <c r="B423" t="s">
        <v>30</v>
      </c>
      <c r="C423" t="s">
        <v>15</v>
      </c>
      <c r="D423">
        <v>0.8</v>
      </c>
      <c r="E423">
        <v>0</v>
      </c>
      <c r="F423">
        <v>21</v>
      </c>
      <c r="G423">
        <v>21</v>
      </c>
      <c r="H423">
        <v>21</v>
      </c>
      <c r="I423" t="s">
        <v>15</v>
      </c>
      <c r="J423">
        <v>1</v>
      </c>
      <c r="L423" t="s">
        <v>166</v>
      </c>
      <c r="M423">
        <v>59.918286682767103</v>
      </c>
      <c r="N423" t="s">
        <v>95</v>
      </c>
      <c r="O423">
        <v>1</v>
      </c>
      <c r="P423" t="s">
        <v>164</v>
      </c>
      <c r="Q423" t="str">
        <f>+PROPER(IF(MID(Tabla1[[#This Row],[expName]],3,100)="Alegria","Alegría",MID(Tabla1[[#This Row],[expName]],3,100)))</f>
        <v>Enojo</v>
      </c>
      <c r="R423" t="str">
        <f>+IF(Tabla1[[#This Row],[correct_ans]]="None","Frecuente","Infrecuente")</f>
        <v>Frecuente</v>
      </c>
      <c r="S423">
        <f>+Tabla1[[#This Row],[Respuesta.corr]]*100</f>
        <v>100</v>
      </c>
      <c r="T423" t="str">
        <f>+IF(OR(Tabla1[[#This Row],[frecuente/infrecuente]]="Frecuente",Tabla1[[#This Row],[Respuesta.rt]]=""),"",Tabla1[[#This Row],[Respuesta.rt]])</f>
        <v/>
      </c>
      <c r="U423">
        <f>1-Tabla1[[#This Row],[Respuesta.corr]]</f>
        <v>0</v>
      </c>
      <c r="V423" t="s">
        <v>141</v>
      </c>
      <c r="W423" t="s">
        <v>143</v>
      </c>
      <c r="X423" t="str">
        <f>+IFERROR(VLOOKUP(Tabla1[[#This Row],[participant]],$AB$2:$AC$17,2,0),"REVISAR")</f>
        <v>ALJ10M</v>
      </c>
    </row>
    <row r="424" spans="1:24" x14ac:dyDescent="0.55000000000000004">
      <c r="A424" t="s">
        <v>93</v>
      </c>
      <c r="B424" t="s">
        <v>106</v>
      </c>
      <c r="C424" t="s">
        <v>15</v>
      </c>
      <c r="D424">
        <v>1.3</v>
      </c>
      <c r="E424">
        <v>0</v>
      </c>
      <c r="F424">
        <v>22</v>
      </c>
      <c r="G424">
        <v>22</v>
      </c>
      <c r="H424">
        <v>22</v>
      </c>
      <c r="I424" t="s">
        <v>15</v>
      </c>
      <c r="J424">
        <v>1</v>
      </c>
      <c r="L424" t="s">
        <v>166</v>
      </c>
      <c r="M424">
        <v>59.918286682767103</v>
      </c>
      <c r="N424" t="s">
        <v>95</v>
      </c>
      <c r="O424">
        <v>1</v>
      </c>
      <c r="P424" t="s">
        <v>164</v>
      </c>
      <c r="Q424" t="str">
        <f>+PROPER(IF(MID(Tabla1[[#This Row],[expName]],3,100)="Alegria","Alegría",MID(Tabla1[[#This Row],[expName]],3,100)))</f>
        <v>Enojo</v>
      </c>
      <c r="R424" t="str">
        <f>+IF(Tabla1[[#This Row],[correct_ans]]="None","Frecuente","Infrecuente")</f>
        <v>Frecuente</v>
      </c>
      <c r="S424">
        <f>+Tabla1[[#This Row],[Respuesta.corr]]*100</f>
        <v>100</v>
      </c>
      <c r="T424" t="str">
        <f>+IF(OR(Tabla1[[#This Row],[frecuente/infrecuente]]="Frecuente",Tabla1[[#This Row],[Respuesta.rt]]=""),"",Tabla1[[#This Row],[Respuesta.rt]])</f>
        <v/>
      </c>
      <c r="U424">
        <f>1-Tabla1[[#This Row],[Respuesta.corr]]</f>
        <v>0</v>
      </c>
      <c r="V424" t="s">
        <v>141</v>
      </c>
      <c r="W424" t="s">
        <v>143</v>
      </c>
      <c r="X424" t="str">
        <f>+IFERROR(VLOOKUP(Tabla1[[#This Row],[participant]],$AB$2:$AC$17,2,0),"REVISAR")</f>
        <v>ALJ10M</v>
      </c>
    </row>
    <row r="425" spans="1:24" x14ac:dyDescent="0.55000000000000004">
      <c r="A425" t="s">
        <v>93</v>
      </c>
      <c r="B425" t="s">
        <v>107</v>
      </c>
      <c r="C425" t="s">
        <v>15</v>
      </c>
      <c r="D425">
        <v>1.3</v>
      </c>
      <c r="E425">
        <v>0</v>
      </c>
      <c r="F425">
        <v>23</v>
      </c>
      <c r="G425">
        <v>23</v>
      </c>
      <c r="H425">
        <v>23</v>
      </c>
      <c r="I425" t="s">
        <v>21</v>
      </c>
      <c r="J425">
        <v>0</v>
      </c>
      <c r="K425">
        <v>0.79237374430499996</v>
      </c>
      <c r="L425" t="s">
        <v>166</v>
      </c>
      <c r="M425">
        <v>59.918286682767103</v>
      </c>
      <c r="N425" t="s">
        <v>95</v>
      </c>
      <c r="O425">
        <v>1</v>
      </c>
      <c r="P425" t="s">
        <v>164</v>
      </c>
      <c r="Q425" t="str">
        <f>+PROPER(IF(MID(Tabla1[[#This Row],[expName]],3,100)="Alegria","Alegría",MID(Tabla1[[#This Row],[expName]],3,100)))</f>
        <v>Enojo</v>
      </c>
      <c r="R425" t="str">
        <f>+IF(Tabla1[[#This Row],[correct_ans]]="None","Frecuente","Infrecuente")</f>
        <v>Frecuente</v>
      </c>
      <c r="S425">
        <f>+Tabla1[[#This Row],[Respuesta.corr]]*100</f>
        <v>0</v>
      </c>
      <c r="T425" t="str">
        <f>+IF(OR(Tabla1[[#This Row],[frecuente/infrecuente]]="Frecuente",Tabla1[[#This Row],[Respuesta.rt]]=""),"",Tabla1[[#This Row],[Respuesta.rt]])</f>
        <v/>
      </c>
      <c r="U425">
        <f>1-Tabla1[[#This Row],[Respuesta.corr]]</f>
        <v>1</v>
      </c>
      <c r="V425" t="s">
        <v>141</v>
      </c>
      <c r="W425" t="s">
        <v>143</v>
      </c>
      <c r="X425" t="str">
        <f>+IFERROR(VLOOKUP(Tabla1[[#This Row],[participant]],$AB$2:$AC$17,2,0),"REVISAR")</f>
        <v>ALJ10M</v>
      </c>
    </row>
    <row r="426" spans="1:24" x14ac:dyDescent="0.55000000000000004">
      <c r="A426" t="s">
        <v>93</v>
      </c>
      <c r="B426" t="s">
        <v>100</v>
      </c>
      <c r="C426" t="s">
        <v>15</v>
      </c>
      <c r="D426">
        <v>1.3</v>
      </c>
      <c r="E426">
        <v>0</v>
      </c>
      <c r="F426">
        <v>24</v>
      </c>
      <c r="G426">
        <v>24</v>
      </c>
      <c r="H426">
        <v>24</v>
      </c>
      <c r="I426" t="s">
        <v>21</v>
      </c>
      <c r="J426">
        <v>0</v>
      </c>
      <c r="K426">
        <v>1.1586085083</v>
      </c>
      <c r="L426" t="s">
        <v>166</v>
      </c>
      <c r="M426">
        <v>59.918286682767103</v>
      </c>
      <c r="N426" t="s">
        <v>95</v>
      </c>
      <c r="O426">
        <v>1</v>
      </c>
      <c r="P426" t="s">
        <v>164</v>
      </c>
      <c r="Q426" t="str">
        <f>+PROPER(IF(MID(Tabla1[[#This Row],[expName]],3,100)="Alegria","Alegría",MID(Tabla1[[#This Row],[expName]],3,100)))</f>
        <v>Enojo</v>
      </c>
      <c r="R426" t="str">
        <f>+IF(Tabla1[[#This Row],[correct_ans]]="None","Frecuente","Infrecuente")</f>
        <v>Frecuente</v>
      </c>
      <c r="S426">
        <f>+Tabla1[[#This Row],[Respuesta.corr]]*100</f>
        <v>0</v>
      </c>
      <c r="T426" t="str">
        <f>+IF(OR(Tabla1[[#This Row],[frecuente/infrecuente]]="Frecuente",Tabla1[[#This Row],[Respuesta.rt]]=""),"",Tabla1[[#This Row],[Respuesta.rt]])</f>
        <v/>
      </c>
      <c r="U426">
        <f>1-Tabla1[[#This Row],[Respuesta.corr]]</f>
        <v>1</v>
      </c>
      <c r="V426" t="s">
        <v>141</v>
      </c>
      <c r="W426" t="s">
        <v>143</v>
      </c>
      <c r="X426" t="str">
        <f>+IFERROR(VLOOKUP(Tabla1[[#This Row],[participant]],$AB$2:$AC$17,2,0),"REVISAR")</f>
        <v>ALJ10M</v>
      </c>
    </row>
    <row r="427" spans="1:24" x14ac:dyDescent="0.55000000000000004">
      <c r="A427" t="s">
        <v>93</v>
      </c>
      <c r="B427" t="s">
        <v>29</v>
      </c>
      <c r="C427" t="s">
        <v>15</v>
      </c>
      <c r="D427">
        <v>0.8</v>
      </c>
      <c r="E427">
        <v>0</v>
      </c>
      <c r="F427">
        <v>25</v>
      </c>
      <c r="G427">
        <v>25</v>
      </c>
      <c r="H427">
        <v>25</v>
      </c>
      <c r="I427" t="s">
        <v>15</v>
      </c>
      <c r="J427">
        <v>1</v>
      </c>
      <c r="L427" t="s">
        <v>166</v>
      </c>
      <c r="M427">
        <v>59.918286682767103</v>
      </c>
      <c r="N427" t="s">
        <v>95</v>
      </c>
      <c r="O427">
        <v>1</v>
      </c>
      <c r="P427" t="s">
        <v>164</v>
      </c>
      <c r="Q427" t="str">
        <f>+PROPER(IF(MID(Tabla1[[#This Row],[expName]],3,100)="Alegria","Alegría",MID(Tabla1[[#This Row],[expName]],3,100)))</f>
        <v>Enojo</v>
      </c>
      <c r="R427" t="str">
        <f>+IF(Tabla1[[#This Row],[correct_ans]]="None","Frecuente","Infrecuente")</f>
        <v>Frecuente</v>
      </c>
      <c r="S427">
        <f>+Tabla1[[#This Row],[Respuesta.corr]]*100</f>
        <v>100</v>
      </c>
      <c r="T427" t="str">
        <f>+IF(OR(Tabla1[[#This Row],[frecuente/infrecuente]]="Frecuente",Tabla1[[#This Row],[Respuesta.rt]]=""),"",Tabla1[[#This Row],[Respuesta.rt]])</f>
        <v/>
      </c>
      <c r="U427">
        <f>1-Tabla1[[#This Row],[Respuesta.corr]]</f>
        <v>0</v>
      </c>
      <c r="V427" t="s">
        <v>141</v>
      </c>
      <c r="W427" t="s">
        <v>143</v>
      </c>
      <c r="X427" t="str">
        <f>+IFERROR(VLOOKUP(Tabla1[[#This Row],[participant]],$AB$2:$AC$17,2,0),"REVISAR")</f>
        <v>ALJ10M</v>
      </c>
    </row>
    <row r="428" spans="1:24" x14ac:dyDescent="0.55000000000000004">
      <c r="A428" t="s">
        <v>98</v>
      </c>
      <c r="B428" t="s">
        <v>108</v>
      </c>
      <c r="C428" t="s">
        <v>21</v>
      </c>
      <c r="D428">
        <v>0.8</v>
      </c>
      <c r="E428">
        <v>0</v>
      </c>
      <c r="F428">
        <v>26</v>
      </c>
      <c r="G428">
        <v>26</v>
      </c>
      <c r="H428">
        <v>26</v>
      </c>
      <c r="I428" t="s">
        <v>15</v>
      </c>
      <c r="J428">
        <v>0</v>
      </c>
      <c r="L428" t="s">
        <v>166</v>
      </c>
      <c r="M428">
        <v>59.918286682767103</v>
      </c>
      <c r="N428" t="s">
        <v>95</v>
      </c>
      <c r="O428">
        <v>1</v>
      </c>
      <c r="P428" t="s">
        <v>164</v>
      </c>
      <c r="Q428" t="str">
        <f>+PROPER(IF(MID(Tabla1[[#This Row],[expName]],3,100)="Alegria","Alegría",MID(Tabla1[[#This Row],[expName]],3,100)))</f>
        <v>Enojo</v>
      </c>
      <c r="R428" t="str">
        <f>+IF(Tabla1[[#This Row],[correct_ans]]="None","Frecuente","Infrecuente")</f>
        <v>Infrecuente</v>
      </c>
      <c r="S428">
        <f>+Tabla1[[#This Row],[Respuesta.corr]]*100</f>
        <v>0</v>
      </c>
      <c r="T428" t="str">
        <f>+IF(OR(Tabla1[[#This Row],[frecuente/infrecuente]]="Frecuente",Tabla1[[#This Row],[Respuesta.rt]]=""),"",Tabla1[[#This Row],[Respuesta.rt]])</f>
        <v/>
      </c>
      <c r="U428">
        <f>1-Tabla1[[#This Row],[Respuesta.corr]]</f>
        <v>1</v>
      </c>
      <c r="V428" t="s">
        <v>141</v>
      </c>
      <c r="W428" t="s">
        <v>143</v>
      </c>
      <c r="X428" t="str">
        <f>+IFERROR(VLOOKUP(Tabla1[[#This Row],[participant]],$AB$2:$AC$17,2,0),"REVISAR")</f>
        <v>ALJ10M</v>
      </c>
    </row>
    <row r="429" spans="1:24" x14ac:dyDescent="0.55000000000000004">
      <c r="A429" t="s">
        <v>93</v>
      </c>
      <c r="B429" t="s">
        <v>22</v>
      </c>
      <c r="C429" t="s">
        <v>15</v>
      </c>
      <c r="D429">
        <v>1.3</v>
      </c>
      <c r="E429">
        <v>0</v>
      </c>
      <c r="F429">
        <v>27</v>
      </c>
      <c r="G429">
        <v>27</v>
      </c>
      <c r="H429">
        <v>27</v>
      </c>
      <c r="I429" t="s">
        <v>15</v>
      </c>
      <c r="J429">
        <v>1</v>
      </c>
      <c r="L429" t="s">
        <v>166</v>
      </c>
      <c r="M429">
        <v>59.918286682767103</v>
      </c>
      <c r="N429" t="s">
        <v>95</v>
      </c>
      <c r="O429">
        <v>1</v>
      </c>
      <c r="P429" t="s">
        <v>164</v>
      </c>
      <c r="Q429" t="str">
        <f>+PROPER(IF(MID(Tabla1[[#This Row],[expName]],3,100)="Alegria","Alegría",MID(Tabla1[[#This Row],[expName]],3,100)))</f>
        <v>Enojo</v>
      </c>
      <c r="R429" t="str">
        <f>+IF(Tabla1[[#This Row],[correct_ans]]="None","Frecuente","Infrecuente")</f>
        <v>Frecuente</v>
      </c>
      <c r="S429">
        <f>+Tabla1[[#This Row],[Respuesta.corr]]*100</f>
        <v>100</v>
      </c>
      <c r="T429" t="str">
        <f>+IF(OR(Tabla1[[#This Row],[frecuente/infrecuente]]="Frecuente",Tabla1[[#This Row],[Respuesta.rt]]=""),"",Tabla1[[#This Row],[Respuesta.rt]])</f>
        <v/>
      </c>
      <c r="U429">
        <f>1-Tabla1[[#This Row],[Respuesta.corr]]</f>
        <v>0</v>
      </c>
      <c r="V429" t="s">
        <v>141</v>
      </c>
      <c r="W429" t="s">
        <v>143</v>
      </c>
      <c r="X429" t="str">
        <f>+IFERROR(VLOOKUP(Tabla1[[#This Row],[participant]],$AB$2:$AC$17,2,0),"REVISAR")</f>
        <v>ALJ10M</v>
      </c>
    </row>
    <row r="430" spans="1:24" x14ac:dyDescent="0.55000000000000004">
      <c r="A430" t="s">
        <v>93</v>
      </c>
      <c r="B430" t="s">
        <v>109</v>
      </c>
      <c r="C430" t="s">
        <v>15</v>
      </c>
      <c r="D430">
        <v>1.3</v>
      </c>
      <c r="E430">
        <v>0</v>
      </c>
      <c r="F430">
        <v>28</v>
      </c>
      <c r="G430">
        <v>28</v>
      </c>
      <c r="H430">
        <v>28</v>
      </c>
      <c r="I430" t="s">
        <v>21</v>
      </c>
      <c r="J430">
        <v>0</v>
      </c>
      <c r="K430">
        <v>1.03258623555</v>
      </c>
      <c r="L430" t="s">
        <v>166</v>
      </c>
      <c r="M430">
        <v>59.918286682767103</v>
      </c>
      <c r="N430" t="s">
        <v>95</v>
      </c>
      <c r="O430">
        <v>1</v>
      </c>
      <c r="P430" t="s">
        <v>164</v>
      </c>
      <c r="Q430" t="str">
        <f>+PROPER(IF(MID(Tabla1[[#This Row],[expName]],3,100)="Alegria","Alegría",MID(Tabla1[[#This Row],[expName]],3,100)))</f>
        <v>Enojo</v>
      </c>
      <c r="R430" t="str">
        <f>+IF(Tabla1[[#This Row],[correct_ans]]="None","Frecuente","Infrecuente")</f>
        <v>Frecuente</v>
      </c>
      <c r="S430">
        <f>+Tabla1[[#This Row],[Respuesta.corr]]*100</f>
        <v>0</v>
      </c>
      <c r="T430" t="str">
        <f>+IF(OR(Tabla1[[#This Row],[frecuente/infrecuente]]="Frecuente",Tabla1[[#This Row],[Respuesta.rt]]=""),"",Tabla1[[#This Row],[Respuesta.rt]])</f>
        <v/>
      </c>
      <c r="U430">
        <f>1-Tabla1[[#This Row],[Respuesta.corr]]</f>
        <v>1</v>
      </c>
      <c r="V430" t="s">
        <v>141</v>
      </c>
      <c r="W430" t="s">
        <v>143</v>
      </c>
      <c r="X430" t="str">
        <f>+IFERROR(VLOOKUP(Tabla1[[#This Row],[participant]],$AB$2:$AC$17,2,0),"REVISAR")</f>
        <v>ALJ10M</v>
      </c>
    </row>
    <row r="431" spans="1:24" x14ac:dyDescent="0.55000000000000004">
      <c r="A431" t="s">
        <v>98</v>
      </c>
      <c r="B431" t="s">
        <v>110</v>
      </c>
      <c r="C431" t="s">
        <v>21</v>
      </c>
      <c r="D431">
        <v>1.3</v>
      </c>
      <c r="E431">
        <v>0</v>
      </c>
      <c r="F431">
        <v>29</v>
      </c>
      <c r="G431">
        <v>29</v>
      </c>
      <c r="H431">
        <v>29</v>
      </c>
      <c r="I431" t="s">
        <v>21</v>
      </c>
      <c r="J431">
        <v>1</v>
      </c>
      <c r="K431">
        <v>0.53019396727900003</v>
      </c>
      <c r="L431" t="s">
        <v>166</v>
      </c>
      <c r="M431">
        <v>59.918286682767103</v>
      </c>
      <c r="N431" t="s">
        <v>95</v>
      </c>
      <c r="O431">
        <v>1</v>
      </c>
      <c r="P431" t="s">
        <v>164</v>
      </c>
      <c r="Q431" t="str">
        <f>+PROPER(IF(MID(Tabla1[[#This Row],[expName]],3,100)="Alegria","Alegría",MID(Tabla1[[#This Row],[expName]],3,100)))</f>
        <v>Enojo</v>
      </c>
      <c r="R431" t="str">
        <f>+IF(Tabla1[[#This Row],[correct_ans]]="None","Frecuente","Infrecuente")</f>
        <v>Infrecuente</v>
      </c>
      <c r="S431">
        <f>+Tabla1[[#This Row],[Respuesta.corr]]*100</f>
        <v>100</v>
      </c>
      <c r="T431">
        <f>+IF(OR(Tabla1[[#This Row],[frecuente/infrecuente]]="Frecuente",Tabla1[[#This Row],[Respuesta.rt]]=""),"",Tabla1[[#This Row],[Respuesta.rt]])</f>
        <v>0.53019396727900003</v>
      </c>
      <c r="U431">
        <f>1-Tabla1[[#This Row],[Respuesta.corr]]</f>
        <v>0</v>
      </c>
      <c r="V431" t="s">
        <v>141</v>
      </c>
      <c r="W431" t="s">
        <v>143</v>
      </c>
      <c r="X431" t="str">
        <f>+IFERROR(VLOOKUP(Tabla1[[#This Row],[participant]],$AB$2:$AC$17,2,0),"REVISAR")</f>
        <v>ALJ10M</v>
      </c>
    </row>
    <row r="432" spans="1:24" x14ac:dyDescent="0.55000000000000004">
      <c r="A432" t="s">
        <v>93</v>
      </c>
      <c r="B432" t="s">
        <v>22</v>
      </c>
      <c r="C432" t="s">
        <v>15</v>
      </c>
      <c r="D432">
        <v>1.3</v>
      </c>
      <c r="E432">
        <v>0</v>
      </c>
      <c r="F432">
        <v>30</v>
      </c>
      <c r="G432">
        <v>30</v>
      </c>
      <c r="H432">
        <v>30</v>
      </c>
      <c r="I432" t="s">
        <v>15</v>
      </c>
      <c r="J432">
        <v>1</v>
      </c>
      <c r="L432" t="s">
        <v>166</v>
      </c>
      <c r="M432">
        <v>59.918286682767103</v>
      </c>
      <c r="N432" t="s">
        <v>95</v>
      </c>
      <c r="O432">
        <v>1</v>
      </c>
      <c r="P432" t="s">
        <v>164</v>
      </c>
      <c r="Q432" t="str">
        <f>+PROPER(IF(MID(Tabla1[[#This Row],[expName]],3,100)="Alegria","Alegría",MID(Tabla1[[#This Row],[expName]],3,100)))</f>
        <v>Enojo</v>
      </c>
      <c r="R432" t="str">
        <f>+IF(Tabla1[[#This Row],[correct_ans]]="None","Frecuente","Infrecuente")</f>
        <v>Frecuente</v>
      </c>
      <c r="S432">
        <f>+Tabla1[[#This Row],[Respuesta.corr]]*100</f>
        <v>100</v>
      </c>
      <c r="T432" t="str">
        <f>+IF(OR(Tabla1[[#This Row],[frecuente/infrecuente]]="Frecuente",Tabla1[[#This Row],[Respuesta.rt]]=""),"",Tabla1[[#This Row],[Respuesta.rt]])</f>
        <v/>
      </c>
      <c r="U432">
        <f>1-Tabla1[[#This Row],[Respuesta.corr]]</f>
        <v>0</v>
      </c>
      <c r="V432" t="s">
        <v>141</v>
      </c>
      <c r="W432" t="s">
        <v>143</v>
      </c>
      <c r="X432" t="str">
        <f>+IFERROR(VLOOKUP(Tabla1[[#This Row],[participant]],$AB$2:$AC$17,2,0),"REVISAR")</f>
        <v>ALJ10M</v>
      </c>
    </row>
    <row r="433" spans="1:24" x14ac:dyDescent="0.55000000000000004">
      <c r="A433" t="s">
        <v>93</v>
      </c>
      <c r="B433" t="s">
        <v>29</v>
      </c>
      <c r="C433" t="s">
        <v>15</v>
      </c>
      <c r="D433">
        <v>1.3</v>
      </c>
      <c r="E433">
        <v>0</v>
      </c>
      <c r="F433">
        <v>31</v>
      </c>
      <c r="G433">
        <v>31</v>
      </c>
      <c r="H433">
        <v>31</v>
      </c>
      <c r="I433" t="s">
        <v>15</v>
      </c>
      <c r="J433">
        <v>1</v>
      </c>
      <c r="L433" t="s">
        <v>166</v>
      </c>
      <c r="M433">
        <v>59.918286682767103</v>
      </c>
      <c r="N433" t="s">
        <v>95</v>
      </c>
      <c r="O433">
        <v>1</v>
      </c>
      <c r="P433" t="s">
        <v>164</v>
      </c>
      <c r="Q433" t="str">
        <f>+PROPER(IF(MID(Tabla1[[#This Row],[expName]],3,100)="Alegria","Alegría",MID(Tabla1[[#This Row],[expName]],3,100)))</f>
        <v>Enojo</v>
      </c>
      <c r="R433" t="str">
        <f>+IF(Tabla1[[#This Row],[correct_ans]]="None","Frecuente","Infrecuente")</f>
        <v>Frecuente</v>
      </c>
      <c r="S433">
        <f>+Tabla1[[#This Row],[Respuesta.corr]]*100</f>
        <v>100</v>
      </c>
      <c r="T433" t="str">
        <f>+IF(OR(Tabla1[[#This Row],[frecuente/infrecuente]]="Frecuente",Tabla1[[#This Row],[Respuesta.rt]]=""),"",Tabla1[[#This Row],[Respuesta.rt]])</f>
        <v/>
      </c>
      <c r="U433">
        <f>1-Tabla1[[#This Row],[Respuesta.corr]]</f>
        <v>0</v>
      </c>
      <c r="V433" t="s">
        <v>141</v>
      </c>
      <c r="W433" t="s">
        <v>143</v>
      </c>
      <c r="X433" t="str">
        <f>+IFERROR(VLOOKUP(Tabla1[[#This Row],[participant]],$AB$2:$AC$17,2,0),"REVISAR")</f>
        <v>ALJ10M</v>
      </c>
    </row>
    <row r="434" spans="1:24" x14ac:dyDescent="0.55000000000000004">
      <c r="A434" t="s">
        <v>98</v>
      </c>
      <c r="B434" t="s">
        <v>111</v>
      </c>
      <c r="C434" t="s">
        <v>21</v>
      </c>
      <c r="D434">
        <v>0.8</v>
      </c>
      <c r="E434">
        <v>0</v>
      </c>
      <c r="F434">
        <v>32</v>
      </c>
      <c r="G434">
        <v>32</v>
      </c>
      <c r="H434">
        <v>32</v>
      </c>
      <c r="I434" t="s">
        <v>15</v>
      </c>
      <c r="J434">
        <v>0</v>
      </c>
      <c r="L434" t="s">
        <v>166</v>
      </c>
      <c r="M434">
        <v>59.918286682767103</v>
      </c>
      <c r="N434" t="s">
        <v>95</v>
      </c>
      <c r="O434">
        <v>1</v>
      </c>
      <c r="P434" t="s">
        <v>164</v>
      </c>
      <c r="Q434" t="str">
        <f>+PROPER(IF(MID(Tabla1[[#This Row],[expName]],3,100)="Alegria","Alegría",MID(Tabla1[[#This Row],[expName]],3,100)))</f>
        <v>Enojo</v>
      </c>
      <c r="R434" t="str">
        <f>+IF(Tabla1[[#This Row],[correct_ans]]="None","Frecuente","Infrecuente")</f>
        <v>Infrecuente</v>
      </c>
      <c r="S434">
        <f>+Tabla1[[#This Row],[Respuesta.corr]]*100</f>
        <v>0</v>
      </c>
      <c r="T434" t="str">
        <f>+IF(OR(Tabla1[[#This Row],[frecuente/infrecuente]]="Frecuente",Tabla1[[#This Row],[Respuesta.rt]]=""),"",Tabla1[[#This Row],[Respuesta.rt]])</f>
        <v/>
      </c>
      <c r="U434">
        <f>1-Tabla1[[#This Row],[Respuesta.corr]]</f>
        <v>1</v>
      </c>
      <c r="V434" t="s">
        <v>141</v>
      </c>
      <c r="W434" t="s">
        <v>143</v>
      </c>
      <c r="X434" t="str">
        <f>+IFERROR(VLOOKUP(Tabla1[[#This Row],[participant]],$AB$2:$AC$17,2,0),"REVISAR")</f>
        <v>ALJ10M</v>
      </c>
    </row>
    <row r="435" spans="1:24" x14ac:dyDescent="0.55000000000000004">
      <c r="A435" t="s">
        <v>93</v>
      </c>
      <c r="B435" t="s">
        <v>30</v>
      </c>
      <c r="C435" t="s">
        <v>15</v>
      </c>
      <c r="D435">
        <v>1.3</v>
      </c>
      <c r="E435">
        <v>0</v>
      </c>
      <c r="F435">
        <v>33</v>
      </c>
      <c r="G435">
        <v>33</v>
      </c>
      <c r="H435">
        <v>33</v>
      </c>
      <c r="I435" t="s">
        <v>15</v>
      </c>
      <c r="J435">
        <v>1</v>
      </c>
      <c r="L435" t="s">
        <v>166</v>
      </c>
      <c r="M435">
        <v>59.918286682767103</v>
      </c>
      <c r="N435" t="s">
        <v>95</v>
      </c>
      <c r="O435">
        <v>1</v>
      </c>
      <c r="P435" t="s">
        <v>164</v>
      </c>
      <c r="Q435" t="str">
        <f>+PROPER(IF(MID(Tabla1[[#This Row],[expName]],3,100)="Alegria","Alegría",MID(Tabla1[[#This Row],[expName]],3,100)))</f>
        <v>Enojo</v>
      </c>
      <c r="R435" t="str">
        <f>+IF(Tabla1[[#This Row],[correct_ans]]="None","Frecuente","Infrecuente")</f>
        <v>Frecuente</v>
      </c>
      <c r="S435">
        <f>+Tabla1[[#This Row],[Respuesta.corr]]*100</f>
        <v>100</v>
      </c>
      <c r="T435" t="str">
        <f>+IF(OR(Tabla1[[#This Row],[frecuente/infrecuente]]="Frecuente",Tabla1[[#This Row],[Respuesta.rt]]=""),"",Tabla1[[#This Row],[Respuesta.rt]])</f>
        <v/>
      </c>
      <c r="U435">
        <f>1-Tabla1[[#This Row],[Respuesta.corr]]</f>
        <v>0</v>
      </c>
      <c r="V435" t="s">
        <v>141</v>
      </c>
      <c r="W435" t="s">
        <v>143</v>
      </c>
      <c r="X435" t="str">
        <f>+IFERROR(VLOOKUP(Tabla1[[#This Row],[participant]],$AB$2:$AC$17,2,0),"REVISAR")</f>
        <v>ALJ10M</v>
      </c>
    </row>
    <row r="436" spans="1:24" x14ac:dyDescent="0.55000000000000004">
      <c r="A436" t="s">
        <v>93</v>
      </c>
      <c r="B436" t="s">
        <v>103</v>
      </c>
      <c r="C436" t="s">
        <v>15</v>
      </c>
      <c r="D436">
        <v>1.3</v>
      </c>
      <c r="E436">
        <v>0</v>
      </c>
      <c r="F436">
        <v>34</v>
      </c>
      <c r="G436">
        <v>34</v>
      </c>
      <c r="H436">
        <v>34</v>
      </c>
      <c r="I436" t="s">
        <v>15</v>
      </c>
      <c r="J436">
        <v>1</v>
      </c>
      <c r="L436" t="s">
        <v>166</v>
      </c>
      <c r="M436">
        <v>59.918286682767103</v>
      </c>
      <c r="N436" t="s">
        <v>95</v>
      </c>
      <c r="O436">
        <v>1</v>
      </c>
      <c r="P436" t="s">
        <v>164</v>
      </c>
      <c r="Q436" t="str">
        <f>+PROPER(IF(MID(Tabla1[[#This Row],[expName]],3,100)="Alegria","Alegría",MID(Tabla1[[#This Row],[expName]],3,100)))</f>
        <v>Enojo</v>
      </c>
      <c r="R436" t="str">
        <f>+IF(Tabla1[[#This Row],[correct_ans]]="None","Frecuente","Infrecuente")</f>
        <v>Frecuente</v>
      </c>
      <c r="S436">
        <f>+Tabla1[[#This Row],[Respuesta.corr]]*100</f>
        <v>100</v>
      </c>
      <c r="T436" t="str">
        <f>+IF(OR(Tabla1[[#This Row],[frecuente/infrecuente]]="Frecuente",Tabla1[[#This Row],[Respuesta.rt]]=""),"",Tabla1[[#This Row],[Respuesta.rt]])</f>
        <v/>
      </c>
      <c r="U436">
        <f>1-Tabla1[[#This Row],[Respuesta.corr]]</f>
        <v>0</v>
      </c>
      <c r="V436" t="s">
        <v>141</v>
      </c>
      <c r="W436" t="s">
        <v>143</v>
      </c>
      <c r="X436" t="str">
        <f>+IFERROR(VLOOKUP(Tabla1[[#This Row],[participant]],$AB$2:$AC$17,2,0),"REVISAR")</f>
        <v>ALJ10M</v>
      </c>
    </row>
    <row r="437" spans="1:24" x14ac:dyDescent="0.55000000000000004">
      <c r="A437" t="s">
        <v>98</v>
      </c>
      <c r="B437" t="s">
        <v>112</v>
      </c>
      <c r="C437" t="s">
        <v>21</v>
      </c>
      <c r="D437">
        <v>1.3</v>
      </c>
      <c r="E437">
        <v>0</v>
      </c>
      <c r="F437">
        <v>35</v>
      </c>
      <c r="G437">
        <v>35</v>
      </c>
      <c r="H437">
        <v>35</v>
      </c>
      <c r="I437" t="s">
        <v>15</v>
      </c>
      <c r="J437">
        <v>0</v>
      </c>
      <c r="L437" t="s">
        <v>166</v>
      </c>
      <c r="M437">
        <v>59.918286682767103</v>
      </c>
      <c r="N437" t="s">
        <v>95</v>
      </c>
      <c r="O437">
        <v>1</v>
      </c>
      <c r="P437" t="s">
        <v>164</v>
      </c>
      <c r="Q437" t="str">
        <f>+PROPER(IF(MID(Tabla1[[#This Row],[expName]],3,100)="Alegria","Alegría",MID(Tabla1[[#This Row],[expName]],3,100)))</f>
        <v>Enojo</v>
      </c>
      <c r="R437" t="str">
        <f>+IF(Tabla1[[#This Row],[correct_ans]]="None","Frecuente","Infrecuente")</f>
        <v>Infrecuente</v>
      </c>
      <c r="S437">
        <f>+Tabla1[[#This Row],[Respuesta.corr]]*100</f>
        <v>0</v>
      </c>
      <c r="T437" t="str">
        <f>+IF(OR(Tabla1[[#This Row],[frecuente/infrecuente]]="Frecuente",Tabla1[[#This Row],[Respuesta.rt]]=""),"",Tabla1[[#This Row],[Respuesta.rt]])</f>
        <v/>
      </c>
      <c r="U437">
        <f>1-Tabla1[[#This Row],[Respuesta.corr]]</f>
        <v>1</v>
      </c>
      <c r="V437" t="s">
        <v>141</v>
      </c>
      <c r="W437" t="s">
        <v>143</v>
      </c>
      <c r="X437" t="str">
        <f>+IFERROR(VLOOKUP(Tabla1[[#This Row],[participant]],$AB$2:$AC$17,2,0),"REVISAR")</f>
        <v>ALJ10M</v>
      </c>
    </row>
    <row r="438" spans="1:24" x14ac:dyDescent="0.55000000000000004">
      <c r="A438" t="s">
        <v>93</v>
      </c>
      <c r="B438" t="s">
        <v>100</v>
      </c>
      <c r="C438" t="s">
        <v>15</v>
      </c>
      <c r="D438">
        <v>0.8</v>
      </c>
      <c r="E438">
        <v>0</v>
      </c>
      <c r="F438">
        <v>36</v>
      </c>
      <c r="G438">
        <v>36</v>
      </c>
      <c r="H438">
        <v>36</v>
      </c>
      <c r="I438" t="s">
        <v>15</v>
      </c>
      <c r="J438">
        <v>1</v>
      </c>
      <c r="L438" t="s">
        <v>166</v>
      </c>
      <c r="M438">
        <v>59.918286682767103</v>
      </c>
      <c r="N438" t="s">
        <v>95</v>
      </c>
      <c r="O438">
        <v>1</v>
      </c>
      <c r="P438" t="s">
        <v>164</v>
      </c>
      <c r="Q438" t="str">
        <f>+PROPER(IF(MID(Tabla1[[#This Row],[expName]],3,100)="Alegria","Alegría",MID(Tabla1[[#This Row],[expName]],3,100)))</f>
        <v>Enojo</v>
      </c>
      <c r="R438" t="str">
        <f>+IF(Tabla1[[#This Row],[correct_ans]]="None","Frecuente","Infrecuente")</f>
        <v>Frecuente</v>
      </c>
      <c r="S438">
        <f>+Tabla1[[#This Row],[Respuesta.corr]]*100</f>
        <v>100</v>
      </c>
      <c r="T438" t="str">
        <f>+IF(OR(Tabla1[[#This Row],[frecuente/infrecuente]]="Frecuente",Tabla1[[#This Row],[Respuesta.rt]]=""),"",Tabla1[[#This Row],[Respuesta.rt]])</f>
        <v/>
      </c>
      <c r="U438">
        <f>1-Tabla1[[#This Row],[Respuesta.corr]]</f>
        <v>0</v>
      </c>
      <c r="V438" t="s">
        <v>141</v>
      </c>
      <c r="W438" t="s">
        <v>143</v>
      </c>
      <c r="X438" t="str">
        <f>+IFERROR(VLOOKUP(Tabla1[[#This Row],[participant]],$AB$2:$AC$17,2,0),"REVISAR")</f>
        <v>ALJ10M</v>
      </c>
    </row>
    <row r="439" spans="1:24" x14ac:dyDescent="0.55000000000000004">
      <c r="A439" t="s">
        <v>93</v>
      </c>
      <c r="B439" t="s">
        <v>73</v>
      </c>
      <c r="C439" t="s">
        <v>15</v>
      </c>
      <c r="D439">
        <v>1.3</v>
      </c>
      <c r="E439">
        <v>0</v>
      </c>
      <c r="F439">
        <v>37</v>
      </c>
      <c r="G439">
        <v>37</v>
      </c>
      <c r="H439">
        <v>37</v>
      </c>
      <c r="I439" t="s">
        <v>15</v>
      </c>
      <c r="J439">
        <v>1</v>
      </c>
      <c r="L439" t="s">
        <v>166</v>
      </c>
      <c r="M439">
        <v>59.918286682767103</v>
      </c>
      <c r="N439" t="s">
        <v>95</v>
      </c>
      <c r="O439">
        <v>1</v>
      </c>
      <c r="P439" t="s">
        <v>164</v>
      </c>
      <c r="Q439" t="str">
        <f>+PROPER(IF(MID(Tabla1[[#This Row],[expName]],3,100)="Alegria","Alegría",MID(Tabla1[[#This Row],[expName]],3,100)))</f>
        <v>Enojo</v>
      </c>
      <c r="R439" t="str">
        <f>+IF(Tabla1[[#This Row],[correct_ans]]="None","Frecuente","Infrecuente")</f>
        <v>Frecuente</v>
      </c>
      <c r="S439">
        <f>+Tabla1[[#This Row],[Respuesta.corr]]*100</f>
        <v>100</v>
      </c>
      <c r="T439" t="str">
        <f>+IF(OR(Tabla1[[#This Row],[frecuente/infrecuente]]="Frecuente",Tabla1[[#This Row],[Respuesta.rt]]=""),"",Tabla1[[#This Row],[Respuesta.rt]])</f>
        <v/>
      </c>
      <c r="U439">
        <f>1-Tabla1[[#This Row],[Respuesta.corr]]</f>
        <v>0</v>
      </c>
      <c r="V439" t="s">
        <v>141</v>
      </c>
      <c r="W439" t="s">
        <v>143</v>
      </c>
      <c r="X439" t="str">
        <f>+IFERROR(VLOOKUP(Tabla1[[#This Row],[participant]],$AB$2:$AC$17,2,0),"REVISAR")</f>
        <v>ALJ10M</v>
      </c>
    </row>
    <row r="440" spans="1:24" x14ac:dyDescent="0.55000000000000004">
      <c r="A440" t="s">
        <v>93</v>
      </c>
      <c r="B440" t="s">
        <v>31</v>
      </c>
      <c r="C440" t="s">
        <v>15</v>
      </c>
      <c r="D440">
        <v>1.3</v>
      </c>
      <c r="E440">
        <v>0</v>
      </c>
      <c r="F440">
        <v>38</v>
      </c>
      <c r="G440">
        <v>38</v>
      </c>
      <c r="H440">
        <v>38</v>
      </c>
      <c r="I440" t="s">
        <v>15</v>
      </c>
      <c r="J440">
        <v>1</v>
      </c>
      <c r="L440" t="s">
        <v>166</v>
      </c>
      <c r="M440">
        <v>59.918286682767103</v>
      </c>
      <c r="N440" t="s">
        <v>95</v>
      </c>
      <c r="O440">
        <v>1</v>
      </c>
      <c r="P440" t="s">
        <v>164</v>
      </c>
      <c r="Q440" t="str">
        <f>+PROPER(IF(MID(Tabla1[[#This Row],[expName]],3,100)="Alegria","Alegría",MID(Tabla1[[#This Row],[expName]],3,100)))</f>
        <v>Enojo</v>
      </c>
      <c r="R440" t="str">
        <f>+IF(Tabla1[[#This Row],[correct_ans]]="None","Frecuente","Infrecuente")</f>
        <v>Frecuente</v>
      </c>
      <c r="S440">
        <f>+Tabla1[[#This Row],[Respuesta.corr]]*100</f>
        <v>100</v>
      </c>
      <c r="T440" t="str">
        <f>+IF(OR(Tabla1[[#This Row],[frecuente/infrecuente]]="Frecuente",Tabla1[[#This Row],[Respuesta.rt]]=""),"",Tabla1[[#This Row],[Respuesta.rt]])</f>
        <v/>
      </c>
      <c r="U440">
        <f>1-Tabla1[[#This Row],[Respuesta.corr]]</f>
        <v>0</v>
      </c>
      <c r="V440" t="s">
        <v>141</v>
      </c>
      <c r="W440" t="s">
        <v>143</v>
      </c>
      <c r="X440" t="str">
        <f>+IFERROR(VLOOKUP(Tabla1[[#This Row],[participant]],$AB$2:$AC$17,2,0),"REVISAR")</f>
        <v>ALJ10M</v>
      </c>
    </row>
    <row r="441" spans="1:24" x14ac:dyDescent="0.55000000000000004">
      <c r="A441" t="s">
        <v>93</v>
      </c>
      <c r="B441" t="s">
        <v>35</v>
      </c>
      <c r="C441" t="s">
        <v>15</v>
      </c>
      <c r="D441">
        <v>0.8</v>
      </c>
      <c r="E441">
        <v>0</v>
      </c>
      <c r="F441">
        <v>39</v>
      </c>
      <c r="G441">
        <v>39</v>
      </c>
      <c r="H441">
        <v>39</v>
      </c>
      <c r="I441" t="s">
        <v>15</v>
      </c>
      <c r="J441">
        <v>1</v>
      </c>
      <c r="L441" t="s">
        <v>166</v>
      </c>
      <c r="M441">
        <v>59.918286682767103</v>
      </c>
      <c r="N441" t="s">
        <v>95</v>
      </c>
      <c r="O441">
        <v>1</v>
      </c>
      <c r="P441" t="s">
        <v>164</v>
      </c>
      <c r="Q441" t="str">
        <f>+PROPER(IF(MID(Tabla1[[#This Row],[expName]],3,100)="Alegria","Alegría",MID(Tabla1[[#This Row],[expName]],3,100)))</f>
        <v>Enojo</v>
      </c>
      <c r="R441" t="str">
        <f>+IF(Tabla1[[#This Row],[correct_ans]]="None","Frecuente","Infrecuente")</f>
        <v>Frecuente</v>
      </c>
      <c r="S441">
        <f>+Tabla1[[#This Row],[Respuesta.corr]]*100</f>
        <v>100</v>
      </c>
      <c r="T441" t="str">
        <f>+IF(OR(Tabla1[[#This Row],[frecuente/infrecuente]]="Frecuente",Tabla1[[#This Row],[Respuesta.rt]]=""),"",Tabla1[[#This Row],[Respuesta.rt]])</f>
        <v/>
      </c>
      <c r="U441">
        <f>1-Tabla1[[#This Row],[Respuesta.corr]]</f>
        <v>0</v>
      </c>
      <c r="V441" t="s">
        <v>141</v>
      </c>
      <c r="W441" t="s">
        <v>143</v>
      </c>
      <c r="X441" t="str">
        <f>+IFERROR(VLOOKUP(Tabla1[[#This Row],[participant]],$AB$2:$AC$17,2,0),"REVISAR")</f>
        <v>ALJ10M</v>
      </c>
    </row>
    <row r="442" spans="1:24" x14ac:dyDescent="0.55000000000000004">
      <c r="A442" t="s">
        <v>98</v>
      </c>
      <c r="B442" t="s">
        <v>113</v>
      </c>
      <c r="C442" t="s">
        <v>21</v>
      </c>
      <c r="D442">
        <v>0.8</v>
      </c>
      <c r="E442">
        <v>0</v>
      </c>
      <c r="F442">
        <v>40</v>
      </c>
      <c r="G442">
        <v>40</v>
      </c>
      <c r="H442">
        <v>40</v>
      </c>
      <c r="I442" t="s">
        <v>21</v>
      </c>
      <c r="J442">
        <v>1</v>
      </c>
      <c r="K442">
        <v>1.0991787388900001</v>
      </c>
      <c r="L442" t="s">
        <v>166</v>
      </c>
      <c r="M442">
        <v>59.918286682767103</v>
      </c>
      <c r="N442" t="s">
        <v>95</v>
      </c>
      <c r="O442">
        <v>1</v>
      </c>
      <c r="P442" t="s">
        <v>164</v>
      </c>
      <c r="Q442" t="str">
        <f>+PROPER(IF(MID(Tabla1[[#This Row],[expName]],3,100)="Alegria","Alegría",MID(Tabla1[[#This Row],[expName]],3,100)))</f>
        <v>Enojo</v>
      </c>
      <c r="R442" t="str">
        <f>+IF(Tabla1[[#This Row],[correct_ans]]="None","Frecuente","Infrecuente")</f>
        <v>Infrecuente</v>
      </c>
      <c r="S442">
        <f>+Tabla1[[#This Row],[Respuesta.corr]]*100</f>
        <v>100</v>
      </c>
      <c r="T442">
        <f>+IF(OR(Tabla1[[#This Row],[frecuente/infrecuente]]="Frecuente",Tabla1[[#This Row],[Respuesta.rt]]=""),"",Tabla1[[#This Row],[Respuesta.rt]])</f>
        <v>1.0991787388900001</v>
      </c>
      <c r="U442">
        <f>1-Tabla1[[#This Row],[Respuesta.corr]]</f>
        <v>0</v>
      </c>
      <c r="V442" t="s">
        <v>141</v>
      </c>
      <c r="W442" t="s">
        <v>143</v>
      </c>
      <c r="X442" t="str">
        <f>+IFERROR(VLOOKUP(Tabla1[[#This Row],[participant]],$AB$2:$AC$17,2,0),"REVISAR")</f>
        <v>ALJ10M</v>
      </c>
    </row>
    <row r="443" spans="1:24" x14ac:dyDescent="0.55000000000000004">
      <c r="A443" t="s">
        <v>93</v>
      </c>
      <c r="B443" t="s">
        <v>35</v>
      </c>
      <c r="C443" t="s">
        <v>15</v>
      </c>
      <c r="D443">
        <v>0.8</v>
      </c>
      <c r="E443">
        <v>0</v>
      </c>
      <c r="F443">
        <v>41</v>
      </c>
      <c r="G443">
        <v>41</v>
      </c>
      <c r="H443">
        <v>41</v>
      </c>
      <c r="I443" t="s">
        <v>15</v>
      </c>
      <c r="J443">
        <v>1</v>
      </c>
      <c r="L443" t="s">
        <v>166</v>
      </c>
      <c r="M443">
        <v>59.918286682767103</v>
      </c>
      <c r="N443" t="s">
        <v>95</v>
      </c>
      <c r="O443">
        <v>1</v>
      </c>
      <c r="P443" t="s">
        <v>164</v>
      </c>
      <c r="Q443" t="str">
        <f>+PROPER(IF(MID(Tabla1[[#This Row],[expName]],3,100)="Alegria","Alegría",MID(Tabla1[[#This Row],[expName]],3,100)))</f>
        <v>Enojo</v>
      </c>
      <c r="R443" t="str">
        <f>+IF(Tabla1[[#This Row],[correct_ans]]="None","Frecuente","Infrecuente")</f>
        <v>Frecuente</v>
      </c>
      <c r="S443">
        <f>+Tabla1[[#This Row],[Respuesta.corr]]*100</f>
        <v>100</v>
      </c>
      <c r="T443" t="str">
        <f>+IF(OR(Tabla1[[#This Row],[frecuente/infrecuente]]="Frecuente",Tabla1[[#This Row],[Respuesta.rt]]=""),"",Tabla1[[#This Row],[Respuesta.rt]])</f>
        <v/>
      </c>
      <c r="U443">
        <f>1-Tabla1[[#This Row],[Respuesta.corr]]</f>
        <v>0</v>
      </c>
      <c r="V443" t="s">
        <v>141</v>
      </c>
      <c r="W443" t="s">
        <v>143</v>
      </c>
      <c r="X443" t="str">
        <f>+IFERROR(VLOOKUP(Tabla1[[#This Row],[participant]],$AB$2:$AC$17,2,0),"REVISAR")</f>
        <v>ALJ10M</v>
      </c>
    </row>
    <row r="444" spans="1:24" x14ac:dyDescent="0.55000000000000004">
      <c r="A444" t="s">
        <v>93</v>
      </c>
      <c r="B444" t="s">
        <v>23</v>
      </c>
      <c r="C444" t="s">
        <v>15</v>
      </c>
      <c r="D444">
        <v>0.8</v>
      </c>
      <c r="E444">
        <v>0</v>
      </c>
      <c r="F444">
        <v>42</v>
      </c>
      <c r="G444">
        <v>42</v>
      </c>
      <c r="H444">
        <v>42</v>
      </c>
      <c r="I444" t="s">
        <v>15</v>
      </c>
      <c r="J444">
        <v>1</v>
      </c>
      <c r="L444" t="s">
        <v>166</v>
      </c>
      <c r="M444">
        <v>59.918286682767103</v>
      </c>
      <c r="N444" t="s">
        <v>95</v>
      </c>
      <c r="O444">
        <v>1</v>
      </c>
      <c r="P444" t="s">
        <v>164</v>
      </c>
      <c r="Q444" t="str">
        <f>+PROPER(IF(MID(Tabla1[[#This Row],[expName]],3,100)="Alegria","Alegría",MID(Tabla1[[#This Row],[expName]],3,100)))</f>
        <v>Enojo</v>
      </c>
      <c r="R444" t="str">
        <f>+IF(Tabla1[[#This Row],[correct_ans]]="None","Frecuente","Infrecuente")</f>
        <v>Frecuente</v>
      </c>
      <c r="S444">
        <f>+Tabla1[[#This Row],[Respuesta.corr]]*100</f>
        <v>100</v>
      </c>
      <c r="T444" t="str">
        <f>+IF(OR(Tabla1[[#This Row],[frecuente/infrecuente]]="Frecuente",Tabla1[[#This Row],[Respuesta.rt]]=""),"",Tabla1[[#This Row],[Respuesta.rt]])</f>
        <v/>
      </c>
      <c r="U444">
        <f>1-Tabla1[[#This Row],[Respuesta.corr]]</f>
        <v>0</v>
      </c>
      <c r="V444" t="s">
        <v>141</v>
      </c>
      <c r="W444" t="s">
        <v>143</v>
      </c>
      <c r="X444" t="str">
        <f>+IFERROR(VLOOKUP(Tabla1[[#This Row],[participant]],$AB$2:$AC$17,2,0),"REVISAR")</f>
        <v>ALJ10M</v>
      </c>
    </row>
    <row r="445" spans="1:24" x14ac:dyDescent="0.55000000000000004">
      <c r="A445" t="s">
        <v>98</v>
      </c>
      <c r="B445" t="s">
        <v>105</v>
      </c>
      <c r="C445" t="s">
        <v>21</v>
      </c>
      <c r="D445">
        <v>0.8</v>
      </c>
      <c r="E445">
        <v>0</v>
      </c>
      <c r="F445">
        <v>43</v>
      </c>
      <c r="G445">
        <v>43</v>
      </c>
      <c r="H445">
        <v>43</v>
      </c>
      <c r="I445" t="s">
        <v>21</v>
      </c>
      <c r="J445">
        <v>1</v>
      </c>
      <c r="K445">
        <v>0.68206121446599999</v>
      </c>
      <c r="L445" t="s">
        <v>166</v>
      </c>
      <c r="M445">
        <v>59.918286682767103</v>
      </c>
      <c r="N445" t="s">
        <v>95</v>
      </c>
      <c r="O445">
        <v>1</v>
      </c>
      <c r="P445" t="s">
        <v>164</v>
      </c>
      <c r="Q445" t="str">
        <f>+PROPER(IF(MID(Tabla1[[#This Row],[expName]],3,100)="Alegria","Alegría",MID(Tabla1[[#This Row],[expName]],3,100)))</f>
        <v>Enojo</v>
      </c>
      <c r="R445" t="str">
        <f>+IF(Tabla1[[#This Row],[correct_ans]]="None","Frecuente","Infrecuente")</f>
        <v>Infrecuente</v>
      </c>
      <c r="S445">
        <f>+Tabla1[[#This Row],[Respuesta.corr]]*100</f>
        <v>100</v>
      </c>
      <c r="T445">
        <f>+IF(OR(Tabla1[[#This Row],[frecuente/infrecuente]]="Frecuente",Tabla1[[#This Row],[Respuesta.rt]]=""),"",Tabla1[[#This Row],[Respuesta.rt]])</f>
        <v>0.68206121446599999</v>
      </c>
      <c r="U445">
        <f>1-Tabla1[[#This Row],[Respuesta.corr]]</f>
        <v>0</v>
      </c>
      <c r="V445" t="s">
        <v>141</v>
      </c>
      <c r="W445" t="s">
        <v>143</v>
      </c>
      <c r="X445" t="str">
        <f>+IFERROR(VLOOKUP(Tabla1[[#This Row],[participant]],$AB$2:$AC$17,2,0),"REVISAR")</f>
        <v>ALJ10M</v>
      </c>
    </row>
    <row r="446" spans="1:24" x14ac:dyDescent="0.55000000000000004">
      <c r="A446" t="s">
        <v>93</v>
      </c>
      <c r="B446" t="s">
        <v>22</v>
      </c>
      <c r="C446" t="s">
        <v>15</v>
      </c>
      <c r="D446">
        <v>0.8</v>
      </c>
      <c r="E446">
        <v>0</v>
      </c>
      <c r="F446">
        <v>44</v>
      </c>
      <c r="G446">
        <v>44</v>
      </c>
      <c r="H446">
        <v>44</v>
      </c>
      <c r="I446" t="s">
        <v>15</v>
      </c>
      <c r="J446">
        <v>1</v>
      </c>
      <c r="L446" t="s">
        <v>166</v>
      </c>
      <c r="M446">
        <v>59.918286682767103</v>
      </c>
      <c r="N446" t="s">
        <v>95</v>
      </c>
      <c r="O446">
        <v>1</v>
      </c>
      <c r="P446" t="s">
        <v>164</v>
      </c>
      <c r="Q446" t="str">
        <f>+PROPER(IF(MID(Tabla1[[#This Row],[expName]],3,100)="Alegria","Alegría",MID(Tabla1[[#This Row],[expName]],3,100)))</f>
        <v>Enojo</v>
      </c>
      <c r="R446" t="str">
        <f>+IF(Tabla1[[#This Row],[correct_ans]]="None","Frecuente","Infrecuente")</f>
        <v>Frecuente</v>
      </c>
      <c r="S446">
        <f>+Tabla1[[#This Row],[Respuesta.corr]]*100</f>
        <v>100</v>
      </c>
      <c r="T446" t="str">
        <f>+IF(OR(Tabla1[[#This Row],[frecuente/infrecuente]]="Frecuente",Tabla1[[#This Row],[Respuesta.rt]]=""),"",Tabla1[[#This Row],[Respuesta.rt]])</f>
        <v/>
      </c>
      <c r="U446">
        <f>1-Tabla1[[#This Row],[Respuesta.corr]]</f>
        <v>0</v>
      </c>
      <c r="V446" t="s">
        <v>141</v>
      </c>
      <c r="W446" t="s">
        <v>143</v>
      </c>
      <c r="X446" t="str">
        <f>+IFERROR(VLOOKUP(Tabla1[[#This Row],[participant]],$AB$2:$AC$17,2,0),"REVISAR")</f>
        <v>ALJ10M</v>
      </c>
    </row>
    <row r="447" spans="1:24" x14ac:dyDescent="0.55000000000000004">
      <c r="A447" t="s">
        <v>93</v>
      </c>
      <c r="B447" t="s">
        <v>100</v>
      </c>
      <c r="C447" t="s">
        <v>15</v>
      </c>
      <c r="D447">
        <v>0.8</v>
      </c>
      <c r="E447">
        <v>0</v>
      </c>
      <c r="F447">
        <v>45</v>
      </c>
      <c r="G447">
        <v>45</v>
      </c>
      <c r="H447">
        <v>45</v>
      </c>
      <c r="I447" t="s">
        <v>15</v>
      </c>
      <c r="J447">
        <v>1</v>
      </c>
      <c r="L447" t="s">
        <v>166</v>
      </c>
      <c r="M447">
        <v>59.918286682767103</v>
      </c>
      <c r="N447" t="s">
        <v>95</v>
      </c>
      <c r="O447">
        <v>1</v>
      </c>
      <c r="P447" t="s">
        <v>164</v>
      </c>
      <c r="Q447" t="str">
        <f>+PROPER(IF(MID(Tabla1[[#This Row],[expName]],3,100)="Alegria","Alegría",MID(Tabla1[[#This Row],[expName]],3,100)))</f>
        <v>Enojo</v>
      </c>
      <c r="R447" t="str">
        <f>+IF(Tabla1[[#This Row],[correct_ans]]="None","Frecuente","Infrecuente")</f>
        <v>Frecuente</v>
      </c>
      <c r="S447">
        <f>+Tabla1[[#This Row],[Respuesta.corr]]*100</f>
        <v>100</v>
      </c>
      <c r="T447" t="str">
        <f>+IF(OR(Tabla1[[#This Row],[frecuente/infrecuente]]="Frecuente",Tabla1[[#This Row],[Respuesta.rt]]=""),"",Tabla1[[#This Row],[Respuesta.rt]])</f>
        <v/>
      </c>
      <c r="U447">
        <f>1-Tabla1[[#This Row],[Respuesta.corr]]</f>
        <v>0</v>
      </c>
      <c r="V447" t="s">
        <v>141</v>
      </c>
      <c r="W447" t="s">
        <v>143</v>
      </c>
      <c r="X447" t="str">
        <f>+IFERROR(VLOOKUP(Tabla1[[#This Row],[participant]],$AB$2:$AC$17,2,0),"REVISAR")</f>
        <v>ALJ10M</v>
      </c>
    </row>
    <row r="448" spans="1:24" x14ac:dyDescent="0.55000000000000004">
      <c r="A448" t="s">
        <v>98</v>
      </c>
      <c r="B448" t="s">
        <v>99</v>
      </c>
      <c r="C448" t="s">
        <v>21</v>
      </c>
      <c r="D448">
        <v>1.3</v>
      </c>
      <c r="E448">
        <v>0</v>
      </c>
      <c r="F448">
        <v>46</v>
      </c>
      <c r="G448">
        <v>46</v>
      </c>
      <c r="H448">
        <v>46</v>
      </c>
      <c r="I448" t="s">
        <v>21</v>
      </c>
      <c r="J448">
        <v>1</v>
      </c>
      <c r="K448">
        <v>0.72548591159300002</v>
      </c>
      <c r="L448" t="s">
        <v>166</v>
      </c>
      <c r="M448">
        <v>59.918286682767103</v>
      </c>
      <c r="N448" t="s">
        <v>95</v>
      </c>
      <c r="O448">
        <v>1</v>
      </c>
      <c r="P448" t="s">
        <v>164</v>
      </c>
      <c r="Q448" t="str">
        <f>+PROPER(IF(MID(Tabla1[[#This Row],[expName]],3,100)="Alegria","Alegría",MID(Tabla1[[#This Row],[expName]],3,100)))</f>
        <v>Enojo</v>
      </c>
      <c r="R448" t="str">
        <f>+IF(Tabla1[[#This Row],[correct_ans]]="None","Frecuente","Infrecuente")</f>
        <v>Infrecuente</v>
      </c>
      <c r="S448">
        <f>+Tabla1[[#This Row],[Respuesta.corr]]*100</f>
        <v>100</v>
      </c>
      <c r="T448">
        <f>+IF(OR(Tabla1[[#This Row],[frecuente/infrecuente]]="Frecuente",Tabla1[[#This Row],[Respuesta.rt]]=""),"",Tabla1[[#This Row],[Respuesta.rt]])</f>
        <v>0.72548591159300002</v>
      </c>
      <c r="U448">
        <f>1-Tabla1[[#This Row],[Respuesta.corr]]</f>
        <v>0</v>
      </c>
      <c r="V448" t="s">
        <v>141</v>
      </c>
      <c r="W448" t="s">
        <v>143</v>
      </c>
      <c r="X448" t="str">
        <f>+IFERROR(VLOOKUP(Tabla1[[#This Row],[participant]],$AB$2:$AC$17,2,0),"REVISAR")</f>
        <v>ALJ10M</v>
      </c>
    </row>
    <row r="449" spans="1:24" x14ac:dyDescent="0.55000000000000004">
      <c r="A449" t="s">
        <v>93</v>
      </c>
      <c r="B449" t="s">
        <v>23</v>
      </c>
      <c r="C449" t="s">
        <v>15</v>
      </c>
      <c r="D449">
        <v>0.8</v>
      </c>
      <c r="E449">
        <v>0</v>
      </c>
      <c r="F449">
        <v>47</v>
      </c>
      <c r="G449">
        <v>47</v>
      </c>
      <c r="H449">
        <v>47</v>
      </c>
      <c r="I449" t="s">
        <v>15</v>
      </c>
      <c r="J449">
        <v>1</v>
      </c>
      <c r="L449" t="s">
        <v>166</v>
      </c>
      <c r="M449">
        <v>59.918286682767103</v>
      </c>
      <c r="N449" t="s">
        <v>95</v>
      </c>
      <c r="O449">
        <v>1</v>
      </c>
      <c r="P449" t="s">
        <v>164</v>
      </c>
      <c r="Q449" t="str">
        <f>+PROPER(IF(MID(Tabla1[[#This Row],[expName]],3,100)="Alegria","Alegría",MID(Tabla1[[#This Row],[expName]],3,100)))</f>
        <v>Enojo</v>
      </c>
      <c r="R449" t="str">
        <f>+IF(Tabla1[[#This Row],[correct_ans]]="None","Frecuente","Infrecuente")</f>
        <v>Frecuente</v>
      </c>
      <c r="S449">
        <f>+Tabla1[[#This Row],[Respuesta.corr]]*100</f>
        <v>100</v>
      </c>
      <c r="T449" t="str">
        <f>+IF(OR(Tabla1[[#This Row],[frecuente/infrecuente]]="Frecuente",Tabla1[[#This Row],[Respuesta.rt]]=""),"",Tabla1[[#This Row],[Respuesta.rt]])</f>
        <v/>
      </c>
      <c r="U449">
        <f>1-Tabla1[[#This Row],[Respuesta.corr]]</f>
        <v>0</v>
      </c>
      <c r="V449" t="s">
        <v>141</v>
      </c>
      <c r="W449" t="s">
        <v>143</v>
      </c>
      <c r="X449" t="str">
        <f>+IFERROR(VLOOKUP(Tabla1[[#This Row],[participant]],$AB$2:$AC$17,2,0),"REVISAR")</f>
        <v>ALJ10M</v>
      </c>
    </row>
    <row r="450" spans="1:24" x14ac:dyDescent="0.55000000000000004">
      <c r="A450" t="s">
        <v>93</v>
      </c>
      <c r="B450" t="s">
        <v>22</v>
      </c>
      <c r="C450" t="s">
        <v>15</v>
      </c>
      <c r="D450">
        <v>0.8</v>
      </c>
      <c r="E450">
        <v>0</v>
      </c>
      <c r="F450">
        <v>48</v>
      </c>
      <c r="G450">
        <v>48</v>
      </c>
      <c r="H450">
        <v>48</v>
      </c>
      <c r="I450" t="s">
        <v>15</v>
      </c>
      <c r="J450">
        <v>1</v>
      </c>
      <c r="L450" t="s">
        <v>166</v>
      </c>
      <c r="M450">
        <v>59.918286682767103</v>
      </c>
      <c r="N450" t="s">
        <v>95</v>
      </c>
      <c r="O450">
        <v>1</v>
      </c>
      <c r="P450" t="s">
        <v>164</v>
      </c>
      <c r="Q450" t="str">
        <f>+PROPER(IF(MID(Tabla1[[#This Row],[expName]],3,100)="Alegria","Alegría",MID(Tabla1[[#This Row],[expName]],3,100)))</f>
        <v>Enojo</v>
      </c>
      <c r="R450" t="str">
        <f>+IF(Tabla1[[#This Row],[correct_ans]]="None","Frecuente","Infrecuente")</f>
        <v>Frecuente</v>
      </c>
      <c r="S450">
        <f>+Tabla1[[#This Row],[Respuesta.corr]]*100</f>
        <v>100</v>
      </c>
      <c r="T450" t="str">
        <f>+IF(OR(Tabla1[[#This Row],[frecuente/infrecuente]]="Frecuente",Tabla1[[#This Row],[Respuesta.rt]]=""),"",Tabla1[[#This Row],[Respuesta.rt]])</f>
        <v/>
      </c>
      <c r="U450">
        <f>1-Tabla1[[#This Row],[Respuesta.corr]]</f>
        <v>0</v>
      </c>
      <c r="V450" t="s">
        <v>141</v>
      </c>
      <c r="W450" t="s">
        <v>143</v>
      </c>
      <c r="X450" t="str">
        <f>+IFERROR(VLOOKUP(Tabla1[[#This Row],[participant]],$AB$2:$AC$17,2,0),"REVISAR")</f>
        <v>ALJ10M</v>
      </c>
    </row>
    <row r="451" spans="1:24" x14ac:dyDescent="0.55000000000000004">
      <c r="A451" t="s">
        <v>98</v>
      </c>
      <c r="B451" t="s">
        <v>114</v>
      </c>
      <c r="C451" t="s">
        <v>21</v>
      </c>
      <c r="D451">
        <v>1.3</v>
      </c>
      <c r="E451">
        <v>0</v>
      </c>
      <c r="F451">
        <v>49</v>
      </c>
      <c r="G451">
        <v>49</v>
      </c>
      <c r="H451">
        <v>49</v>
      </c>
      <c r="I451" t="s">
        <v>21</v>
      </c>
      <c r="J451">
        <v>1</v>
      </c>
      <c r="K451">
        <v>0.93459907825999999</v>
      </c>
      <c r="L451" t="s">
        <v>166</v>
      </c>
      <c r="M451">
        <v>59.918286682767103</v>
      </c>
      <c r="N451" t="s">
        <v>95</v>
      </c>
      <c r="O451">
        <v>1</v>
      </c>
      <c r="P451" t="s">
        <v>164</v>
      </c>
      <c r="Q451" t="str">
        <f>+PROPER(IF(MID(Tabla1[[#This Row],[expName]],3,100)="Alegria","Alegría",MID(Tabla1[[#This Row],[expName]],3,100)))</f>
        <v>Enojo</v>
      </c>
      <c r="R451" t="str">
        <f>+IF(Tabla1[[#This Row],[correct_ans]]="None","Frecuente","Infrecuente")</f>
        <v>Infrecuente</v>
      </c>
      <c r="S451">
        <f>+Tabla1[[#This Row],[Respuesta.corr]]*100</f>
        <v>100</v>
      </c>
      <c r="T451">
        <f>+IF(OR(Tabla1[[#This Row],[frecuente/infrecuente]]="Frecuente",Tabla1[[#This Row],[Respuesta.rt]]=""),"",Tabla1[[#This Row],[Respuesta.rt]])</f>
        <v>0.93459907825999999</v>
      </c>
      <c r="U451">
        <f>1-Tabla1[[#This Row],[Respuesta.corr]]</f>
        <v>0</v>
      </c>
      <c r="V451" t="s">
        <v>141</v>
      </c>
      <c r="W451" t="s">
        <v>143</v>
      </c>
      <c r="X451" t="str">
        <f>+IFERROR(VLOOKUP(Tabla1[[#This Row],[participant]],$AB$2:$AC$17,2,0),"REVISAR")</f>
        <v>ALJ10M</v>
      </c>
    </row>
    <row r="452" spans="1:24" x14ac:dyDescent="0.55000000000000004">
      <c r="A452" t="s">
        <v>93</v>
      </c>
      <c r="B452" t="s">
        <v>14</v>
      </c>
      <c r="C452" t="s">
        <v>15</v>
      </c>
      <c r="D452">
        <v>0.8</v>
      </c>
      <c r="E452">
        <v>0</v>
      </c>
      <c r="F452">
        <v>50</v>
      </c>
      <c r="G452">
        <v>50</v>
      </c>
      <c r="H452">
        <v>50</v>
      </c>
      <c r="I452" t="s">
        <v>15</v>
      </c>
      <c r="J452">
        <v>1</v>
      </c>
      <c r="L452" t="s">
        <v>166</v>
      </c>
      <c r="M452">
        <v>59.918286682767103</v>
      </c>
      <c r="N452" t="s">
        <v>95</v>
      </c>
      <c r="O452">
        <v>1</v>
      </c>
      <c r="P452" t="s">
        <v>164</v>
      </c>
      <c r="Q452" t="str">
        <f>+PROPER(IF(MID(Tabla1[[#This Row],[expName]],3,100)="Alegria","Alegría",MID(Tabla1[[#This Row],[expName]],3,100)))</f>
        <v>Enojo</v>
      </c>
      <c r="R452" t="str">
        <f>+IF(Tabla1[[#This Row],[correct_ans]]="None","Frecuente","Infrecuente")</f>
        <v>Frecuente</v>
      </c>
      <c r="S452">
        <f>+Tabla1[[#This Row],[Respuesta.corr]]*100</f>
        <v>100</v>
      </c>
      <c r="T452" t="str">
        <f>+IF(OR(Tabla1[[#This Row],[frecuente/infrecuente]]="Frecuente",Tabla1[[#This Row],[Respuesta.rt]]=""),"",Tabla1[[#This Row],[Respuesta.rt]])</f>
        <v/>
      </c>
      <c r="U452">
        <f>1-Tabla1[[#This Row],[Respuesta.corr]]</f>
        <v>0</v>
      </c>
      <c r="V452" t="s">
        <v>141</v>
      </c>
      <c r="W452" t="s">
        <v>143</v>
      </c>
      <c r="X452" t="str">
        <f>+IFERROR(VLOOKUP(Tabla1[[#This Row],[participant]],$AB$2:$AC$17,2,0),"REVISAR")</f>
        <v>ALJ10M</v>
      </c>
    </row>
    <row r="453" spans="1:24" x14ac:dyDescent="0.55000000000000004">
      <c r="A453" t="s">
        <v>93</v>
      </c>
      <c r="B453" t="s">
        <v>31</v>
      </c>
      <c r="C453" t="s">
        <v>15</v>
      </c>
      <c r="D453">
        <v>0.8</v>
      </c>
      <c r="E453">
        <v>0</v>
      </c>
      <c r="F453">
        <v>51</v>
      </c>
      <c r="G453">
        <v>51</v>
      </c>
      <c r="H453">
        <v>51</v>
      </c>
      <c r="I453" t="s">
        <v>15</v>
      </c>
      <c r="J453">
        <v>1</v>
      </c>
      <c r="L453" t="s">
        <v>166</v>
      </c>
      <c r="M453">
        <v>59.918286682767103</v>
      </c>
      <c r="N453" t="s">
        <v>95</v>
      </c>
      <c r="O453">
        <v>1</v>
      </c>
      <c r="P453" t="s">
        <v>164</v>
      </c>
      <c r="Q453" t="str">
        <f>+PROPER(IF(MID(Tabla1[[#This Row],[expName]],3,100)="Alegria","Alegría",MID(Tabla1[[#This Row],[expName]],3,100)))</f>
        <v>Enojo</v>
      </c>
      <c r="R453" t="str">
        <f>+IF(Tabla1[[#This Row],[correct_ans]]="None","Frecuente","Infrecuente")</f>
        <v>Frecuente</v>
      </c>
      <c r="S453">
        <f>+Tabla1[[#This Row],[Respuesta.corr]]*100</f>
        <v>100</v>
      </c>
      <c r="T453" t="str">
        <f>+IF(OR(Tabla1[[#This Row],[frecuente/infrecuente]]="Frecuente",Tabla1[[#This Row],[Respuesta.rt]]=""),"",Tabla1[[#This Row],[Respuesta.rt]])</f>
        <v/>
      </c>
      <c r="U453">
        <f>1-Tabla1[[#This Row],[Respuesta.corr]]</f>
        <v>0</v>
      </c>
      <c r="V453" t="s">
        <v>141</v>
      </c>
      <c r="W453" t="s">
        <v>143</v>
      </c>
      <c r="X453" t="str">
        <f>+IFERROR(VLOOKUP(Tabla1[[#This Row],[participant]],$AB$2:$AC$17,2,0),"REVISAR")</f>
        <v>ALJ10M</v>
      </c>
    </row>
    <row r="454" spans="1:24" x14ac:dyDescent="0.55000000000000004">
      <c r="A454" t="s">
        <v>93</v>
      </c>
      <c r="B454" t="s">
        <v>14</v>
      </c>
      <c r="C454" t="s">
        <v>15</v>
      </c>
      <c r="D454">
        <v>0.8</v>
      </c>
      <c r="E454">
        <v>0</v>
      </c>
      <c r="F454">
        <v>52</v>
      </c>
      <c r="G454">
        <v>52</v>
      </c>
      <c r="H454">
        <v>52</v>
      </c>
      <c r="I454" t="s">
        <v>15</v>
      </c>
      <c r="J454">
        <v>1</v>
      </c>
      <c r="L454" t="s">
        <v>166</v>
      </c>
      <c r="M454">
        <v>59.918286682767103</v>
      </c>
      <c r="N454" t="s">
        <v>95</v>
      </c>
      <c r="O454">
        <v>1</v>
      </c>
      <c r="P454" t="s">
        <v>164</v>
      </c>
      <c r="Q454" t="str">
        <f>+PROPER(IF(MID(Tabla1[[#This Row],[expName]],3,100)="Alegria","Alegría",MID(Tabla1[[#This Row],[expName]],3,100)))</f>
        <v>Enojo</v>
      </c>
      <c r="R454" t="str">
        <f>+IF(Tabla1[[#This Row],[correct_ans]]="None","Frecuente","Infrecuente")</f>
        <v>Frecuente</v>
      </c>
      <c r="S454">
        <f>+Tabla1[[#This Row],[Respuesta.corr]]*100</f>
        <v>100</v>
      </c>
      <c r="T454" t="str">
        <f>+IF(OR(Tabla1[[#This Row],[frecuente/infrecuente]]="Frecuente",Tabla1[[#This Row],[Respuesta.rt]]=""),"",Tabla1[[#This Row],[Respuesta.rt]])</f>
        <v/>
      </c>
      <c r="U454">
        <f>1-Tabla1[[#This Row],[Respuesta.corr]]</f>
        <v>0</v>
      </c>
      <c r="V454" t="s">
        <v>141</v>
      </c>
      <c r="W454" t="s">
        <v>143</v>
      </c>
      <c r="X454" t="str">
        <f>+IFERROR(VLOOKUP(Tabla1[[#This Row],[participant]],$AB$2:$AC$17,2,0),"REVISAR")</f>
        <v>ALJ10M</v>
      </c>
    </row>
    <row r="455" spans="1:24" x14ac:dyDescent="0.55000000000000004">
      <c r="A455" t="s">
        <v>98</v>
      </c>
      <c r="B455" t="s">
        <v>101</v>
      </c>
      <c r="C455" t="s">
        <v>21</v>
      </c>
      <c r="D455">
        <v>1.3</v>
      </c>
      <c r="E455">
        <v>0</v>
      </c>
      <c r="F455">
        <v>53</v>
      </c>
      <c r="G455">
        <v>53</v>
      </c>
      <c r="H455">
        <v>53</v>
      </c>
      <c r="I455" t="s">
        <v>21</v>
      </c>
      <c r="J455">
        <v>1</v>
      </c>
      <c r="K455">
        <v>0.65755184413900003</v>
      </c>
      <c r="L455" t="s">
        <v>166</v>
      </c>
      <c r="M455">
        <v>59.918286682767103</v>
      </c>
      <c r="N455" t="s">
        <v>95</v>
      </c>
      <c r="O455">
        <v>1</v>
      </c>
      <c r="P455" t="s">
        <v>164</v>
      </c>
      <c r="Q455" t="str">
        <f>+PROPER(IF(MID(Tabla1[[#This Row],[expName]],3,100)="Alegria","Alegría",MID(Tabla1[[#This Row],[expName]],3,100)))</f>
        <v>Enojo</v>
      </c>
      <c r="R455" t="str">
        <f>+IF(Tabla1[[#This Row],[correct_ans]]="None","Frecuente","Infrecuente")</f>
        <v>Infrecuente</v>
      </c>
      <c r="S455">
        <f>+Tabla1[[#This Row],[Respuesta.corr]]*100</f>
        <v>100</v>
      </c>
      <c r="T455">
        <f>+IF(OR(Tabla1[[#This Row],[frecuente/infrecuente]]="Frecuente",Tabla1[[#This Row],[Respuesta.rt]]=""),"",Tabla1[[#This Row],[Respuesta.rt]])</f>
        <v>0.65755184413900003</v>
      </c>
      <c r="U455">
        <f>1-Tabla1[[#This Row],[Respuesta.corr]]</f>
        <v>0</v>
      </c>
      <c r="V455" t="s">
        <v>141</v>
      </c>
      <c r="W455" t="s">
        <v>143</v>
      </c>
      <c r="X455" t="str">
        <f>+IFERROR(VLOOKUP(Tabla1[[#This Row],[participant]],$AB$2:$AC$17,2,0),"REVISAR")</f>
        <v>ALJ10M</v>
      </c>
    </row>
    <row r="456" spans="1:24" x14ac:dyDescent="0.55000000000000004">
      <c r="A456" t="s">
        <v>93</v>
      </c>
      <c r="B456" t="s">
        <v>34</v>
      </c>
      <c r="C456" t="s">
        <v>15</v>
      </c>
      <c r="D456">
        <v>1.3</v>
      </c>
      <c r="E456">
        <v>0</v>
      </c>
      <c r="F456">
        <v>54</v>
      </c>
      <c r="G456">
        <v>54</v>
      </c>
      <c r="H456">
        <v>54</v>
      </c>
      <c r="I456" t="s">
        <v>15</v>
      </c>
      <c r="J456">
        <v>1</v>
      </c>
      <c r="L456" t="s">
        <v>166</v>
      </c>
      <c r="M456">
        <v>59.918286682767103</v>
      </c>
      <c r="N456" t="s">
        <v>95</v>
      </c>
      <c r="O456">
        <v>1</v>
      </c>
      <c r="P456" t="s">
        <v>164</v>
      </c>
      <c r="Q456" t="str">
        <f>+PROPER(IF(MID(Tabla1[[#This Row],[expName]],3,100)="Alegria","Alegría",MID(Tabla1[[#This Row],[expName]],3,100)))</f>
        <v>Enojo</v>
      </c>
      <c r="R456" t="str">
        <f>+IF(Tabla1[[#This Row],[correct_ans]]="None","Frecuente","Infrecuente")</f>
        <v>Frecuente</v>
      </c>
      <c r="S456">
        <f>+Tabla1[[#This Row],[Respuesta.corr]]*100</f>
        <v>100</v>
      </c>
      <c r="T456" t="str">
        <f>+IF(OR(Tabla1[[#This Row],[frecuente/infrecuente]]="Frecuente",Tabla1[[#This Row],[Respuesta.rt]]=""),"",Tabla1[[#This Row],[Respuesta.rt]])</f>
        <v/>
      </c>
      <c r="U456">
        <f>1-Tabla1[[#This Row],[Respuesta.corr]]</f>
        <v>0</v>
      </c>
      <c r="V456" t="s">
        <v>141</v>
      </c>
      <c r="W456" t="s">
        <v>143</v>
      </c>
      <c r="X456" t="str">
        <f>+IFERROR(VLOOKUP(Tabla1[[#This Row],[participant]],$AB$2:$AC$17,2,0),"REVISAR")</f>
        <v>ALJ10M</v>
      </c>
    </row>
    <row r="457" spans="1:24" x14ac:dyDescent="0.55000000000000004">
      <c r="A457" t="s">
        <v>98</v>
      </c>
      <c r="B457" t="s">
        <v>104</v>
      </c>
      <c r="C457" t="s">
        <v>21</v>
      </c>
      <c r="D457">
        <v>0.8</v>
      </c>
      <c r="E457">
        <v>0</v>
      </c>
      <c r="F457">
        <v>55</v>
      </c>
      <c r="G457">
        <v>55</v>
      </c>
      <c r="H457">
        <v>55</v>
      </c>
      <c r="I457" t="s">
        <v>21</v>
      </c>
      <c r="J457">
        <v>1</v>
      </c>
      <c r="K457">
        <v>0.80904794298100002</v>
      </c>
      <c r="L457" t="s">
        <v>166</v>
      </c>
      <c r="M457">
        <v>59.918286682767103</v>
      </c>
      <c r="N457" t="s">
        <v>95</v>
      </c>
      <c r="O457">
        <v>1</v>
      </c>
      <c r="P457" t="s">
        <v>164</v>
      </c>
      <c r="Q457" t="str">
        <f>+PROPER(IF(MID(Tabla1[[#This Row],[expName]],3,100)="Alegria","Alegría",MID(Tabla1[[#This Row],[expName]],3,100)))</f>
        <v>Enojo</v>
      </c>
      <c r="R457" t="str">
        <f>+IF(Tabla1[[#This Row],[correct_ans]]="None","Frecuente","Infrecuente")</f>
        <v>Infrecuente</v>
      </c>
      <c r="S457">
        <f>+Tabla1[[#This Row],[Respuesta.corr]]*100</f>
        <v>100</v>
      </c>
      <c r="T457">
        <f>+IF(OR(Tabla1[[#This Row],[frecuente/infrecuente]]="Frecuente",Tabla1[[#This Row],[Respuesta.rt]]=""),"",Tabla1[[#This Row],[Respuesta.rt]])</f>
        <v>0.80904794298100002</v>
      </c>
      <c r="U457">
        <f>1-Tabla1[[#This Row],[Respuesta.corr]]</f>
        <v>0</v>
      </c>
      <c r="V457" t="s">
        <v>141</v>
      </c>
      <c r="W457" t="s">
        <v>143</v>
      </c>
      <c r="X457" t="str">
        <f>+IFERROR(VLOOKUP(Tabla1[[#This Row],[participant]],$AB$2:$AC$17,2,0),"REVISAR")</f>
        <v>ALJ10M</v>
      </c>
    </row>
    <row r="458" spans="1:24" x14ac:dyDescent="0.55000000000000004">
      <c r="A458" t="s">
        <v>93</v>
      </c>
      <c r="B458" t="s">
        <v>30</v>
      </c>
      <c r="C458" t="s">
        <v>15</v>
      </c>
      <c r="D458">
        <v>0.8</v>
      </c>
      <c r="E458">
        <v>0</v>
      </c>
      <c r="F458">
        <v>56</v>
      </c>
      <c r="G458">
        <v>56</v>
      </c>
      <c r="H458">
        <v>56</v>
      </c>
      <c r="I458" t="s">
        <v>15</v>
      </c>
      <c r="J458">
        <v>1</v>
      </c>
      <c r="L458" t="s">
        <v>166</v>
      </c>
      <c r="M458">
        <v>59.918286682767103</v>
      </c>
      <c r="N458" t="s">
        <v>95</v>
      </c>
      <c r="O458">
        <v>1</v>
      </c>
      <c r="P458" t="s">
        <v>164</v>
      </c>
      <c r="Q458" t="str">
        <f>+PROPER(IF(MID(Tabla1[[#This Row],[expName]],3,100)="Alegria","Alegría",MID(Tabla1[[#This Row],[expName]],3,100)))</f>
        <v>Enojo</v>
      </c>
      <c r="R458" t="str">
        <f>+IF(Tabla1[[#This Row],[correct_ans]]="None","Frecuente","Infrecuente")</f>
        <v>Frecuente</v>
      </c>
      <c r="S458">
        <f>+Tabla1[[#This Row],[Respuesta.corr]]*100</f>
        <v>100</v>
      </c>
      <c r="T458" t="str">
        <f>+IF(OR(Tabla1[[#This Row],[frecuente/infrecuente]]="Frecuente",Tabla1[[#This Row],[Respuesta.rt]]=""),"",Tabla1[[#This Row],[Respuesta.rt]])</f>
        <v/>
      </c>
      <c r="U458">
        <f>1-Tabla1[[#This Row],[Respuesta.corr]]</f>
        <v>0</v>
      </c>
      <c r="V458" t="s">
        <v>141</v>
      </c>
      <c r="W458" t="s">
        <v>143</v>
      </c>
      <c r="X458" t="str">
        <f>+IFERROR(VLOOKUP(Tabla1[[#This Row],[participant]],$AB$2:$AC$17,2,0),"REVISAR")</f>
        <v>ALJ10M</v>
      </c>
    </row>
    <row r="459" spans="1:24" x14ac:dyDescent="0.55000000000000004">
      <c r="A459" t="s">
        <v>93</v>
      </c>
      <c r="B459" t="s">
        <v>107</v>
      </c>
      <c r="C459" t="s">
        <v>15</v>
      </c>
      <c r="D459">
        <v>0.8</v>
      </c>
      <c r="E459">
        <v>0</v>
      </c>
      <c r="F459">
        <v>57</v>
      </c>
      <c r="G459">
        <v>57</v>
      </c>
      <c r="H459">
        <v>57</v>
      </c>
      <c r="I459" t="s">
        <v>15</v>
      </c>
      <c r="J459">
        <v>1</v>
      </c>
      <c r="L459" t="s">
        <v>166</v>
      </c>
      <c r="M459">
        <v>59.918286682767103</v>
      </c>
      <c r="N459" t="s">
        <v>95</v>
      </c>
      <c r="O459">
        <v>1</v>
      </c>
      <c r="P459" t="s">
        <v>164</v>
      </c>
      <c r="Q459" t="str">
        <f>+PROPER(IF(MID(Tabla1[[#This Row],[expName]],3,100)="Alegria","Alegría",MID(Tabla1[[#This Row],[expName]],3,100)))</f>
        <v>Enojo</v>
      </c>
      <c r="R459" t="str">
        <f>+IF(Tabla1[[#This Row],[correct_ans]]="None","Frecuente","Infrecuente")</f>
        <v>Frecuente</v>
      </c>
      <c r="S459">
        <f>+Tabla1[[#This Row],[Respuesta.corr]]*100</f>
        <v>100</v>
      </c>
      <c r="T459" t="str">
        <f>+IF(OR(Tabla1[[#This Row],[frecuente/infrecuente]]="Frecuente",Tabla1[[#This Row],[Respuesta.rt]]=""),"",Tabla1[[#This Row],[Respuesta.rt]])</f>
        <v/>
      </c>
      <c r="U459">
        <f>1-Tabla1[[#This Row],[Respuesta.corr]]</f>
        <v>0</v>
      </c>
      <c r="V459" t="s">
        <v>141</v>
      </c>
      <c r="W459" t="s">
        <v>143</v>
      </c>
      <c r="X459" t="str">
        <f>+IFERROR(VLOOKUP(Tabla1[[#This Row],[participant]],$AB$2:$AC$17,2,0),"REVISAR")</f>
        <v>ALJ10M</v>
      </c>
    </row>
    <row r="460" spans="1:24" x14ac:dyDescent="0.55000000000000004">
      <c r="A460" t="s">
        <v>93</v>
      </c>
      <c r="B460" t="s">
        <v>35</v>
      </c>
      <c r="C460" t="s">
        <v>15</v>
      </c>
      <c r="D460">
        <v>0.8</v>
      </c>
      <c r="E460">
        <v>0</v>
      </c>
      <c r="F460">
        <v>58</v>
      </c>
      <c r="G460">
        <v>58</v>
      </c>
      <c r="H460">
        <v>58</v>
      </c>
      <c r="I460" t="s">
        <v>15</v>
      </c>
      <c r="J460">
        <v>1</v>
      </c>
      <c r="L460" t="s">
        <v>166</v>
      </c>
      <c r="M460">
        <v>59.918286682767103</v>
      </c>
      <c r="N460" t="s">
        <v>95</v>
      </c>
      <c r="O460">
        <v>1</v>
      </c>
      <c r="P460" t="s">
        <v>164</v>
      </c>
      <c r="Q460" t="str">
        <f>+PROPER(IF(MID(Tabla1[[#This Row],[expName]],3,100)="Alegria","Alegría",MID(Tabla1[[#This Row],[expName]],3,100)))</f>
        <v>Enojo</v>
      </c>
      <c r="R460" t="str">
        <f>+IF(Tabla1[[#This Row],[correct_ans]]="None","Frecuente","Infrecuente")</f>
        <v>Frecuente</v>
      </c>
      <c r="S460">
        <f>+Tabla1[[#This Row],[Respuesta.corr]]*100</f>
        <v>100</v>
      </c>
      <c r="T460" t="str">
        <f>+IF(OR(Tabla1[[#This Row],[frecuente/infrecuente]]="Frecuente",Tabla1[[#This Row],[Respuesta.rt]]=""),"",Tabla1[[#This Row],[Respuesta.rt]])</f>
        <v/>
      </c>
      <c r="U460">
        <f>1-Tabla1[[#This Row],[Respuesta.corr]]</f>
        <v>0</v>
      </c>
      <c r="V460" t="s">
        <v>141</v>
      </c>
      <c r="W460" t="s">
        <v>143</v>
      </c>
      <c r="X460" t="str">
        <f>+IFERROR(VLOOKUP(Tabla1[[#This Row],[participant]],$AB$2:$AC$17,2,0),"REVISAR")</f>
        <v>ALJ10M</v>
      </c>
    </row>
    <row r="461" spans="1:24" x14ac:dyDescent="0.55000000000000004">
      <c r="A461" t="s">
        <v>93</v>
      </c>
      <c r="B461" t="s">
        <v>14</v>
      </c>
      <c r="C461" t="s">
        <v>15</v>
      </c>
      <c r="D461">
        <v>1.3</v>
      </c>
      <c r="E461">
        <v>0</v>
      </c>
      <c r="F461">
        <v>59</v>
      </c>
      <c r="G461">
        <v>59</v>
      </c>
      <c r="H461">
        <v>59</v>
      </c>
      <c r="I461" t="s">
        <v>15</v>
      </c>
      <c r="J461">
        <v>1</v>
      </c>
      <c r="L461" t="s">
        <v>166</v>
      </c>
      <c r="M461">
        <v>59.918286682767103</v>
      </c>
      <c r="N461" t="s">
        <v>95</v>
      </c>
      <c r="O461">
        <v>1</v>
      </c>
      <c r="P461" t="s">
        <v>164</v>
      </c>
      <c r="Q461" t="str">
        <f>+PROPER(IF(MID(Tabla1[[#This Row],[expName]],3,100)="Alegria","Alegría",MID(Tabla1[[#This Row],[expName]],3,100)))</f>
        <v>Enojo</v>
      </c>
      <c r="R461" t="str">
        <f>+IF(Tabla1[[#This Row],[correct_ans]]="None","Frecuente","Infrecuente")</f>
        <v>Frecuente</v>
      </c>
      <c r="S461">
        <f>+Tabla1[[#This Row],[Respuesta.corr]]*100</f>
        <v>100</v>
      </c>
      <c r="T461" t="str">
        <f>+IF(OR(Tabla1[[#This Row],[frecuente/infrecuente]]="Frecuente",Tabla1[[#This Row],[Respuesta.rt]]=""),"",Tabla1[[#This Row],[Respuesta.rt]])</f>
        <v/>
      </c>
      <c r="U461">
        <f>1-Tabla1[[#This Row],[Respuesta.corr]]</f>
        <v>0</v>
      </c>
      <c r="V461" t="s">
        <v>141</v>
      </c>
      <c r="W461" t="s">
        <v>143</v>
      </c>
      <c r="X461" t="str">
        <f>+IFERROR(VLOOKUP(Tabla1[[#This Row],[participant]],$AB$2:$AC$17,2,0),"REVISAR")</f>
        <v>ALJ10M</v>
      </c>
    </row>
    <row r="462" spans="1:24" x14ac:dyDescent="0.55000000000000004">
      <c r="A462" t="s">
        <v>98</v>
      </c>
      <c r="B462" t="s">
        <v>115</v>
      </c>
      <c r="C462" t="s">
        <v>21</v>
      </c>
      <c r="D462">
        <v>1.3</v>
      </c>
      <c r="E462">
        <v>0</v>
      </c>
      <c r="F462">
        <v>60</v>
      </c>
      <c r="G462">
        <v>60</v>
      </c>
      <c r="H462">
        <v>60</v>
      </c>
      <c r="I462" t="s">
        <v>21</v>
      </c>
      <c r="J462">
        <v>1</v>
      </c>
      <c r="K462">
        <v>0.61412218073400004</v>
      </c>
      <c r="L462" t="s">
        <v>166</v>
      </c>
      <c r="M462">
        <v>59.918286682767103</v>
      </c>
      <c r="N462" t="s">
        <v>95</v>
      </c>
      <c r="O462">
        <v>1</v>
      </c>
      <c r="P462" t="s">
        <v>164</v>
      </c>
      <c r="Q462" t="str">
        <f>+PROPER(IF(MID(Tabla1[[#This Row],[expName]],3,100)="Alegria","Alegría",MID(Tabla1[[#This Row],[expName]],3,100)))</f>
        <v>Enojo</v>
      </c>
      <c r="R462" t="str">
        <f>+IF(Tabla1[[#This Row],[correct_ans]]="None","Frecuente","Infrecuente")</f>
        <v>Infrecuente</v>
      </c>
      <c r="S462">
        <f>+Tabla1[[#This Row],[Respuesta.corr]]*100</f>
        <v>100</v>
      </c>
      <c r="T462">
        <f>+IF(OR(Tabla1[[#This Row],[frecuente/infrecuente]]="Frecuente",Tabla1[[#This Row],[Respuesta.rt]]=""),"",Tabla1[[#This Row],[Respuesta.rt]])</f>
        <v>0.61412218073400004</v>
      </c>
      <c r="U462">
        <f>1-Tabla1[[#This Row],[Respuesta.corr]]</f>
        <v>0</v>
      </c>
      <c r="V462" t="s">
        <v>141</v>
      </c>
      <c r="W462" t="s">
        <v>143</v>
      </c>
      <c r="X462" t="str">
        <f>+IFERROR(VLOOKUP(Tabla1[[#This Row],[participant]],$AB$2:$AC$17,2,0),"REVISAR")</f>
        <v>ALJ10M</v>
      </c>
    </row>
    <row r="463" spans="1:24" x14ac:dyDescent="0.55000000000000004">
      <c r="A463" t="s">
        <v>93</v>
      </c>
      <c r="B463" t="s">
        <v>34</v>
      </c>
      <c r="C463" t="s">
        <v>15</v>
      </c>
      <c r="D463">
        <v>1.3</v>
      </c>
      <c r="E463">
        <v>0</v>
      </c>
      <c r="F463">
        <v>61</v>
      </c>
      <c r="G463">
        <v>61</v>
      </c>
      <c r="H463">
        <v>61</v>
      </c>
      <c r="I463" t="s">
        <v>15</v>
      </c>
      <c r="J463">
        <v>1</v>
      </c>
      <c r="L463" t="s">
        <v>166</v>
      </c>
      <c r="M463">
        <v>59.918286682767103</v>
      </c>
      <c r="N463" t="s">
        <v>95</v>
      </c>
      <c r="O463">
        <v>1</v>
      </c>
      <c r="P463" t="s">
        <v>164</v>
      </c>
      <c r="Q463" t="str">
        <f>+PROPER(IF(MID(Tabla1[[#This Row],[expName]],3,100)="Alegria","Alegría",MID(Tabla1[[#This Row],[expName]],3,100)))</f>
        <v>Enojo</v>
      </c>
      <c r="R463" t="str">
        <f>+IF(Tabla1[[#This Row],[correct_ans]]="None","Frecuente","Infrecuente")</f>
        <v>Frecuente</v>
      </c>
      <c r="S463">
        <f>+Tabla1[[#This Row],[Respuesta.corr]]*100</f>
        <v>100</v>
      </c>
      <c r="T463" t="str">
        <f>+IF(OR(Tabla1[[#This Row],[frecuente/infrecuente]]="Frecuente",Tabla1[[#This Row],[Respuesta.rt]]=""),"",Tabla1[[#This Row],[Respuesta.rt]])</f>
        <v/>
      </c>
      <c r="U463">
        <f>1-Tabla1[[#This Row],[Respuesta.corr]]</f>
        <v>0</v>
      </c>
      <c r="V463" t="s">
        <v>141</v>
      </c>
      <c r="W463" t="s">
        <v>143</v>
      </c>
      <c r="X463" t="str">
        <f>+IFERROR(VLOOKUP(Tabla1[[#This Row],[participant]],$AB$2:$AC$17,2,0),"REVISAR")</f>
        <v>ALJ10M</v>
      </c>
    </row>
    <row r="464" spans="1:24" x14ac:dyDescent="0.55000000000000004">
      <c r="A464" t="s">
        <v>98</v>
      </c>
      <c r="B464" t="s">
        <v>101</v>
      </c>
      <c r="C464" t="s">
        <v>21</v>
      </c>
      <c r="D464">
        <v>1.3</v>
      </c>
      <c r="E464">
        <v>0</v>
      </c>
      <c r="F464">
        <v>62</v>
      </c>
      <c r="G464">
        <v>62</v>
      </c>
      <c r="H464">
        <v>62</v>
      </c>
      <c r="I464" t="s">
        <v>21</v>
      </c>
      <c r="J464">
        <v>1</v>
      </c>
      <c r="K464">
        <v>0.89176073670400002</v>
      </c>
      <c r="L464" t="s">
        <v>166</v>
      </c>
      <c r="M464">
        <v>59.918286682767103</v>
      </c>
      <c r="N464" t="s">
        <v>95</v>
      </c>
      <c r="O464">
        <v>1</v>
      </c>
      <c r="P464" t="s">
        <v>164</v>
      </c>
      <c r="Q464" t="str">
        <f>+PROPER(IF(MID(Tabla1[[#This Row],[expName]],3,100)="Alegria","Alegría",MID(Tabla1[[#This Row],[expName]],3,100)))</f>
        <v>Enojo</v>
      </c>
      <c r="R464" t="str">
        <f>+IF(Tabla1[[#This Row],[correct_ans]]="None","Frecuente","Infrecuente")</f>
        <v>Infrecuente</v>
      </c>
      <c r="S464">
        <f>+Tabla1[[#This Row],[Respuesta.corr]]*100</f>
        <v>100</v>
      </c>
      <c r="T464">
        <f>+IF(OR(Tabla1[[#This Row],[frecuente/infrecuente]]="Frecuente",Tabla1[[#This Row],[Respuesta.rt]]=""),"",Tabla1[[#This Row],[Respuesta.rt]])</f>
        <v>0.89176073670400002</v>
      </c>
      <c r="U464">
        <f>1-Tabla1[[#This Row],[Respuesta.corr]]</f>
        <v>0</v>
      </c>
      <c r="V464" t="s">
        <v>141</v>
      </c>
      <c r="W464" t="s">
        <v>143</v>
      </c>
      <c r="X464" t="str">
        <f>+IFERROR(VLOOKUP(Tabla1[[#This Row],[participant]],$AB$2:$AC$17,2,0),"REVISAR")</f>
        <v>ALJ10M</v>
      </c>
    </row>
    <row r="465" spans="1:24" x14ac:dyDescent="0.55000000000000004">
      <c r="A465" t="s">
        <v>93</v>
      </c>
      <c r="B465" t="s">
        <v>109</v>
      </c>
      <c r="C465" t="s">
        <v>15</v>
      </c>
      <c r="D465">
        <v>0.8</v>
      </c>
      <c r="E465">
        <v>0</v>
      </c>
      <c r="F465">
        <v>63</v>
      </c>
      <c r="G465">
        <v>63</v>
      </c>
      <c r="H465">
        <v>63</v>
      </c>
      <c r="I465" t="s">
        <v>15</v>
      </c>
      <c r="J465">
        <v>1</v>
      </c>
      <c r="L465" t="s">
        <v>166</v>
      </c>
      <c r="M465">
        <v>59.918286682767103</v>
      </c>
      <c r="N465" t="s">
        <v>95</v>
      </c>
      <c r="O465">
        <v>1</v>
      </c>
      <c r="P465" t="s">
        <v>164</v>
      </c>
      <c r="Q465" t="str">
        <f>+PROPER(IF(MID(Tabla1[[#This Row],[expName]],3,100)="Alegria","Alegría",MID(Tabla1[[#This Row],[expName]],3,100)))</f>
        <v>Enojo</v>
      </c>
      <c r="R465" t="str">
        <f>+IF(Tabla1[[#This Row],[correct_ans]]="None","Frecuente","Infrecuente")</f>
        <v>Frecuente</v>
      </c>
      <c r="S465">
        <f>+Tabla1[[#This Row],[Respuesta.corr]]*100</f>
        <v>100</v>
      </c>
      <c r="T465" t="str">
        <f>+IF(OR(Tabla1[[#This Row],[frecuente/infrecuente]]="Frecuente",Tabla1[[#This Row],[Respuesta.rt]]=""),"",Tabla1[[#This Row],[Respuesta.rt]])</f>
        <v/>
      </c>
      <c r="U465">
        <f>1-Tabla1[[#This Row],[Respuesta.corr]]</f>
        <v>0</v>
      </c>
      <c r="V465" t="s">
        <v>141</v>
      </c>
      <c r="W465" t="s">
        <v>143</v>
      </c>
      <c r="X465" t="str">
        <f>+IFERROR(VLOOKUP(Tabla1[[#This Row],[participant]],$AB$2:$AC$17,2,0),"REVISAR")</f>
        <v>ALJ10M</v>
      </c>
    </row>
    <row r="466" spans="1:24" x14ac:dyDescent="0.55000000000000004">
      <c r="A466" t="s">
        <v>93</v>
      </c>
      <c r="B466" t="s">
        <v>106</v>
      </c>
      <c r="C466" t="s">
        <v>15</v>
      </c>
      <c r="D466">
        <v>0.8</v>
      </c>
      <c r="E466">
        <v>0</v>
      </c>
      <c r="F466">
        <v>64</v>
      </c>
      <c r="G466">
        <v>64</v>
      </c>
      <c r="H466">
        <v>64</v>
      </c>
      <c r="I466" t="s">
        <v>15</v>
      </c>
      <c r="J466">
        <v>1</v>
      </c>
      <c r="L466" t="s">
        <v>166</v>
      </c>
      <c r="M466">
        <v>59.918286682767103</v>
      </c>
      <c r="N466" t="s">
        <v>95</v>
      </c>
      <c r="O466">
        <v>1</v>
      </c>
      <c r="P466" t="s">
        <v>164</v>
      </c>
      <c r="Q466" t="str">
        <f>+PROPER(IF(MID(Tabla1[[#This Row],[expName]],3,100)="Alegria","Alegría",MID(Tabla1[[#This Row],[expName]],3,100)))</f>
        <v>Enojo</v>
      </c>
      <c r="R466" t="str">
        <f>+IF(Tabla1[[#This Row],[correct_ans]]="None","Frecuente","Infrecuente")</f>
        <v>Frecuente</v>
      </c>
      <c r="S466">
        <f>+Tabla1[[#This Row],[Respuesta.corr]]*100</f>
        <v>100</v>
      </c>
      <c r="T466" t="str">
        <f>+IF(OR(Tabla1[[#This Row],[frecuente/infrecuente]]="Frecuente",Tabla1[[#This Row],[Respuesta.rt]]=""),"",Tabla1[[#This Row],[Respuesta.rt]])</f>
        <v/>
      </c>
      <c r="U466">
        <f>1-Tabla1[[#This Row],[Respuesta.corr]]</f>
        <v>0</v>
      </c>
      <c r="V466" t="s">
        <v>141</v>
      </c>
      <c r="W466" t="s">
        <v>143</v>
      </c>
      <c r="X466" t="str">
        <f>+IFERROR(VLOOKUP(Tabla1[[#This Row],[participant]],$AB$2:$AC$17,2,0),"REVISAR")</f>
        <v>ALJ10M</v>
      </c>
    </row>
    <row r="467" spans="1:24" x14ac:dyDescent="0.55000000000000004">
      <c r="A467" t="s">
        <v>93</v>
      </c>
      <c r="B467" t="s">
        <v>35</v>
      </c>
      <c r="C467" t="s">
        <v>15</v>
      </c>
      <c r="D467">
        <v>1.3</v>
      </c>
      <c r="E467">
        <v>0</v>
      </c>
      <c r="F467">
        <v>65</v>
      </c>
      <c r="G467">
        <v>65</v>
      </c>
      <c r="H467">
        <v>65</v>
      </c>
      <c r="I467" t="s">
        <v>15</v>
      </c>
      <c r="J467">
        <v>1</v>
      </c>
      <c r="L467" t="s">
        <v>166</v>
      </c>
      <c r="M467">
        <v>59.918286682767103</v>
      </c>
      <c r="N467" t="s">
        <v>95</v>
      </c>
      <c r="O467">
        <v>1</v>
      </c>
      <c r="P467" t="s">
        <v>164</v>
      </c>
      <c r="Q467" t="str">
        <f>+PROPER(IF(MID(Tabla1[[#This Row],[expName]],3,100)="Alegria","Alegría",MID(Tabla1[[#This Row],[expName]],3,100)))</f>
        <v>Enojo</v>
      </c>
      <c r="R467" t="str">
        <f>+IF(Tabla1[[#This Row],[correct_ans]]="None","Frecuente","Infrecuente")</f>
        <v>Frecuente</v>
      </c>
      <c r="S467">
        <f>+Tabla1[[#This Row],[Respuesta.corr]]*100</f>
        <v>100</v>
      </c>
      <c r="T467" t="str">
        <f>+IF(OR(Tabla1[[#This Row],[frecuente/infrecuente]]="Frecuente",Tabla1[[#This Row],[Respuesta.rt]]=""),"",Tabla1[[#This Row],[Respuesta.rt]])</f>
        <v/>
      </c>
      <c r="U467">
        <f>1-Tabla1[[#This Row],[Respuesta.corr]]</f>
        <v>0</v>
      </c>
      <c r="V467" t="s">
        <v>141</v>
      </c>
      <c r="W467" t="s">
        <v>143</v>
      </c>
      <c r="X467" t="str">
        <f>+IFERROR(VLOOKUP(Tabla1[[#This Row],[participant]],$AB$2:$AC$17,2,0),"REVISAR")</f>
        <v>ALJ10M</v>
      </c>
    </row>
    <row r="468" spans="1:24" x14ac:dyDescent="0.55000000000000004">
      <c r="A468" t="s">
        <v>93</v>
      </c>
      <c r="B468" t="s">
        <v>107</v>
      </c>
      <c r="C468" t="s">
        <v>15</v>
      </c>
      <c r="D468">
        <v>0.8</v>
      </c>
      <c r="E468">
        <v>0</v>
      </c>
      <c r="F468">
        <v>66</v>
      </c>
      <c r="G468">
        <v>66</v>
      </c>
      <c r="H468">
        <v>66</v>
      </c>
      <c r="I468" t="s">
        <v>15</v>
      </c>
      <c r="J468">
        <v>1</v>
      </c>
      <c r="L468" t="s">
        <v>166</v>
      </c>
      <c r="M468">
        <v>59.918286682767103</v>
      </c>
      <c r="N468" t="s">
        <v>95</v>
      </c>
      <c r="O468">
        <v>1</v>
      </c>
      <c r="P468" t="s">
        <v>164</v>
      </c>
      <c r="Q468" t="str">
        <f>+PROPER(IF(MID(Tabla1[[#This Row],[expName]],3,100)="Alegria","Alegría",MID(Tabla1[[#This Row],[expName]],3,100)))</f>
        <v>Enojo</v>
      </c>
      <c r="R468" t="str">
        <f>+IF(Tabla1[[#This Row],[correct_ans]]="None","Frecuente","Infrecuente")</f>
        <v>Frecuente</v>
      </c>
      <c r="S468">
        <f>+Tabla1[[#This Row],[Respuesta.corr]]*100</f>
        <v>100</v>
      </c>
      <c r="T468" t="str">
        <f>+IF(OR(Tabla1[[#This Row],[frecuente/infrecuente]]="Frecuente",Tabla1[[#This Row],[Respuesta.rt]]=""),"",Tabla1[[#This Row],[Respuesta.rt]])</f>
        <v/>
      </c>
      <c r="U468">
        <f>1-Tabla1[[#This Row],[Respuesta.corr]]</f>
        <v>0</v>
      </c>
      <c r="V468" t="s">
        <v>141</v>
      </c>
      <c r="W468" t="s">
        <v>143</v>
      </c>
      <c r="X468" t="str">
        <f>+IFERROR(VLOOKUP(Tabla1[[#This Row],[participant]],$AB$2:$AC$17,2,0),"REVISAR")</f>
        <v>ALJ10M</v>
      </c>
    </row>
    <row r="469" spans="1:24" x14ac:dyDescent="0.55000000000000004">
      <c r="A469" t="s">
        <v>98</v>
      </c>
      <c r="B469" t="s">
        <v>108</v>
      </c>
      <c r="C469" t="s">
        <v>21</v>
      </c>
      <c r="D469">
        <v>0.8</v>
      </c>
      <c r="E469">
        <v>0</v>
      </c>
      <c r="F469">
        <v>67</v>
      </c>
      <c r="G469">
        <v>67</v>
      </c>
      <c r="H469">
        <v>67</v>
      </c>
      <c r="I469" t="s">
        <v>15</v>
      </c>
      <c r="J469">
        <v>0</v>
      </c>
      <c r="L469" t="s">
        <v>166</v>
      </c>
      <c r="M469">
        <v>59.918286682767103</v>
      </c>
      <c r="N469" t="s">
        <v>95</v>
      </c>
      <c r="O469">
        <v>1</v>
      </c>
      <c r="P469" t="s">
        <v>164</v>
      </c>
      <c r="Q469" t="str">
        <f>+PROPER(IF(MID(Tabla1[[#This Row],[expName]],3,100)="Alegria","Alegría",MID(Tabla1[[#This Row],[expName]],3,100)))</f>
        <v>Enojo</v>
      </c>
      <c r="R469" t="str">
        <f>+IF(Tabla1[[#This Row],[correct_ans]]="None","Frecuente","Infrecuente")</f>
        <v>Infrecuente</v>
      </c>
      <c r="S469">
        <f>+Tabla1[[#This Row],[Respuesta.corr]]*100</f>
        <v>0</v>
      </c>
      <c r="T469" t="str">
        <f>+IF(OR(Tabla1[[#This Row],[frecuente/infrecuente]]="Frecuente",Tabla1[[#This Row],[Respuesta.rt]]=""),"",Tabla1[[#This Row],[Respuesta.rt]])</f>
        <v/>
      </c>
      <c r="U469">
        <f>1-Tabla1[[#This Row],[Respuesta.corr]]</f>
        <v>1</v>
      </c>
      <c r="V469" t="s">
        <v>141</v>
      </c>
      <c r="W469" t="s">
        <v>143</v>
      </c>
      <c r="X469" t="str">
        <f>+IFERROR(VLOOKUP(Tabla1[[#This Row],[participant]],$AB$2:$AC$17,2,0),"REVISAR")</f>
        <v>ALJ10M</v>
      </c>
    </row>
    <row r="470" spans="1:24" x14ac:dyDescent="0.55000000000000004">
      <c r="A470" t="s">
        <v>93</v>
      </c>
      <c r="B470" t="s">
        <v>100</v>
      </c>
      <c r="C470" t="s">
        <v>15</v>
      </c>
      <c r="D470">
        <v>1.3</v>
      </c>
      <c r="E470">
        <v>0</v>
      </c>
      <c r="F470">
        <v>68</v>
      </c>
      <c r="G470">
        <v>68</v>
      </c>
      <c r="H470">
        <v>68</v>
      </c>
      <c r="I470" t="s">
        <v>15</v>
      </c>
      <c r="J470">
        <v>1</v>
      </c>
      <c r="L470" t="s">
        <v>166</v>
      </c>
      <c r="M470">
        <v>59.918286682767103</v>
      </c>
      <c r="N470" t="s">
        <v>95</v>
      </c>
      <c r="O470">
        <v>1</v>
      </c>
      <c r="P470" t="s">
        <v>164</v>
      </c>
      <c r="Q470" t="str">
        <f>+PROPER(IF(MID(Tabla1[[#This Row],[expName]],3,100)="Alegria","Alegría",MID(Tabla1[[#This Row],[expName]],3,100)))</f>
        <v>Enojo</v>
      </c>
      <c r="R470" t="str">
        <f>+IF(Tabla1[[#This Row],[correct_ans]]="None","Frecuente","Infrecuente")</f>
        <v>Frecuente</v>
      </c>
      <c r="S470">
        <f>+Tabla1[[#This Row],[Respuesta.corr]]*100</f>
        <v>100</v>
      </c>
      <c r="T470" t="str">
        <f>+IF(OR(Tabla1[[#This Row],[frecuente/infrecuente]]="Frecuente",Tabla1[[#This Row],[Respuesta.rt]]=""),"",Tabla1[[#This Row],[Respuesta.rt]])</f>
        <v/>
      </c>
      <c r="U470">
        <f>1-Tabla1[[#This Row],[Respuesta.corr]]</f>
        <v>0</v>
      </c>
      <c r="V470" t="s">
        <v>141</v>
      </c>
      <c r="W470" t="s">
        <v>143</v>
      </c>
      <c r="X470" t="str">
        <f>+IFERROR(VLOOKUP(Tabla1[[#This Row],[participant]],$AB$2:$AC$17,2,0),"REVISAR")</f>
        <v>ALJ10M</v>
      </c>
    </row>
    <row r="471" spans="1:24" x14ac:dyDescent="0.55000000000000004">
      <c r="A471" t="s">
        <v>93</v>
      </c>
      <c r="B471" t="s">
        <v>29</v>
      </c>
      <c r="C471" t="s">
        <v>15</v>
      </c>
      <c r="D471">
        <v>0.8</v>
      </c>
      <c r="E471">
        <v>0</v>
      </c>
      <c r="F471">
        <v>69</v>
      </c>
      <c r="G471">
        <v>69</v>
      </c>
      <c r="H471">
        <v>69</v>
      </c>
      <c r="I471" t="s">
        <v>15</v>
      </c>
      <c r="J471">
        <v>1</v>
      </c>
      <c r="L471" t="s">
        <v>166</v>
      </c>
      <c r="M471">
        <v>59.918286682767103</v>
      </c>
      <c r="N471" t="s">
        <v>95</v>
      </c>
      <c r="O471">
        <v>1</v>
      </c>
      <c r="P471" t="s">
        <v>164</v>
      </c>
      <c r="Q471" t="str">
        <f>+PROPER(IF(MID(Tabla1[[#This Row],[expName]],3,100)="Alegria","Alegría",MID(Tabla1[[#This Row],[expName]],3,100)))</f>
        <v>Enojo</v>
      </c>
      <c r="R471" t="str">
        <f>+IF(Tabla1[[#This Row],[correct_ans]]="None","Frecuente","Infrecuente")</f>
        <v>Frecuente</v>
      </c>
      <c r="S471">
        <f>+Tabla1[[#This Row],[Respuesta.corr]]*100</f>
        <v>100</v>
      </c>
      <c r="T471" t="str">
        <f>+IF(OR(Tabla1[[#This Row],[frecuente/infrecuente]]="Frecuente",Tabla1[[#This Row],[Respuesta.rt]]=""),"",Tabla1[[#This Row],[Respuesta.rt]])</f>
        <v/>
      </c>
      <c r="U471">
        <f>1-Tabla1[[#This Row],[Respuesta.corr]]</f>
        <v>0</v>
      </c>
      <c r="V471" t="s">
        <v>141</v>
      </c>
      <c r="W471" t="s">
        <v>143</v>
      </c>
      <c r="X471" t="str">
        <f>+IFERROR(VLOOKUP(Tabla1[[#This Row],[participant]],$AB$2:$AC$17,2,0),"REVISAR")</f>
        <v>ALJ10M</v>
      </c>
    </row>
    <row r="472" spans="1:24" x14ac:dyDescent="0.55000000000000004">
      <c r="A472" t="s">
        <v>98</v>
      </c>
      <c r="B472" t="s">
        <v>114</v>
      </c>
      <c r="C472" t="s">
        <v>21</v>
      </c>
      <c r="D472">
        <v>1.3</v>
      </c>
      <c r="E472">
        <v>0</v>
      </c>
      <c r="F472">
        <v>70</v>
      </c>
      <c r="G472">
        <v>70</v>
      </c>
      <c r="H472">
        <v>70</v>
      </c>
      <c r="I472" t="s">
        <v>21</v>
      </c>
      <c r="J472">
        <v>1</v>
      </c>
      <c r="K472">
        <v>0.81551009742500002</v>
      </c>
      <c r="L472" t="s">
        <v>166</v>
      </c>
      <c r="M472">
        <v>59.918286682767103</v>
      </c>
      <c r="N472" t="s">
        <v>95</v>
      </c>
      <c r="O472">
        <v>1</v>
      </c>
      <c r="P472" t="s">
        <v>164</v>
      </c>
      <c r="Q472" t="str">
        <f>+PROPER(IF(MID(Tabla1[[#This Row],[expName]],3,100)="Alegria","Alegría",MID(Tabla1[[#This Row],[expName]],3,100)))</f>
        <v>Enojo</v>
      </c>
      <c r="R472" t="str">
        <f>+IF(Tabla1[[#This Row],[correct_ans]]="None","Frecuente","Infrecuente")</f>
        <v>Infrecuente</v>
      </c>
      <c r="S472">
        <f>+Tabla1[[#This Row],[Respuesta.corr]]*100</f>
        <v>100</v>
      </c>
      <c r="T472">
        <f>+IF(OR(Tabla1[[#This Row],[frecuente/infrecuente]]="Frecuente",Tabla1[[#This Row],[Respuesta.rt]]=""),"",Tabla1[[#This Row],[Respuesta.rt]])</f>
        <v>0.81551009742500002</v>
      </c>
      <c r="U472">
        <f>1-Tabla1[[#This Row],[Respuesta.corr]]</f>
        <v>0</v>
      </c>
      <c r="V472" t="s">
        <v>141</v>
      </c>
      <c r="W472" t="s">
        <v>143</v>
      </c>
      <c r="X472" t="str">
        <f>+IFERROR(VLOOKUP(Tabla1[[#This Row],[participant]],$AB$2:$AC$17,2,0),"REVISAR")</f>
        <v>ALJ10M</v>
      </c>
    </row>
    <row r="473" spans="1:24" x14ac:dyDescent="0.55000000000000004">
      <c r="A473" t="s">
        <v>93</v>
      </c>
      <c r="B473" t="s">
        <v>23</v>
      </c>
      <c r="C473" t="s">
        <v>15</v>
      </c>
      <c r="D473">
        <v>0.8</v>
      </c>
      <c r="E473">
        <v>0</v>
      </c>
      <c r="F473">
        <v>71</v>
      </c>
      <c r="G473">
        <v>71</v>
      </c>
      <c r="H473">
        <v>71</v>
      </c>
      <c r="I473" t="s">
        <v>15</v>
      </c>
      <c r="J473">
        <v>1</v>
      </c>
      <c r="L473" t="s">
        <v>166</v>
      </c>
      <c r="M473">
        <v>59.918286682767103</v>
      </c>
      <c r="N473" t="s">
        <v>95</v>
      </c>
      <c r="O473">
        <v>1</v>
      </c>
      <c r="P473" t="s">
        <v>164</v>
      </c>
      <c r="Q473" t="str">
        <f>+PROPER(IF(MID(Tabla1[[#This Row],[expName]],3,100)="Alegria","Alegría",MID(Tabla1[[#This Row],[expName]],3,100)))</f>
        <v>Enojo</v>
      </c>
      <c r="R473" t="str">
        <f>+IF(Tabla1[[#This Row],[correct_ans]]="None","Frecuente","Infrecuente")</f>
        <v>Frecuente</v>
      </c>
      <c r="S473">
        <f>+Tabla1[[#This Row],[Respuesta.corr]]*100</f>
        <v>100</v>
      </c>
      <c r="T473" t="str">
        <f>+IF(OR(Tabla1[[#This Row],[frecuente/infrecuente]]="Frecuente",Tabla1[[#This Row],[Respuesta.rt]]=""),"",Tabla1[[#This Row],[Respuesta.rt]])</f>
        <v/>
      </c>
      <c r="U473">
        <f>1-Tabla1[[#This Row],[Respuesta.corr]]</f>
        <v>0</v>
      </c>
      <c r="V473" t="s">
        <v>141</v>
      </c>
      <c r="W473" t="s">
        <v>143</v>
      </c>
      <c r="X473" t="str">
        <f>+IFERROR(VLOOKUP(Tabla1[[#This Row],[participant]],$AB$2:$AC$17,2,0),"REVISAR")</f>
        <v>ALJ10M</v>
      </c>
    </row>
    <row r="474" spans="1:24" x14ac:dyDescent="0.55000000000000004">
      <c r="A474" t="s">
        <v>98</v>
      </c>
      <c r="B474" t="s">
        <v>115</v>
      </c>
      <c r="C474" t="s">
        <v>21</v>
      </c>
      <c r="D474">
        <v>1.3</v>
      </c>
      <c r="E474">
        <v>0</v>
      </c>
      <c r="F474">
        <v>72</v>
      </c>
      <c r="G474">
        <v>72</v>
      </c>
      <c r="H474">
        <v>72</v>
      </c>
      <c r="I474" t="s">
        <v>21</v>
      </c>
      <c r="J474">
        <v>1</v>
      </c>
      <c r="K474">
        <v>0.90775289665900005</v>
      </c>
      <c r="L474" t="s">
        <v>166</v>
      </c>
      <c r="M474">
        <v>59.918286682767103</v>
      </c>
      <c r="N474" t="s">
        <v>95</v>
      </c>
      <c r="O474">
        <v>1</v>
      </c>
      <c r="P474" t="s">
        <v>164</v>
      </c>
      <c r="Q474" t="str">
        <f>+PROPER(IF(MID(Tabla1[[#This Row],[expName]],3,100)="Alegria","Alegría",MID(Tabla1[[#This Row],[expName]],3,100)))</f>
        <v>Enojo</v>
      </c>
      <c r="R474" t="str">
        <f>+IF(Tabla1[[#This Row],[correct_ans]]="None","Frecuente","Infrecuente")</f>
        <v>Infrecuente</v>
      </c>
      <c r="S474">
        <f>+Tabla1[[#This Row],[Respuesta.corr]]*100</f>
        <v>100</v>
      </c>
      <c r="T474">
        <f>+IF(OR(Tabla1[[#This Row],[frecuente/infrecuente]]="Frecuente",Tabla1[[#This Row],[Respuesta.rt]]=""),"",Tabla1[[#This Row],[Respuesta.rt]])</f>
        <v>0.90775289665900005</v>
      </c>
      <c r="U474">
        <f>1-Tabla1[[#This Row],[Respuesta.corr]]</f>
        <v>0</v>
      </c>
      <c r="V474" t="s">
        <v>141</v>
      </c>
      <c r="W474" t="s">
        <v>143</v>
      </c>
      <c r="X474" t="str">
        <f>+IFERROR(VLOOKUP(Tabla1[[#This Row],[participant]],$AB$2:$AC$17,2,0),"REVISAR")</f>
        <v>ALJ10M</v>
      </c>
    </row>
    <row r="475" spans="1:24" x14ac:dyDescent="0.55000000000000004">
      <c r="A475" t="s">
        <v>93</v>
      </c>
      <c r="B475" t="s">
        <v>106</v>
      </c>
      <c r="C475" t="s">
        <v>15</v>
      </c>
      <c r="D475">
        <v>0.8</v>
      </c>
      <c r="E475">
        <v>0</v>
      </c>
      <c r="F475">
        <v>73</v>
      </c>
      <c r="G475">
        <v>73</v>
      </c>
      <c r="H475">
        <v>73</v>
      </c>
      <c r="I475" t="s">
        <v>15</v>
      </c>
      <c r="J475">
        <v>1</v>
      </c>
      <c r="L475" t="s">
        <v>166</v>
      </c>
      <c r="M475">
        <v>59.918286682767103</v>
      </c>
      <c r="N475" t="s">
        <v>95</v>
      </c>
      <c r="O475">
        <v>1</v>
      </c>
      <c r="P475" t="s">
        <v>164</v>
      </c>
      <c r="Q475" t="str">
        <f>+PROPER(IF(MID(Tabla1[[#This Row],[expName]],3,100)="Alegria","Alegría",MID(Tabla1[[#This Row],[expName]],3,100)))</f>
        <v>Enojo</v>
      </c>
      <c r="R475" t="str">
        <f>+IF(Tabla1[[#This Row],[correct_ans]]="None","Frecuente","Infrecuente")</f>
        <v>Frecuente</v>
      </c>
      <c r="S475">
        <f>+Tabla1[[#This Row],[Respuesta.corr]]*100</f>
        <v>100</v>
      </c>
      <c r="T475" t="str">
        <f>+IF(OR(Tabla1[[#This Row],[frecuente/infrecuente]]="Frecuente",Tabla1[[#This Row],[Respuesta.rt]]=""),"",Tabla1[[#This Row],[Respuesta.rt]])</f>
        <v/>
      </c>
      <c r="U475">
        <f>1-Tabla1[[#This Row],[Respuesta.corr]]</f>
        <v>0</v>
      </c>
      <c r="V475" t="s">
        <v>141</v>
      </c>
      <c r="W475" t="s">
        <v>143</v>
      </c>
      <c r="X475" t="str">
        <f>+IFERROR(VLOOKUP(Tabla1[[#This Row],[participant]],$AB$2:$AC$17,2,0),"REVISAR")</f>
        <v>ALJ10M</v>
      </c>
    </row>
    <row r="476" spans="1:24" x14ac:dyDescent="0.55000000000000004">
      <c r="A476" t="s">
        <v>98</v>
      </c>
      <c r="B476" t="s">
        <v>99</v>
      </c>
      <c r="C476" t="s">
        <v>21</v>
      </c>
      <c r="D476">
        <v>0.8</v>
      </c>
      <c r="E476">
        <v>0</v>
      </c>
      <c r="F476">
        <v>74</v>
      </c>
      <c r="G476">
        <v>74</v>
      </c>
      <c r="H476">
        <v>74</v>
      </c>
      <c r="I476" t="s">
        <v>21</v>
      </c>
      <c r="J476">
        <v>1</v>
      </c>
      <c r="K476">
        <v>0.77529263962100003</v>
      </c>
      <c r="L476" t="s">
        <v>166</v>
      </c>
      <c r="M476">
        <v>59.918286682767103</v>
      </c>
      <c r="N476" t="s">
        <v>95</v>
      </c>
      <c r="O476">
        <v>1</v>
      </c>
      <c r="P476" t="s">
        <v>164</v>
      </c>
      <c r="Q476" t="str">
        <f>+PROPER(IF(MID(Tabla1[[#This Row],[expName]],3,100)="Alegria","Alegría",MID(Tabla1[[#This Row],[expName]],3,100)))</f>
        <v>Enojo</v>
      </c>
      <c r="R476" t="str">
        <f>+IF(Tabla1[[#This Row],[correct_ans]]="None","Frecuente","Infrecuente")</f>
        <v>Infrecuente</v>
      </c>
      <c r="S476">
        <f>+Tabla1[[#This Row],[Respuesta.corr]]*100</f>
        <v>100</v>
      </c>
      <c r="T476">
        <f>+IF(OR(Tabla1[[#This Row],[frecuente/infrecuente]]="Frecuente",Tabla1[[#This Row],[Respuesta.rt]]=""),"",Tabla1[[#This Row],[Respuesta.rt]])</f>
        <v>0.77529263962100003</v>
      </c>
      <c r="U476">
        <f>1-Tabla1[[#This Row],[Respuesta.corr]]</f>
        <v>0</v>
      </c>
      <c r="V476" t="s">
        <v>141</v>
      </c>
      <c r="W476" t="s">
        <v>143</v>
      </c>
      <c r="X476" t="str">
        <f>+IFERROR(VLOOKUP(Tabla1[[#This Row],[participant]],$AB$2:$AC$17,2,0),"REVISAR")</f>
        <v>ALJ10M</v>
      </c>
    </row>
    <row r="477" spans="1:24" x14ac:dyDescent="0.55000000000000004">
      <c r="A477" t="s">
        <v>93</v>
      </c>
      <c r="B477" t="s">
        <v>14</v>
      </c>
      <c r="C477" t="s">
        <v>15</v>
      </c>
      <c r="D477">
        <v>1.3</v>
      </c>
      <c r="E477">
        <v>0</v>
      </c>
      <c r="F477">
        <v>75</v>
      </c>
      <c r="G477">
        <v>75</v>
      </c>
      <c r="H477">
        <v>75</v>
      </c>
      <c r="I477" t="s">
        <v>15</v>
      </c>
      <c r="J477">
        <v>1</v>
      </c>
      <c r="L477" t="s">
        <v>166</v>
      </c>
      <c r="M477">
        <v>59.918286682767103</v>
      </c>
      <c r="N477" t="s">
        <v>95</v>
      </c>
      <c r="O477">
        <v>1</v>
      </c>
      <c r="P477" t="s">
        <v>164</v>
      </c>
      <c r="Q477" t="str">
        <f>+PROPER(IF(MID(Tabla1[[#This Row],[expName]],3,100)="Alegria","Alegría",MID(Tabla1[[#This Row],[expName]],3,100)))</f>
        <v>Enojo</v>
      </c>
      <c r="R477" t="str">
        <f>+IF(Tabla1[[#This Row],[correct_ans]]="None","Frecuente","Infrecuente")</f>
        <v>Frecuente</v>
      </c>
      <c r="S477">
        <f>+Tabla1[[#This Row],[Respuesta.corr]]*100</f>
        <v>100</v>
      </c>
      <c r="T477" t="str">
        <f>+IF(OR(Tabla1[[#This Row],[frecuente/infrecuente]]="Frecuente",Tabla1[[#This Row],[Respuesta.rt]]=""),"",Tabla1[[#This Row],[Respuesta.rt]])</f>
        <v/>
      </c>
      <c r="U477">
        <f>1-Tabla1[[#This Row],[Respuesta.corr]]</f>
        <v>0</v>
      </c>
      <c r="V477" t="s">
        <v>141</v>
      </c>
      <c r="W477" t="s">
        <v>143</v>
      </c>
      <c r="X477" t="str">
        <f>+IFERROR(VLOOKUP(Tabla1[[#This Row],[participant]],$AB$2:$AC$17,2,0),"REVISAR")</f>
        <v>ALJ10M</v>
      </c>
    </row>
    <row r="478" spans="1:24" x14ac:dyDescent="0.55000000000000004">
      <c r="A478" t="s">
        <v>93</v>
      </c>
      <c r="B478" t="s">
        <v>34</v>
      </c>
      <c r="C478" t="s">
        <v>15</v>
      </c>
      <c r="D478">
        <v>0.8</v>
      </c>
      <c r="E478">
        <v>0</v>
      </c>
      <c r="F478">
        <v>76</v>
      </c>
      <c r="G478">
        <v>76</v>
      </c>
      <c r="H478">
        <v>76</v>
      </c>
      <c r="I478" t="s">
        <v>15</v>
      </c>
      <c r="J478">
        <v>1</v>
      </c>
      <c r="L478" t="s">
        <v>166</v>
      </c>
      <c r="M478">
        <v>59.918286682767103</v>
      </c>
      <c r="N478" t="s">
        <v>95</v>
      </c>
      <c r="O478">
        <v>1</v>
      </c>
      <c r="P478" t="s">
        <v>164</v>
      </c>
      <c r="Q478" t="str">
        <f>+PROPER(IF(MID(Tabla1[[#This Row],[expName]],3,100)="Alegria","Alegría",MID(Tabla1[[#This Row],[expName]],3,100)))</f>
        <v>Enojo</v>
      </c>
      <c r="R478" t="str">
        <f>+IF(Tabla1[[#This Row],[correct_ans]]="None","Frecuente","Infrecuente")</f>
        <v>Frecuente</v>
      </c>
      <c r="S478">
        <f>+Tabla1[[#This Row],[Respuesta.corr]]*100</f>
        <v>100</v>
      </c>
      <c r="T478" t="str">
        <f>+IF(OR(Tabla1[[#This Row],[frecuente/infrecuente]]="Frecuente",Tabla1[[#This Row],[Respuesta.rt]]=""),"",Tabla1[[#This Row],[Respuesta.rt]])</f>
        <v/>
      </c>
      <c r="U478">
        <f>1-Tabla1[[#This Row],[Respuesta.corr]]</f>
        <v>0</v>
      </c>
      <c r="V478" t="s">
        <v>141</v>
      </c>
      <c r="W478" t="s">
        <v>143</v>
      </c>
      <c r="X478" t="str">
        <f>+IFERROR(VLOOKUP(Tabla1[[#This Row],[participant]],$AB$2:$AC$17,2,0),"REVISAR")</f>
        <v>ALJ10M</v>
      </c>
    </row>
    <row r="479" spans="1:24" x14ac:dyDescent="0.55000000000000004">
      <c r="A479" t="s">
        <v>98</v>
      </c>
      <c r="B479" t="s">
        <v>112</v>
      </c>
      <c r="C479" t="s">
        <v>21</v>
      </c>
      <c r="D479">
        <v>0.8</v>
      </c>
      <c r="E479">
        <v>0</v>
      </c>
      <c r="F479">
        <v>77</v>
      </c>
      <c r="G479">
        <v>77</v>
      </c>
      <c r="H479">
        <v>77</v>
      </c>
      <c r="I479" t="s">
        <v>21</v>
      </c>
      <c r="J479">
        <v>1</v>
      </c>
      <c r="K479">
        <v>0.79182215360899999</v>
      </c>
      <c r="L479" t="s">
        <v>166</v>
      </c>
      <c r="M479">
        <v>59.918286682767103</v>
      </c>
      <c r="N479" t="s">
        <v>95</v>
      </c>
      <c r="O479">
        <v>1</v>
      </c>
      <c r="P479" t="s">
        <v>164</v>
      </c>
      <c r="Q479" t="str">
        <f>+PROPER(IF(MID(Tabla1[[#This Row],[expName]],3,100)="Alegria","Alegría",MID(Tabla1[[#This Row],[expName]],3,100)))</f>
        <v>Enojo</v>
      </c>
      <c r="R479" t="str">
        <f>+IF(Tabla1[[#This Row],[correct_ans]]="None","Frecuente","Infrecuente")</f>
        <v>Infrecuente</v>
      </c>
      <c r="S479">
        <f>+Tabla1[[#This Row],[Respuesta.corr]]*100</f>
        <v>100</v>
      </c>
      <c r="T479">
        <f>+IF(OR(Tabla1[[#This Row],[frecuente/infrecuente]]="Frecuente",Tabla1[[#This Row],[Respuesta.rt]]=""),"",Tabla1[[#This Row],[Respuesta.rt]])</f>
        <v>0.79182215360899999</v>
      </c>
      <c r="U479">
        <f>1-Tabla1[[#This Row],[Respuesta.corr]]</f>
        <v>0</v>
      </c>
      <c r="V479" t="s">
        <v>141</v>
      </c>
      <c r="W479" t="s">
        <v>143</v>
      </c>
      <c r="X479" t="str">
        <f>+IFERROR(VLOOKUP(Tabla1[[#This Row],[participant]],$AB$2:$AC$17,2,0),"REVISAR")</f>
        <v>ALJ10M</v>
      </c>
    </row>
    <row r="480" spans="1:24" x14ac:dyDescent="0.55000000000000004">
      <c r="A480" t="s">
        <v>93</v>
      </c>
      <c r="B480" t="s">
        <v>103</v>
      </c>
      <c r="C480" t="s">
        <v>15</v>
      </c>
      <c r="D480">
        <v>1.3</v>
      </c>
      <c r="E480">
        <v>0</v>
      </c>
      <c r="F480">
        <v>78</v>
      </c>
      <c r="G480">
        <v>78</v>
      </c>
      <c r="H480">
        <v>78</v>
      </c>
      <c r="I480" t="s">
        <v>15</v>
      </c>
      <c r="J480">
        <v>1</v>
      </c>
      <c r="L480" t="s">
        <v>166</v>
      </c>
      <c r="M480">
        <v>59.918286682767103</v>
      </c>
      <c r="N480" t="s">
        <v>95</v>
      </c>
      <c r="O480">
        <v>1</v>
      </c>
      <c r="P480" t="s">
        <v>164</v>
      </c>
      <c r="Q480" t="str">
        <f>+PROPER(IF(MID(Tabla1[[#This Row],[expName]],3,100)="Alegria","Alegría",MID(Tabla1[[#This Row],[expName]],3,100)))</f>
        <v>Enojo</v>
      </c>
      <c r="R480" t="str">
        <f>+IF(Tabla1[[#This Row],[correct_ans]]="None","Frecuente","Infrecuente")</f>
        <v>Frecuente</v>
      </c>
      <c r="S480">
        <f>+Tabla1[[#This Row],[Respuesta.corr]]*100</f>
        <v>100</v>
      </c>
      <c r="T480" t="str">
        <f>+IF(OR(Tabla1[[#This Row],[frecuente/infrecuente]]="Frecuente",Tabla1[[#This Row],[Respuesta.rt]]=""),"",Tabla1[[#This Row],[Respuesta.rt]])</f>
        <v/>
      </c>
      <c r="U480">
        <f>1-Tabla1[[#This Row],[Respuesta.corr]]</f>
        <v>0</v>
      </c>
      <c r="V480" t="s">
        <v>141</v>
      </c>
      <c r="W480" t="s">
        <v>143</v>
      </c>
      <c r="X480" t="str">
        <f>+IFERROR(VLOOKUP(Tabla1[[#This Row],[participant]],$AB$2:$AC$17,2,0),"REVISAR")</f>
        <v>ALJ10M</v>
      </c>
    </row>
    <row r="481" spans="1:24" x14ac:dyDescent="0.55000000000000004">
      <c r="A481" t="s">
        <v>93</v>
      </c>
      <c r="B481" t="s">
        <v>31</v>
      </c>
      <c r="C481" t="s">
        <v>15</v>
      </c>
      <c r="D481">
        <v>0.8</v>
      </c>
      <c r="E481">
        <v>0</v>
      </c>
      <c r="F481">
        <v>79</v>
      </c>
      <c r="G481">
        <v>79</v>
      </c>
      <c r="H481">
        <v>79</v>
      </c>
      <c r="I481" t="s">
        <v>15</v>
      </c>
      <c r="J481">
        <v>1</v>
      </c>
      <c r="L481" t="s">
        <v>166</v>
      </c>
      <c r="M481">
        <v>59.918286682767103</v>
      </c>
      <c r="N481" t="s">
        <v>95</v>
      </c>
      <c r="O481">
        <v>1</v>
      </c>
      <c r="P481" t="s">
        <v>164</v>
      </c>
      <c r="Q481" t="str">
        <f>+PROPER(IF(MID(Tabla1[[#This Row],[expName]],3,100)="Alegria","Alegría",MID(Tabla1[[#This Row],[expName]],3,100)))</f>
        <v>Enojo</v>
      </c>
      <c r="R481" t="str">
        <f>+IF(Tabla1[[#This Row],[correct_ans]]="None","Frecuente","Infrecuente")</f>
        <v>Frecuente</v>
      </c>
      <c r="S481">
        <f>+Tabla1[[#This Row],[Respuesta.corr]]*100</f>
        <v>100</v>
      </c>
      <c r="T481" t="str">
        <f>+IF(OR(Tabla1[[#This Row],[frecuente/infrecuente]]="Frecuente",Tabla1[[#This Row],[Respuesta.rt]]=""),"",Tabla1[[#This Row],[Respuesta.rt]])</f>
        <v/>
      </c>
      <c r="U481">
        <f>1-Tabla1[[#This Row],[Respuesta.corr]]</f>
        <v>0</v>
      </c>
      <c r="V481" t="s">
        <v>141</v>
      </c>
      <c r="W481" t="s">
        <v>143</v>
      </c>
      <c r="X481" t="str">
        <f>+IFERROR(VLOOKUP(Tabla1[[#This Row],[participant]],$AB$2:$AC$17,2,0),"REVISAR")</f>
        <v>ALJ10M</v>
      </c>
    </row>
    <row r="482" spans="1:24" x14ac:dyDescent="0.55000000000000004">
      <c r="A482" t="s">
        <v>93</v>
      </c>
      <c r="B482" t="s">
        <v>73</v>
      </c>
      <c r="C482" t="s">
        <v>15</v>
      </c>
      <c r="D482">
        <v>0.8</v>
      </c>
      <c r="E482">
        <v>0</v>
      </c>
      <c r="F482">
        <v>80</v>
      </c>
      <c r="G482">
        <v>80</v>
      </c>
      <c r="H482">
        <v>80</v>
      </c>
      <c r="I482" t="s">
        <v>15</v>
      </c>
      <c r="J482">
        <v>1</v>
      </c>
      <c r="L482" t="s">
        <v>166</v>
      </c>
      <c r="M482">
        <v>59.918286682767103</v>
      </c>
      <c r="N482" t="s">
        <v>95</v>
      </c>
      <c r="O482">
        <v>1</v>
      </c>
      <c r="P482" t="s">
        <v>164</v>
      </c>
      <c r="Q482" t="str">
        <f>+PROPER(IF(MID(Tabla1[[#This Row],[expName]],3,100)="Alegria","Alegría",MID(Tabla1[[#This Row],[expName]],3,100)))</f>
        <v>Enojo</v>
      </c>
      <c r="R482" t="str">
        <f>+IF(Tabla1[[#This Row],[correct_ans]]="None","Frecuente","Infrecuente")</f>
        <v>Frecuente</v>
      </c>
      <c r="S482">
        <f>+Tabla1[[#This Row],[Respuesta.corr]]*100</f>
        <v>100</v>
      </c>
      <c r="T482" t="str">
        <f>+IF(OR(Tabla1[[#This Row],[frecuente/infrecuente]]="Frecuente",Tabla1[[#This Row],[Respuesta.rt]]=""),"",Tabla1[[#This Row],[Respuesta.rt]])</f>
        <v/>
      </c>
      <c r="U482">
        <f>1-Tabla1[[#This Row],[Respuesta.corr]]</f>
        <v>0</v>
      </c>
      <c r="V482" t="s">
        <v>141</v>
      </c>
      <c r="W482" t="s">
        <v>143</v>
      </c>
      <c r="X482" t="str">
        <f>+IFERROR(VLOOKUP(Tabla1[[#This Row],[participant]],$AB$2:$AC$17,2,0),"REVISAR")</f>
        <v>ALJ10M</v>
      </c>
    </row>
    <row r="483" spans="1:24" x14ac:dyDescent="0.55000000000000004">
      <c r="A483" t="s">
        <v>98</v>
      </c>
      <c r="B483" t="s">
        <v>116</v>
      </c>
      <c r="C483" t="s">
        <v>21</v>
      </c>
      <c r="D483">
        <v>1.3</v>
      </c>
      <c r="E483">
        <v>0</v>
      </c>
      <c r="F483">
        <v>81</v>
      </c>
      <c r="G483">
        <v>81</v>
      </c>
      <c r="H483">
        <v>81</v>
      </c>
      <c r="I483" t="s">
        <v>15</v>
      </c>
      <c r="J483">
        <v>0</v>
      </c>
      <c r="L483" t="s">
        <v>166</v>
      </c>
      <c r="M483">
        <v>59.918286682767103</v>
      </c>
      <c r="N483" t="s">
        <v>95</v>
      </c>
      <c r="O483">
        <v>1</v>
      </c>
      <c r="P483" t="s">
        <v>164</v>
      </c>
      <c r="Q483" t="str">
        <f>+PROPER(IF(MID(Tabla1[[#This Row],[expName]],3,100)="Alegria","Alegría",MID(Tabla1[[#This Row],[expName]],3,100)))</f>
        <v>Enojo</v>
      </c>
      <c r="R483" t="str">
        <f>+IF(Tabla1[[#This Row],[correct_ans]]="None","Frecuente","Infrecuente")</f>
        <v>Infrecuente</v>
      </c>
      <c r="S483">
        <f>+Tabla1[[#This Row],[Respuesta.corr]]*100</f>
        <v>0</v>
      </c>
      <c r="T483" t="str">
        <f>+IF(OR(Tabla1[[#This Row],[frecuente/infrecuente]]="Frecuente",Tabla1[[#This Row],[Respuesta.rt]]=""),"",Tabla1[[#This Row],[Respuesta.rt]])</f>
        <v/>
      </c>
      <c r="U483">
        <f>1-Tabla1[[#This Row],[Respuesta.corr]]</f>
        <v>1</v>
      </c>
      <c r="V483" t="s">
        <v>141</v>
      </c>
      <c r="W483" t="s">
        <v>143</v>
      </c>
      <c r="X483" t="str">
        <f>+IFERROR(VLOOKUP(Tabla1[[#This Row],[participant]],$AB$2:$AC$17,2,0),"REVISAR")</f>
        <v>ALJ10M</v>
      </c>
    </row>
    <row r="484" spans="1:24" x14ac:dyDescent="0.55000000000000004">
      <c r="A484" t="s">
        <v>93</v>
      </c>
      <c r="B484" t="s">
        <v>34</v>
      </c>
      <c r="C484" t="s">
        <v>15</v>
      </c>
      <c r="D484">
        <v>1.3</v>
      </c>
      <c r="E484">
        <v>0</v>
      </c>
      <c r="F484">
        <v>82</v>
      </c>
      <c r="G484">
        <v>82</v>
      </c>
      <c r="H484">
        <v>82</v>
      </c>
      <c r="I484" t="s">
        <v>15</v>
      </c>
      <c r="J484">
        <v>1</v>
      </c>
      <c r="L484" t="s">
        <v>166</v>
      </c>
      <c r="M484">
        <v>59.918286682767103</v>
      </c>
      <c r="N484" t="s">
        <v>95</v>
      </c>
      <c r="O484">
        <v>1</v>
      </c>
      <c r="P484" t="s">
        <v>164</v>
      </c>
      <c r="Q484" t="str">
        <f>+PROPER(IF(MID(Tabla1[[#This Row],[expName]],3,100)="Alegria","Alegría",MID(Tabla1[[#This Row],[expName]],3,100)))</f>
        <v>Enojo</v>
      </c>
      <c r="R484" t="str">
        <f>+IF(Tabla1[[#This Row],[correct_ans]]="None","Frecuente","Infrecuente")</f>
        <v>Frecuente</v>
      </c>
      <c r="S484">
        <f>+Tabla1[[#This Row],[Respuesta.corr]]*100</f>
        <v>100</v>
      </c>
      <c r="T484" t="str">
        <f>+IF(OR(Tabla1[[#This Row],[frecuente/infrecuente]]="Frecuente",Tabla1[[#This Row],[Respuesta.rt]]=""),"",Tabla1[[#This Row],[Respuesta.rt]])</f>
        <v/>
      </c>
      <c r="U484">
        <f>1-Tabla1[[#This Row],[Respuesta.corr]]</f>
        <v>0</v>
      </c>
      <c r="V484" t="s">
        <v>141</v>
      </c>
      <c r="W484" t="s">
        <v>143</v>
      </c>
      <c r="X484" t="str">
        <f>+IFERROR(VLOOKUP(Tabla1[[#This Row],[participant]],$AB$2:$AC$17,2,0),"REVISAR")</f>
        <v>ALJ10M</v>
      </c>
    </row>
    <row r="485" spans="1:24" x14ac:dyDescent="0.55000000000000004">
      <c r="A485" t="s">
        <v>93</v>
      </c>
      <c r="B485" t="s">
        <v>97</v>
      </c>
      <c r="C485" t="s">
        <v>15</v>
      </c>
      <c r="D485">
        <v>0.8</v>
      </c>
      <c r="E485">
        <v>0</v>
      </c>
      <c r="F485">
        <v>83</v>
      </c>
      <c r="G485">
        <v>83</v>
      </c>
      <c r="H485">
        <v>83</v>
      </c>
      <c r="I485" t="s">
        <v>15</v>
      </c>
      <c r="J485">
        <v>1</v>
      </c>
      <c r="L485" t="s">
        <v>166</v>
      </c>
      <c r="M485">
        <v>59.918286682767103</v>
      </c>
      <c r="N485" t="s">
        <v>95</v>
      </c>
      <c r="O485">
        <v>1</v>
      </c>
      <c r="P485" t="s">
        <v>164</v>
      </c>
      <c r="Q485" t="str">
        <f>+PROPER(IF(MID(Tabla1[[#This Row],[expName]],3,100)="Alegria","Alegría",MID(Tabla1[[#This Row],[expName]],3,100)))</f>
        <v>Enojo</v>
      </c>
      <c r="R485" t="str">
        <f>+IF(Tabla1[[#This Row],[correct_ans]]="None","Frecuente","Infrecuente")</f>
        <v>Frecuente</v>
      </c>
      <c r="S485">
        <f>+Tabla1[[#This Row],[Respuesta.corr]]*100</f>
        <v>100</v>
      </c>
      <c r="T485" t="str">
        <f>+IF(OR(Tabla1[[#This Row],[frecuente/infrecuente]]="Frecuente",Tabla1[[#This Row],[Respuesta.rt]]=""),"",Tabla1[[#This Row],[Respuesta.rt]])</f>
        <v/>
      </c>
      <c r="U485">
        <f>1-Tabla1[[#This Row],[Respuesta.corr]]</f>
        <v>0</v>
      </c>
      <c r="V485" t="s">
        <v>141</v>
      </c>
      <c r="W485" t="s">
        <v>143</v>
      </c>
      <c r="X485" t="str">
        <f>+IFERROR(VLOOKUP(Tabla1[[#This Row],[participant]],$AB$2:$AC$17,2,0),"REVISAR")</f>
        <v>ALJ10M</v>
      </c>
    </row>
    <row r="486" spans="1:24" x14ac:dyDescent="0.55000000000000004">
      <c r="A486" t="s">
        <v>93</v>
      </c>
      <c r="B486" t="s">
        <v>34</v>
      </c>
      <c r="C486" t="s">
        <v>15</v>
      </c>
      <c r="D486">
        <v>1.3</v>
      </c>
      <c r="E486">
        <v>0</v>
      </c>
      <c r="F486">
        <v>84</v>
      </c>
      <c r="G486">
        <v>84</v>
      </c>
      <c r="H486">
        <v>84</v>
      </c>
      <c r="I486" t="s">
        <v>15</v>
      </c>
      <c r="J486">
        <v>1</v>
      </c>
      <c r="L486" t="s">
        <v>166</v>
      </c>
      <c r="M486">
        <v>59.918286682767103</v>
      </c>
      <c r="N486" t="s">
        <v>95</v>
      </c>
      <c r="O486">
        <v>1</v>
      </c>
      <c r="P486" t="s">
        <v>164</v>
      </c>
      <c r="Q486" t="str">
        <f>+PROPER(IF(MID(Tabla1[[#This Row],[expName]],3,100)="Alegria","Alegría",MID(Tabla1[[#This Row],[expName]],3,100)))</f>
        <v>Enojo</v>
      </c>
      <c r="R486" t="str">
        <f>+IF(Tabla1[[#This Row],[correct_ans]]="None","Frecuente","Infrecuente")</f>
        <v>Frecuente</v>
      </c>
      <c r="S486">
        <f>+Tabla1[[#This Row],[Respuesta.corr]]*100</f>
        <v>100</v>
      </c>
      <c r="T486" t="str">
        <f>+IF(OR(Tabla1[[#This Row],[frecuente/infrecuente]]="Frecuente",Tabla1[[#This Row],[Respuesta.rt]]=""),"",Tabla1[[#This Row],[Respuesta.rt]])</f>
        <v/>
      </c>
      <c r="U486">
        <f>1-Tabla1[[#This Row],[Respuesta.corr]]</f>
        <v>0</v>
      </c>
      <c r="V486" t="s">
        <v>141</v>
      </c>
      <c r="W486" t="s">
        <v>143</v>
      </c>
      <c r="X486" t="str">
        <f>+IFERROR(VLOOKUP(Tabla1[[#This Row],[participant]],$AB$2:$AC$17,2,0),"REVISAR")</f>
        <v>ALJ10M</v>
      </c>
    </row>
    <row r="487" spans="1:24" x14ac:dyDescent="0.55000000000000004">
      <c r="A487" t="s">
        <v>93</v>
      </c>
      <c r="B487" t="s">
        <v>97</v>
      </c>
      <c r="C487" t="s">
        <v>15</v>
      </c>
      <c r="D487">
        <v>1.3</v>
      </c>
      <c r="E487">
        <v>0</v>
      </c>
      <c r="F487">
        <v>85</v>
      </c>
      <c r="G487">
        <v>85</v>
      </c>
      <c r="H487">
        <v>85</v>
      </c>
      <c r="I487" t="s">
        <v>15</v>
      </c>
      <c r="J487">
        <v>1</v>
      </c>
      <c r="L487" t="s">
        <v>166</v>
      </c>
      <c r="M487">
        <v>59.918286682767103</v>
      </c>
      <c r="N487" t="s">
        <v>95</v>
      </c>
      <c r="O487">
        <v>1</v>
      </c>
      <c r="P487" t="s">
        <v>164</v>
      </c>
      <c r="Q487" t="str">
        <f>+PROPER(IF(MID(Tabla1[[#This Row],[expName]],3,100)="Alegria","Alegría",MID(Tabla1[[#This Row],[expName]],3,100)))</f>
        <v>Enojo</v>
      </c>
      <c r="R487" t="str">
        <f>+IF(Tabla1[[#This Row],[correct_ans]]="None","Frecuente","Infrecuente")</f>
        <v>Frecuente</v>
      </c>
      <c r="S487">
        <f>+Tabla1[[#This Row],[Respuesta.corr]]*100</f>
        <v>100</v>
      </c>
      <c r="T487" t="str">
        <f>+IF(OR(Tabla1[[#This Row],[frecuente/infrecuente]]="Frecuente",Tabla1[[#This Row],[Respuesta.rt]]=""),"",Tabla1[[#This Row],[Respuesta.rt]])</f>
        <v/>
      </c>
      <c r="U487">
        <f>1-Tabla1[[#This Row],[Respuesta.corr]]</f>
        <v>0</v>
      </c>
      <c r="V487" t="s">
        <v>141</v>
      </c>
      <c r="W487" t="s">
        <v>143</v>
      </c>
      <c r="X487" t="str">
        <f>+IFERROR(VLOOKUP(Tabla1[[#This Row],[participant]],$AB$2:$AC$17,2,0),"REVISAR")</f>
        <v>ALJ10M</v>
      </c>
    </row>
    <row r="488" spans="1:24" x14ac:dyDescent="0.55000000000000004">
      <c r="A488" t="s">
        <v>98</v>
      </c>
      <c r="B488" t="s">
        <v>117</v>
      </c>
      <c r="C488" t="s">
        <v>21</v>
      </c>
      <c r="D488">
        <v>1.3</v>
      </c>
      <c r="E488">
        <v>0</v>
      </c>
      <c r="F488">
        <v>86</v>
      </c>
      <c r="G488">
        <v>86</v>
      </c>
      <c r="H488">
        <v>86</v>
      </c>
      <c r="I488" t="s">
        <v>21</v>
      </c>
      <c r="J488">
        <v>1</v>
      </c>
      <c r="K488">
        <v>0.61348715610799998</v>
      </c>
      <c r="L488" t="s">
        <v>166</v>
      </c>
      <c r="M488">
        <v>59.918286682767103</v>
      </c>
      <c r="N488" t="s">
        <v>95</v>
      </c>
      <c r="O488">
        <v>1</v>
      </c>
      <c r="P488" t="s">
        <v>164</v>
      </c>
      <c r="Q488" t="str">
        <f>+PROPER(IF(MID(Tabla1[[#This Row],[expName]],3,100)="Alegria","Alegría",MID(Tabla1[[#This Row],[expName]],3,100)))</f>
        <v>Enojo</v>
      </c>
      <c r="R488" t="str">
        <f>+IF(Tabla1[[#This Row],[correct_ans]]="None","Frecuente","Infrecuente")</f>
        <v>Infrecuente</v>
      </c>
      <c r="S488">
        <f>+Tabla1[[#This Row],[Respuesta.corr]]*100</f>
        <v>100</v>
      </c>
      <c r="T488">
        <f>+IF(OR(Tabla1[[#This Row],[frecuente/infrecuente]]="Frecuente",Tabla1[[#This Row],[Respuesta.rt]]=""),"",Tabla1[[#This Row],[Respuesta.rt]])</f>
        <v>0.61348715610799998</v>
      </c>
      <c r="U488">
        <f>1-Tabla1[[#This Row],[Respuesta.corr]]</f>
        <v>0</v>
      </c>
      <c r="V488" t="s">
        <v>141</v>
      </c>
      <c r="W488" t="s">
        <v>143</v>
      </c>
      <c r="X488" t="str">
        <f>+IFERROR(VLOOKUP(Tabla1[[#This Row],[participant]],$AB$2:$AC$17,2,0),"REVISAR")</f>
        <v>ALJ10M</v>
      </c>
    </row>
    <row r="489" spans="1:24" x14ac:dyDescent="0.55000000000000004">
      <c r="A489" t="s">
        <v>93</v>
      </c>
      <c r="B489" t="s">
        <v>14</v>
      </c>
      <c r="C489" t="s">
        <v>15</v>
      </c>
      <c r="D489">
        <v>1.3</v>
      </c>
      <c r="E489">
        <v>0</v>
      </c>
      <c r="F489">
        <v>87</v>
      </c>
      <c r="G489">
        <v>87</v>
      </c>
      <c r="H489">
        <v>87</v>
      </c>
      <c r="I489" t="s">
        <v>15</v>
      </c>
      <c r="J489">
        <v>1</v>
      </c>
      <c r="L489" t="s">
        <v>166</v>
      </c>
      <c r="M489">
        <v>59.918286682767103</v>
      </c>
      <c r="N489" t="s">
        <v>95</v>
      </c>
      <c r="O489">
        <v>1</v>
      </c>
      <c r="P489" t="s">
        <v>164</v>
      </c>
      <c r="Q489" t="str">
        <f>+PROPER(IF(MID(Tabla1[[#This Row],[expName]],3,100)="Alegria","Alegría",MID(Tabla1[[#This Row],[expName]],3,100)))</f>
        <v>Enojo</v>
      </c>
      <c r="R489" t="str">
        <f>+IF(Tabla1[[#This Row],[correct_ans]]="None","Frecuente","Infrecuente")</f>
        <v>Frecuente</v>
      </c>
      <c r="S489">
        <f>+Tabla1[[#This Row],[Respuesta.corr]]*100</f>
        <v>100</v>
      </c>
      <c r="T489" t="str">
        <f>+IF(OR(Tabla1[[#This Row],[frecuente/infrecuente]]="Frecuente",Tabla1[[#This Row],[Respuesta.rt]]=""),"",Tabla1[[#This Row],[Respuesta.rt]])</f>
        <v/>
      </c>
      <c r="U489">
        <f>1-Tabla1[[#This Row],[Respuesta.corr]]</f>
        <v>0</v>
      </c>
      <c r="V489" t="s">
        <v>141</v>
      </c>
      <c r="W489" t="s">
        <v>143</v>
      </c>
      <c r="X489" t="str">
        <f>+IFERROR(VLOOKUP(Tabla1[[#This Row],[participant]],$AB$2:$AC$17,2,0),"REVISAR")</f>
        <v>ALJ10M</v>
      </c>
    </row>
    <row r="490" spans="1:24" x14ac:dyDescent="0.55000000000000004">
      <c r="A490" t="s">
        <v>98</v>
      </c>
      <c r="B490" t="s">
        <v>112</v>
      </c>
      <c r="C490" t="s">
        <v>21</v>
      </c>
      <c r="D490">
        <v>1.3</v>
      </c>
      <c r="E490">
        <v>0</v>
      </c>
      <c r="F490">
        <v>88</v>
      </c>
      <c r="G490">
        <v>88</v>
      </c>
      <c r="H490">
        <v>88</v>
      </c>
      <c r="I490" t="s">
        <v>15</v>
      </c>
      <c r="J490">
        <v>0</v>
      </c>
      <c r="L490" t="s">
        <v>166</v>
      </c>
      <c r="M490">
        <v>59.918286682767103</v>
      </c>
      <c r="N490" t="s">
        <v>95</v>
      </c>
      <c r="O490">
        <v>1</v>
      </c>
      <c r="P490" t="s">
        <v>164</v>
      </c>
      <c r="Q490" t="str">
        <f>+PROPER(IF(MID(Tabla1[[#This Row],[expName]],3,100)="Alegria","Alegría",MID(Tabla1[[#This Row],[expName]],3,100)))</f>
        <v>Enojo</v>
      </c>
      <c r="R490" t="str">
        <f>+IF(Tabla1[[#This Row],[correct_ans]]="None","Frecuente","Infrecuente")</f>
        <v>Infrecuente</v>
      </c>
      <c r="S490">
        <f>+Tabla1[[#This Row],[Respuesta.corr]]*100</f>
        <v>0</v>
      </c>
      <c r="T490" t="str">
        <f>+IF(OR(Tabla1[[#This Row],[frecuente/infrecuente]]="Frecuente",Tabla1[[#This Row],[Respuesta.rt]]=""),"",Tabla1[[#This Row],[Respuesta.rt]])</f>
        <v/>
      </c>
      <c r="U490">
        <f>1-Tabla1[[#This Row],[Respuesta.corr]]</f>
        <v>1</v>
      </c>
      <c r="V490" t="s">
        <v>141</v>
      </c>
      <c r="W490" t="s">
        <v>143</v>
      </c>
      <c r="X490" t="str">
        <f>+IFERROR(VLOOKUP(Tabla1[[#This Row],[participant]],$AB$2:$AC$17,2,0),"REVISAR")</f>
        <v>ALJ10M</v>
      </c>
    </row>
    <row r="491" spans="1:24" x14ac:dyDescent="0.55000000000000004">
      <c r="A491" t="s">
        <v>93</v>
      </c>
      <c r="B491" t="s">
        <v>103</v>
      </c>
      <c r="C491" t="s">
        <v>15</v>
      </c>
      <c r="D491">
        <v>0.8</v>
      </c>
      <c r="E491">
        <v>0</v>
      </c>
      <c r="F491">
        <v>89</v>
      </c>
      <c r="G491">
        <v>89</v>
      </c>
      <c r="H491">
        <v>89</v>
      </c>
      <c r="I491" t="s">
        <v>15</v>
      </c>
      <c r="J491">
        <v>1</v>
      </c>
      <c r="L491" t="s">
        <v>166</v>
      </c>
      <c r="M491">
        <v>59.918286682767103</v>
      </c>
      <c r="N491" t="s">
        <v>95</v>
      </c>
      <c r="O491">
        <v>1</v>
      </c>
      <c r="P491" t="s">
        <v>164</v>
      </c>
      <c r="Q491" t="str">
        <f>+PROPER(IF(MID(Tabla1[[#This Row],[expName]],3,100)="Alegria","Alegría",MID(Tabla1[[#This Row],[expName]],3,100)))</f>
        <v>Enojo</v>
      </c>
      <c r="R491" t="str">
        <f>+IF(Tabla1[[#This Row],[correct_ans]]="None","Frecuente","Infrecuente")</f>
        <v>Frecuente</v>
      </c>
      <c r="S491">
        <f>+Tabla1[[#This Row],[Respuesta.corr]]*100</f>
        <v>100</v>
      </c>
      <c r="T491" t="str">
        <f>+IF(OR(Tabla1[[#This Row],[frecuente/infrecuente]]="Frecuente",Tabla1[[#This Row],[Respuesta.rt]]=""),"",Tabla1[[#This Row],[Respuesta.rt]])</f>
        <v/>
      </c>
      <c r="U491">
        <f>1-Tabla1[[#This Row],[Respuesta.corr]]</f>
        <v>0</v>
      </c>
      <c r="V491" t="s">
        <v>141</v>
      </c>
      <c r="W491" t="s">
        <v>143</v>
      </c>
      <c r="X491" t="str">
        <f>+IFERROR(VLOOKUP(Tabla1[[#This Row],[participant]],$AB$2:$AC$17,2,0),"REVISAR")</f>
        <v>ALJ10M</v>
      </c>
    </row>
    <row r="492" spans="1:24" x14ac:dyDescent="0.55000000000000004">
      <c r="A492" t="s">
        <v>93</v>
      </c>
      <c r="B492" t="s">
        <v>34</v>
      </c>
      <c r="C492" t="s">
        <v>15</v>
      </c>
      <c r="D492">
        <v>0.8</v>
      </c>
      <c r="E492">
        <v>0</v>
      </c>
      <c r="F492">
        <v>90</v>
      </c>
      <c r="G492">
        <v>90</v>
      </c>
      <c r="H492">
        <v>90</v>
      </c>
      <c r="I492" t="s">
        <v>15</v>
      </c>
      <c r="J492">
        <v>1</v>
      </c>
      <c r="L492" t="s">
        <v>166</v>
      </c>
      <c r="M492">
        <v>59.918286682767103</v>
      </c>
      <c r="N492" t="s">
        <v>95</v>
      </c>
      <c r="O492">
        <v>1</v>
      </c>
      <c r="P492" t="s">
        <v>164</v>
      </c>
      <c r="Q492" t="str">
        <f>+PROPER(IF(MID(Tabla1[[#This Row],[expName]],3,100)="Alegria","Alegría",MID(Tabla1[[#This Row],[expName]],3,100)))</f>
        <v>Enojo</v>
      </c>
      <c r="R492" t="str">
        <f>+IF(Tabla1[[#This Row],[correct_ans]]="None","Frecuente","Infrecuente")</f>
        <v>Frecuente</v>
      </c>
      <c r="S492">
        <f>+Tabla1[[#This Row],[Respuesta.corr]]*100</f>
        <v>100</v>
      </c>
      <c r="T492" t="str">
        <f>+IF(OR(Tabla1[[#This Row],[frecuente/infrecuente]]="Frecuente",Tabla1[[#This Row],[Respuesta.rt]]=""),"",Tabla1[[#This Row],[Respuesta.rt]])</f>
        <v/>
      </c>
      <c r="U492">
        <f>1-Tabla1[[#This Row],[Respuesta.corr]]</f>
        <v>0</v>
      </c>
      <c r="V492" t="s">
        <v>141</v>
      </c>
      <c r="W492" t="s">
        <v>143</v>
      </c>
      <c r="X492" t="str">
        <f>+IFERROR(VLOOKUP(Tabla1[[#This Row],[participant]],$AB$2:$AC$17,2,0),"REVISAR")</f>
        <v>ALJ10M</v>
      </c>
    </row>
    <row r="493" spans="1:24" x14ac:dyDescent="0.55000000000000004">
      <c r="A493" t="s">
        <v>93</v>
      </c>
      <c r="B493" t="s">
        <v>107</v>
      </c>
      <c r="C493" t="s">
        <v>15</v>
      </c>
      <c r="D493">
        <v>0.8</v>
      </c>
      <c r="E493">
        <v>0</v>
      </c>
      <c r="F493">
        <v>91</v>
      </c>
      <c r="G493">
        <v>91</v>
      </c>
      <c r="H493">
        <v>91</v>
      </c>
      <c r="I493" t="s">
        <v>15</v>
      </c>
      <c r="J493">
        <v>1</v>
      </c>
      <c r="L493" t="s">
        <v>166</v>
      </c>
      <c r="M493">
        <v>59.918286682767103</v>
      </c>
      <c r="N493" t="s">
        <v>95</v>
      </c>
      <c r="O493">
        <v>1</v>
      </c>
      <c r="P493" t="s">
        <v>164</v>
      </c>
      <c r="Q493" t="str">
        <f>+PROPER(IF(MID(Tabla1[[#This Row],[expName]],3,100)="Alegria","Alegría",MID(Tabla1[[#This Row],[expName]],3,100)))</f>
        <v>Enojo</v>
      </c>
      <c r="R493" t="str">
        <f>+IF(Tabla1[[#This Row],[correct_ans]]="None","Frecuente","Infrecuente")</f>
        <v>Frecuente</v>
      </c>
      <c r="S493">
        <f>+Tabla1[[#This Row],[Respuesta.corr]]*100</f>
        <v>100</v>
      </c>
      <c r="T493" t="str">
        <f>+IF(OR(Tabla1[[#This Row],[frecuente/infrecuente]]="Frecuente",Tabla1[[#This Row],[Respuesta.rt]]=""),"",Tabla1[[#This Row],[Respuesta.rt]])</f>
        <v/>
      </c>
      <c r="U493">
        <f>1-Tabla1[[#This Row],[Respuesta.corr]]</f>
        <v>0</v>
      </c>
      <c r="V493" t="s">
        <v>141</v>
      </c>
      <c r="W493" t="s">
        <v>143</v>
      </c>
      <c r="X493" t="str">
        <f>+IFERROR(VLOOKUP(Tabla1[[#This Row],[participant]],$AB$2:$AC$17,2,0),"REVISAR")</f>
        <v>ALJ10M</v>
      </c>
    </row>
    <row r="494" spans="1:24" x14ac:dyDescent="0.55000000000000004">
      <c r="A494" t="s">
        <v>98</v>
      </c>
      <c r="B494" t="s">
        <v>118</v>
      </c>
      <c r="C494" t="s">
        <v>21</v>
      </c>
      <c r="D494">
        <v>0.8</v>
      </c>
      <c r="E494">
        <v>0</v>
      </c>
      <c r="F494">
        <v>92</v>
      </c>
      <c r="G494">
        <v>92</v>
      </c>
      <c r="H494">
        <v>92</v>
      </c>
      <c r="I494" t="s">
        <v>21</v>
      </c>
      <c r="J494">
        <v>1</v>
      </c>
      <c r="K494">
        <v>0.78343174886</v>
      </c>
      <c r="L494" t="s">
        <v>166</v>
      </c>
      <c r="M494">
        <v>59.918286682767103</v>
      </c>
      <c r="N494" t="s">
        <v>95</v>
      </c>
      <c r="O494">
        <v>1</v>
      </c>
      <c r="P494" t="s">
        <v>164</v>
      </c>
      <c r="Q494" t="str">
        <f>+PROPER(IF(MID(Tabla1[[#This Row],[expName]],3,100)="Alegria","Alegría",MID(Tabla1[[#This Row],[expName]],3,100)))</f>
        <v>Enojo</v>
      </c>
      <c r="R494" t="str">
        <f>+IF(Tabla1[[#This Row],[correct_ans]]="None","Frecuente","Infrecuente")</f>
        <v>Infrecuente</v>
      </c>
      <c r="S494">
        <f>+Tabla1[[#This Row],[Respuesta.corr]]*100</f>
        <v>100</v>
      </c>
      <c r="T494">
        <f>+IF(OR(Tabla1[[#This Row],[frecuente/infrecuente]]="Frecuente",Tabla1[[#This Row],[Respuesta.rt]]=""),"",Tabla1[[#This Row],[Respuesta.rt]])</f>
        <v>0.78343174886</v>
      </c>
      <c r="U494">
        <f>1-Tabla1[[#This Row],[Respuesta.corr]]</f>
        <v>0</v>
      </c>
      <c r="V494" t="s">
        <v>141</v>
      </c>
      <c r="W494" t="s">
        <v>143</v>
      </c>
      <c r="X494" t="str">
        <f>+IFERROR(VLOOKUP(Tabla1[[#This Row],[participant]],$AB$2:$AC$17,2,0),"REVISAR")</f>
        <v>ALJ10M</v>
      </c>
    </row>
    <row r="495" spans="1:24" x14ac:dyDescent="0.55000000000000004">
      <c r="A495" t="s">
        <v>93</v>
      </c>
      <c r="B495" t="s">
        <v>23</v>
      </c>
      <c r="C495" t="s">
        <v>15</v>
      </c>
      <c r="D495">
        <v>0.8</v>
      </c>
      <c r="E495">
        <v>0</v>
      </c>
      <c r="F495">
        <v>93</v>
      </c>
      <c r="G495">
        <v>93</v>
      </c>
      <c r="H495">
        <v>93</v>
      </c>
      <c r="I495" t="s">
        <v>15</v>
      </c>
      <c r="J495">
        <v>1</v>
      </c>
      <c r="L495" t="s">
        <v>166</v>
      </c>
      <c r="M495">
        <v>59.918286682767103</v>
      </c>
      <c r="N495" t="s">
        <v>95</v>
      </c>
      <c r="O495">
        <v>1</v>
      </c>
      <c r="P495" t="s">
        <v>164</v>
      </c>
      <c r="Q495" t="str">
        <f>+PROPER(IF(MID(Tabla1[[#This Row],[expName]],3,100)="Alegria","Alegría",MID(Tabla1[[#This Row],[expName]],3,100)))</f>
        <v>Enojo</v>
      </c>
      <c r="R495" t="str">
        <f>+IF(Tabla1[[#This Row],[correct_ans]]="None","Frecuente","Infrecuente")</f>
        <v>Frecuente</v>
      </c>
      <c r="S495">
        <f>+Tabla1[[#This Row],[Respuesta.corr]]*100</f>
        <v>100</v>
      </c>
      <c r="T495" t="str">
        <f>+IF(OR(Tabla1[[#This Row],[frecuente/infrecuente]]="Frecuente",Tabla1[[#This Row],[Respuesta.rt]]=""),"",Tabla1[[#This Row],[Respuesta.rt]])</f>
        <v/>
      </c>
      <c r="U495">
        <f>1-Tabla1[[#This Row],[Respuesta.corr]]</f>
        <v>0</v>
      </c>
      <c r="V495" t="s">
        <v>141</v>
      </c>
      <c r="W495" t="s">
        <v>143</v>
      </c>
      <c r="X495" t="str">
        <f>+IFERROR(VLOOKUP(Tabla1[[#This Row],[participant]],$AB$2:$AC$17,2,0),"REVISAR")</f>
        <v>ALJ10M</v>
      </c>
    </row>
    <row r="496" spans="1:24" x14ac:dyDescent="0.55000000000000004">
      <c r="A496" t="s">
        <v>93</v>
      </c>
      <c r="B496" t="s">
        <v>31</v>
      </c>
      <c r="C496" t="s">
        <v>15</v>
      </c>
      <c r="D496">
        <v>0.8</v>
      </c>
      <c r="E496">
        <v>0</v>
      </c>
      <c r="F496">
        <v>94</v>
      </c>
      <c r="G496">
        <v>94</v>
      </c>
      <c r="H496">
        <v>94</v>
      </c>
      <c r="I496" t="s">
        <v>15</v>
      </c>
      <c r="J496">
        <v>1</v>
      </c>
      <c r="L496" t="s">
        <v>166</v>
      </c>
      <c r="M496">
        <v>59.918286682767103</v>
      </c>
      <c r="N496" t="s">
        <v>95</v>
      </c>
      <c r="O496">
        <v>1</v>
      </c>
      <c r="P496" t="s">
        <v>164</v>
      </c>
      <c r="Q496" t="str">
        <f>+PROPER(IF(MID(Tabla1[[#This Row],[expName]],3,100)="Alegria","Alegría",MID(Tabla1[[#This Row],[expName]],3,100)))</f>
        <v>Enojo</v>
      </c>
      <c r="R496" t="str">
        <f>+IF(Tabla1[[#This Row],[correct_ans]]="None","Frecuente","Infrecuente")</f>
        <v>Frecuente</v>
      </c>
      <c r="S496">
        <f>+Tabla1[[#This Row],[Respuesta.corr]]*100</f>
        <v>100</v>
      </c>
      <c r="T496" t="str">
        <f>+IF(OR(Tabla1[[#This Row],[frecuente/infrecuente]]="Frecuente",Tabla1[[#This Row],[Respuesta.rt]]=""),"",Tabla1[[#This Row],[Respuesta.rt]])</f>
        <v/>
      </c>
      <c r="U496">
        <f>1-Tabla1[[#This Row],[Respuesta.corr]]</f>
        <v>0</v>
      </c>
      <c r="V496" t="s">
        <v>141</v>
      </c>
      <c r="W496" t="s">
        <v>143</v>
      </c>
      <c r="X496" t="str">
        <f>+IFERROR(VLOOKUP(Tabla1[[#This Row],[participant]],$AB$2:$AC$17,2,0),"REVISAR")</f>
        <v>ALJ10M</v>
      </c>
    </row>
    <row r="497" spans="1:24" x14ac:dyDescent="0.55000000000000004">
      <c r="A497" t="s">
        <v>93</v>
      </c>
      <c r="B497" t="s">
        <v>107</v>
      </c>
      <c r="C497" t="s">
        <v>15</v>
      </c>
      <c r="D497">
        <v>0.8</v>
      </c>
      <c r="E497">
        <v>0</v>
      </c>
      <c r="F497">
        <v>95</v>
      </c>
      <c r="G497">
        <v>95</v>
      </c>
      <c r="H497">
        <v>95</v>
      </c>
      <c r="I497" t="s">
        <v>15</v>
      </c>
      <c r="J497">
        <v>1</v>
      </c>
      <c r="L497" t="s">
        <v>166</v>
      </c>
      <c r="M497">
        <v>59.918286682767103</v>
      </c>
      <c r="N497" t="s">
        <v>95</v>
      </c>
      <c r="O497">
        <v>1</v>
      </c>
      <c r="P497" t="s">
        <v>164</v>
      </c>
      <c r="Q497" t="str">
        <f>+PROPER(IF(MID(Tabla1[[#This Row],[expName]],3,100)="Alegria","Alegría",MID(Tabla1[[#This Row],[expName]],3,100)))</f>
        <v>Enojo</v>
      </c>
      <c r="R497" t="str">
        <f>+IF(Tabla1[[#This Row],[correct_ans]]="None","Frecuente","Infrecuente")</f>
        <v>Frecuente</v>
      </c>
      <c r="S497">
        <f>+Tabla1[[#This Row],[Respuesta.corr]]*100</f>
        <v>100</v>
      </c>
      <c r="T497" t="str">
        <f>+IF(OR(Tabla1[[#This Row],[frecuente/infrecuente]]="Frecuente",Tabla1[[#This Row],[Respuesta.rt]]=""),"",Tabla1[[#This Row],[Respuesta.rt]])</f>
        <v/>
      </c>
      <c r="U497">
        <f>1-Tabla1[[#This Row],[Respuesta.corr]]</f>
        <v>0</v>
      </c>
      <c r="V497" t="s">
        <v>141</v>
      </c>
      <c r="W497" t="s">
        <v>143</v>
      </c>
      <c r="X497" t="str">
        <f>+IFERROR(VLOOKUP(Tabla1[[#This Row],[participant]],$AB$2:$AC$17,2,0),"REVISAR")</f>
        <v>ALJ10M</v>
      </c>
    </row>
    <row r="498" spans="1:24" x14ac:dyDescent="0.55000000000000004">
      <c r="A498" t="s">
        <v>93</v>
      </c>
      <c r="B498" t="s">
        <v>97</v>
      </c>
      <c r="C498" t="s">
        <v>15</v>
      </c>
      <c r="D498">
        <v>1.3</v>
      </c>
      <c r="E498">
        <v>0</v>
      </c>
      <c r="F498">
        <v>96</v>
      </c>
      <c r="G498">
        <v>96</v>
      </c>
      <c r="H498">
        <v>96</v>
      </c>
      <c r="I498" t="s">
        <v>15</v>
      </c>
      <c r="J498">
        <v>1</v>
      </c>
      <c r="L498" t="s">
        <v>166</v>
      </c>
      <c r="M498">
        <v>59.918286682767103</v>
      </c>
      <c r="N498" t="s">
        <v>95</v>
      </c>
      <c r="O498">
        <v>1</v>
      </c>
      <c r="P498" t="s">
        <v>164</v>
      </c>
      <c r="Q498" t="str">
        <f>+PROPER(IF(MID(Tabla1[[#This Row],[expName]],3,100)="Alegria","Alegría",MID(Tabla1[[#This Row],[expName]],3,100)))</f>
        <v>Enojo</v>
      </c>
      <c r="R498" t="str">
        <f>+IF(Tabla1[[#This Row],[correct_ans]]="None","Frecuente","Infrecuente")</f>
        <v>Frecuente</v>
      </c>
      <c r="S498">
        <f>+Tabla1[[#This Row],[Respuesta.corr]]*100</f>
        <v>100</v>
      </c>
      <c r="T498" t="str">
        <f>+IF(OR(Tabla1[[#This Row],[frecuente/infrecuente]]="Frecuente",Tabla1[[#This Row],[Respuesta.rt]]=""),"",Tabla1[[#This Row],[Respuesta.rt]])</f>
        <v/>
      </c>
      <c r="U498">
        <f>1-Tabla1[[#This Row],[Respuesta.corr]]</f>
        <v>0</v>
      </c>
      <c r="V498" t="s">
        <v>141</v>
      </c>
      <c r="W498" t="s">
        <v>143</v>
      </c>
      <c r="X498" t="str">
        <f>+IFERROR(VLOOKUP(Tabla1[[#This Row],[participant]],$AB$2:$AC$17,2,0),"REVISAR")</f>
        <v>ALJ10M</v>
      </c>
    </row>
    <row r="499" spans="1:24" x14ac:dyDescent="0.55000000000000004">
      <c r="A499" t="s">
        <v>93</v>
      </c>
      <c r="B499" t="s">
        <v>14</v>
      </c>
      <c r="C499" t="s">
        <v>15</v>
      </c>
      <c r="D499">
        <v>1.3</v>
      </c>
      <c r="E499">
        <v>0</v>
      </c>
      <c r="F499">
        <v>97</v>
      </c>
      <c r="G499">
        <v>97</v>
      </c>
      <c r="H499">
        <v>97</v>
      </c>
      <c r="I499" t="s">
        <v>15</v>
      </c>
      <c r="J499">
        <v>1</v>
      </c>
      <c r="L499" t="s">
        <v>166</v>
      </c>
      <c r="M499">
        <v>59.918286682767103</v>
      </c>
      <c r="N499" t="s">
        <v>95</v>
      </c>
      <c r="O499">
        <v>1</v>
      </c>
      <c r="P499" t="s">
        <v>164</v>
      </c>
      <c r="Q499" t="str">
        <f>+PROPER(IF(MID(Tabla1[[#This Row],[expName]],3,100)="Alegria","Alegría",MID(Tabla1[[#This Row],[expName]],3,100)))</f>
        <v>Enojo</v>
      </c>
      <c r="R499" t="str">
        <f>+IF(Tabla1[[#This Row],[correct_ans]]="None","Frecuente","Infrecuente")</f>
        <v>Frecuente</v>
      </c>
      <c r="S499">
        <f>+Tabla1[[#This Row],[Respuesta.corr]]*100</f>
        <v>100</v>
      </c>
      <c r="T499" t="str">
        <f>+IF(OR(Tabla1[[#This Row],[frecuente/infrecuente]]="Frecuente",Tabla1[[#This Row],[Respuesta.rt]]=""),"",Tabla1[[#This Row],[Respuesta.rt]])</f>
        <v/>
      </c>
      <c r="U499">
        <f>1-Tabla1[[#This Row],[Respuesta.corr]]</f>
        <v>0</v>
      </c>
      <c r="V499" t="s">
        <v>141</v>
      </c>
      <c r="W499" t="s">
        <v>143</v>
      </c>
      <c r="X499" t="str">
        <f>+IFERROR(VLOOKUP(Tabla1[[#This Row],[participant]],$AB$2:$AC$17,2,0),"REVISAR")</f>
        <v>ALJ10M</v>
      </c>
    </row>
    <row r="500" spans="1:24" x14ac:dyDescent="0.55000000000000004">
      <c r="A500" t="s">
        <v>98</v>
      </c>
      <c r="B500" t="s">
        <v>111</v>
      </c>
      <c r="C500" t="s">
        <v>21</v>
      </c>
      <c r="D500">
        <v>1.3</v>
      </c>
      <c r="E500">
        <v>0</v>
      </c>
      <c r="F500">
        <v>98</v>
      </c>
      <c r="G500">
        <v>98</v>
      </c>
      <c r="H500">
        <v>98</v>
      </c>
      <c r="I500" t="s">
        <v>15</v>
      </c>
      <c r="J500">
        <v>0</v>
      </c>
      <c r="L500" t="s">
        <v>166</v>
      </c>
      <c r="M500">
        <v>59.918286682767103</v>
      </c>
      <c r="N500" t="s">
        <v>95</v>
      </c>
      <c r="O500">
        <v>1</v>
      </c>
      <c r="P500" t="s">
        <v>164</v>
      </c>
      <c r="Q500" t="str">
        <f>+PROPER(IF(MID(Tabla1[[#This Row],[expName]],3,100)="Alegria","Alegría",MID(Tabla1[[#This Row],[expName]],3,100)))</f>
        <v>Enojo</v>
      </c>
      <c r="R500" t="str">
        <f>+IF(Tabla1[[#This Row],[correct_ans]]="None","Frecuente","Infrecuente")</f>
        <v>Infrecuente</v>
      </c>
      <c r="S500">
        <f>+Tabla1[[#This Row],[Respuesta.corr]]*100</f>
        <v>0</v>
      </c>
      <c r="T500" t="str">
        <f>+IF(OR(Tabla1[[#This Row],[frecuente/infrecuente]]="Frecuente",Tabla1[[#This Row],[Respuesta.rt]]=""),"",Tabla1[[#This Row],[Respuesta.rt]])</f>
        <v/>
      </c>
      <c r="U500">
        <f>1-Tabla1[[#This Row],[Respuesta.corr]]</f>
        <v>1</v>
      </c>
      <c r="V500" t="s">
        <v>141</v>
      </c>
      <c r="W500" t="s">
        <v>143</v>
      </c>
      <c r="X500" t="str">
        <f>+IFERROR(VLOOKUP(Tabla1[[#This Row],[participant]],$AB$2:$AC$17,2,0),"REVISAR")</f>
        <v>ALJ10M</v>
      </c>
    </row>
    <row r="501" spans="1:24" x14ac:dyDescent="0.55000000000000004">
      <c r="A501" t="s">
        <v>93</v>
      </c>
      <c r="B501" t="s">
        <v>106</v>
      </c>
      <c r="C501" t="s">
        <v>15</v>
      </c>
      <c r="D501">
        <v>0.8</v>
      </c>
      <c r="E501">
        <v>0</v>
      </c>
      <c r="F501">
        <v>99</v>
      </c>
      <c r="G501">
        <v>99</v>
      </c>
      <c r="H501">
        <v>99</v>
      </c>
      <c r="I501" t="s">
        <v>15</v>
      </c>
      <c r="J501">
        <v>1</v>
      </c>
      <c r="L501" t="s">
        <v>166</v>
      </c>
      <c r="M501">
        <v>59.918286682767103</v>
      </c>
      <c r="N501" t="s">
        <v>95</v>
      </c>
      <c r="O501">
        <v>1</v>
      </c>
      <c r="P501" t="s">
        <v>164</v>
      </c>
      <c r="Q501" t="str">
        <f>+PROPER(IF(MID(Tabla1[[#This Row],[expName]],3,100)="Alegria","Alegría",MID(Tabla1[[#This Row],[expName]],3,100)))</f>
        <v>Enojo</v>
      </c>
      <c r="R501" t="str">
        <f>+IF(Tabla1[[#This Row],[correct_ans]]="None","Frecuente","Infrecuente")</f>
        <v>Frecuente</v>
      </c>
      <c r="S501">
        <f>+Tabla1[[#This Row],[Respuesta.corr]]*100</f>
        <v>100</v>
      </c>
      <c r="T501" t="str">
        <f>+IF(OR(Tabla1[[#This Row],[frecuente/infrecuente]]="Frecuente",Tabla1[[#This Row],[Respuesta.rt]]=""),"",Tabla1[[#This Row],[Respuesta.rt]])</f>
        <v/>
      </c>
      <c r="U501">
        <f>1-Tabla1[[#This Row],[Respuesta.corr]]</f>
        <v>0</v>
      </c>
      <c r="V501" t="s">
        <v>141</v>
      </c>
      <c r="W501" t="s">
        <v>143</v>
      </c>
      <c r="X501" t="str">
        <f>+IFERROR(VLOOKUP(Tabla1[[#This Row],[participant]],$AB$2:$AC$17,2,0),"REVISAR")</f>
        <v>ALJ10M</v>
      </c>
    </row>
    <row r="502" spans="1:24" x14ac:dyDescent="0.55000000000000004">
      <c r="A502" t="s">
        <v>93</v>
      </c>
      <c r="B502" t="s">
        <v>100</v>
      </c>
      <c r="C502" t="s">
        <v>15</v>
      </c>
      <c r="D502">
        <v>0.8</v>
      </c>
      <c r="E502">
        <v>0</v>
      </c>
      <c r="F502">
        <v>100</v>
      </c>
      <c r="G502">
        <v>100</v>
      </c>
      <c r="H502">
        <v>100</v>
      </c>
      <c r="I502" t="s">
        <v>15</v>
      </c>
      <c r="J502">
        <v>1</v>
      </c>
      <c r="L502" t="s">
        <v>166</v>
      </c>
      <c r="M502">
        <v>59.918286682767103</v>
      </c>
      <c r="N502" t="s">
        <v>95</v>
      </c>
      <c r="O502">
        <v>1</v>
      </c>
      <c r="P502" t="s">
        <v>164</v>
      </c>
      <c r="Q502" t="str">
        <f>+PROPER(IF(MID(Tabla1[[#This Row],[expName]],3,100)="Alegria","Alegría",MID(Tabla1[[#This Row],[expName]],3,100)))</f>
        <v>Enojo</v>
      </c>
      <c r="R502" t="str">
        <f>+IF(Tabla1[[#This Row],[correct_ans]]="None","Frecuente","Infrecuente")</f>
        <v>Frecuente</v>
      </c>
      <c r="S502">
        <f>+Tabla1[[#This Row],[Respuesta.corr]]*100</f>
        <v>100</v>
      </c>
      <c r="T502" t="str">
        <f>+IF(OR(Tabla1[[#This Row],[frecuente/infrecuente]]="Frecuente",Tabla1[[#This Row],[Respuesta.rt]]=""),"",Tabla1[[#This Row],[Respuesta.rt]])</f>
        <v/>
      </c>
      <c r="U502">
        <f>1-Tabla1[[#This Row],[Respuesta.corr]]</f>
        <v>0</v>
      </c>
      <c r="V502" t="s">
        <v>141</v>
      </c>
      <c r="W502" t="s">
        <v>143</v>
      </c>
      <c r="X502" t="str">
        <f>+IFERROR(VLOOKUP(Tabla1[[#This Row],[participant]],$AB$2:$AC$17,2,0),"REVISAR")</f>
        <v>ALJ10M</v>
      </c>
    </row>
    <row r="503" spans="1:24" x14ac:dyDescent="0.55000000000000004">
      <c r="A503" t="s">
        <v>98</v>
      </c>
      <c r="B503" t="s">
        <v>119</v>
      </c>
      <c r="C503" t="s">
        <v>21</v>
      </c>
      <c r="D503">
        <v>0.8</v>
      </c>
      <c r="E503">
        <v>0</v>
      </c>
      <c r="F503">
        <v>101</v>
      </c>
      <c r="G503">
        <v>101</v>
      </c>
      <c r="H503">
        <v>101</v>
      </c>
      <c r="I503" t="s">
        <v>21</v>
      </c>
      <c r="J503">
        <v>1</v>
      </c>
      <c r="K503">
        <v>0.66125107835999997</v>
      </c>
      <c r="L503" t="s">
        <v>166</v>
      </c>
      <c r="M503">
        <v>59.918286682767103</v>
      </c>
      <c r="N503" t="s">
        <v>95</v>
      </c>
      <c r="O503">
        <v>1</v>
      </c>
      <c r="P503" t="s">
        <v>164</v>
      </c>
      <c r="Q503" t="str">
        <f>+PROPER(IF(MID(Tabla1[[#This Row],[expName]],3,100)="Alegria","Alegría",MID(Tabla1[[#This Row],[expName]],3,100)))</f>
        <v>Enojo</v>
      </c>
      <c r="R503" t="str">
        <f>+IF(Tabla1[[#This Row],[correct_ans]]="None","Frecuente","Infrecuente")</f>
        <v>Infrecuente</v>
      </c>
      <c r="S503">
        <f>+Tabla1[[#This Row],[Respuesta.corr]]*100</f>
        <v>100</v>
      </c>
      <c r="T503">
        <f>+IF(OR(Tabla1[[#This Row],[frecuente/infrecuente]]="Frecuente",Tabla1[[#This Row],[Respuesta.rt]]=""),"",Tabla1[[#This Row],[Respuesta.rt]])</f>
        <v>0.66125107835999997</v>
      </c>
      <c r="U503">
        <f>1-Tabla1[[#This Row],[Respuesta.corr]]</f>
        <v>0</v>
      </c>
      <c r="V503" t="s">
        <v>141</v>
      </c>
      <c r="W503" t="s">
        <v>143</v>
      </c>
      <c r="X503" t="str">
        <f>+IFERROR(VLOOKUP(Tabla1[[#This Row],[participant]],$AB$2:$AC$17,2,0),"REVISAR")</f>
        <v>ALJ10M</v>
      </c>
    </row>
    <row r="504" spans="1:24" x14ac:dyDescent="0.55000000000000004">
      <c r="A504" t="s">
        <v>93</v>
      </c>
      <c r="B504" t="s">
        <v>100</v>
      </c>
      <c r="C504" t="s">
        <v>15</v>
      </c>
      <c r="D504">
        <v>1.3</v>
      </c>
      <c r="E504">
        <v>0</v>
      </c>
      <c r="F504">
        <v>102</v>
      </c>
      <c r="G504">
        <v>102</v>
      </c>
      <c r="H504">
        <v>102</v>
      </c>
      <c r="I504" t="s">
        <v>15</v>
      </c>
      <c r="J504">
        <v>1</v>
      </c>
      <c r="L504" t="s">
        <v>166</v>
      </c>
      <c r="M504">
        <v>59.918286682767103</v>
      </c>
      <c r="N504" t="s">
        <v>95</v>
      </c>
      <c r="O504">
        <v>1</v>
      </c>
      <c r="P504" t="s">
        <v>164</v>
      </c>
      <c r="Q504" t="str">
        <f>+PROPER(IF(MID(Tabla1[[#This Row],[expName]],3,100)="Alegria","Alegría",MID(Tabla1[[#This Row],[expName]],3,100)))</f>
        <v>Enojo</v>
      </c>
      <c r="R504" t="str">
        <f>+IF(Tabla1[[#This Row],[correct_ans]]="None","Frecuente","Infrecuente")</f>
        <v>Frecuente</v>
      </c>
      <c r="S504">
        <f>+Tabla1[[#This Row],[Respuesta.corr]]*100</f>
        <v>100</v>
      </c>
      <c r="T504" t="str">
        <f>+IF(OR(Tabla1[[#This Row],[frecuente/infrecuente]]="Frecuente",Tabla1[[#This Row],[Respuesta.rt]]=""),"",Tabla1[[#This Row],[Respuesta.rt]])</f>
        <v/>
      </c>
      <c r="U504">
        <f>1-Tabla1[[#This Row],[Respuesta.corr]]</f>
        <v>0</v>
      </c>
      <c r="V504" t="s">
        <v>141</v>
      </c>
      <c r="W504" t="s">
        <v>143</v>
      </c>
      <c r="X504" t="str">
        <f>+IFERROR(VLOOKUP(Tabla1[[#This Row],[participant]],$AB$2:$AC$17,2,0),"REVISAR")</f>
        <v>ALJ10M</v>
      </c>
    </row>
    <row r="505" spans="1:24" x14ac:dyDescent="0.55000000000000004">
      <c r="A505" t="s">
        <v>93</v>
      </c>
      <c r="B505" t="s">
        <v>73</v>
      </c>
      <c r="C505" t="s">
        <v>15</v>
      </c>
      <c r="D505">
        <v>1.3</v>
      </c>
      <c r="E505">
        <v>0</v>
      </c>
      <c r="F505">
        <v>103</v>
      </c>
      <c r="G505">
        <v>103</v>
      </c>
      <c r="H505">
        <v>103</v>
      </c>
      <c r="I505" t="s">
        <v>15</v>
      </c>
      <c r="J505">
        <v>1</v>
      </c>
      <c r="L505" t="s">
        <v>166</v>
      </c>
      <c r="M505">
        <v>59.918286682767103</v>
      </c>
      <c r="N505" t="s">
        <v>95</v>
      </c>
      <c r="O505">
        <v>1</v>
      </c>
      <c r="P505" t="s">
        <v>164</v>
      </c>
      <c r="Q505" t="str">
        <f>+PROPER(IF(MID(Tabla1[[#This Row],[expName]],3,100)="Alegria","Alegría",MID(Tabla1[[#This Row],[expName]],3,100)))</f>
        <v>Enojo</v>
      </c>
      <c r="R505" t="str">
        <f>+IF(Tabla1[[#This Row],[correct_ans]]="None","Frecuente","Infrecuente")</f>
        <v>Frecuente</v>
      </c>
      <c r="S505">
        <f>+Tabla1[[#This Row],[Respuesta.corr]]*100</f>
        <v>100</v>
      </c>
      <c r="T505" t="str">
        <f>+IF(OR(Tabla1[[#This Row],[frecuente/infrecuente]]="Frecuente",Tabla1[[#This Row],[Respuesta.rt]]=""),"",Tabla1[[#This Row],[Respuesta.rt]])</f>
        <v/>
      </c>
      <c r="U505">
        <f>1-Tabla1[[#This Row],[Respuesta.corr]]</f>
        <v>0</v>
      </c>
      <c r="V505" t="s">
        <v>141</v>
      </c>
      <c r="W505" t="s">
        <v>143</v>
      </c>
      <c r="X505" t="str">
        <f>+IFERROR(VLOOKUP(Tabla1[[#This Row],[participant]],$AB$2:$AC$17,2,0),"REVISAR")</f>
        <v>ALJ10M</v>
      </c>
    </row>
    <row r="506" spans="1:24" x14ac:dyDescent="0.55000000000000004">
      <c r="A506" t="s">
        <v>98</v>
      </c>
      <c r="B506" t="s">
        <v>119</v>
      </c>
      <c r="C506" t="s">
        <v>21</v>
      </c>
      <c r="D506">
        <v>0.8</v>
      </c>
      <c r="E506">
        <v>0</v>
      </c>
      <c r="F506">
        <v>104</v>
      </c>
      <c r="G506">
        <v>104</v>
      </c>
      <c r="H506">
        <v>104</v>
      </c>
      <c r="I506" t="s">
        <v>21</v>
      </c>
      <c r="J506">
        <v>1</v>
      </c>
      <c r="K506">
        <v>1.0076408237200001</v>
      </c>
      <c r="L506" t="s">
        <v>166</v>
      </c>
      <c r="M506">
        <v>59.918286682767103</v>
      </c>
      <c r="N506" t="s">
        <v>95</v>
      </c>
      <c r="O506">
        <v>1</v>
      </c>
      <c r="P506" t="s">
        <v>164</v>
      </c>
      <c r="Q506" t="str">
        <f>+PROPER(IF(MID(Tabla1[[#This Row],[expName]],3,100)="Alegria","Alegría",MID(Tabla1[[#This Row],[expName]],3,100)))</f>
        <v>Enojo</v>
      </c>
      <c r="R506" t="str">
        <f>+IF(Tabla1[[#This Row],[correct_ans]]="None","Frecuente","Infrecuente")</f>
        <v>Infrecuente</v>
      </c>
      <c r="S506">
        <f>+Tabla1[[#This Row],[Respuesta.corr]]*100</f>
        <v>100</v>
      </c>
      <c r="T506">
        <f>+IF(OR(Tabla1[[#This Row],[frecuente/infrecuente]]="Frecuente",Tabla1[[#This Row],[Respuesta.rt]]=""),"",Tabla1[[#This Row],[Respuesta.rt]])</f>
        <v>1.0076408237200001</v>
      </c>
      <c r="U506">
        <f>1-Tabla1[[#This Row],[Respuesta.corr]]</f>
        <v>0</v>
      </c>
      <c r="V506" t="s">
        <v>141</v>
      </c>
      <c r="W506" t="s">
        <v>143</v>
      </c>
      <c r="X506" t="str">
        <f>+IFERROR(VLOOKUP(Tabla1[[#This Row],[participant]],$AB$2:$AC$17,2,0),"REVISAR")</f>
        <v>ALJ10M</v>
      </c>
    </row>
    <row r="507" spans="1:24" x14ac:dyDescent="0.55000000000000004">
      <c r="A507" t="s">
        <v>93</v>
      </c>
      <c r="B507" t="s">
        <v>103</v>
      </c>
      <c r="C507" t="s">
        <v>15</v>
      </c>
      <c r="D507">
        <v>0.8</v>
      </c>
      <c r="E507">
        <v>0</v>
      </c>
      <c r="F507">
        <v>105</v>
      </c>
      <c r="G507">
        <v>105</v>
      </c>
      <c r="H507">
        <v>105</v>
      </c>
      <c r="I507" t="s">
        <v>15</v>
      </c>
      <c r="J507">
        <v>1</v>
      </c>
      <c r="L507" t="s">
        <v>166</v>
      </c>
      <c r="M507">
        <v>59.918286682767103</v>
      </c>
      <c r="N507" t="s">
        <v>95</v>
      </c>
      <c r="O507">
        <v>1</v>
      </c>
      <c r="P507" t="s">
        <v>164</v>
      </c>
      <c r="Q507" t="str">
        <f>+PROPER(IF(MID(Tabla1[[#This Row],[expName]],3,100)="Alegria","Alegría",MID(Tabla1[[#This Row],[expName]],3,100)))</f>
        <v>Enojo</v>
      </c>
      <c r="R507" t="str">
        <f>+IF(Tabla1[[#This Row],[correct_ans]]="None","Frecuente","Infrecuente")</f>
        <v>Frecuente</v>
      </c>
      <c r="S507">
        <f>+Tabla1[[#This Row],[Respuesta.corr]]*100</f>
        <v>100</v>
      </c>
      <c r="T507" t="str">
        <f>+IF(OR(Tabla1[[#This Row],[frecuente/infrecuente]]="Frecuente",Tabla1[[#This Row],[Respuesta.rt]]=""),"",Tabla1[[#This Row],[Respuesta.rt]])</f>
        <v/>
      </c>
      <c r="U507">
        <f>1-Tabla1[[#This Row],[Respuesta.corr]]</f>
        <v>0</v>
      </c>
      <c r="V507" t="s">
        <v>141</v>
      </c>
      <c r="W507" t="s">
        <v>143</v>
      </c>
      <c r="X507" t="str">
        <f>+IFERROR(VLOOKUP(Tabla1[[#This Row],[participant]],$AB$2:$AC$17,2,0),"REVISAR")</f>
        <v>ALJ10M</v>
      </c>
    </row>
    <row r="508" spans="1:24" x14ac:dyDescent="0.55000000000000004">
      <c r="A508" t="s">
        <v>93</v>
      </c>
      <c r="B508" t="s">
        <v>100</v>
      </c>
      <c r="C508" t="s">
        <v>15</v>
      </c>
      <c r="D508">
        <v>0.8</v>
      </c>
      <c r="E508">
        <v>0</v>
      </c>
      <c r="F508">
        <v>106</v>
      </c>
      <c r="G508">
        <v>106</v>
      </c>
      <c r="H508">
        <v>106</v>
      </c>
      <c r="I508" t="s">
        <v>15</v>
      </c>
      <c r="J508">
        <v>1</v>
      </c>
      <c r="L508" t="s">
        <v>166</v>
      </c>
      <c r="M508">
        <v>59.918286682767103</v>
      </c>
      <c r="N508" t="s">
        <v>95</v>
      </c>
      <c r="O508">
        <v>1</v>
      </c>
      <c r="P508" t="s">
        <v>164</v>
      </c>
      <c r="Q508" t="str">
        <f>+PROPER(IF(MID(Tabla1[[#This Row],[expName]],3,100)="Alegria","Alegría",MID(Tabla1[[#This Row],[expName]],3,100)))</f>
        <v>Enojo</v>
      </c>
      <c r="R508" t="str">
        <f>+IF(Tabla1[[#This Row],[correct_ans]]="None","Frecuente","Infrecuente")</f>
        <v>Frecuente</v>
      </c>
      <c r="S508">
        <f>+Tabla1[[#This Row],[Respuesta.corr]]*100</f>
        <v>100</v>
      </c>
      <c r="T508" t="str">
        <f>+IF(OR(Tabla1[[#This Row],[frecuente/infrecuente]]="Frecuente",Tabla1[[#This Row],[Respuesta.rt]]=""),"",Tabla1[[#This Row],[Respuesta.rt]])</f>
        <v/>
      </c>
      <c r="U508">
        <f>1-Tabla1[[#This Row],[Respuesta.corr]]</f>
        <v>0</v>
      </c>
      <c r="V508" t="s">
        <v>141</v>
      </c>
      <c r="W508" t="s">
        <v>143</v>
      </c>
      <c r="X508" t="str">
        <f>+IFERROR(VLOOKUP(Tabla1[[#This Row],[participant]],$AB$2:$AC$17,2,0),"REVISAR")</f>
        <v>ALJ10M</v>
      </c>
    </row>
    <row r="509" spans="1:24" x14ac:dyDescent="0.55000000000000004">
      <c r="A509" t="s">
        <v>98</v>
      </c>
      <c r="B509" t="s">
        <v>99</v>
      </c>
      <c r="C509" t="s">
        <v>21</v>
      </c>
      <c r="D509">
        <v>0.8</v>
      </c>
      <c r="E509">
        <v>0</v>
      </c>
      <c r="F509">
        <v>107</v>
      </c>
      <c r="G509">
        <v>107</v>
      </c>
      <c r="H509">
        <v>107</v>
      </c>
      <c r="I509" t="s">
        <v>21</v>
      </c>
      <c r="J509">
        <v>1</v>
      </c>
      <c r="K509">
        <v>0.74199721589699996</v>
      </c>
      <c r="L509" t="s">
        <v>166</v>
      </c>
      <c r="M509">
        <v>59.918286682767103</v>
      </c>
      <c r="N509" t="s">
        <v>95</v>
      </c>
      <c r="O509">
        <v>1</v>
      </c>
      <c r="P509" t="s">
        <v>164</v>
      </c>
      <c r="Q509" t="str">
        <f>+PROPER(IF(MID(Tabla1[[#This Row],[expName]],3,100)="Alegria","Alegría",MID(Tabla1[[#This Row],[expName]],3,100)))</f>
        <v>Enojo</v>
      </c>
      <c r="R509" t="str">
        <f>+IF(Tabla1[[#This Row],[correct_ans]]="None","Frecuente","Infrecuente")</f>
        <v>Infrecuente</v>
      </c>
      <c r="S509">
        <f>+Tabla1[[#This Row],[Respuesta.corr]]*100</f>
        <v>100</v>
      </c>
      <c r="T509">
        <f>+IF(OR(Tabla1[[#This Row],[frecuente/infrecuente]]="Frecuente",Tabla1[[#This Row],[Respuesta.rt]]=""),"",Tabla1[[#This Row],[Respuesta.rt]])</f>
        <v>0.74199721589699996</v>
      </c>
      <c r="U509">
        <f>1-Tabla1[[#This Row],[Respuesta.corr]]</f>
        <v>0</v>
      </c>
      <c r="V509" t="s">
        <v>141</v>
      </c>
      <c r="W509" t="s">
        <v>143</v>
      </c>
      <c r="X509" t="str">
        <f>+IFERROR(VLOOKUP(Tabla1[[#This Row],[participant]],$AB$2:$AC$17,2,0),"REVISAR")</f>
        <v>ALJ10M</v>
      </c>
    </row>
    <row r="510" spans="1:24" x14ac:dyDescent="0.55000000000000004">
      <c r="A510" t="s">
        <v>93</v>
      </c>
      <c r="B510" t="s">
        <v>106</v>
      </c>
      <c r="C510" t="s">
        <v>15</v>
      </c>
      <c r="D510">
        <v>0.8</v>
      </c>
      <c r="E510">
        <v>0</v>
      </c>
      <c r="F510">
        <v>108</v>
      </c>
      <c r="G510">
        <v>108</v>
      </c>
      <c r="H510">
        <v>108</v>
      </c>
      <c r="I510" t="s">
        <v>15</v>
      </c>
      <c r="J510">
        <v>1</v>
      </c>
      <c r="L510" t="s">
        <v>166</v>
      </c>
      <c r="M510">
        <v>59.918286682767103</v>
      </c>
      <c r="N510" t="s">
        <v>95</v>
      </c>
      <c r="O510">
        <v>1</v>
      </c>
      <c r="P510" t="s">
        <v>164</v>
      </c>
      <c r="Q510" t="str">
        <f>+PROPER(IF(MID(Tabla1[[#This Row],[expName]],3,100)="Alegria","Alegría",MID(Tabla1[[#This Row],[expName]],3,100)))</f>
        <v>Enojo</v>
      </c>
      <c r="R510" t="str">
        <f>+IF(Tabla1[[#This Row],[correct_ans]]="None","Frecuente","Infrecuente")</f>
        <v>Frecuente</v>
      </c>
      <c r="S510">
        <f>+Tabla1[[#This Row],[Respuesta.corr]]*100</f>
        <v>100</v>
      </c>
      <c r="T510" t="str">
        <f>+IF(OR(Tabla1[[#This Row],[frecuente/infrecuente]]="Frecuente",Tabla1[[#This Row],[Respuesta.rt]]=""),"",Tabla1[[#This Row],[Respuesta.rt]])</f>
        <v/>
      </c>
      <c r="U510">
        <f>1-Tabla1[[#This Row],[Respuesta.corr]]</f>
        <v>0</v>
      </c>
      <c r="V510" t="s">
        <v>141</v>
      </c>
      <c r="W510" t="s">
        <v>143</v>
      </c>
      <c r="X510" t="str">
        <f>+IFERROR(VLOOKUP(Tabla1[[#This Row],[participant]],$AB$2:$AC$17,2,0),"REVISAR")</f>
        <v>ALJ10M</v>
      </c>
    </row>
    <row r="511" spans="1:24" x14ac:dyDescent="0.55000000000000004">
      <c r="A511" t="s">
        <v>93</v>
      </c>
      <c r="B511" t="s">
        <v>107</v>
      </c>
      <c r="C511" t="s">
        <v>15</v>
      </c>
      <c r="D511">
        <v>1.3</v>
      </c>
      <c r="E511">
        <v>0</v>
      </c>
      <c r="F511">
        <v>109</v>
      </c>
      <c r="G511">
        <v>109</v>
      </c>
      <c r="H511">
        <v>109</v>
      </c>
      <c r="I511" t="s">
        <v>15</v>
      </c>
      <c r="J511">
        <v>1</v>
      </c>
      <c r="L511" t="s">
        <v>166</v>
      </c>
      <c r="M511">
        <v>59.918286682767103</v>
      </c>
      <c r="N511" t="s">
        <v>95</v>
      </c>
      <c r="O511">
        <v>1</v>
      </c>
      <c r="P511" t="s">
        <v>164</v>
      </c>
      <c r="Q511" t="str">
        <f>+PROPER(IF(MID(Tabla1[[#This Row],[expName]],3,100)="Alegria","Alegría",MID(Tabla1[[#This Row],[expName]],3,100)))</f>
        <v>Enojo</v>
      </c>
      <c r="R511" t="str">
        <f>+IF(Tabla1[[#This Row],[correct_ans]]="None","Frecuente","Infrecuente")</f>
        <v>Frecuente</v>
      </c>
      <c r="S511">
        <f>+Tabla1[[#This Row],[Respuesta.corr]]*100</f>
        <v>100</v>
      </c>
      <c r="T511" t="str">
        <f>+IF(OR(Tabla1[[#This Row],[frecuente/infrecuente]]="Frecuente",Tabla1[[#This Row],[Respuesta.rt]]=""),"",Tabla1[[#This Row],[Respuesta.rt]])</f>
        <v/>
      </c>
      <c r="U511">
        <f>1-Tabla1[[#This Row],[Respuesta.corr]]</f>
        <v>0</v>
      </c>
      <c r="V511" t="s">
        <v>141</v>
      </c>
      <c r="W511" t="s">
        <v>143</v>
      </c>
      <c r="X511" t="str">
        <f>+IFERROR(VLOOKUP(Tabla1[[#This Row],[participant]],$AB$2:$AC$17,2,0),"REVISAR")</f>
        <v>ALJ10M</v>
      </c>
    </row>
    <row r="512" spans="1:24" x14ac:dyDescent="0.55000000000000004">
      <c r="A512" t="s">
        <v>98</v>
      </c>
      <c r="B512" t="s">
        <v>113</v>
      </c>
      <c r="C512" t="s">
        <v>21</v>
      </c>
      <c r="D512">
        <v>0.8</v>
      </c>
      <c r="E512">
        <v>0</v>
      </c>
      <c r="F512">
        <v>110</v>
      </c>
      <c r="G512">
        <v>110</v>
      </c>
      <c r="H512">
        <v>110</v>
      </c>
      <c r="I512" t="s">
        <v>21</v>
      </c>
      <c r="J512">
        <v>1</v>
      </c>
      <c r="K512">
        <v>0.74263124726700003</v>
      </c>
      <c r="L512" t="s">
        <v>166</v>
      </c>
      <c r="M512">
        <v>59.918286682767103</v>
      </c>
      <c r="N512" t="s">
        <v>95</v>
      </c>
      <c r="O512">
        <v>1</v>
      </c>
      <c r="P512" t="s">
        <v>164</v>
      </c>
      <c r="Q512" t="str">
        <f>+PROPER(IF(MID(Tabla1[[#This Row],[expName]],3,100)="Alegria","Alegría",MID(Tabla1[[#This Row],[expName]],3,100)))</f>
        <v>Enojo</v>
      </c>
      <c r="R512" t="str">
        <f>+IF(Tabla1[[#This Row],[correct_ans]]="None","Frecuente","Infrecuente")</f>
        <v>Infrecuente</v>
      </c>
      <c r="S512">
        <f>+Tabla1[[#This Row],[Respuesta.corr]]*100</f>
        <v>100</v>
      </c>
      <c r="T512">
        <f>+IF(OR(Tabla1[[#This Row],[frecuente/infrecuente]]="Frecuente",Tabla1[[#This Row],[Respuesta.rt]]=""),"",Tabla1[[#This Row],[Respuesta.rt]])</f>
        <v>0.74263124726700003</v>
      </c>
      <c r="U512">
        <f>1-Tabla1[[#This Row],[Respuesta.corr]]</f>
        <v>0</v>
      </c>
      <c r="V512" t="s">
        <v>141</v>
      </c>
      <c r="W512" t="s">
        <v>143</v>
      </c>
      <c r="X512" t="str">
        <f>+IFERROR(VLOOKUP(Tabla1[[#This Row],[participant]],$AB$2:$AC$17,2,0),"REVISAR")</f>
        <v>ALJ10M</v>
      </c>
    </row>
    <row r="513" spans="1:24" x14ac:dyDescent="0.55000000000000004">
      <c r="A513" t="s">
        <v>93</v>
      </c>
      <c r="B513" t="s">
        <v>103</v>
      </c>
      <c r="C513" t="s">
        <v>15</v>
      </c>
      <c r="D513">
        <v>1.3</v>
      </c>
      <c r="E513">
        <v>0</v>
      </c>
      <c r="F513">
        <v>111</v>
      </c>
      <c r="G513">
        <v>111</v>
      </c>
      <c r="H513">
        <v>111</v>
      </c>
      <c r="I513" t="s">
        <v>15</v>
      </c>
      <c r="J513">
        <v>1</v>
      </c>
      <c r="L513" t="s">
        <v>166</v>
      </c>
      <c r="M513">
        <v>59.918286682767103</v>
      </c>
      <c r="N513" t="s">
        <v>95</v>
      </c>
      <c r="O513">
        <v>1</v>
      </c>
      <c r="P513" t="s">
        <v>164</v>
      </c>
      <c r="Q513" t="str">
        <f>+PROPER(IF(MID(Tabla1[[#This Row],[expName]],3,100)="Alegria","Alegría",MID(Tabla1[[#This Row],[expName]],3,100)))</f>
        <v>Enojo</v>
      </c>
      <c r="R513" t="str">
        <f>+IF(Tabla1[[#This Row],[correct_ans]]="None","Frecuente","Infrecuente")</f>
        <v>Frecuente</v>
      </c>
      <c r="S513">
        <f>+Tabla1[[#This Row],[Respuesta.corr]]*100</f>
        <v>100</v>
      </c>
      <c r="T513" t="str">
        <f>+IF(OR(Tabla1[[#This Row],[frecuente/infrecuente]]="Frecuente",Tabla1[[#This Row],[Respuesta.rt]]=""),"",Tabla1[[#This Row],[Respuesta.rt]])</f>
        <v/>
      </c>
      <c r="U513">
        <f>1-Tabla1[[#This Row],[Respuesta.corr]]</f>
        <v>0</v>
      </c>
      <c r="V513" t="s">
        <v>141</v>
      </c>
      <c r="W513" t="s">
        <v>143</v>
      </c>
      <c r="X513" t="str">
        <f>+IFERROR(VLOOKUP(Tabla1[[#This Row],[participant]],$AB$2:$AC$17,2,0),"REVISAR")</f>
        <v>ALJ10M</v>
      </c>
    </row>
    <row r="514" spans="1:24" x14ac:dyDescent="0.55000000000000004">
      <c r="A514" t="s">
        <v>93</v>
      </c>
      <c r="B514" t="s">
        <v>14</v>
      </c>
      <c r="C514" t="s">
        <v>15</v>
      </c>
      <c r="D514">
        <v>0.8</v>
      </c>
      <c r="E514">
        <v>0</v>
      </c>
      <c r="F514">
        <v>112</v>
      </c>
      <c r="G514">
        <v>112</v>
      </c>
      <c r="H514">
        <v>112</v>
      </c>
      <c r="I514" t="s">
        <v>15</v>
      </c>
      <c r="J514">
        <v>1</v>
      </c>
      <c r="L514" t="s">
        <v>166</v>
      </c>
      <c r="M514">
        <v>59.918286682767103</v>
      </c>
      <c r="N514" t="s">
        <v>95</v>
      </c>
      <c r="O514">
        <v>1</v>
      </c>
      <c r="P514" t="s">
        <v>164</v>
      </c>
      <c r="Q514" t="str">
        <f>+PROPER(IF(MID(Tabla1[[#This Row],[expName]],3,100)="Alegria","Alegría",MID(Tabla1[[#This Row],[expName]],3,100)))</f>
        <v>Enojo</v>
      </c>
      <c r="R514" t="str">
        <f>+IF(Tabla1[[#This Row],[correct_ans]]="None","Frecuente","Infrecuente")</f>
        <v>Frecuente</v>
      </c>
      <c r="S514">
        <f>+Tabla1[[#This Row],[Respuesta.corr]]*100</f>
        <v>100</v>
      </c>
      <c r="T514" t="str">
        <f>+IF(OR(Tabla1[[#This Row],[frecuente/infrecuente]]="Frecuente",Tabla1[[#This Row],[Respuesta.rt]]=""),"",Tabla1[[#This Row],[Respuesta.rt]])</f>
        <v/>
      </c>
      <c r="U514">
        <f>1-Tabla1[[#This Row],[Respuesta.corr]]</f>
        <v>0</v>
      </c>
      <c r="V514" t="s">
        <v>141</v>
      </c>
      <c r="W514" t="s">
        <v>143</v>
      </c>
      <c r="X514" t="str">
        <f>+IFERROR(VLOOKUP(Tabla1[[#This Row],[participant]],$AB$2:$AC$17,2,0),"REVISAR")</f>
        <v>ALJ10M</v>
      </c>
    </row>
    <row r="515" spans="1:24" x14ac:dyDescent="0.55000000000000004">
      <c r="A515" t="s">
        <v>98</v>
      </c>
      <c r="B515" t="s">
        <v>101</v>
      </c>
      <c r="C515" t="s">
        <v>21</v>
      </c>
      <c r="D515">
        <v>1.3</v>
      </c>
      <c r="E515">
        <v>0</v>
      </c>
      <c r="F515">
        <v>113</v>
      </c>
      <c r="G515">
        <v>113</v>
      </c>
      <c r="H515">
        <v>113</v>
      </c>
      <c r="I515" t="s">
        <v>15</v>
      </c>
      <c r="J515">
        <v>0</v>
      </c>
      <c r="L515" t="s">
        <v>166</v>
      </c>
      <c r="M515">
        <v>59.918286682767103</v>
      </c>
      <c r="N515" t="s">
        <v>95</v>
      </c>
      <c r="O515">
        <v>1</v>
      </c>
      <c r="P515" t="s">
        <v>164</v>
      </c>
      <c r="Q515" t="str">
        <f>+PROPER(IF(MID(Tabla1[[#This Row],[expName]],3,100)="Alegria","Alegría",MID(Tabla1[[#This Row],[expName]],3,100)))</f>
        <v>Enojo</v>
      </c>
      <c r="R515" t="str">
        <f>+IF(Tabla1[[#This Row],[correct_ans]]="None","Frecuente","Infrecuente")</f>
        <v>Infrecuente</v>
      </c>
      <c r="S515">
        <f>+Tabla1[[#This Row],[Respuesta.corr]]*100</f>
        <v>0</v>
      </c>
      <c r="T515" t="str">
        <f>+IF(OR(Tabla1[[#This Row],[frecuente/infrecuente]]="Frecuente",Tabla1[[#This Row],[Respuesta.rt]]=""),"",Tabla1[[#This Row],[Respuesta.rt]])</f>
        <v/>
      </c>
      <c r="U515">
        <f>1-Tabla1[[#This Row],[Respuesta.corr]]</f>
        <v>1</v>
      </c>
      <c r="V515" t="s">
        <v>141</v>
      </c>
      <c r="W515" t="s">
        <v>143</v>
      </c>
      <c r="X515" t="str">
        <f>+IFERROR(VLOOKUP(Tabla1[[#This Row],[participant]],$AB$2:$AC$17,2,0),"REVISAR")</f>
        <v>ALJ10M</v>
      </c>
    </row>
    <row r="516" spans="1:24" x14ac:dyDescent="0.55000000000000004">
      <c r="A516" t="s">
        <v>93</v>
      </c>
      <c r="B516" t="s">
        <v>30</v>
      </c>
      <c r="C516" t="s">
        <v>15</v>
      </c>
      <c r="D516">
        <v>0.8</v>
      </c>
      <c r="E516">
        <v>0</v>
      </c>
      <c r="F516">
        <v>114</v>
      </c>
      <c r="G516">
        <v>114</v>
      </c>
      <c r="H516">
        <v>114</v>
      </c>
      <c r="I516" t="s">
        <v>15</v>
      </c>
      <c r="J516">
        <v>1</v>
      </c>
      <c r="L516" t="s">
        <v>166</v>
      </c>
      <c r="M516">
        <v>59.918286682767103</v>
      </c>
      <c r="N516" t="s">
        <v>95</v>
      </c>
      <c r="O516">
        <v>1</v>
      </c>
      <c r="P516" t="s">
        <v>164</v>
      </c>
      <c r="Q516" t="str">
        <f>+PROPER(IF(MID(Tabla1[[#This Row],[expName]],3,100)="Alegria","Alegría",MID(Tabla1[[#This Row],[expName]],3,100)))</f>
        <v>Enojo</v>
      </c>
      <c r="R516" t="str">
        <f>+IF(Tabla1[[#This Row],[correct_ans]]="None","Frecuente","Infrecuente")</f>
        <v>Frecuente</v>
      </c>
      <c r="S516">
        <f>+Tabla1[[#This Row],[Respuesta.corr]]*100</f>
        <v>100</v>
      </c>
      <c r="T516" t="str">
        <f>+IF(OR(Tabla1[[#This Row],[frecuente/infrecuente]]="Frecuente",Tabla1[[#This Row],[Respuesta.rt]]=""),"",Tabla1[[#This Row],[Respuesta.rt]])</f>
        <v/>
      </c>
      <c r="U516">
        <f>1-Tabla1[[#This Row],[Respuesta.corr]]</f>
        <v>0</v>
      </c>
      <c r="V516" t="s">
        <v>141</v>
      </c>
      <c r="W516" t="s">
        <v>143</v>
      </c>
      <c r="X516" t="str">
        <f>+IFERROR(VLOOKUP(Tabla1[[#This Row],[participant]],$AB$2:$AC$17,2,0),"REVISAR")</f>
        <v>ALJ10M</v>
      </c>
    </row>
    <row r="517" spans="1:24" x14ac:dyDescent="0.55000000000000004">
      <c r="A517" t="s">
        <v>93</v>
      </c>
      <c r="B517" t="s">
        <v>73</v>
      </c>
      <c r="C517" t="s">
        <v>15</v>
      </c>
      <c r="D517">
        <v>0.8</v>
      </c>
      <c r="E517">
        <v>0</v>
      </c>
      <c r="F517">
        <v>115</v>
      </c>
      <c r="G517">
        <v>115</v>
      </c>
      <c r="H517">
        <v>115</v>
      </c>
      <c r="I517" t="s">
        <v>15</v>
      </c>
      <c r="J517">
        <v>1</v>
      </c>
      <c r="L517" t="s">
        <v>166</v>
      </c>
      <c r="M517">
        <v>59.918286682767103</v>
      </c>
      <c r="N517" t="s">
        <v>95</v>
      </c>
      <c r="O517">
        <v>1</v>
      </c>
      <c r="P517" t="s">
        <v>164</v>
      </c>
      <c r="Q517" t="str">
        <f>+PROPER(IF(MID(Tabla1[[#This Row],[expName]],3,100)="Alegria","Alegría",MID(Tabla1[[#This Row],[expName]],3,100)))</f>
        <v>Enojo</v>
      </c>
      <c r="R517" t="str">
        <f>+IF(Tabla1[[#This Row],[correct_ans]]="None","Frecuente","Infrecuente")</f>
        <v>Frecuente</v>
      </c>
      <c r="S517">
        <f>+Tabla1[[#This Row],[Respuesta.corr]]*100</f>
        <v>100</v>
      </c>
      <c r="T517" t="str">
        <f>+IF(OR(Tabla1[[#This Row],[frecuente/infrecuente]]="Frecuente",Tabla1[[#This Row],[Respuesta.rt]]=""),"",Tabla1[[#This Row],[Respuesta.rt]])</f>
        <v/>
      </c>
      <c r="U517">
        <f>1-Tabla1[[#This Row],[Respuesta.corr]]</f>
        <v>0</v>
      </c>
      <c r="V517" t="s">
        <v>141</v>
      </c>
      <c r="W517" t="s">
        <v>143</v>
      </c>
      <c r="X517" t="str">
        <f>+IFERROR(VLOOKUP(Tabla1[[#This Row],[participant]],$AB$2:$AC$17,2,0),"REVISAR")</f>
        <v>ALJ10M</v>
      </c>
    </row>
    <row r="518" spans="1:24" x14ac:dyDescent="0.55000000000000004">
      <c r="A518" t="s">
        <v>93</v>
      </c>
      <c r="B518" t="s">
        <v>106</v>
      </c>
      <c r="C518" t="s">
        <v>15</v>
      </c>
      <c r="D518">
        <v>0.8</v>
      </c>
      <c r="E518">
        <v>0</v>
      </c>
      <c r="F518">
        <v>116</v>
      </c>
      <c r="G518">
        <v>116</v>
      </c>
      <c r="H518">
        <v>116</v>
      </c>
      <c r="I518" t="s">
        <v>15</v>
      </c>
      <c r="J518">
        <v>1</v>
      </c>
      <c r="L518" t="s">
        <v>166</v>
      </c>
      <c r="M518">
        <v>59.918286682767103</v>
      </c>
      <c r="N518" t="s">
        <v>95</v>
      </c>
      <c r="O518">
        <v>1</v>
      </c>
      <c r="P518" t="s">
        <v>164</v>
      </c>
      <c r="Q518" t="str">
        <f>+PROPER(IF(MID(Tabla1[[#This Row],[expName]],3,100)="Alegria","Alegría",MID(Tabla1[[#This Row],[expName]],3,100)))</f>
        <v>Enojo</v>
      </c>
      <c r="R518" t="str">
        <f>+IF(Tabla1[[#This Row],[correct_ans]]="None","Frecuente","Infrecuente")</f>
        <v>Frecuente</v>
      </c>
      <c r="S518">
        <f>+Tabla1[[#This Row],[Respuesta.corr]]*100</f>
        <v>100</v>
      </c>
      <c r="T518" t="str">
        <f>+IF(OR(Tabla1[[#This Row],[frecuente/infrecuente]]="Frecuente",Tabla1[[#This Row],[Respuesta.rt]]=""),"",Tabla1[[#This Row],[Respuesta.rt]])</f>
        <v/>
      </c>
      <c r="U518">
        <f>1-Tabla1[[#This Row],[Respuesta.corr]]</f>
        <v>0</v>
      </c>
      <c r="V518" t="s">
        <v>141</v>
      </c>
      <c r="W518" t="s">
        <v>143</v>
      </c>
      <c r="X518" t="str">
        <f>+IFERROR(VLOOKUP(Tabla1[[#This Row],[participant]],$AB$2:$AC$17,2,0),"REVISAR")</f>
        <v>ALJ10M</v>
      </c>
    </row>
    <row r="519" spans="1:24" x14ac:dyDescent="0.55000000000000004">
      <c r="A519" t="s">
        <v>98</v>
      </c>
      <c r="B519" t="s">
        <v>113</v>
      </c>
      <c r="C519" t="s">
        <v>21</v>
      </c>
      <c r="D519">
        <v>0.8</v>
      </c>
      <c r="E519">
        <v>0</v>
      </c>
      <c r="F519">
        <v>117</v>
      </c>
      <c r="G519">
        <v>117</v>
      </c>
      <c r="H519">
        <v>117</v>
      </c>
      <c r="I519" t="s">
        <v>15</v>
      </c>
      <c r="J519">
        <v>0</v>
      </c>
      <c r="L519" t="s">
        <v>166</v>
      </c>
      <c r="M519">
        <v>59.918286682767103</v>
      </c>
      <c r="N519" t="s">
        <v>95</v>
      </c>
      <c r="O519">
        <v>1</v>
      </c>
      <c r="P519" t="s">
        <v>164</v>
      </c>
      <c r="Q519" t="str">
        <f>+PROPER(IF(MID(Tabla1[[#This Row],[expName]],3,100)="Alegria","Alegría",MID(Tabla1[[#This Row],[expName]],3,100)))</f>
        <v>Enojo</v>
      </c>
      <c r="R519" t="str">
        <f>+IF(Tabla1[[#This Row],[correct_ans]]="None","Frecuente","Infrecuente")</f>
        <v>Infrecuente</v>
      </c>
      <c r="S519">
        <f>+Tabla1[[#This Row],[Respuesta.corr]]*100</f>
        <v>0</v>
      </c>
      <c r="T519" t="str">
        <f>+IF(OR(Tabla1[[#This Row],[frecuente/infrecuente]]="Frecuente",Tabla1[[#This Row],[Respuesta.rt]]=""),"",Tabla1[[#This Row],[Respuesta.rt]])</f>
        <v/>
      </c>
      <c r="U519">
        <f>1-Tabla1[[#This Row],[Respuesta.corr]]</f>
        <v>1</v>
      </c>
      <c r="V519" t="s">
        <v>141</v>
      </c>
      <c r="W519" t="s">
        <v>143</v>
      </c>
      <c r="X519" t="str">
        <f>+IFERROR(VLOOKUP(Tabla1[[#This Row],[participant]],$AB$2:$AC$17,2,0),"REVISAR")</f>
        <v>ALJ10M</v>
      </c>
    </row>
    <row r="520" spans="1:24" x14ac:dyDescent="0.55000000000000004">
      <c r="A520" t="s">
        <v>93</v>
      </c>
      <c r="B520" t="s">
        <v>35</v>
      </c>
      <c r="C520" t="s">
        <v>15</v>
      </c>
      <c r="D520">
        <v>0.8</v>
      </c>
      <c r="E520">
        <v>0</v>
      </c>
      <c r="F520">
        <v>118</v>
      </c>
      <c r="G520">
        <v>118</v>
      </c>
      <c r="H520">
        <v>118</v>
      </c>
      <c r="I520" t="s">
        <v>15</v>
      </c>
      <c r="J520">
        <v>1</v>
      </c>
      <c r="L520" t="s">
        <v>166</v>
      </c>
      <c r="M520">
        <v>59.918286682767103</v>
      </c>
      <c r="N520" t="s">
        <v>95</v>
      </c>
      <c r="O520">
        <v>1</v>
      </c>
      <c r="P520" t="s">
        <v>164</v>
      </c>
      <c r="Q520" t="str">
        <f>+PROPER(IF(MID(Tabla1[[#This Row],[expName]],3,100)="Alegria","Alegría",MID(Tabla1[[#This Row],[expName]],3,100)))</f>
        <v>Enojo</v>
      </c>
      <c r="R520" t="str">
        <f>+IF(Tabla1[[#This Row],[correct_ans]]="None","Frecuente","Infrecuente")</f>
        <v>Frecuente</v>
      </c>
      <c r="S520">
        <f>+Tabla1[[#This Row],[Respuesta.corr]]*100</f>
        <v>100</v>
      </c>
      <c r="T520" t="str">
        <f>+IF(OR(Tabla1[[#This Row],[frecuente/infrecuente]]="Frecuente",Tabla1[[#This Row],[Respuesta.rt]]=""),"",Tabla1[[#This Row],[Respuesta.rt]])</f>
        <v/>
      </c>
      <c r="U520">
        <f>1-Tabla1[[#This Row],[Respuesta.corr]]</f>
        <v>0</v>
      </c>
      <c r="V520" t="s">
        <v>141</v>
      </c>
      <c r="W520" t="s">
        <v>143</v>
      </c>
      <c r="X520" t="str">
        <f>+IFERROR(VLOOKUP(Tabla1[[#This Row],[participant]],$AB$2:$AC$17,2,0),"REVISAR")</f>
        <v>ALJ10M</v>
      </c>
    </row>
    <row r="521" spans="1:24" x14ac:dyDescent="0.55000000000000004">
      <c r="A521" t="s">
        <v>93</v>
      </c>
      <c r="B521" t="s">
        <v>100</v>
      </c>
      <c r="C521" t="s">
        <v>15</v>
      </c>
      <c r="D521">
        <v>1.3</v>
      </c>
      <c r="E521">
        <v>0</v>
      </c>
      <c r="F521">
        <v>119</v>
      </c>
      <c r="G521">
        <v>119</v>
      </c>
      <c r="H521">
        <v>119</v>
      </c>
      <c r="I521" t="s">
        <v>15</v>
      </c>
      <c r="J521">
        <v>1</v>
      </c>
      <c r="L521" t="s">
        <v>166</v>
      </c>
      <c r="M521">
        <v>59.918286682767103</v>
      </c>
      <c r="N521" t="s">
        <v>95</v>
      </c>
      <c r="O521">
        <v>1</v>
      </c>
      <c r="P521" t="s">
        <v>164</v>
      </c>
      <c r="Q521" t="str">
        <f>+PROPER(IF(MID(Tabla1[[#This Row],[expName]],3,100)="Alegria","Alegría",MID(Tabla1[[#This Row],[expName]],3,100)))</f>
        <v>Enojo</v>
      </c>
      <c r="R521" t="str">
        <f>+IF(Tabla1[[#This Row],[correct_ans]]="None","Frecuente","Infrecuente")</f>
        <v>Frecuente</v>
      </c>
      <c r="S521">
        <f>+Tabla1[[#This Row],[Respuesta.corr]]*100</f>
        <v>100</v>
      </c>
      <c r="T521" t="str">
        <f>+IF(OR(Tabla1[[#This Row],[frecuente/infrecuente]]="Frecuente",Tabla1[[#This Row],[Respuesta.rt]]=""),"",Tabla1[[#This Row],[Respuesta.rt]])</f>
        <v/>
      </c>
      <c r="U521">
        <f>1-Tabla1[[#This Row],[Respuesta.corr]]</f>
        <v>0</v>
      </c>
      <c r="V521" t="s">
        <v>141</v>
      </c>
      <c r="W521" t="s">
        <v>143</v>
      </c>
      <c r="X521" t="str">
        <f>+IFERROR(VLOOKUP(Tabla1[[#This Row],[participant]],$AB$2:$AC$17,2,0),"REVISAR")</f>
        <v>ALJ10M</v>
      </c>
    </row>
    <row r="522" spans="1:24" x14ac:dyDescent="0.55000000000000004">
      <c r="A522" t="s">
        <v>98</v>
      </c>
      <c r="B522" t="s">
        <v>117</v>
      </c>
      <c r="C522" t="s">
        <v>21</v>
      </c>
      <c r="D522">
        <v>0.8</v>
      </c>
      <c r="E522">
        <v>0</v>
      </c>
      <c r="F522">
        <v>120</v>
      </c>
      <c r="G522">
        <v>120</v>
      </c>
      <c r="H522">
        <v>120</v>
      </c>
      <c r="I522" t="s">
        <v>21</v>
      </c>
      <c r="J522">
        <v>1</v>
      </c>
      <c r="K522">
        <v>0.77427752688499996</v>
      </c>
      <c r="L522" t="s">
        <v>166</v>
      </c>
      <c r="M522">
        <v>59.918286682767103</v>
      </c>
      <c r="N522" t="s">
        <v>95</v>
      </c>
      <c r="O522">
        <v>1</v>
      </c>
      <c r="P522" t="s">
        <v>164</v>
      </c>
      <c r="Q522" t="str">
        <f>+PROPER(IF(MID(Tabla1[[#This Row],[expName]],3,100)="Alegria","Alegría",MID(Tabla1[[#This Row],[expName]],3,100)))</f>
        <v>Enojo</v>
      </c>
      <c r="R522" t="str">
        <f>+IF(Tabla1[[#This Row],[correct_ans]]="None","Frecuente","Infrecuente")</f>
        <v>Infrecuente</v>
      </c>
      <c r="S522">
        <f>+Tabla1[[#This Row],[Respuesta.corr]]*100</f>
        <v>100</v>
      </c>
      <c r="T522">
        <f>+IF(OR(Tabla1[[#This Row],[frecuente/infrecuente]]="Frecuente",Tabla1[[#This Row],[Respuesta.rt]]=""),"",Tabla1[[#This Row],[Respuesta.rt]])</f>
        <v>0.77427752688499996</v>
      </c>
      <c r="U522">
        <f>1-Tabla1[[#This Row],[Respuesta.corr]]</f>
        <v>0</v>
      </c>
      <c r="V522" t="s">
        <v>141</v>
      </c>
      <c r="W522" t="s">
        <v>143</v>
      </c>
      <c r="X522" t="str">
        <f>+IFERROR(VLOOKUP(Tabla1[[#This Row],[participant]],$AB$2:$AC$17,2,0),"REVISAR")</f>
        <v>ALJ10M</v>
      </c>
    </row>
    <row r="523" spans="1:24" x14ac:dyDescent="0.55000000000000004">
      <c r="A523" t="s">
        <v>93</v>
      </c>
      <c r="B523" t="s">
        <v>109</v>
      </c>
      <c r="C523" t="s">
        <v>15</v>
      </c>
      <c r="D523">
        <v>0.8</v>
      </c>
      <c r="E523">
        <v>0</v>
      </c>
      <c r="F523">
        <v>121</v>
      </c>
      <c r="G523">
        <v>121</v>
      </c>
      <c r="H523">
        <v>121</v>
      </c>
      <c r="I523" t="s">
        <v>15</v>
      </c>
      <c r="J523">
        <v>1</v>
      </c>
      <c r="L523" t="s">
        <v>166</v>
      </c>
      <c r="M523">
        <v>59.918286682767103</v>
      </c>
      <c r="N523" t="s">
        <v>95</v>
      </c>
      <c r="O523">
        <v>1</v>
      </c>
      <c r="P523" t="s">
        <v>164</v>
      </c>
      <c r="Q523" t="str">
        <f>+PROPER(IF(MID(Tabla1[[#This Row],[expName]],3,100)="Alegria","Alegría",MID(Tabla1[[#This Row],[expName]],3,100)))</f>
        <v>Enojo</v>
      </c>
      <c r="R523" t="str">
        <f>+IF(Tabla1[[#This Row],[correct_ans]]="None","Frecuente","Infrecuente")</f>
        <v>Frecuente</v>
      </c>
      <c r="S523">
        <f>+Tabla1[[#This Row],[Respuesta.corr]]*100</f>
        <v>100</v>
      </c>
      <c r="T523" t="str">
        <f>+IF(OR(Tabla1[[#This Row],[frecuente/infrecuente]]="Frecuente",Tabla1[[#This Row],[Respuesta.rt]]=""),"",Tabla1[[#This Row],[Respuesta.rt]])</f>
        <v/>
      </c>
      <c r="U523">
        <f>1-Tabla1[[#This Row],[Respuesta.corr]]</f>
        <v>0</v>
      </c>
      <c r="V523" t="s">
        <v>141</v>
      </c>
      <c r="W523" t="s">
        <v>143</v>
      </c>
      <c r="X523" t="str">
        <f>+IFERROR(VLOOKUP(Tabla1[[#This Row],[participant]],$AB$2:$AC$17,2,0),"REVISAR")</f>
        <v>ALJ10M</v>
      </c>
    </row>
    <row r="524" spans="1:24" x14ac:dyDescent="0.55000000000000004">
      <c r="A524" t="s">
        <v>93</v>
      </c>
      <c r="B524" t="s">
        <v>30</v>
      </c>
      <c r="C524" t="s">
        <v>15</v>
      </c>
      <c r="D524">
        <v>1.3</v>
      </c>
      <c r="E524">
        <v>0</v>
      </c>
      <c r="F524">
        <v>122</v>
      </c>
      <c r="G524">
        <v>122</v>
      </c>
      <c r="H524">
        <v>122</v>
      </c>
      <c r="I524" t="s">
        <v>15</v>
      </c>
      <c r="J524">
        <v>1</v>
      </c>
      <c r="L524" t="s">
        <v>166</v>
      </c>
      <c r="M524">
        <v>59.918286682767103</v>
      </c>
      <c r="N524" t="s">
        <v>95</v>
      </c>
      <c r="O524">
        <v>1</v>
      </c>
      <c r="P524" t="s">
        <v>164</v>
      </c>
      <c r="Q524" t="str">
        <f>+PROPER(IF(MID(Tabla1[[#This Row],[expName]],3,100)="Alegria","Alegría",MID(Tabla1[[#This Row],[expName]],3,100)))</f>
        <v>Enojo</v>
      </c>
      <c r="R524" t="str">
        <f>+IF(Tabla1[[#This Row],[correct_ans]]="None","Frecuente","Infrecuente")</f>
        <v>Frecuente</v>
      </c>
      <c r="S524">
        <f>+Tabla1[[#This Row],[Respuesta.corr]]*100</f>
        <v>100</v>
      </c>
      <c r="T524" t="str">
        <f>+IF(OR(Tabla1[[#This Row],[frecuente/infrecuente]]="Frecuente",Tabla1[[#This Row],[Respuesta.rt]]=""),"",Tabla1[[#This Row],[Respuesta.rt]])</f>
        <v/>
      </c>
      <c r="U524">
        <f>1-Tabla1[[#This Row],[Respuesta.corr]]</f>
        <v>0</v>
      </c>
      <c r="V524" t="s">
        <v>141</v>
      </c>
      <c r="W524" t="s">
        <v>143</v>
      </c>
      <c r="X524" t="str">
        <f>+IFERROR(VLOOKUP(Tabla1[[#This Row],[participant]],$AB$2:$AC$17,2,0),"REVISAR")</f>
        <v>ALJ10M</v>
      </c>
    </row>
    <row r="525" spans="1:24" x14ac:dyDescent="0.55000000000000004">
      <c r="A525" t="s">
        <v>98</v>
      </c>
      <c r="B525" t="s">
        <v>116</v>
      </c>
      <c r="C525" t="s">
        <v>21</v>
      </c>
      <c r="D525">
        <v>1.3</v>
      </c>
      <c r="E525">
        <v>0</v>
      </c>
      <c r="F525">
        <v>123</v>
      </c>
      <c r="G525">
        <v>123</v>
      </c>
      <c r="H525">
        <v>123</v>
      </c>
      <c r="I525" t="s">
        <v>21</v>
      </c>
      <c r="J525">
        <v>1</v>
      </c>
      <c r="K525">
        <v>0.77518404275200004</v>
      </c>
      <c r="L525" t="s">
        <v>166</v>
      </c>
      <c r="M525">
        <v>59.918286682767103</v>
      </c>
      <c r="N525" t="s">
        <v>95</v>
      </c>
      <c r="O525">
        <v>1</v>
      </c>
      <c r="P525" t="s">
        <v>164</v>
      </c>
      <c r="Q525" t="str">
        <f>+PROPER(IF(MID(Tabla1[[#This Row],[expName]],3,100)="Alegria","Alegría",MID(Tabla1[[#This Row],[expName]],3,100)))</f>
        <v>Enojo</v>
      </c>
      <c r="R525" t="str">
        <f>+IF(Tabla1[[#This Row],[correct_ans]]="None","Frecuente","Infrecuente")</f>
        <v>Infrecuente</v>
      </c>
      <c r="S525">
        <f>+Tabla1[[#This Row],[Respuesta.corr]]*100</f>
        <v>100</v>
      </c>
      <c r="T525">
        <f>+IF(OR(Tabla1[[#This Row],[frecuente/infrecuente]]="Frecuente",Tabla1[[#This Row],[Respuesta.rt]]=""),"",Tabla1[[#This Row],[Respuesta.rt]])</f>
        <v>0.77518404275200004</v>
      </c>
      <c r="U525">
        <f>1-Tabla1[[#This Row],[Respuesta.corr]]</f>
        <v>0</v>
      </c>
      <c r="V525" t="s">
        <v>141</v>
      </c>
      <c r="W525" t="s">
        <v>143</v>
      </c>
      <c r="X525" t="str">
        <f>+IFERROR(VLOOKUP(Tabla1[[#This Row],[participant]],$AB$2:$AC$17,2,0),"REVISAR")</f>
        <v>ALJ10M</v>
      </c>
    </row>
    <row r="526" spans="1:24" x14ac:dyDescent="0.55000000000000004">
      <c r="A526" t="s">
        <v>93</v>
      </c>
      <c r="B526" t="s">
        <v>31</v>
      </c>
      <c r="C526" t="s">
        <v>15</v>
      </c>
      <c r="D526">
        <v>1.3</v>
      </c>
      <c r="E526">
        <v>0</v>
      </c>
      <c r="F526">
        <v>124</v>
      </c>
      <c r="G526">
        <v>124</v>
      </c>
      <c r="H526">
        <v>124</v>
      </c>
      <c r="I526" t="s">
        <v>15</v>
      </c>
      <c r="J526">
        <v>1</v>
      </c>
      <c r="L526" t="s">
        <v>166</v>
      </c>
      <c r="M526">
        <v>59.918286682767103</v>
      </c>
      <c r="N526" t="s">
        <v>95</v>
      </c>
      <c r="O526">
        <v>1</v>
      </c>
      <c r="P526" t="s">
        <v>164</v>
      </c>
      <c r="Q526" t="str">
        <f>+PROPER(IF(MID(Tabla1[[#This Row],[expName]],3,100)="Alegria","Alegría",MID(Tabla1[[#This Row],[expName]],3,100)))</f>
        <v>Enojo</v>
      </c>
      <c r="R526" t="str">
        <f>+IF(Tabla1[[#This Row],[correct_ans]]="None","Frecuente","Infrecuente")</f>
        <v>Frecuente</v>
      </c>
      <c r="S526">
        <f>+Tabla1[[#This Row],[Respuesta.corr]]*100</f>
        <v>100</v>
      </c>
      <c r="T526" t="str">
        <f>+IF(OR(Tabla1[[#This Row],[frecuente/infrecuente]]="Frecuente",Tabla1[[#This Row],[Respuesta.rt]]=""),"",Tabla1[[#This Row],[Respuesta.rt]])</f>
        <v/>
      </c>
      <c r="U526">
        <f>1-Tabla1[[#This Row],[Respuesta.corr]]</f>
        <v>0</v>
      </c>
      <c r="V526" t="s">
        <v>141</v>
      </c>
      <c r="W526" t="s">
        <v>143</v>
      </c>
      <c r="X526" t="str">
        <f>+IFERROR(VLOOKUP(Tabla1[[#This Row],[participant]],$AB$2:$AC$17,2,0),"REVISAR")</f>
        <v>ALJ10M</v>
      </c>
    </row>
    <row r="527" spans="1:24" x14ac:dyDescent="0.55000000000000004">
      <c r="A527" t="s">
        <v>93</v>
      </c>
      <c r="B527" t="s">
        <v>106</v>
      </c>
      <c r="C527" t="s">
        <v>15</v>
      </c>
      <c r="D527">
        <v>0.8</v>
      </c>
      <c r="E527">
        <v>0</v>
      </c>
      <c r="F527">
        <v>125</v>
      </c>
      <c r="G527">
        <v>125</v>
      </c>
      <c r="H527">
        <v>125</v>
      </c>
      <c r="I527" t="s">
        <v>15</v>
      </c>
      <c r="J527">
        <v>1</v>
      </c>
      <c r="L527" t="s">
        <v>166</v>
      </c>
      <c r="M527">
        <v>59.918286682767103</v>
      </c>
      <c r="N527" t="s">
        <v>95</v>
      </c>
      <c r="O527">
        <v>1</v>
      </c>
      <c r="P527" t="s">
        <v>164</v>
      </c>
      <c r="Q527" t="str">
        <f>+PROPER(IF(MID(Tabla1[[#This Row],[expName]],3,100)="Alegria","Alegría",MID(Tabla1[[#This Row],[expName]],3,100)))</f>
        <v>Enojo</v>
      </c>
      <c r="R527" t="str">
        <f>+IF(Tabla1[[#This Row],[correct_ans]]="None","Frecuente","Infrecuente")</f>
        <v>Frecuente</v>
      </c>
      <c r="S527">
        <f>+Tabla1[[#This Row],[Respuesta.corr]]*100</f>
        <v>100</v>
      </c>
      <c r="T527" t="str">
        <f>+IF(OR(Tabla1[[#This Row],[frecuente/infrecuente]]="Frecuente",Tabla1[[#This Row],[Respuesta.rt]]=""),"",Tabla1[[#This Row],[Respuesta.rt]])</f>
        <v/>
      </c>
      <c r="U527">
        <f>1-Tabla1[[#This Row],[Respuesta.corr]]</f>
        <v>0</v>
      </c>
      <c r="V527" t="s">
        <v>141</v>
      </c>
      <c r="W527" t="s">
        <v>143</v>
      </c>
      <c r="X527" t="str">
        <f>+IFERROR(VLOOKUP(Tabla1[[#This Row],[participant]],$AB$2:$AC$17,2,0),"REVISAR")</f>
        <v>ALJ10M</v>
      </c>
    </row>
    <row r="528" spans="1:24" x14ac:dyDescent="0.55000000000000004">
      <c r="A528" t="s">
        <v>93</v>
      </c>
      <c r="B528" t="s">
        <v>107</v>
      </c>
      <c r="C528" t="s">
        <v>15</v>
      </c>
      <c r="D528">
        <v>1.3</v>
      </c>
      <c r="E528">
        <v>0</v>
      </c>
      <c r="F528">
        <v>126</v>
      </c>
      <c r="G528">
        <v>126</v>
      </c>
      <c r="H528">
        <v>126</v>
      </c>
      <c r="I528" t="s">
        <v>15</v>
      </c>
      <c r="J528">
        <v>1</v>
      </c>
      <c r="L528" t="s">
        <v>166</v>
      </c>
      <c r="M528">
        <v>59.918286682767103</v>
      </c>
      <c r="N528" t="s">
        <v>95</v>
      </c>
      <c r="O528">
        <v>1</v>
      </c>
      <c r="P528" t="s">
        <v>164</v>
      </c>
      <c r="Q528" t="str">
        <f>+PROPER(IF(MID(Tabla1[[#This Row],[expName]],3,100)="Alegria","Alegría",MID(Tabla1[[#This Row],[expName]],3,100)))</f>
        <v>Enojo</v>
      </c>
      <c r="R528" t="str">
        <f>+IF(Tabla1[[#This Row],[correct_ans]]="None","Frecuente","Infrecuente")</f>
        <v>Frecuente</v>
      </c>
      <c r="S528">
        <f>+Tabla1[[#This Row],[Respuesta.corr]]*100</f>
        <v>100</v>
      </c>
      <c r="T528" t="str">
        <f>+IF(OR(Tabla1[[#This Row],[frecuente/infrecuente]]="Frecuente",Tabla1[[#This Row],[Respuesta.rt]]=""),"",Tabla1[[#This Row],[Respuesta.rt]])</f>
        <v/>
      </c>
      <c r="U528">
        <f>1-Tabla1[[#This Row],[Respuesta.corr]]</f>
        <v>0</v>
      </c>
      <c r="V528" t="s">
        <v>141</v>
      </c>
      <c r="W528" t="s">
        <v>143</v>
      </c>
      <c r="X528" t="str">
        <f>+IFERROR(VLOOKUP(Tabla1[[#This Row],[participant]],$AB$2:$AC$17,2,0),"REVISAR")</f>
        <v>ALJ10M</v>
      </c>
    </row>
    <row r="529" spans="1:24" x14ac:dyDescent="0.55000000000000004">
      <c r="A529" t="s">
        <v>93</v>
      </c>
      <c r="B529" t="s">
        <v>107</v>
      </c>
      <c r="C529" t="s">
        <v>15</v>
      </c>
      <c r="D529">
        <v>0.8</v>
      </c>
      <c r="E529">
        <v>0</v>
      </c>
      <c r="F529">
        <v>127</v>
      </c>
      <c r="G529">
        <v>127</v>
      </c>
      <c r="H529">
        <v>127</v>
      </c>
      <c r="I529" t="s">
        <v>15</v>
      </c>
      <c r="J529">
        <v>1</v>
      </c>
      <c r="L529" t="s">
        <v>166</v>
      </c>
      <c r="M529">
        <v>59.918286682767103</v>
      </c>
      <c r="N529" t="s">
        <v>95</v>
      </c>
      <c r="O529">
        <v>1</v>
      </c>
      <c r="P529" t="s">
        <v>164</v>
      </c>
      <c r="Q529" t="str">
        <f>+PROPER(IF(MID(Tabla1[[#This Row],[expName]],3,100)="Alegria","Alegría",MID(Tabla1[[#This Row],[expName]],3,100)))</f>
        <v>Enojo</v>
      </c>
      <c r="R529" t="str">
        <f>+IF(Tabla1[[#This Row],[correct_ans]]="None","Frecuente","Infrecuente")</f>
        <v>Frecuente</v>
      </c>
      <c r="S529">
        <f>+Tabla1[[#This Row],[Respuesta.corr]]*100</f>
        <v>100</v>
      </c>
      <c r="T529" t="str">
        <f>+IF(OR(Tabla1[[#This Row],[frecuente/infrecuente]]="Frecuente",Tabla1[[#This Row],[Respuesta.rt]]=""),"",Tabla1[[#This Row],[Respuesta.rt]])</f>
        <v/>
      </c>
      <c r="U529">
        <f>1-Tabla1[[#This Row],[Respuesta.corr]]</f>
        <v>0</v>
      </c>
      <c r="V529" t="s">
        <v>141</v>
      </c>
      <c r="W529" t="s">
        <v>143</v>
      </c>
      <c r="X529" t="str">
        <f>+IFERROR(VLOOKUP(Tabla1[[#This Row],[participant]],$AB$2:$AC$17,2,0),"REVISAR")</f>
        <v>ALJ10M</v>
      </c>
    </row>
    <row r="530" spans="1:24" x14ac:dyDescent="0.55000000000000004">
      <c r="A530" t="s">
        <v>98</v>
      </c>
      <c r="B530" t="s">
        <v>114</v>
      </c>
      <c r="C530" t="s">
        <v>21</v>
      </c>
      <c r="D530">
        <v>1.3</v>
      </c>
      <c r="E530">
        <v>0</v>
      </c>
      <c r="F530">
        <v>128</v>
      </c>
      <c r="G530">
        <v>128</v>
      </c>
      <c r="H530">
        <v>128</v>
      </c>
      <c r="I530" t="s">
        <v>21</v>
      </c>
      <c r="J530">
        <v>1</v>
      </c>
      <c r="K530">
        <v>0.808694342151</v>
      </c>
      <c r="L530" t="s">
        <v>166</v>
      </c>
      <c r="M530">
        <v>59.918286682767103</v>
      </c>
      <c r="N530" t="s">
        <v>95</v>
      </c>
      <c r="O530">
        <v>1</v>
      </c>
      <c r="P530" t="s">
        <v>164</v>
      </c>
      <c r="Q530" t="str">
        <f>+PROPER(IF(MID(Tabla1[[#This Row],[expName]],3,100)="Alegria","Alegría",MID(Tabla1[[#This Row],[expName]],3,100)))</f>
        <v>Enojo</v>
      </c>
      <c r="R530" t="str">
        <f>+IF(Tabla1[[#This Row],[correct_ans]]="None","Frecuente","Infrecuente")</f>
        <v>Infrecuente</v>
      </c>
      <c r="S530">
        <f>+Tabla1[[#This Row],[Respuesta.corr]]*100</f>
        <v>100</v>
      </c>
      <c r="T530">
        <f>+IF(OR(Tabla1[[#This Row],[frecuente/infrecuente]]="Frecuente",Tabla1[[#This Row],[Respuesta.rt]]=""),"",Tabla1[[#This Row],[Respuesta.rt]])</f>
        <v>0.808694342151</v>
      </c>
      <c r="U530">
        <f>1-Tabla1[[#This Row],[Respuesta.corr]]</f>
        <v>0</v>
      </c>
      <c r="V530" t="s">
        <v>141</v>
      </c>
      <c r="W530" t="s">
        <v>143</v>
      </c>
      <c r="X530" t="str">
        <f>+IFERROR(VLOOKUP(Tabla1[[#This Row],[participant]],$AB$2:$AC$17,2,0),"REVISAR")</f>
        <v>ALJ10M</v>
      </c>
    </row>
    <row r="531" spans="1:24" x14ac:dyDescent="0.55000000000000004">
      <c r="A531" t="s">
        <v>93</v>
      </c>
      <c r="B531" t="s">
        <v>73</v>
      </c>
      <c r="C531" t="s">
        <v>15</v>
      </c>
      <c r="D531">
        <v>0.8</v>
      </c>
      <c r="E531">
        <v>0</v>
      </c>
      <c r="F531">
        <v>129</v>
      </c>
      <c r="G531">
        <v>129</v>
      </c>
      <c r="H531">
        <v>129</v>
      </c>
      <c r="I531" t="s">
        <v>15</v>
      </c>
      <c r="J531">
        <v>1</v>
      </c>
      <c r="L531" t="s">
        <v>166</v>
      </c>
      <c r="M531">
        <v>59.918286682767103</v>
      </c>
      <c r="N531" t="s">
        <v>95</v>
      </c>
      <c r="O531">
        <v>1</v>
      </c>
      <c r="P531" t="s">
        <v>164</v>
      </c>
      <c r="Q531" t="str">
        <f>+PROPER(IF(MID(Tabla1[[#This Row],[expName]],3,100)="Alegria","Alegría",MID(Tabla1[[#This Row],[expName]],3,100)))</f>
        <v>Enojo</v>
      </c>
      <c r="R531" t="str">
        <f>+IF(Tabla1[[#This Row],[correct_ans]]="None","Frecuente","Infrecuente")</f>
        <v>Frecuente</v>
      </c>
      <c r="S531">
        <f>+Tabla1[[#This Row],[Respuesta.corr]]*100</f>
        <v>100</v>
      </c>
      <c r="T531" t="str">
        <f>+IF(OR(Tabla1[[#This Row],[frecuente/infrecuente]]="Frecuente",Tabla1[[#This Row],[Respuesta.rt]]=""),"",Tabla1[[#This Row],[Respuesta.rt]])</f>
        <v/>
      </c>
      <c r="U531">
        <f>1-Tabla1[[#This Row],[Respuesta.corr]]</f>
        <v>0</v>
      </c>
      <c r="V531" t="s">
        <v>141</v>
      </c>
      <c r="W531" t="s">
        <v>143</v>
      </c>
      <c r="X531" t="str">
        <f>+IFERROR(VLOOKUP(Tabla1[[#This Row],[participant]],$AB$2:$AC$17,2,0),"REVISAR")</f>
        <v>ALJ10M</v>
      </c>
    </row>
    <row r="532" spans="1:24" x14ac:dyDescent="0.55000000000000004">
      <c r="A532" t="s">
        <v>93</v>
      </c>
      <c r="B532" t="s">
        <v>31</v>
      </c>
      <c r="C532" t="s">
        <v>15</v>
      </c>
      <c r="D532">
        <v>1.3</v>
      </c>
      <c r="E532">
        <v>0</v>
      </c>
      <c r="F532">
        <v>130</v>
      </c>
      <c r="G532">
        <v>130</v>
      </c>
      <c r="H532">
        <v>130</v>
      </c>
      <c r="I532" t="s">
        <v>15</v>
      </c>
      <c r="J532">
        <v>1</v>
      </c>
      <c r="L532" t="s">
        <v>166</v>
      </c>
      <c r="M532">
        <v>59.918286682767103</v>
      </c>
      <c r="N532" t="s">
        <v>95</v>
      </c>
      <c r="O532">
        <v>1</v>
      </c>
      <c r="P532" t="s">
        <v>164</v>
      </c>
      <c r="Q532" t="str">
        <f>+PROPER(IF(MID(Tabla1[[#This Row],[expName]],3,100)="Alegria","Alegría",MID(Tabla1[[#This Row],[expName]],3,100)))</f>
        <v>Enojo</v>
      </c>
      <c r="R532" t="str">
        <f>+IF(Tabla1[[#This Row],[correct_ans]]="None","Frecuente","Infrecuente")</f>
        <v>Frecuente</v>
      </c>
      <c r="S532">
        <f>+Tabla1[[#This Row],[Respuesta.corr]]*100</f>
        <v>100</v>
      </c>
      <c r="T532" t="str">
        <f>+IF(OR(Tabla1[[#This Row],[frecuente/infrecuente]]="Frecuente",Tabla1[[#This Row],[Respuesta.rt]]=""),"",Tabla1[[#This Row],[Respuesta.rt]])</f>
        <v/>
      </c>
      <c r="U532">
        <f>1-Tabla1[[#This Row],[Respuesta.corr]]</f>
        <v>0</v>
      </c>
      <c r="V532" t="s">
        <v>141</v>
      </c>
      <c r="W532" t="s">
        <v>143</v>
      </c>
      <c r="X532" t="str">
        <f>+IFERROR(VLOOKUP(Tabla1[[#This Row],[participant]],$AB$2:$AC$17,2,0),"REVISAR")</f>
        <v>ALJ10M</v>
      </c>
    </row>
    <row r="533" spans="1:24" x14ac:dyDescent="0.55000000000000004">
      <c r="A533" t="s">
        <v>98</v>
      </c>
      <c r="B533" t="s">
        <v>115</v>
      </c>
      <c r="C533" t="s">
        <v>21</v>
      </c>
      <c r="D533">
        <v>0.8</v>
      </c>
      <c r="E533">
        <v>0</v>
      </c>
      <c r="F533">
        <v>131</v>
      </c>
      <c r="G533">
        <v>131</v>
      </c>
      <c r="H533">
        <v>131</v>
      </c>
      <c r="I533" t="s">
        <v>21</v>
      </c>
      <c r="J533">
        <v>1</v>
      </c>
      <c r="K533">
        <v>0.74088410101799995</v>
      </c>
      <c r="L533" t="s">
        <v>166</v>
      </c>
      <c r="M533">
        <v>59.918286682767103</v>
      </c>
      <c r="N533" t="s">
        <v>95</v>
      </c>
      <c r="O533">
        <v>1</v>
      </c>
      <c r="P533" t="s">
        <v>164</v>
      </c>
      <c r="Q533" t="str">
        <f>+PROPER(IF(MID(Tabla1[[#This Row],[expName]],3,100)="Alegria","Alegría",MID(Tabla1[[#This Row],[expName]],3,100)))</f>
        <v>Enojo</v>
      </c>
      <c r="R533" t="str">
        <f>+IF(Tabla1[[#This Row],[correct_ans]]="None","Frecuente","Infrecuente")</f>
        <v>Infrecuente</v>
      </c>
      <c r="S533">
        <f>+Tabla1[[#This Row],[Respuesta.corr]]*100</f>
        <v>100</v>
      </c>
      <c r="T533">
        <f>+IF(OR(Tabla1[[#This Row],[frecuente/infrecuente]]="Frecuente",Tabla1[[#This Row],[Respuesta.rt]]=""),"",Tabla1[[#This Row],[Respuesta.rt]])</f>
        <v>0.74088410101799995</v>
      </c>
      <c r="U533">
        <f>1-Tabla1[[#This Row],[Respuesta.corr]]</f>
        <v>0</v>
      </c>
      <c r="V533" t="s">
        <v>141</v>
      </c>
      <c r="W533" t="s">
        <v>143</v>
      </c>
      <c r="X533" t="str">
        <f>+IFERROR(VLOOKUP(Tabla1[[#This Row],[participant]],$AB$2:$AC$17,2,0),"REVISAR")</f>
        <v>ALJ10M</v>
      </c>
    </row>
    <row r="534" spans="1:24" x14ac:dyDescent="0.55000000000000004">
      <c r="A534" t="s">
        <v>93</v>
      </c>
      <c r="B534" t="s">
        <v>23</v>
      </c>
      <c r="C534" t="s">
        <v>15</v>
      </c>
      <c r="D534">
        <v>1.3</v>
      </c>
      <c r="E534">
        <v>0</v>
      </c>
      <c r="F534">
        <v>132</v>
      </c>
      <c r="G534">
        <v>132</v>
      </c>
      <c r="H534">
        <v>132</v>
      </c>
      <c r="I534" t="s">
        <v>15</v>
      </c>
      <c r="J534">
        <v>1</v>
      </c>
      <c r="L534" t="s">
        <v>166</v>
      </c>
      <c r="M534">
        <v>59.918286682767103</v>
      </c>
      <c r="N534" t="s">
        <v>95</v>
      </c>
      <c r="O534">
        <v>1</v>
      </c>
      <c r="P534" t="s">
        <v>164</v>
      </c>
      <c r="Q534" t="str">
        <f>+PROPER(IF(MID(Tabla1[[#This Row],[expName]],3,100)="Alegria","Alegría",MID(Tabla1[[#This Row],[expName]],3,100)))</f>
        <v>Enojo</v>
      </c>
      <c r="R534" t="str">
        <f>+IF(Tabla1[[#This Row],[correct_ans]]="None","Frecuente","Infrecuente")</f>
        <v>Frecuente</v>
      </c>
      <c r="S534">
        <f>+Tabla1[[#This Row],[Respuesta.corr]]*100</f>
        <v>100</v>
      </c>
      <c r="T534" t="str">
        <f>+IF(OR(Tabla1[[#This Row],[frecuente/infrecuente]]="Frecuente",Tabla1[[#This Row],[Respuesta.rt]]=""),"",Tabla1[[#This Row],[Respuesta.rt]])</f>
        <v/>
      </c>
      <c r="U534">
        <f>1-Tabla1[[#This Row],[Respuesta.corr]]</f>
        <v>0</v>
      </c>
      <c r="V534" t="s">
        <v>141</v>
      </c>
      <c r="W534" t="s">
        <v>143</v>
      </c>
      <c r="X534" t="str">
        <f>+IFERROR(VLOOKUP(Tabla1[[#This Row],[participant]],$AB$2:$AC$17,2,0),"REVISAR")</f>
        <v>ALJ10M</v>
      </c>
    </row>
    <row r="535" spans="1:24" x14ac:dyDescent="0.55000000000000004">
      <c r="A535" t="s">
        <v>93</v>
      </c>
      <c r="B535" t="s">
        <v>100</v>
      </c>
      <c r="C535" t="s">
        <v>15</v>
      </c>
      <c r="D535">
        <v>0.8</v>
      </c>
      <c r="E535">
        <v>0</v>
      </c>
      <c r="F535">
        <v>133</v>
      </c>
      <c r="G535">
        <v>133</v>
      </c>
      <c r="H535">
        <v>133</v>
      </c>
      <c r="I535" t="s">
        <v>15</v>
      </c>
      <c r="J535">
        <v>1</v>
      </c>
      <c r="L535" t="s">
        <v>166</v>
      </c>
      <c r="M535">
        <v>59.918286682767103</v>
      </c>
      <c r="N535" t="s">
        <v>95</v>
      </c>
      <c r="O535">
        <v>1</v>
      </c>
      <c r="P535" t="s">
        <v>164</v>
      </c>
      <c r="Q535" t="str">
        <f>+PROPER(IF(MID(Tabla1[[#This Row],[expName]],3,100)="Alegria","Alegría",MID(Tabla1[[#This Row],[expName]],3,100)))</f>
        <v>Enojo</v>
      </c>
      <c r="R535" t="str">
        <f>+IF(Tabla1[[#This Row],[correct_ans]]="None","Frecuente","Infrecuente")</f>
        <v>Frecuente</v>
      </c>
      <c r="S535">
        <f>+Tabla1[[#This Row],[Respuesta.corr]]*100</f>
        <v>100</v>
      </c>
      <c r="T535" t="str">
        <f>+IF(OR(Tabla1[[#This Row],[frecuente/infrecuente]]="Frecuente",Tabla1[[#This Row],[Respuesta.rt]]=""),"",Tabla1[[#This Row],[Respuesta.rt]])</f>
        <v/>
      </c>
      <c r="U535">
        <f>1-Tabla1[[#This Row],[Respuesta.corr]]</f>
        <v>0</v>
      </c>
      <c r="V535" t="s">
        <v>141</v>
      </c>
      <c r="W535" t="s">
        <v>143</v>
      </c>
      <c r="X535" t="str">
        <f>+IFERROR(VLOOKUP(Tabla1[[#This Row],[participant]],$AB$2:$AC$17,2,0),"REVISAR")</f>
        <v>ALJ10M</v>
      </c>
    </row>
    <row r="536" spans="1:24" x14ac:dyDescent="0.55000000000000004">
      <c r="A536" t="s">
        <v>93</v>
      </c>
      <c r="B536" t="s">
        <v>34</v>
      </c>
      <c r="C536" t="s">
        <v>15</v>
      </c>
      <c r="D536">
        <v>0.8</v>
      </c>
      <c r="E536">
        <v>0</v>
      </c>
      <c r="F536">
        <v>134</v>
      </c>
      <c r="G536">
        <v>134</v>
      </c>
      <c r="H536">
        <v>134</v>
      </c>
      <c r="I536" t="s">
        <v>15</v>
      </c>
      <c r="J536">
        <v>1</v>
      </c>
      <c r="L536" t="s">
        <v>166</v>
      </c>
      <c r="M536">
        <v>59.918286682767103</v>
      </c>
      <c r="N536" t="s">
        <v>95</v>
      </c>
      <c r="O536">
        <v>1</v>
      </c>
      <c r="P536" t="s">
        <v>164</v>
      </c>
      <c r="Q536" t="str">
        <f>+PROPER(IF(MID(Tabla1[[#This Row],[expName]],3,100)="Alegria","Alegría",MID(Tabla1[[#This Row],[expName]],3,100)))</f>
        <v>Enojo</v>
      </c>
      <c r="R536" t="str">
        <f>+IF(Tabla1[[#This Row],[correct_ans]]="None","Frecuente","Infrecuente")</f>
        <v>Frecuente</v>
      </c>
      <c r="S536">
        <f>+Tabla1[[#This Row],[Respuesta.corr]]*100</f>
        <v>100</v>
      </c>
      <c r="T536" t="str">
        <f>+IF(OR(Tabla1[[#This Row],[frecuente/infrecuente]]="Frecuente",Tabla1[[#This Row],[Respuesta.rt]]=""),"",Tabla1[[#This Row],[Respuesta.rt]])</f>
        <v/>
      </c>
      <c r="U536">
        <f>1-Tabla1[[#This Row],[Respuesta.corr]]</f>
        <v>0</v>
      </c>
      <c r="V536" t="s">
        <v>141</v>
      </c>
      <c r="W536" t="s">
        <v>143</v>
      </c>
      <c r="X536" t="str">
        <f>+IFERROR(VLOOKUP(Tabla1[[#This Row],[participant]],$AB$2:$AC$17,2,0),"REVISAR")</f>
        <v>ALJ10M</v>
      </c>
    </row>
    <row r="537" spans="1:24" x14ac:dyDescent="0.55000000000000004">
      <c r="A537" t="s">
        <v>93</v>
      </c>
      <c r="B537" t="s">
        <v>30</v>
      </c>
      <c r="C537" t="s">
        <v>15</v>
      </c>
      <c r="D537">
        <v>0.8</v>
      </c>
      <c r="E537">
        <v>0</v>
      </c>
      <c r="F537">
        <v>135</v>
      </c>
      <c r="G537">
        <v>135</v>
      </c>
      <c r="H537">
        <v>135</v>
      </c>
      <c r="I537" t="s">
        <v>15</v>
      </c>
      <c r="J537">
        <v>1</v>
      </c>
      <c r="L537" t="s">
        <v>166</v>
      </c>
      <c r="M537">
        <v>59.918286682767103</v>
      </c>
      <c r="N537" t="s">
        <v>95</v>
      </c>
      <c r="O537">
        <v>1</v>
      </c>
      <c r="P537" t="s">
        <v>164</v>
      </c>
      <c r="Q537" t="str">
        <f>+PROPER(IF(MID(Tabla1[[#This Row],[expName]],3,100)="Alegria","Alegría",MID(Tabla1[[#This Row],[expName]],3,100)))</f>
        <v>Enojo</v>
      </c>
      <c r="R537" t="str">
        <f>+IF(Tabla1[[#This Row],[correct_ans]]="None","Frecuente","Infrecuente")</f>
        <v>Frecuente</v>
      </c>
      <c r="S537">
        <f>+Tabla1[[#This Row],[Respuesta.corr]]*100</f>
        <v>100</v>
      </c>
      <c r="T537" t="str">
        <f>+IF(OR(Tabla1[[#This Row],[frecuente/infrecuente]]="Frecuente",Tabla1[[#This Row],[Respuesta.rt]]=""),"",Tabla1[[#This Row],[Respuesta.rt]])</f>
        <v/>
      </c>
      <c r="U537">
        <f>1-Tabla1[[#This Row],[Respuesta.corr]]</f>
        <v>0</v>
      </c>
      <c r="V537" t="s">
        <v>141</v>
      </c>
      <c r="W537" t="s">
        <v>143</v>
      </c>
      <c r="X537" t="str">
        <f>+IFERROR(VLOOKUP(Tabla1[[#This Row],[participant]],$AB$2:$AC$17,2,0),"REVISAR")</f>
        <v>ALJ10M</v>
      </c>
    </row>
    <row r="538" spans="1:24" x14ac:dyDescent="0.55000000000000004">
      <c r="A538" t="s">
        <v>98</v>
      </c>
      <c r="B538" t="s">
        <v>118</v>
      </c>
      <c r="C538" t="s">
        <v>21</v>
      </c>
      <c r="D538">
        <v>0.8</v>
      </c>
      <c r="E538">
        <v>0</v>
      </c>
      <c r="F538">
        <v>136</v>
      </c>
      <c r="G538">
        <v>136</v>
      </c>
      <c r="H538">
        <v>136</v>
      </c>
      <c r="I538" t="s">
        <v>15</v>
      </c>
      <c r="J538">
        <v>0</v>
      </c>
      <c r="L538" t="s">
        <v>166</v>
      </c>
      <c r="M538">
        <v>59.918286682767103</v>
      </c>
      <c r="N538" t="s">
        <v>95</v>
      </c>
      <c r="O538">
        <v>1</v>
      </c>
      <c r="P538" t="s">
        <v>164</v>
      </c>
      <c r="Q538" t="str">
        <f>+PROPER(IF(MID(Tabla1[[#This Row],[expName]],3,100)="Alegria","Alegría",MID(Tabla1[[#This Row],[expName]],3,100)))</f>
        <v>Enojo</v>
      </c>
      <c r="R538" t="str">
        <f>+IF(Tabla1[[#This Row],[correct_ans]]="None","Frecuente","Infrecuente")</f>
        <v>Infrecuente</v>
      </c>
      <c r="S538">
        <f>+Tabla1[[#This Row],[Respuesta.corr]]*100</f>
        <v>0</v>
      </c>
      <c r="T538" t="str">
        <f>+IF(OR(Tabla1[[#This Row],[frecuente/infrecuente]]="Frecuente",Tabla1[[#This Row],[Respuesta.rt]]=""),"",Tabla1[[#This Row],[Respuesta.rt]])</f>
        <v/>
      </c>
      <c r="U538">
        <f>1-Tabla1[[#This Row],[Respuesta.corr]]</f>
        <v>1</v>
      </c>
      <c r="V538" t="s">
        <v>141</v>
      </c>
      <c r="W538" t="s">
        <v>143</v>
      </c>
      <c r="X538" t="str">
        <f>+IFERROR(VLOOKUP(Tabla1[[#This Row],[participant]],$AB$2:$AC$17,2,0),"REVISAR")</f>
        <v>ALJ10M</v>
      </c>
    </row>
    <row r="539" spans="1:24" x14ac:dyDescent="0.55000000000000004">
      <c r="A539" t="s">
        <v>93</v>
      </c>
      <c r="B539" t="s">
        <v>73</v>
      </c>
      <c r="C539" t="s">
        <v>15</v>
      </c>
      <c r="D539">
        <v>0.8</v>
      </c>
      <c r="E539">
        <v>0</v>
      </c>
      <c r="F539">
        <v>137</v>
      </c>
      <c r="G539">
        <v>137</v>
      </c>
      <c r="H539">
        <v>137</v>
      </c>
      <c r="I539" t="s">
        <v>15</v>
      </c>
      <c r="J539">
        <v>1</v>
      </c>
      <c r="L539" t="s">
        <v>166</v>
      </c>
      <c r="M539">
        <v>59.918286682767103</v>
      </c>
      <c r="N539" t="s">
        <v>95</v>
      </c>
      <c r="O539">
        <v>1</v>
      </c>
      <c r="P539" t="s">
        <v>164</v>
      </c>
      <c r="Q539" t="str">
        <f>+PROPER(IF(MID(Tabla1[[#This Row],[expName]],3,100)="Alegria","Alegría",MID(Tabla1[[#This Row],[expName]],3,100)))</f>
        <v>Enojo</v>
      </c>
      <c r="R539" t="str">
        <f>+IF(Tabla1[[#This Row],[correct_ans]]="None","Frecuente","Infrecuente")</f>
        <v>Frecuente</v>
      </c>
      <c r="S539">
        <f>+Tabla1[[#This Row],[Respuesta.corr]]*100</f>
        <v>100</v>
      </c>
      <c r="T539" t="str">
        <f>+IF(OR(Tabla1[[#This Row],[frecuente/infrecuente]]="Frecuente",Tabla1[[#This Row],[Respuesta.rt]]=""),"",Tabla1[[#This Row],[Respuesta.rt]])</f>
        <v/>
      </c>
      <c r="U539">
        <f>1-Tabla1[[#This Row],[Respuesta.corr]]</f>
        <v>0</v>
      </c>
      <c r="V539" t="s">
        <v>141</v>
      </c>
      <c r="W539" t="s">
        <v>143</v>
      </c>
      <c r="X539" t="str">
        <f>+IFERROR(VLOOKUP(Tabla1[[#This Row],[participant]],$AB$2:$AC$17,2,0),"REVISAR")</f>
        <v>ALJ10M</v>
      </c>
    </row>
    <row r="540" spans="1:24" x14ac:dyDescent="0.55000000000000004">
      <c r="A540" t="s">
        <v>93</v>
      </c>
      <c r="B540" t="s">
        <v>100</v>
      </c>
      <c r="C540" t="s">
        <v>15</v>
      </c>
      <c r="D540">
        <v>0.8</v>
      </c>
      <c r="E540">
        <v>0</v>
      </c>
      <c r="F540">
        <v>138</v>
      </c>
      <c r="G540">
        <v>138</v>
      </c>
      <c r="H540">
        <v>138</v>
      </c>
      <c r="I540" t="s">
        <v>15</v>
      </c>
      <c r="J540">
        <v>1</v>
      </c>
      <c r="L540" t="s">
        <v>166</v>
      </c>
      <c r="M540">
        <v>59.918286682767103</v>
      </c>
      <c r="N540" t="s">
        <v>95</v>
      </c>
      <c r="O540">
        <v>1</v>
      </c>
      <c r="P540" t="s">
        <v>164</v>
      </c>
      <c r="Q540" t="str">
        <f>+PROPER(IF(MID(Tabla1[[#This Row],[expName]],3,100)="Alegria","Alegría",MID(Tabla1[[#This Row],[expName]],3,100)))</f>
        <v>Enojo</v>
      </c>
      <c r="R540" t="str">
        <f>+IF(Tabla1[[#This Row],[correct_ans]]="None","Frecuente","Infrecuente")</f>
        <v>Frecuente</v>
      </c>
      <c r="S540">
        <f>+Tabla1[[#This Row],[Respuesta.corr]]*100</f>
        <v>100</v>
      </c>
      <c r="T540" t="str">
        <f>+IF(OR(Tabla1[[#This Row],[frecuente/infrecuente]]="Frecuente",Tabla1[[#This Row],[Respuesta.rt]]=""),"",Tabla1[[#This Row],[Respuesta.rt]])</f>
        <v/>
      </c>
      <c r="U540">
        <f>1-Tabla1[[#This Row],[Respuesta.corr]]</f>
        <v>0</v>
      </c>
      <c r="V540" t="s">
        <v>141</v>
      </c>
      <c r="W540" t="s">
        <v>143</v>
      </c>
      <c r="X540" t="str">
        <f>+IFERROR(VLOOKUP(Tabla1[[#This Row],[participant]],$AB$2:$AC$17,2,0),"REVISAR")</f>
        <v>ALJ10M</v>
      </c>
    </row>
    <row r="541" spans="1:24" x14ac:dyDescent="0.55000000000000004">
      <c r="A541" t="s">
        <v>93</v>
      </c>
      <c r="B541" t="s">
        <v>109</v>
      </c>
      <c r="C541" t="s">
        <v>15</v>
      </c>
      <c r="D541">
        <v>1.3</v>
      </c>
      <c r="E541">
        <v>0</v>
      </c>
      <c r="F541">
        <v>139</v>
      </c>
      <c r="G541">
        <v>139</v>
      </c>
      <c r="H541">
        <v>139</v>
      </c>
      <c r="I541" t="s">
        <v>15</v>
      </c>
      <c r="J541">
        <v>1</v>
      </c>
      <c r="L541" t="s">
        <v>166</v>
      </c>
      <c r="M541">
        <v>59.918286682767103</v>
      </c>
      <c r="N541" t="s">
        <v>95</v>
      </c>
      <c r="O541">
        <v>1</v>
      </c>
      <c r="P541" t="s">
        <v>164</v>
      </c>
      <c r="Q541" t="str">
        <f>+PROPER(IF(MID(Tabla1[[#This Row],[expName]],3,100)="Alegria","Alegría",MID(Tabla1[[#This Row],[expName]],3,100)))</f>
        <v>Enojo</v>
      </c>
      <c r="R541" t="str">
        <f>+IF(Tabla1[[#This Row],[correct_ans]]="None","Frecuente","Infrecuente")</f>
        <v>Frecuente</v>
      </c>
      <c r="S541">
        <f>+Tabla1[[#This Row],[Respuesta.corr]]*100</f>
        <v>100</v>
      </c>
      <c r="T541" t="str">
        <f>+IF(OR(Tabla1[[#This Row],[frecuente/infrecuente]]="Frecuente",Tabla1[[#This Row],[Respuesta.rt]]=""),"",Tabla1[[#This Row],[Respuesta.rt]])</f>
        <v/>
      </c>
      <c r="U541">
        <f>1-Tabla1[[#This Row],[Respuesta.corr]]</f>
        <v>0</v>
      </c>
      <c r="V541" t="s">
        <v>141</v>
      </c>
      <c r="W541" t="s">
        <v>143</v>
      </c>
      <c r="X541" t="str">
        <f>+IFERROR(VLOOKUP(Tabla1[[#This Row],[participant]],$AB$2:$AC$17,2,0),"REVISAR")</f>
        <v>ALJ10M</v>
      </c>
    </row>
    <row r="542" spans="1:24" x14ac:dyDescent="0.55000000000000004">
      <c r="A542" t="s">
        <v>98</v>
      </c>
      <c r="B542" t="s">
        <v>110</v>
      </c>
      <c r="C542" t="s">
        <v>21</v>
      </c>
      <c r="D542">
        <v>0.8</v>
      </c>
      <c r="E542">
        <v>0</v>
      </c>
      <c r="F542">
        <v>140</v>
      </c>
      <c r="G542">
        <v>140</v>
      </c>
      <c r="H542">
        <v>140</v>
      </c>
      <c r="I542" t="s">
        <v>21</v>
      </c>
      <c r="J542">
        <v>1</v>
      </c>
      <c r="K542">
        <v>0.54775812756300002</v>
      </c>
      <c r="L542" t="s">
        <v>166</v>
      </c>
      <c r="M542">
        <v>59.918286682767103</v>
      </c>
      <c r="N542" t="s">
        <v>95</v>
      </c>
      <c r="O542">
        <v>1</v>
      </c>
      <c r="P542" t="s">
        <v>164</v>
      </c>
      <c r="Q542" t="str">
        <f>+PROPER(IF(MID(Tabla1[[#This Row],[expName]],3,100)="Alegria","Alegría",MID(Tabla1[[#This Row],[expName]],3,100)))</f>
        <v>Enojo</v>
      </c>
      <c r="R542" t="str">
        <f>+IF(Tabla1[[#This Row],[correct_ans]]="None","Frecuente","Infrecuente")</f>
        <v>Infrecuente</v>
      </c>
      <c r="S542">
        <f>+Tabla1[[#This Row],[Respuesta.corr]]*100</f>
        <v>100</v>
      </c>
      <c r="T542">
        <f>+IF(OR(Tabla1[[#This Row],[frecuente/infrecuente]]="Frecuente",Tabla1[[#This Row],[Respuesta.rt]]=""),"",Tabla1[[#This Row],[Respuesta.rt]])</f>
        <v>0.54775812756300002</v>
      </c>
      <c r="U542">
        <f>1-Tabla1[[#This Row],[Respuesta.corr]]</f>
        <v>0</v>
      </c>
      <c r="V542" t="s">
        <v>141</v>
      </c>
      <c r="W542" t="s">
        <v>143</v>
      </c>
      <c r="X542" t="str">
        <f>+IFERROR(VLOOKUP(Tabla1[[#This Row],[participant]],$AB$2:$AC$17,2,0),"REVISAR")</f>
        <v>ALJ10M</v>
      </c>
    </row>
    <row r="543" spans="1:24" x14ac:dyDescent="0.55000000000000004">
      <c r="A543" t="s">
        <v>93</v>
      </c>
      <c r="B543" t="s">
        <v>23</v>
      </c>
      <c r="C543" t="s">
        <v>15</v>
      </c>
      <c r="D543">
        <v>0.8</v>
      </c>
      <c r="E543">
        <v>0</v>
      </c>
      <c r="F543">
        <v>141</v>
      </c>
      <c r="G543">
        <v>141</v>
      </c>
      <c r="H543">
        <v>141</v>
      </c>
      <c r="I543" t="s">
        <v>15</v>
      </c>
      <c r="J543">
        <v>1</v>
      </c>
      <c r="L543" t="s">
        <v>166</v>
      </c>
      <c r="M543">
        <v>59.918286682767103</v>
      </c>
      <c r="N543" t="s">
        <v>95</v>
      </c>
      <c r="O543">
        <v>1</v>
      </c>
      <c r="P543" t="s">
        <v>164</v>
      </c>
      <c r="Q543" t="str">
        <f>+PROPER(IF(MID(Tabla1[[#This Row],[expName]],3,100)="Alegria","Alegría",MID(Tabla1[[#This Row],[expName]],3,100)))</f>
        <v>Enojo</v>
      </c>
      <c r="R543" t="str">
        <f>+IF(Tabla1[[#This Row],[correct_ans]]="None","Frecuente","Infrecuente")</f>
        <v>Frecuente</v>
      </c>
      <c r="S543">
        <f>+Tabla1[[#This Row],[Respuesta.corr]]*100</f>
        <v>100</v>
      </c>
      <c r="T543" t="str">
        <f>+IF(OR(Tabla1[[#This Row],[frecuente/infrecuente]]="Frecuente",Tabla1[[#This Row],[Respuesta.rt]]=""),"",Tabla1[[#This Row],[Respuesta.rt]])</f>
        <v/>
      </c>
      <c r="U543">
        <f>1-Tabla1[[#This Row],[Respuesta.corr]]</f>
        <v>0</v>
      </c>
      <c r="V543" t="s">
        <v>141</v>
      </c>
      <c r="W543" t="s">
        <v>143</v>
      </c>
      <c r="X543" t="str">
        <f>+IFERROR(VLOOKUP(Tabla1[[#This Row],[participant]],$AB$2:$AC$17,2,0),"REVISAR")</f>
        <v>ALJ10M</v>
      </c>
    </row>
    <row r="544" spans="1:24" x14ac:dyDescent="0.55000000000000004">
      <c r="A544" t="s">
        <v>93</v>
      </c>
      <c r="B544" t="s">
        <v>14</v>
      </c>
      <c r="C544" t="s">
        <v>15</v>
      </c>
      <c r="D544">
        <v>0.8</v>
      </c>
      <c r="E544">
        <v>0</v>
      </c>
      <c r="F544">
        <v>142</v>
      </c>
      <c r="G544">
        <v>142</v>
      </c>
      <c r="H544">
        <v>142</v>
      </c>
      <c r="I544" t="s">
        <v>15</v>
      </c>
      <c r="J544">
        <v>1</v>
      </c>
      <c r="L544" t="s">
        <v>166</v>
      </c>
      <c r="M544">
        <v>59.918286682767103</v>
      </c>
      <c r="N544" t="s">
        <v>95</v>
      </c>
      <c r="O544">
        <v>1</v>
      </c>
      <c r="P544" t="s">
        <v>164</v>
      </c>
      <c r="Q544" t="str">
        <f>+PROPER(IF(MID(Tabla1[[#This Row],[expName]],3,100)="Alegria","Alegría",MID(Tabla1[[#This Row],[expName]],3,100)))</f>
        <v>Enojo</v>
      </c>
      <c r="R544" t="str">
        <f>+IF(Tabla1[[#This Row],[correct_ans]]="None","Frecuente","Infrecuente")</f>
        <v>Frecuente</v>
      </c>
      <c r="S544">
        <f>+Tabla1[[#This Row],[Respuesta.corr]]*100</f>
        <v>100</v>
      </c>
      <c r="T544" t="str">
        <f>+IF(OR(Tabla1[[#This Row],[frecuente/infrecuente]]="Frecuente",Tabla1[[#This Row],[Respuesta.rt]]=""),"",Tabla1[[#This Row],[Respuesta.rt]])</f>
        <v/>
      </c>
      <c r="U544">
        <f>1-Tabla1[[#This Row],[Respuesta.corr]]</f>
        <v>0</v>
      </c>
      <c r="V544" t="s">
        <v>141</v>
      </c>
      <c r="W544" t="s">
        <v>143</v>
      </c>
      <c r="X544" t="str">
        <f>+IFERROR(VLOOKUP(Tabla1[[#This Row],[participant]],$AB$2:$AC$17,2,0),"REVISAR")</f>
        <v>ALJ10M</v>
      </c>
    </row>
    <row r="545" spans="1:24" x14ac:dyDescent="0.55000000000000004">
      <c r="A545" t="s">
        <v>93</v>
      </c>
      <c r="B545" t="s">
        <v>35</v>
      </c>
      <c r="C545" t="s">
        <v>15</v>
      </c>
      <c r="D545">
        <v>0.8</v>
      </c>
      <c r="E545">
        <v>0</v>
      </c>
      <c r="F545">
        <v>143</v>
      </c>
      <c r="G545">
        <v>143</v>
      </c>
      <c r="H545">
        <v>143</v>
      </c>
      <c r="I545" t="s">
        <v>15</v>
      </c>
      <c r="J545">
        <v>1</v>
      </c>
      <c r="L545" t="s">
        <v>166</v>
      </c>
      <c r="M545">
        <v>59.918286682767103</v>
      </c>
      <c r="N545" t="s">
        <v>95</v>
      </c>
      <c r="O545">
        <v>1</v>
      </c>
      <c r="P545" t="s">
        <v>164</v>
      </c>
      <c r="Q545" t="str">
        <f>+PROPER(IF(MID(Tabla1[[#This Row],[expName]],3,100)="Alegria","Alegría",MID(Tabla1[[#This Row],[expName]],3,100)))</f>
        <v>Enojo</v>
      </c>
      <c r="R545" t="str">
        <f>+IF(Tabla1[[#This Row],[correct_ans]]="None","Frecuente","Infrecuente")</f>
        <v>Frecuente</v>
      </c>
      <c r="S545">
        <f>+Tabla1[[#This Row],[Respuesta.corr]]*100</f>
        <v>100</v>
      </c>
      <c r="T545" t="str">
        <f>+IF(OR(Tabla1[[#This Row],[frecuente/infrecuente]]="Frecuente",Tabla1[[#This Row],[Respuesta.rt]]=""),"",Tabla1[[#This Row],[Respuesta.rt]])</f>
        <v/>
      </c>
      <c r="U545">
        <f>1-Tabla1[[#This Row],[Respuesta.corr]]</f>
        <v>0</v>
      </c>
      <c r="V545" t="s">
        <v>141</v>
      </c>
      <c r="W545" t="s">
        <v>143</v>
      </c>
      <c r="X545" t="str">
        <f>+IFERROR(VLOOKUP(Tabla1[[#This Row],[participant]],$AB$2:$AC$17,2,0),"REVISAR")</f>
        <v>ALJ10M</v>
      </c>
    </row>
    <row r="546" spans="1:24" x14ac:dyDescent="0.55000000000000004">
      <c r="A546" t="s">
        <v>93</v>
      </c>
      <c r="B546" t="s">
        <v>29</v>
      </c>
      <c r="C546" t="s">
        <v>15</v>
      </c>
      <c r="D546">
        <v>0.8</v>
      </c>
      <c r="E546">
        <v>0</v>
      </c>
      <c r="F546">
        <v>144</v>
      </c>
      <c r="G546">
        <v>144</v>
      </c>
      <c r="H546">
        <v>144</v>
      </c>
      <c r="I546" t="s">
        <v>15</v>
      </c>
      <c r="J546">
        <v>1</v>
      </c>
      <c r="L546" t="s">
        <v>166</v>
      </c>
      <c r="M546">
        <v>59.918286682767103</v>
      </c>
      <c r="N546" t="s">
        <v>95</v>
      </c>
      <c r="O546">
        <v>1</v>
      </c>
      <c r="P546" t="s">
        <v>164</v>
      </c>
      <c r="Q546" t="str">
        <f>+PROPER(IF(MID(Tabla1[[#This Row],[expName]],3,100)="Alegria","Alegría",MID(Tabla1[[#This Row],[expName]],3,100)))</f>
        <v>Enojo</v>
      </c>
      <c r="R546" t="str">
        <f>+IF(Tabla1[[#This Row],[correct_ans]]="None","Frecuente","Infrecuente")</f>
        <v>Frecuente</v>
      </c>
      <c r="S546">
        <f>+Tabla1[[#This Row],[Respuesta.corr]]*100</f>
        <v>100</v>
      </c>
      <c r="T546" t="str">
        <f>+IF(OR(Tabla1[[#This Row],[frecuente/infrecuente]]="Frecuente",Tabla1[[#This Row],[Respuesta.rt]]=""),"",Tabla1[[#This Row],[Respuesta.rt]])</f>
        <v/>
      </c>
      <c r="U546">
        <f>1-Tabla1[[#This Row],[Respuesta.corr]]</f>
        <v>0</v>
      </c>
      <c r="V546" t="s">
        <v>141</v>
      </c>
      <c r="W546" t="s">
        <v>143</v>
      </c>
      <c r="X546" t="str">
        <f>+IFERROR(VLOOKUP(Tabla1[[#This Row],[participant]],$AB$2:$AC$17,2,0),"REVISAR")</f>
        <v>ALJ10M</v>
      </c>
    </row>
    <row r="547" spans="1:24" x14ac:dyDescent="0.55000000000000004">
      <c r="A547" t="s">
        <v>98</v>
      </c>
      <c r="B547" t="s">
        <v>118</v>
      </c>
      <c r="C547" t="s">
        <v>21</v>
      </c>
      <c r="D547">
        <v>0.8</v>
      </c>
      <c r="E547">
        <v>0</v>
      </c>
      <c r="F547">
        <v>145</v>
      </c>
      <c r="G547">
        <v>145</v>
      </c>
      <c r="H547">
        <v>145</v>
      </c>
      <c r="I547" t="s">
        <v>15</v>
      </c>
      <c r="J547">
        <v>0</v>
      </c>
      <c r="L547" t="s">
        <v>166</v>
      </c>
      <c r="M547">
        <v>59.918286682767103</v>
      </c>
      <c r="N547" t="s">
        <v>95</v>
      </c>
      <c r="O547">
        <v>1</v>
      </c>
      <c r="P547" t="s">
        <v>164</v>
      </c>
      <c r="Q547" t="str">
        <f>+PROPER(IF(MID(Tabla1[[#This Row],[expName]],3,100)="Alegria","Alegría",MID(Tabla1[[#This Row],[expName]],3,100)))</f>
        <v>Enojo</v>
      </c>
      <c r="R547" t="str">
        <f>+IF(Tabla1[[#This Row],[correct_ans]]="None","Frecuente","Infrecuente")</f>
        <v>Infrecuente</v>
      </c>
      <c r="S547">
        <f>+Tabla1[[#This Row],[Respuesta.corr]]*100</f>
        <v>0</v>
      </c>
      <c r="T547" t="str">
        <f>+IF(OR(Tabla1[[#This Row],[frecuente/infrecuente]]="Frecuente",Tabla1[[#This Row],[Respuesta.rt]]=""),"",Tabla1[[#This Row],[Respuesta.rt]])</f>
        <v/>
      </c>
      <c r="U547">
        <f>1-Tabla1[[#This Row],[Respuesta.corr]]</f>
        <v>1</v>
      </c>
      <c r="V547" t="s">
        <v>141</v>
      </c>
      <c r="W547" t="s">
        <v>143</v>
      </c>
      <c r="X547" t="str">
        <f>+IFERROR(VLOOKUP(Tabla1[[#This Row],[participant]],$AB$2:$AC$17,2,0),"REVISAR")</f>
        <v>ALJ10M</v>
      </c>
    </row>
    <row r="548" spans="1:24" x14ac:dyDescent="0.55000000000000004">
      <c r="A548" t="s">
        <v>93</v>
      </c>
      <c r="B548" t="s">
        <v>23</v>
      </c>
      <c r="C548" t="s">
        <v>15</v>
      </c>
      <c r="D548">
        <v>1.3</v>
      </c>
      <c r="E548">
        <v>0</v>
      </c>
      <c r="F548">
        <v>146</v>
      </c>
      <c r="G548">
        <v>146</v>
      </c>
      <c r="H548">
        <v>146</v>
      </c>
      <c r="I548" t="s">
        <v>15</v>
      </c>
      <c r="J548">
        <v>1</v>
      </c>
      <c r="L548" t="s">
        <v>166</v>
      </c>
      <c r="M548">
        <v>59.918286682767103</v>
      </c>
      <c r="N548" t="s">
        <v>95</v>
      </c>
      <c r="O548">
        <v>1</v>
      </c>
      <c r="P548" t="s">
        <v>164</v>
      </c>
      <c r="Q548" t="str">
        <f>+PROPER(IF(MID(Tabla1[[#This Row],[expName]],3,100)="Alegria","Alegría",MID(Tabla1[[#This Row],[expName]],3,100)))</f>
        <v>Enojo</v>
      </c>
      <c r="R548" t="str">
        <f>+IF(Tabla1[[#This Row],[correct_ans]]="None","Frecuente","Infrecuente")</f>
        <v>Frecuente</v>
      </c>
      <c r="S548">
        <f>+Tabla1[[#This Row],[Respuesta.corr]]*100</f>
        <v>100</v>
      </c>
      <c r="T548" t="str">
        <f>+IF(OR(Tabla1[[#This Row],[frecuente/infrecuente]]="Frecuente",Tabla1[[#This Row],[Respuesta.rt]]=""),"",Tabla1[[#This Row],[Respuesta.rt]])</f>
        <v/>
      </c>
      <c r="U548">
        <f>1-Tabla1[[#This Row],[Respuesta.corr]]</f>
        <v>0</v>
      </c>
      <c r="V548" t="s">
        <v>141</v>
      </c>
      <c r="W548" t="s">
        <v>143</v>
      </c>
      <c r="X548" t="str">
        <f>+IFERROR(VLOOKUP(Tabla1[[#This Row],[participant]],$AB$2:$AC$17,2,0),"REVISAR")</f>
        <v>ALJ10M</v>
      </c>
    </row>
    <row r="549" spans="1:24" x14ac:dyDescent="0.55000000000000004">
      <c r="A549" t="s">
        <v>98</v>
      </c>
      <c r="B549" t="s">
        <v>116</v>
      </c>
      <c r="C549" t="s">
        <v>21</v>
      </c>
      <c r="D549">
        <v>1.3</v>
      </c>
      <c r="E549">
        <v>0</v>
      </c>
      <c r="F549">
        <v>147</v>
      </c>
      <c r="G549">
        <v>147</v>
      </c>
      <c r="H549">
        <v>147</v>
      </c>
      <c r="I549" t="s">
        <v>21</v>
      </c>
      <c r="J549">
        <v>1</v>
      </c>
      <c r="K549">
        <v>0.63857990177299995</v>
      </c>
      <c r="L549" t="s">
        <v>166</v>
      </c>
      <c r="M549">
        <v>59.918286682767103</v>
      </c>
      <c r="N549" t="s">
        <v>95</v>
      </c>
      <c r="O549">
        <v>1</v>
      </c>
      <c r="P549" t="s">
        <v>164</v>
      </c>
      <c r="Q549" t="str">
        <f>+PROPER(IF(MID(Tabla1[[#This Row],[expName]],3,100)="Alegria","Alegría",MID(Tabla1[[#This Row],[expName]],3,100)))</f>
        <v>Enojo</v>
      </c>
      <c r="R549" t="str">
        <f>+IF(Tabla1[[#This Row],[correct_ans]]="None","Frecuente","Infrecuente")</f>
        <v>Infrecuente</v>
      </c>
      <c r="S549">
        <f>+Tabla1[[#This Row],[Respuesta.corr]]*100</f>
        <v>100</v>
      </c>
      <c r="T549">
        <f>+IF(OR(Tabla1[[#This Row],[frecuente/infrecuente]]="Frecuente",Tabla1[[#This Row],[Respuesta.rt]]=""),"",Tabla1[[#This Row],[Respuesta.rt]])</f>
        <v>0.63857990177299995</v>
      </c>
      <c r="U549">
        <f>1-Tabla1[[#This Row],[Respuesta.corr]]</f>
        <v>0</v>
      </c>
      <c r="V549" t="s">
        <v>141</v>
      </c>
      <c r="W549" t="s">
        <v>143</v>
      </c>
      <c r="X549" t="str">
        <f>+IFERROR(VLOOKUP(Tabla1[[#This Row],[participant]],$AB$2:$AC$17,2,0),"REVISAR")</f>
        <v>ALJ10M</v>
      </c>
    </row>
    <row r="550" spans="1:24" x14ac:dyDescent="0.55000000000000004">
      <c r="A550" t="s">
        <v>93</v>
      </c>
      <c r="B550" t="s">
        <v>107</v>
      </c>
      <c r="C550" t="s">
        <v>15</v>
      </c>
      <c r="D550">
        <v>0.8</v>
      </c>
      <c r="E550">
        <v>0</v>
      </c>
      <c r="F550">
        <v>148</v>
      </c>
      <c r="G550">
        <v>148</v>
      </c>
      <c r="H550">
        <v>148</v>
      </c>
      <c r="I550" t="s">
        <v>15</v>
      </c>
      <c r="J550">
        <v>1</v>
      </c>
      <c r="L550" t="s">
        <v>166</v>
      </c>
      <c r="M550">
        <v>59.918286682767103</v>
      </c>
      <c r="N550" t="s">
        <v>95</v>
      </c>
      <c r="O550">
        <v>1</v>
      </c>
      <c r="P550" t="s">
        <v>164</v>
      </c>
      <c r="Q550" t="str">
        <f>+PROPER(IF(MID(Tabla1[[#This Row],[expName]],3,100)="Alegria","Alegría",MID(Tabla1[[#This Row],[expName]],3,100)))</f>
        <v>Enojo</v>
      </c>
      <c r="R550" t="str">
        <f>+IF(Tabla1[[#This Row],[correct_ans]]="None","Frecuente","Infrecuente")</f>
        <v>Frecuente</v>
      </c>
      <c r="S550">
        <f>+Tabla1[[#This Row],[Respuesta.corr]]*100</f>
        <v>100</v>
      </c>
      <c r="T550" t="str">
        <f>+IF(OR(Tabla1[[#This Row],[frecuente/infrecuente]]="Frecuente",Tabla1[[#This Row],[Respuesta.rt]]=""),"",Tabla1[[#This Row],[Respuesta.rt]])</f>
        <v/>
      </c>
      <c r="U550">
        <f>1-Tabla1[[#This Row],[Respuesta.corr]]</f>
        <v>0</v>
      </c>
      <c r="V550" t="s">
        <v>141</v>
      </c>
      <c r="W550" t="s">
        <v>143</v>
      </c>
      <c r="X550" t="str">
        <f>+IFERROR(VLOOKUP(Tabla1[[#This Row],[participant]],$AB$2:$AC$17,2,0),"REVISAR")</f>
        <v>ALJ10M</v>
      </c>
    </row>
    <row r="551" spans="1:24" x14ac:dyDescent="0.55000000000000004">
      <c r="A551" t="s">
        <v>93</v>
      </c>
      <c r="B551" t="s">
        <v>103</v>
      </c>
      <c r="C551" t="s">
        <v>15</v>
      </c>
      <c r="D551">
        <v>1.3</v>
      </c>
      <c r="E551">
        <v>0</v>
      </c>
      <c r="F551">
        <v>149</v>
      </c>
      <c r="G551">
        <v>149</v>
      </c>
      <c r="H551">
        <v>149</v>
      </c>
      <c r="I551" t="s">
        <v>15</v>
      </c>
      <c r="J551">
        <v>1</v>
      </c>
      <c r="L551" t="s">
        <v>166</v>
      </c>
      <c r="M551">
        <v>59.918286682767103</v>
      </c>
      <c r="N551" t="s">
        <v>95</v>
      </c>
      <c r="O551">
        <v>1</v>
      </c>
      <c r="P551" t="s">
        <v>164</v>
      </c>
      <c r="Q551" t="str">
        <f>+PROPER(IF(MID(Tabla1[[#This Row],[expName]],3,100)="Alegria","Alegría",MID(Tabla1[[#This Row],[expName]],3,100)))</f>
        <v>Enojo</v>
      </c>
      <c r="R551" t="str">
        <f>+IF(Tabla1[[#This Row],[correct_ans]]="None","Frecuente","Infrecuente")</f>
        <v>Frecuente</v>
      </c>
      <c r="S551">
        <f>+Tabla1[[#This Row],[Respuesta.corr]]*100</f>
        <v>100</v>
      </c>
      <c r="T551" t="str">
        <f>+IF(OR(Tabla1[[#This Row],[frecuente/infrecuente]]="Frecuente",Tabla1[[#This Row],[Respuesta.rt]]=""),"",Tabla1[[#This Row],[Respuesta.rt]])</f>
        <v/>
      </c>
      <c r="U551">
        <f>1-Tabla1[[#This Row],[Respuesta.corr]]</f>
        <v>0</v>
      </c>
      <c r="V551" t="s">
        <v>141</v>
      </c>
      <c r="W551" t="s">
        <v>143</v>
      </c>
      <c r="X551" t="str">
        <f>+IFERROR(VLOOKUP(Tabla1[[#This Row],[participant]],$AB$2:$AC$17,2,0),"REVISAR")</f>
        <v>ALJ10M</v>
      </c>
    </row>
    <row r="552" spans="1:24" x14ac:dyDescent="0.55000000000000004">
      <c r="A552" t="s">
        <v>98</v>
      </c>
      <c r="B552" t="s">
        <v>113</v>
      </c>
      <c r="C552" t="s">
        <v>21</v>
      </c>
      <c r="D552">
        <v>0.8</v>
      </c>
      <c r="E552">
        <v>0</v>
      </c>
      <c r="F552">
        <v>150</v>
      </c>
      <c r="G552">
        <v>150</v>
      </c>
      <c r="H552">
        <v>150</v>
      </c>
      <c r="I552" t="s">
        <v>21</v>
      </c>
      <c r="J552">
        <v>1</v>
      </c>
      <c r="K552">
        <v>1.02697894769</v>
      </c>
      <c r="L552" t="s">
        <v>166</v>
      </c>
      <c r="M552">
        <v>59.918286682767103</v>
      </c>
      <c r="N552" t="s">
        <v>95</v>
      </c>
      <c r="O552">
        <v>1</v>
      </c>
      <c r="P552" t="s">
        <v>164</v>
      </c>
      <c r="Q552" t="str">
        <f>+PROPER(IF(MID(Tabla1[[#This Row],[expName]],3,100)="Alegria","Alegría",MID(Tabla1[[#This Row],[expName]],3,100)))</f>
        <v>Enojo</v>
      </c>
      <c r="R552" t="str">
        <f>+IF(Tabla1[[#This Row],[correct_ans]]="None","Frecuente","Infrecuente")</f>
        <v>Infrecuente</v>
      </c>
      <c r="S552">
        <f>+Tabla1[[#This Row],[Respuesta.corr]]*100</f>
        <v>100</v>
      </c>
      <c r="T552">
        <f>+IF(OR(Tabla1[[#This Row],[frecuente/infrecuente]]="Frecuente",Tabla1[[#This Row],[Respuesta.rt]]=""),"",Tabla1[[#This Row],[Respuesta.rt]])</f>
        <v>1.02697894769</v>
      </c>
      <c r="U552">
        <f>1-Tabla1[[#This Row],[Respuesta.corr]]</f>
        <v>0</v>
      </c>
      <c r="V552" t="s">
        <v>141</v>
      </c>
      <c r="W552" t="s">
        <v>143</v>
      </c>
      <c r="X552" t="str">
        <f>+IFERROR(VLOOKUP(Tabla1[[#This Row],[participant]],$AB$2:$AC$17,2,0),"REVISAR")</f>
        <v>ALJ10M</v>
      </c>
    </row>
    <row r="553" spans="1:24" x14ac:dyDescent="0.55000000000000004">
      <c r="A553" t="s">
        <v>93</v>
      </c>
      <c r="B553" t="s">
        <v>23</v>
      </c>
      <c r="C553" t="s">
        <v>15</v>
      </c>
      <c r="D553">
        <v>0.8</v>
      </c>
      <c r="E553">
        <v>0</v>
      </c>
      <c r="F553">
        <v>151</v>
      </c>
      <c r="G553">
        <v>151</v>
      </c>
      <c r="H553">
        <v>151</v>
      </c>
      <c r="I553" t="s">
        <v>15</v>
      </c>
      <c r="J553">
        <v>1</v>
      </c>
      <c r="L553" t="s">
        <v>166</v>
      </c>
      <c r="M553">
        <v>59.918286682767103</v>
      </c>
      <c r="N553" t="s">
        <v>95</v>
      </c>
      <c r="O553">
        <v>1</v>
      </c>
      <c r="P553" t="s">
        <v>164</v>
      </c>
      <c r="Q553" t="str">
        <f>+PROPER(IF(MID(Tabla1[[#This Row],[expName]],3,100)="Alegria","Alegría",MID(Tabla1[[#This Row],[expName]],3,100)))</f>
        <v>Enojo</v>
      </c>
      <c r="R553" t="str">
        <f>+IF(Tabla1[[#This Row],[correct_ans]]="None","Frecuente","Infrecuente")</f>
        <v>Frecuente</v>
      </c>
      <c r="S553">
        <f>+Tabla1[[#This Row],[Respuesta.corr]]*100</f>
        <v>100</v>
      </c>
      <c r="T553" t="str">
        <f>+IF(OR(Tabla1[[#This Row],[frecuente/infrecuente]]="Frecuente",Tabla1[[#This Row],[Respuesta.rt]]=""),"",Tabla1[[#This Row],[Respuesta.rt]])</f>
        <v/>
      </c>
      <c r="U553">
        <f>1-Tabla1[[#This Row],[Respuesta.corr]]</f>
        <v>0</v>
      </c>
      <c r="V553" t="s">
        <v>141</v>
      </c>
      <c r="W553" t="s">
        <v>143</v>
      </c>
      <c r="X553" t="str">
        <f>+IFERROR(VLOOKUP(Tabla1[[#This Row],[participant]],$AB$2:$AC$17,2,0),"REVISAR")</f>
        <v>ALJ10M</v>
      </c>
    </row>
    <row r="554" spans="1:24" x14ac:dyDescent="0.55000000000000004">
      <c r="A554" t="s">
        <v>93</v>
      </c>
      <c r="B554" t="s">
        <v>23</v>
      </c>
      <c r="C554" t="s">
        <v>15</v>
      </c>
      <c r="D554">
        <v>1.3</v>
      </c>
      <c r="E554">
        <v>0</v>
      </c>
      <c r="F554">
        <v>152</v>
      </c>
      <c r="G554">
        <v>152</v>
      </c>
      <c r="H554">
        <v>152</v>
      </c>
      <c r="I554" t="s">
        <v>15</v>
      </c>
      <c r="J554">
        <v>1</v>
      </c>
      <c r="L554" t="s">
        <v>166</v>
      </c>
      <c r="M554">
        <v>59.918286682767103</v>
      </c>
      <c r="N554" t="s">
        <v>95</v>
      </c>
      <c r="O554">
        <v>1</v>
      </c>
      <c r="P554" t="s">
        <v>164</v>
      </c>
      <c r="Q554" t="str">
        <f>+PROPER(IF(MID(Tabla1[[#This Row],[expName]],3,100)="Alegria","Alegría",MID(Tabla1[[#This Row],[expName]],3,100)))</f>
        <v>Enojo</v>
      </c>
      <c r="R554" t="str">
        <f>+IF(Tabla1[[#This Row],[correct_ans]]="None","Frecuente","Infrecuente")</f>
        <v>Frecuente</v>
      </c>
      <c r="S554">
        <f>+Tabla1[[#This Row],[Respuesta.corr]]*100</f>
        <v>100</v>
      </c>
      <c r="T554" t="str">
        <f>+IF(OR(Tabla1[[#This Row],[frecuente/infrecuente]]="Frecuente",Tabla1[[#This Row],[Respuesta.rt]]=""),"",Tabla1[[#This Row],[Respuesta.rt]])</f>
        <v/>
      </c>
      <c r="U554">
        <f>1-Tabla1[[#This Row],[Respuesta.corr]]</f>
        <v>0</v>
      </c>
      <c r="V554" t="s">
        <v>141</v>
      </c>
      <c r="W554" t="s">
        <v>143</v>
      </c>
      <c r="X554" t="str">
        <f>+IFERROR(VLOOKUP(Tabla1[[#This Row],[participant]],$AB$2:$AC$17,2,0),"REVISAR")</f>
        <v>ALJ10M</v>
      </c>
    </row>
    <row r="555" spans="1:24" x14ac:dyDescent="0.55000000000000004">
      <c r="A555" t="s">
        <v>93</v>
      </c>
      <c r="B555" t="s">
        <v>109</v>
      </c>
      <c r="C555" t="s">
        <v>15</v>
      </c>
      <c r="D555">
        <v>0.8</v>
      </c>
      <c r="E555">
        <v>0</v>
      </c>
      <c r="F555">
        <v>153</v>
      </c>
      <c r="G555">
        <v>153</v>
      </c>
      <c r="H555">
        <v>153</v>
      </c>
      <c r="I555" t="s">
        <v>15</v>
      </c>
      <c r="J555">
        <v>1</v>
      </c>
      <c r="L555" t="s">
        <v>166</v>
      </c>
      <c r="M555">
        <v>59.918286682767103</v>
      </c>
      <c r="N555" t="s">
        <v>95</v>
      </c>
      <c r="O555">
        <v>1</v>
      </c>
      <c r="P555" t="s">
        <v>164</v>
      </c>
      <c r="Q555" t="str">
        <f>+PROPER(IF(MID(Tabla1[[#This Row],[expName]],3,100)="Alegria","Alegría",MID(Tabla1[[#This Row],[expName]],3,100)))</f>
        <v>Enojo</v>
      </c>
      <c r="R555" t="str">
        <f>+IF(Tabla1[[#This Row],[correct_ans]]="None","Frecuente","Infrecuente")</f>
        <v>Frecuente</v>
      </c>
      <c r="S555">
        <f>+Tabla1[[#This Row],[Respuesta.corr]]*100</f>
        <v>100</v>
      </c>
      <c r="T555" t="str">
        <f>+IF(OR(Tabla1[[#This Row],[frecuente/infrecuente]]="Frecuente",Tabla1[[#This Row],[Respuesta.rt]]=""),"",Tabla1[[#This Row],[Respuesta.rt]])</f>
        <v/>
      </c>
      <c r="U555">
        <f>1-Tabla1[[#This Row],[Respuesta.corr]]</f>
        <v>0</v>
      </c>
      <c r="V555" t="s">
        <v>141</v>
      </c>
      <c r="W555" t="s">
        <v>143</v>
      </c>
      <c r="X555" t="str">
        <f>+IFERROR(VLOOKUP(Tabla1[[#This Row],[participant]],$AB$2:$AC$17,2,0),"REVISAR")</f>
        <v>ALJ10M</v>
      </c>
    </row>
    <row r="556" spans="1:24" x14ac:dyDescent="0.55000000000000004">
      <c r="A556" t="s">
        <v>98</v>
      </c>
      <c r="B556" t="s">
        <v>117</v>
      </c>
      <c r="C556" t="s">
        <v>21</v>
      </c>
      <c r="D556">
        <v>0.8</v>
      </c>
      <c r="E556">
        <v>0</v>
      </c>
      <c r="F556">
        <v>154</v>
      </c>
      <c r="G556">
        <v>154</v>
      </c>
      <c r="H556">
        <v>154</v>
      </c>
      <c r="I556" t="s">
        <v>15</v>
      </c>
      <c r="J556">
        <v>0</v>
      </c>
      <c r="L556" t="s">
        <v>166</v>
      </c>
      <c r="M556">
        <v>59.918286682767103</v>
      </c>
      <c r="N556" t="s">
        <v>95</v>
      </c>
      <c r="O556">
        <v>1</v>
      </c>
      <c r="P556" t="s">
        <v>164</v>
      </c>
      <c r="Q556" t="str">
        <f>+PROPER(IF(MID(Tabla1[[#This Row],[expName]],3,100)="Alegria","Alegría",MID(Tabla1[[#This Row],[expName]],3,100)))</f>
        <v>Enojo</v>
      </c>
      <c r="R556" t="str">
        <f>+IF(Tabla1[[#This Row],[correct_ans]]="None","Frecuente","Infrecuente")</f>
        <v>Infrecuente</v>
      </c>
      <c r="S556">
        <f>+Tabla1[[#This Row],[Respuesta.corr]]*100</f>
        <v>0</v>
      </c>
      <c r="T556" t="str">
        <f>+IF(OR(Tabla1[[#This Row],[frecuente/infrecuente]]="Frecuente",Tabla1[[#This Row],[Respuesta.rt]]=""),"",Tabla1[[#This Row],[Respuesta.rt]])</f>
        <v/>
      </c>
      <c r="U556">
        <f>1-Tabla1[[#This Row],[Respuesta.corr]]</f>
        <v>1</v>
      </c>
      <c r="V556" t="s">
        <v>141</v>
      </c>
      <c r="W556" t="s">
        <v>143</v>
      </c>
      <c r="X556" t="str">
        <f>+IFERROR(VLOOKUP(Tabla1[[#This Row],[participant]],$AB$2:$AC$17,2,0),"REVISAR")</f>
        <v>ALJ10M</v>
      </c>
    </row>
    <row r="557" spans="1:24" x14ac:dyDescent="0.55000000000000004">
      <c r="A557" t="s">
        <v>93</v>
      </c>
      <c r="B557" t="s">
        <v>109</v>
      </c>
      <c r="C557" t="s">
        <v>15</v>
      </c>
      <c r="D557">
        <v>0.8</v>
      </c>
      <c r="E557">
        <v>0</v>
      </c>
      <c r="F557">
        <v>155</v>
      </c>
      <c r="G557">
        <v>155</v>
      </c>
      <c r="H557">
        <v>155</v>
      </c>
      <c r="I557" t="s">
        <v>15</v>
      </c>
      <c r="J557">
        <v>1</v>
      </c>
      <c r="L557" t="s">
        <v>166</v>
      </c>
      <c r="M557">
        <v>59.918286682767103</v>
      </c>
      <c r="N557" t="s">
        <v>95</v>
      </c>
      <c r="O557">
        <v>1</v>
      </c>
      <c r="P557" t="s">
        <v>164</v>
      </c>
      <c r="Q557" t="str">
        <f>+PROPER(IF(MID(Tabla1[[#This Row],[expName]],3,100)="Alegria","Alegría",MID(Tabla1[[#This Row],[expName]],3,100)))</f>
        <v>Enojo</v>
      </c>
      <c r="R557" t="str">
        <f>+IF(Tabla1[[#This Row],[correct_ans]]="None","Frecuente","Infrecuente")</f>
        <v>Frecuente</v>
      </c>
      <c r="S557">
        <f>+Tabla1[[#This Row],[Respuesta.corr]]*100</f>
        <v>100</v>
      </c>
      <c r="T557" t="str">
        <f>+IF(OR(Tabla1[[#This Row],[frecuente/infrecuente]]="Frecuente",Tabla1[[#This Row],[Respuesta.rt]]=""),"",Tabla1[[#This Row],[Respuesta.rt]])</f>
        <v/>
      </c>
      <c r="U557">
        <f>1-Tabla1[[#This Row],[Respuesta.corr]]</f>
        <v>0</v>
      </c>
      <c r="V557" t="s">
        <v>141</v>
      </c>
      <c r="W557" t="s">
        <v>143</v>
      </c>
      <c r="X557" t="str">
        <f>+IFERROR(VLOOKUP(Tabla1[[#This Row],[participant]],$AB$2:$AC$17,2,0),"REVISAR")</f>
        <v>ALJ10M</v>
      </c>
    </row>
    <row r="558" spans="1:24" x14ac:dyDescent="0.55000000000000004">
      <c r="A558" t="s">
        <v>93</v>
      </c>
      <c r="B558" t="s">
        <v>34</v>
      </c>
      <c r="C558" t="s">
        <v>15</v>
      </c>
      <c r="D558">
        <v>1.3</v>
      </c>
      <c r="E558">
        <v>0</v>
      </c>
      <c r="F558">
        <v>156</v>
      </c>
      <c r="G558">
        <v>156</v>
      </c>
      <c r="H558">
        <v>156</v>
      </c>
      <c r="I558" t="s">
        <v>15</v>
      </c>
      <c r="J558">
        <v>1</v>
      </c>
      <c r="L558" t="s">
        <v>166</v>
      </c>
      <c r="M558">
        <v>59.918286682767103</v>
      </c>
      <c r="N558" t="s">
        <v>95</v>
      </c>
      <c r="O558">
        <v>1</v>
      </c>
      <c r="P558" t="s">
        <v>164</v>
      </c>
      <c r="Q558" t="str">
        <f>+PROPER(IF(MID(Tabla1[[#This Row],[expName]],3,100)="Alegria","Alegría",MID(Tabla1[[#This Row],[expName]],3,100)))</f>
        <v>Enojo</v>
      </c>
      <c r="R558" t="str">
        <f>+IF(Tabla1[[#This Row],[correct_ans]]="None","Frecuente","Infrecuente")</f>
        <v>Frecuente</v>
      </c>
      <c r="S558">
        <f>+Tabla1[[#This Row],[Respuesta.corr]]*100</f>
        <v>100</v>
      </c>
      <c r="T558" t="str">
        <f>+IF(OR(Tabla1[[#This Row],[frecuente/infrecuente]]="Frecuente",Tabla1[[#This Row],[Respuesta.rt]]=""),"",Tabla1[[#This Row],[Respuesta.rt]])</f>
        <v/>
      </c>
      <c r="U558">
        <f>1-Tabla1[[#This Row],[Respuesta.corr]]</f>
        <v>0</v>
      </c>
      <c r="V558" t="s">
        <v>141</v>
      </c>
      <c r="W558" t="s">
        <v>143</v>
      </c>
      <c r="X558" t="str">
        <f>+IFERROR(VLOOKUP(Tabla1[[#This Row],[participant]],$AB$2:$AC$17,2,0),"REVISAR")</f>
        <v>ALJ10M</v>
      </c>
    </row>
    <row r="559" spans="1:24" x14ac:dyDescent="0.55000000000000004">
      <c r="A559" t="s">
        <v>93</v>
      </c>
      <c r="B559" t="s">
        <v>30</v>
      </c>
      <c r="C559" t="s">
        <v>15</v>
      </c>
      <c r="D559">
        <v>1.3</v>
      </c>
      <c r="E559">
        <v>0</v>
      </c>
      <c r="F559">
        <v>157</v>
      </c>
      <c r="G559">
        <v>157</v>
      </c>
      <c r="H559">
        <v>157</v>
      </c>
      <c r="I559" t="s">
        <v>15</v>
      </c>
      <c r="J559">
        <v>1</v>
      </c>
      <c r="L559" t="s">
        <v>166</v>
      </c>
      <c r="M559">
        <v>59.918286682767103</v>
      </c>
      <c r="N559" t="s">
        <v>95</v>
      </c>
      <c r="O559">
        <v>1</v>
      </c>
      <c r="P559" t="s">
        <v>164</v>
      </c>
      <c r="Q559" t="str">
        <f>+PROPER(IF(MID(Tabla1[[#This Row],[expName]],3,100)="Alegria","Alegría",MID(Tabla1[[#This Row],[expName]],3,100)))</f>
        <v>Enojo</v>
      </c>
      <c r="R559" t="str">
        <f>+IF(Tabla1[[#This Row],[correct_ans]]="None","Frecuente","Infrecuente")</f>
        <v>Frecuente</v>
      </c>
      <c r="S559">
        <f>+Tabla1[[#This Row],[Respuesta.corr]]*100</f>
        <v>100</v>
      </c>
      <c r="T559" t="str">
        <f>+IF(OR(Tabla1[[#This Row],[frecuente/infrecuente]]="Frecuente",Tabla1[[#This Row],[Respuesta.rt]]=""),"",Tabla1[[#This Row],[Respuesta.rt]])</f>
        <v/>
      </c>
      <c r="U559">
        <f>1-Tabla1[[#This Row],[Respuesta.corr]]</f>
        <v>0</v>
      </c>
      <c r="V559" t="s">
        <v>141</v>
      </c>
      <c r="W559" t="s">
        <v>143</v>
      </c>
      <c r="X559" t="str">
        <f>+IFERROR(VLOOKUP(Tabla1[[#This Row],[participant]],$AB$2:$AC$17,2,0),"REVISAR")</f>
        <v>ALJ10M</v>
      </c>
    </row>
    <row r="560" spans="1:24" x14ac:dyDescent="0.55000000000000004">
      <c r="A560" t="s">
        <v>98</v>
      </c>
      <c r="B560" t="s">
        <v>111</v>
      </c>
      <c r="C560" t="s">
        <v>21</v>
      </c>
      <c r="D560">
        <v>0.8</v>
      </c>
      <c r="E560">
        <v>0</v>
      </c>
      <c r="F560">
        <v>158</v>
      </c>
      <c r="G560">
        <v>158</v>
      </c>
      <c r="H560">
        <v>158</v>
      </c>
      <c r="I560" t="s">
        <v>21</v>
      </c>
      <c r="J560">
        <v>1</v>
      </c>
      <c r="K560">
        <v>0.82757457345700003</v>
      </c>
      <c r="L560" t="s">
        <v>166</v>
      </c>
      <c r="M560">
        <v>59.918286682767103</v>
      </c>
      <c r="N560" t="s">
        <v>95</v>
      </c>
      <c r="O560">
        <v>1</v>
      </c>
      <c r="P560" t="s">
        <v>164</v>
      </c>
      <c r="Q560" t="str">
        <f>+PROPER(IF(MID(Tabla1[[#This Row],[expName]],3,100)="Alegria","Alegría",MID(Tabla1[[#This Row],[expName]],3,100)))</f>
        <v>Enojo</v>
      </c>
      <c r="R560" t="str">
        <f>+IF(Tabla1[[#This Row],[correct_ans]]="None","Frecuente","Infrecuente")</f>
        <v>Infrecuente</v>
      </c>
      <c r="S560">
        <f>+Tabla1[[#This Row],[Respuesta.corr]]*100</f>
        <v>100</v>
      </c>
      <c r="T560">
        <f>+IF(OR(Tabla1[[#This Row],[frecuente/infrecuente]]="Frecuente",Tabla1[[#This Row],[Respuesta.rt]]=""),"",Tabla1[[#This Row],[Respuesta.rt]])</f>
        <v>0.82757457345700003</v>
      </c>
      <c r="U560">
        <f>1-Tabla1[[#This Row],[Respuesta.corr]]</f>
        <v>0</v>
      </c>
      <c r="V560" t="s">
        <v>141</v>
      </c>
      <c r="W560" t="s">
        <v>143</v>
      </c>
      <c r="X560" t="str">
        <f>+IFERROR(VLOOKUP(Tabla1[[#This Row],[participant]],$AB$2:$AC$17,2,0),"REVISAR")</f>
        <v>ALJ10M</v>
      </c>
    </row>
    <row r="561" spans="1:24" x14ac:dyDescent="0.55000000000000004">
      <c r="A561" t="s">
        <v>93</v>
      </c>
      <c r="B561" t="s">
        <v>109</v>
      </c>
      <c r="C561" t="s">
        <v>15</v>
      </c>
      <c r="D561">
        <v>1.3</v>
      </c>
      <c r="E561">
        <v>0</v>
      </c>
      <c r="F561">
        <v>159</v>
      </c>
      <c r="G561">
        <v>159</v>
      </c>
      <c r="H561">
        <v>159</v>
      </c>
      <c r="I561" t="s">
        <v>15</v>
      </c>
      <c r="J561">
        <v>1</v>
      </c>
      <c r="L561" t="s">
        <v>166</v>
      </c>
      <c r="M561">
        <v>59.918286682767103</v>
      </c>
      <c r="N561" t="s">
        <v>95</v>
      </c>
      <c r="O561">
        <v>1</v>
      </c>
      <c r="P561" t="s">
        <v>164</v>
      </c>
      <c r="Q561" t="str">
        <f>+PROPER(IF(MID(Tabla1[[#This Row],[expName]],3,100)="Alegria","Alegría",MID(Tabla1[[#This Row],[expName]],3,100)))</f>
        <v>Enojo</v>
      </c>
      <c r="R561" t="str">
        <f>+IF(Tabla1[[#This Row],[correct_ans]]="None","Frecuente","Infrecuente")</f>
        <v>Frecuente</v>
      </c>
      <c r="S561">
        <f>+Tabla1[[#This Row],[Respuesta.corr]]*100</f>
        <v>100</v>
      </c>
      <c r="T561" t="str">
        <f>+IF(OR(Tabla1[[#This Row],[frecuente/infrecuente]]="Frecuente",Tabla1[[#This Row],[Respuesta.rt]]=""),"",Tabla1[[#This Row],[Respuesta.rt]])</f>
        <v/>
      </c>
      <c r="U561">
        <f>1-Tabla1[[#This Row],[Respuesta.corr]]</f>
        <v>0</v>
      </c>
      <c r="V561" t="s">
        <v>141</v>
      </c>
      <c r="W561" t="s">
        <v>143</v>
      </c>
      <c r="X561" t="str">
        <f>+IFERROR(VLOOKUP(Tabla1[[#This Row],[participant]],$AB$2:$AC$17,2,0),"REVISAR")</f>
        <v>ALJ10M</v>
      </c>
    </row>
    <row r="562" spans="1:24" x14ac:dyDescent="0.55000000000000004">
      <c r="A562" t="s">
        <v>98</v>
      </c>
      <c r="B562" t="s">
        <v>115</v>
      </c>
      <c r="C562" t="s">
        <v>21</v>
      </c>
      <c r="D562">
        <v>1.3</v>
      </c>
      <c r="E562">
        <v>0</v>
      </c>
      <c r="F562">
        <v>160</v>
      </c>
      <c r="G562">
        <v>160</v>
      </c>
      <c r="H562">
        <v>160</v>
      </c>
      <c r="I562" t="s">
        <v>21</v>
      </c>
      <c r="J562">
        <v>1</v>
      </c>
      <c r="K562">
        <v>0.53981733927499997</v>
      </c>
      <c r="L562" t="s">
        <v>166</v>
      </c>
      <c r="M562">
        <v>59.918286682767103</v>
      </c>
      <c r="N562" t="s">
        <v>95</v>
      </c>
      <c r="O562">
        <v>1</v>
      </c>
      <c r="P562" t="s">
        <v>164</v>
      </c>
      <c r="Q562" t="str">
        <f>+PROPER(IF(MID(Tabla1[[#This Row],[expName]],3,100)="Alegria","Alegría",MID(Tabla1[[#This Row],[expName]],3,100)))</f>
        <v>Enojo</v>
      </c>
      <c r="R562" t="str">
        <f>+IF(Tabla1[[#This Row],[correct_ans]]="None","Frecuente","Infrecuente")</f>
        <v>Infrecuente</v>
      </c>
      <c r="S562">
        <f>+Tabla1[[#This Row],[Respuesta.corr]]*100</f>
        <v>100</v>
      </c>
      <c r="T562">
        <f>+IF(OR(Tabla1[[#This Row],[frecuente/infrecuente]]="Frecuente",Tabla1[[#This Row],[Respuesta.rt]]=""),"",Tabla1[[#This Row],[Respuesta.rt]])</f>
        <v>0.53981733927499997</v>
      </c>
      <c r="U562">
        <f>1-Tabla1[[#This Row],[Respuesta.corr]]</f>
        <v>0</v>
      </c>
      <c r="V562" t="s">
        <v>141</v>
      </c>
      <c r="W562" t="s">
        <v>143</v>
      </c>
      <c r="X562" t="str">
        <f>+IFERROR(VLOOKUP(Tabla1[[#This Row],[participant]],$AB$2:$AC$17,2,0),"REVISAR")</f>
        <v>ALJ10M</v>
      </c>
    </row>
    <row r="563" spans="1:24" x14ac:dyDescent="0.55000000000000004">
      <c r="A563" t="s">
        <v>93</v>
      </c>
      <c r="B563" t="s">
        <v>106</v>
      </c>
      <c r="C563" t="s">
        <v>15</v>
      </c>
      <c r="D563">
        <v>0.8</v>
      </c>
      <c r="E563">
        <v>0</v>
      </c>
      <c r="F563">
        <v>161</v>
      </c>
      <c r="G563">
        <v>161</v>
      </c>
      <c r="H563">
        <v>161</v>
      </c>
      <c r="I563" t="s">
        <v>15</v>
      </c>
      <c r="J563">
        <v>1</v>
      </c>
      <c r="L563" t="s">
        <v>166</v>
      </c>
      <c r="M563">
        <v>59.918286682767103</v>
      </c>
      <c r="N563" t="s">
        <v>95</v>
      </c>
      <c r="O563">
        <v>1</v>
      </c>
      <c r="P563" t="s">
        <v>164</v>
      </c>
      <c r="Q563" t="str">
        <f>+PROPER(IF(MID(Tabla1[[#This Row],[expName]],3,100)="Alegria","Alegría",MID(Tabla1[[#This Row],[expName]],3,100)))</f>
        <v>Enojo</v>
      </c>
      <c r="R563" t="str">
        <f>+IF(Tabla1[[#This Row],[correct_ans]]="None","Frecuente","Infrecuente")</f>
        <v>Frecuente</v>
      </c>
      <c r="S563">
        <f>+Tabla1[[#This Row],[Respuesta.corr]]*100</f>
        <v>100</v>
      </c>
      <c r="T563" t="str">
        <f>+IF(OR(Tabla1[[#This Row],[frecuente/infrecuente]]="Frecuente",Tabla1[[#This Row],[Respuesta.rt]]=""),"",Tabla1[[#This Row],[Respuesta.rt]])</f>
        <v/>
      </c>
      <c r="U563">
        <f>1-Tabla1[[#This Row],[Respuesta.corr]]</f>
        <v>0</v>
      </c>
      <c r="V563" t="s">
        <v>141</v>
      </c>
      <c r="W563" t="s">
        <v>143</v>
      </c>
      <c r="X563" t="str">
        <f>+IFERROR(VLOOKUP(Tabla1[[#This Row],[participant]],$AB$2:$AC$17,2,0),"REVISAR")</f>
        <v>ALJ10M</v>
      </c>
    </row>
    <row r="564" spans="1:24" x14ac:dyDescent="0.55000000000000004">
      <c r="A564" t="s">
        <v>93</v>
      </c>
      <c r="B564" t="s">
        <v>22</v>
      </c>
      <c r="C564" t="s">
        <v>15</v>
      </c>
      <c r="D564">
        <v>0.8</v>
      </c>
      <c r="E564">
        <v>0</v>
      </c>
      <c r="F564">
        <v>162</v>
      </c>
      <c r="G564">
        <v>162</v>
      </c>
      <c r="H564">
        <v>162</v>
      </c>
      <c r="I564" t="s">
        <v>15</v>
      </c>
      <c r="J564">
        <v>1</v>
      </c>
      <c r="L564" t="s">
        <v>166</v>
      </c>
      <c r="M564">
        <v>59.918286682767103</v>
      </c>
      <c r="N564" t="s">
        <v>95</v>
      </c>
      <c r="O564">
        <v>1</v>
      </c>
      <c r="P564" t="s">
        <v>164</v>
      </c>
      <c r="Q564" t="str">
        <f>+PROPER(IF(MID(Tabla1[[#This Row],[expName]],3,100)="Alegria","Alegría",MID(Tabla1[[#This Row],[expName]],3,100)))</f>
        <v>Enojo</v>
      </c>
      <c r="R564" t="str">
        <f>+IF(Tabla1[[#This Row],[correct_ans]]="None","Frecuente","Infrecuente")</f>
        <v>Frecuente</v>
      </c>
      <c r="S564">
        <f>+Tabla1[[#This Row],[Respuesta.corr]]*100</f>
        <v>100</v>
      </c>
      <c r="T564" t="str">
        <f>+IF(OR(Tabla1[[#This Row],[frecuente/infrecuente]]="Frecuente",Tabla1[[#This Row],[Respuesta.rt]]=""),"",Tabla1[[#This Row],[Respuesta.rt]])</f>
        <v/>
      </c>
      <c r="U564">
        <f>1-Tabla1[[#This Row],[Respuesta.corr]]</f>
        <v>0</v>
      </c>
      <c r="V564" t="s">
        <v>141</v>
      </c>
      <c r="W564" t="s">
        <v>143</v>
      </c>
      <c r="X564" t="str">
        <f>+IFERROR(VLOOKUP(Tabla1[[#This Row],[participant]],$AB$2:$AC$17,2,0),"REVISAR")</f>
        <v>ALJ10M</v>
      </c>
    </row>
    <row r="565" spans="1:24" x14ac:dyDescent="0.55000000000000004">
      <c r="A565" t="s">
        <v>98</v>
      </c>
      <c r="B565" t="s">
        <v>108</v>
      </c>
      <c r="C565" t="s">
        <v>21</v>
      </c>
      <c r="D565">
        <v>1.3</v>
      </c>
      <c r="E565">
        <v>0</v>
      </c>
      <c r="F565">
        <v>163</v>
      </c>
      <c r="G565">
        <v>163</v>
      </c>
      <c r="H565">
        <v>163</v>
      </c>
      <c r="I565" t="s">
        <v>21</v>
      </c>
      <c r="J565">
        <v>1</v>
      </c>
      <c r="K565">
        <v>0.65449193865099997</v>
      </c>
      <c r="L565" t="s">
        <v>166</v>
      </c>
      <c r="M565">
        <v>59.918286682767103</v>
      </c>
      <c r="N565" t="s">
        <v>95</v>
      </c>
      <c r="O565">
        <v>1</v>
      </c>
      <c r="P565" t="s">
        <v>164</v>
      </c>
      <c r="Q565" t="str">
        <f>+PROPER(IF(MID(Tabla1[[#This Row],[expName]],3,100)="Alegria","Alegría",MID(Tabla1[[#This Row],[expName]],3,100)))</f>
        <v>Enojo</v>
      </c>
      <c r="R565" t="str">
        <f>+IF(Tabla1[[#This Row],[correct_ans]]="None","Frecuente","Infrecuente")</f>
        <v>Infrecuente</v>
      </c>
      <c r="S565">
        <f>+Tabla1[[#This Row],[Respuesta.corr]]*100</f>
        <v>100</v>
      </c>
      <c r="T565">
        <f>+IF(OR(Tabla1[[#This Row],[frecuente/infrecuente]]="Frecuente",Tabla1[[#This Row],[Respuesta.rt]]=""),"",Tabla1[[#This Row],[Respuesta.rt]])</f>
        <v>0.65449193865099997</v>
      </c>
      <c r="U565">
        <f>1-Tabla1[[#This Row],[Respuesta.corr]]</f>
        <v>0</v>
      </c>
      <c r="V565" t="s">
        <v>141</v>
      </c>
      <c r="W565" t="s">
        <v>143</v>
      </c>
      <c r="X565" t="str">
        <f>+IFERROR(VLOOKUP(Tabla1[[#This Row],[participant]],$AB$2:$AC$17,2,0),"REVISAR")</f>
        <v>ALJ10M</v>
      </c>
    </row>
    <row r="566" spans="1:24" x14ac:dyDescent="0.55000000000000004">
      <c r="A566" t="s">
        <v>93</v>
      </c>
      <c r="B566" t="s">
        <v>109</v>
      </c>
      <c r="C566" t="s">
        <v>15</v>
      </c>
      <c r="D566">
        <v>1.3</v>
      </c>
      <c r="E566">
        <v>0</v>
      </c>
      <c r="F566">
        <v>164</v>
      </c>
      <c r="G566">
        <v>164</v>
      </c>
      <c r="H566">
        <v>164</v>
      </c>
      <c r="I566" t="s">
        <v>15</v>
      </c>
      <c r="J566">
        <v>1</v>
      </c>
      <c r="L566" t="s">
        <v>166</v>
      </c>
      <c r="M566">
        <v>59.918286682767103</v>
      </c>
      <c r="N566" t="s">
        <v>95</v>
      </c>
      <c r="O566">
        <v>1</v>
      </c>
      <c r="P566" t="s">
        <v>164</v>
      </c>
      <c r="Q566" t="str">
        <f>+PROPER(IF(MID(Tabla1[[#This Row],[expName]],3,100)="Alegria","Alegría",MID(Tabla1[[#This Row],[expName]],3,100)))</f>
        <v>Enojo</v>
      </c>
      <c r="R566" t="str">
        <f>+IF(Tabla1[[#This Row],[correct_ans]]="None","Frecuente","Infrecuente")</f>
        <v>Frecuente</v>
      </c>
      <c r="S566">
        <f>+Tabla1[[#This Row],[Respuesta.corr]]*100</f>
        <v>100</v>
      </c>
      <c r="T566" t="str">
        <f>+IF(OR(Tabla1[[#This Row],[frecuente/infrecuente]]="Frecuente",Tabla1[[#This Row],[Respuesta.rt]]=""),"",Tabla1[[#This Row],[Respuesta.rt]])</f>
        <v/>
      </c>
      <c r="U566">
        <f>1-Tabla1[[#This Row],[Respuesta.corr]]</f>
        <v>0</v>
      </c>
      <c r="V566" t="s">
        <v>141</v>
      </c>
      <c r="W566" t="s">
        <v>143</v>
      </c>
      <c r="X566" t="str">
        <f>+IFERROR(VLOOKUP(Tabla1[[#This Row],[participant]],$AB$2:$AC$17,2,0),"REVISAR")</f>
        <v>ALJ10M</v>
      </c>
    </row>
    <row r="567" spans="1:24" x14ac:dyDescent="0.55000000000000004">
      <c r="A567" t="s">
        <v>98</v>
      </c>
      <c r="B567" t="s">
        <v>104</v>
      </c>
      <c r="C567" t="s">
        <v>21</v>
      </c>
      <c r="D567">
        <v>0.8</v>
      </c>
      <c r="E567">
        <v>0</v>
      </c>
      <c r="F567">
        <v>165</v>
      </c>
      <c r="G567">
        <v>165</v>
      </c>
      <c r="H567">
        <v>165</v>
      </c>
      <c r="I567" t="s">
        <v>15</v>
      </c>
      <c r="J567">
        <v>0</v>
      </c>
      <c r="L567" t="s">
        <v>166</v>
      </c>
      <c r="M567">
        <v>59.918286682767103</v>
      </c>
      <c r="N567" t="s">
        <v>95</v>
      </c>
      <c r="O567">
        <v>1</v>
      </c>
      <c r="P567" t="s">
        <v>164</v>
      </c>
      <c r="Q567" t="str">
        <f>+PROPER(IF(MID(Tabla1[[#This Row],[expName]],3,100)="Alegria","Alegría",MID(Tabla1[[#This Row],[expName]],3,100)))</f>
        <v>Enojo</v>
      </c>
      <c r="R567" t="str">
        <f>+IF(Tabla1[[#This Row],[correct_ans]]="None","Frecuente","Infrecuente")</f>
        <v>Infrecuente</v>
      </c>
      <c r="S567">
        <f>+Tabla1[[#This Row],[Respuesta.corr]]*100</f>
        <v>0</v>
      </c>
      <c r="T567" t="str">
        <f>+IF(OR(Tabla1[[#This Row],[frecuente/infrecuente]]="Frecuente",Tabla1[[#This Row],[Respuesta.rt]]=""),"",Tabla1[[#This Row],[Respuesta.rt]])</f>
        <v/>
      </c>
      <c r="U567">
        <f>1-Tabla1[[#This Row],[Respuesta.corr]]</f>
        <v>1</v>
      </c>
      <c r="V567" t="s">
        <v>141</v>
      </c>
      <c r="W567" t="s">
        <v>143</v>
      </c>
      <c r="X567" t="str">
        <f>+IFERROR(VLOOKUP(Tabla1[[#This Row],[participant]],$AB$2:$AC$17,2,0),"REVISAR")</f>
        <v>ALJ10M</v>
      </c>
    </row>
    <row r="568" spans="1:24" x14ac:dyDescent="0.55000000000000004">
      <c r="A568" t="s">
        <v>93</v>
      </c>
      <c r="B568" t="s">
        <v>100</v>
      </c>
      <c r="C568" t="s">
        <v>15</v>
      </c>
      <c r="D568">
        <v>1.3</v>
      </c>
      <c r="E568">
        <v>0</v>
      </c>
      <c r="F568">
        <v>166</v>
      </c>
      <c r="G568">
        <v>166</v>
      </c>
      <c r="H568">
        <v>166</v>
      </c>
      <c r="I568" t="s">
        <v>15</v>
      </c>
      <c r="J568">
        <v>1</v>
      </c>
      <c r="L568" t="s">
        <v>166</v>
      </c>
      <c r="M568">
        <v>59.918286682767103</v>
      </c>
      <c r="N568" t="s">
        <v>95</v>
      </c>
      <c r="O568">
        <v>1</v>
      </c>
      <c r="P568" t="s">
        <v>164</v>
      </c>
      <c r="Q568" t="str">
        <f>+PROPER(IF(MID(Tabla1[[#This Row],[expName]],3,100)="Alegria","Alegría",MID(Tabla1[[#This Row],[expName]],3,100)))</f>
        <v>Enojo</v>
      </c>
      <c r="R568" t="str">
        <f>+IF(Tabla1[[#This Row],[correct_ans]]="None","Frecuente","Infrecuente")</f>
        <v>Frecuente</v>
      </c>
      <c r="S568">
        <f>+Tabla1[[#This Row],[Respuesta.corr]]*100</f>
        <v>100</v>
      </c>
      <c r="T568" t="str">
        <f>+IF(OR(Tabla1[[#This Row],[frecuente/infrecuente]]="Frecuente",Tabla1[[#This Row],[Respuesta.rt]]=""),"",Tabla1[[#This Row],[Respuesta.rt]])</f>
        <v/>
      </c>
      <c r="U568">
        <f>1-Tabla1[[#This Row],[Respuesta.corr]]</f>
        <v>0</v>
      </c>
      <c r="V568" t="s">
        <v>141</v>
      </c>
      <c r="W568" t="s">
        <v>143</v>
      </c>
      <c r="X568" t="str">
        <f>+IFERROR(VLOOKUP(Tabla1[[#This Row],[participant]],$AB$2:$AC$17,2,0),"REVISAR")</f>
        <v>ALJ10M</v>
      </c>
    </row>
    <row r="569" spans="1:24" x14ac:dyDescent="0.55000000000000004">
      <c r="A569" t="s">
        <v>98</v>
      </c>
      <c r="B569" t="s">
        <v>117</v>
      </c>
      <c r="C569" t="s">
        <v>21</v>
      </c>
      <c r="D569">
        <v>0.8</v>
      </c>
      <c r="E569">
        <v>0</v>
      </c>
      <c r="F569">
        <v>167</v>
      </c>
      <c r="G569">
        <v>167</v>
      </c>
      <c r="H569">
        <v>167</v>
      </c>
      <c r="I569" t="s">
        <v>21</v>
      </c>
      <c r="J569">
        <v>1</v>
      </c>
      <c r="K569">
        <v>0.55751128587900001</v>
      </c>
      <c r="L569" t="s">
        <v>166</v>
      </c>
      <c r="M569">
        <v>59.918286682767103</v>
      </c>
      <c r="N569" t="s">
        <v>95</v>
      </c>
      <c r="O569">
        <v>1</v>
      </c>
      <c r="P569" t="s">
        <v>164</v>
      </c>
      <c r="Q569" t="str">
        <f>+PROPER(IF(MID(Tabla1[[#This Row],[expName]],3,100)="Alegria","Alegría",MID(Tabla1[[#This Row],[expName]],3,100)))</f>
        <v>Enojo</v>
      </c>
      <c r="R569" t="str">
        <f>+IF(Tabla1[[#This Row],[correct_ans]]="None","Frecuente","Infrecuente")</f>
        <v>Infrecuente</v>
      </c>
      <c r="S569">
        <f>+Tabla1[[#This Row],[Respuesta.corr]]*100</f>
        <v>100</v>
      </c>
      <c r="T569">
        <f>+IF(OR(Tabla1[[#This Row],[frecuente/infrecuente]]="Frecuente",Tabla1[[#This Row],[Respuesta.rt]]=""),"",Tabla1[[#This Row],[Respuesta.rt]])</f>
        <v>0.55751128587900001</v>
      </c>
      <c r="U569">
        <f>1-Tabla1[[#This Row],[Respuesta.corr]]</f>
        <v>0</v>
      </c>
      <c r="V569" t="s">
        <v>141</v>
      </c>
      <c r="W569" t="s">
        <v>143</v>
      </c>
      <c r="X569" t="str">
        <f>+IFERROR(VLOOKUP(Tabla1[[#This Row],[participant]],$AB$2:$AC$17,2,0),"REVISAR")</f>
        <v>ALJ10M</v>
      </c>
    </row>
    <row r="570" spans="1:24" x14ac:dyDescent="0.55000000000000004">
      <c r="A570" t="s">
        <v>93</v>
      </c>
      <c r="B570" t="s">
        <v>109</v>
      </c>
      <c r="C570" t="s">
        <v>15</v>
      </c>
      <c r="D570">
        <v>1.3</v>
      </c>
      <c r="E570">
        <v>0</v>
      </c>
      <c r="F570">
        <v>168</v>
      </c>
      <c r="G570">
        <v>168</v>
      </c>
      <c r="H570">
        <v>168</v>
      </c>
      <c r="I570" t="s">
        <v>15</v>
      </c>
      <c r="J570">
        <v>1</v>
      </c>
      <c r="L570" t="s">
        <v>166</v>
      </c>
      <c r="M570">
        <v>59.918286682767103</v>
      </c>
      <c r="N570" t="s">
        <v>95</v>
      </c>
      <c r="O570">
        <v>1</v>
      </c>
      <c r="P570" t="s">
        <v>164</v>
      </c>
      <c r="Q570" t="str">
        <f>+PROPER(IF(MID(Tabla1[[#This Row],[expName]],3,100)="Alegria","Alegría",MID(Tabla1[[#This Row],[expName]],3,100)))</f>
        <v>Enojo</v>
      </c>
      <c r="R570" t="str">
        <f>+IF(Tabla1[[#This Row],[correct_ans]]="None","Frecuente","Infrecuente")</f>
        <v>Frecuente</v>
      </c>
      <c r="S570">
        <f>+Tabla1[[#This Row],[Respuesta.corr]]*100</f>
        <v>100</v>
      </c>
      <c r="T570" t="str">
        <f>+IF(OR(Tabla1[[#This Row],[frecuente/infrecuente]]="Frecuente",Tabla1[[#This Row],[Respuesta.rt]]=""),"",Tabla1[[#This Row],[Respuesta.rt]])</f>
        <v/>
      </c>
      <c r="U570">
        <f>1-Tabla1[[#This Row],[Respuesta.corr]]</f>
        <v>0</v>
      </c>
      <c r="V570" t="s">
        <v>141</v>
      </c>
      <c r="W570" t="s">
        <v>143</v>
      </c>
      <c r="X570" t="str">
        <f>+IFERROR(VLOOKUP(Tabla1[[#This Row],[participant]],$AB$2:$AC$17,2,0),"REVISAR")</f>
        <v>ALJ10M</v>
      </c>
    </row>
    <row r="571" spans="1:24" x14ac:dyDescent="0.55000000000000004">
      <c r="A571" t="s">
        <v>93</v>
      </c>
      <c r="B571" t="s">
        <v>106</v>
      </c>
      <c r="C571" t="s">
        <v>15</v>
      </c>
      <c r="D571">
        <v>1.3</v>
      </c>
      <c r="E571">
        <v>0</v>
      </c>
      <c r="F571">
        <v>169</v>
      </c>
      <c r="G571">
        <v>169</v>
      </c>
      <c r="H571">
        <v>169</v>
      </c>
      <c r="I571" t="s">
        <v>15</v>
      </c>
      <c r="J571">
        <v>1</v>
      </c>
      <c r="L571" t="s">
        <v>166</v>
      </c>
      <c r="M571">
        <v>59.918286682767103</v>
      </c>
      <c r="N571" t="s">
        <v>95</v>
      </c>
      <c r="O571">
        <v>1</v>
      </c>
      <c r="P571" t="s">
        <v>164</v>
      </c>
      <c r="Q571" t="str">
        <f>+PROPER(IF(MID(Tabla1[[#This Row],[expName]],3,100)="Alegria","Alegría",MID(Tabla1[[#This Row],[expName]],3,100)))</f>
        <v>Enojo</v>
      </c>
      <c r="R571" t="str">
        <f>+IF(Tabla1[[#This Row],[correct_ans]]="None","Frecuente","Infrecuente")</f>
        <v>Frecuente</v>
      </c>
      <c r="S571">
        <f>+Tabla1[[#This Row],[Respuesta.corr]]*100</f>
        <v>100</v>
      </c>
      <c r="T571" t="str">
        <f>+IF(OR(Tabla1[[#This Row],[frecuente/infrecuente]]="Frecuente",Tabla1[[#This Row],[Respuesta.rt]]=""),"",Tabla1[[#This Row],[Respuesta.rt]])</f>
        <v/>
      </c>
      <c r="U571">
        <f>1-Tabla1[[#This Row],[Respuesta.corr]]</f>
        <v>0</v>
      </c>
      <c r="V571" t="s">
        <v>141</v>
      </c>
      <c r="W571" t="s">
        <v>143</v>
      </c>
      <c r="X571" t="str">
        <f>+IFERROR(VLOOKUP(Tabla1[[#This Row],[participant]],$AB$2:$AC$17,2,0),"REVISAR")</f>
        <v>ALJ10M</v>
      </c>
    </row>
    <row r="572" spans="1:24" x14ac:dyDescent="0.55000000000000004">
      <c r="A572" t="s">
        <v>98</v>
      </c>
      <c r="B572" t="s">
        <v>110</v>
      </c>
      <c r="C572" t="s">
        <v>21</v>
      </c>
      <c r="D572">
        <v>0.8</v>
      </c>
      <c r="E572">
        <v>0</v>
      </c>
      <c r="F572">
        <v>170</v>
      </c>
      <c r="G572">
        <v>170</v>
      </c>
      <c r="H572">
        <v>170</v>
      </c>
      <c r="I572" t="s">
        <v>15</v>
      </c>
      <c r="J572">
        <v>0</v>
      </c>
      <c r="L572" t="s">
        <v>166</v>
      </c>
      <c r="M572">
        <v>59.918286682767103</v>
      </c>
      <c r="N572" t="s">
        <v>95</v>
      </c>
      <c r="O572">
        <v>1</v>
      </c>
      <c r="P572" t="s">
        <v>164</v>
      </c>
      <c r="Q572" t="str">
        <f>+PROPER(IF(MID(Tabla1[[#This Row],[expName]],3,100)="Alegria","Alegría",MID(Tabla1[[#This Row],[expName]],3,100)))</f>
        <v>Enojo</v>
      </c>
      <c r="R572" t="str">
        <f>+IF(Tabla1[[#This Row],[correct_ans]]="None","Frecuente","Infrecuente")</f>
        <v>Infrecuente</v>
      </c>
      <c r="S572">
        <f>+Tabla1[[#This Row],[Respuesta.corr]]*100</f>
        <v>0</v>
      </c>
      <c r="T572" t="str">
        <f>+IF(OR(Tabla1[[#This Row],[frecuente/infrecuente]]="Frecuente",Tabla1[[#This Row],[Respuesta.rt]]=""),"",Tabla1[[#This Row],[Respuesta.rt]])</f>
        <v/>
      </c>
      <c r="U572">
        <f>1-Tabla1[[#This Row],[Respuesta.corr]]</f>
        <v>1</v>
      </c>
      <c r="V572" t="s">
        <v>141</v>
      </c>
      <c r="W572" t="s">
        <v>143</v>
      </c>
      <c r="X572" t="str">
        <f>+IFERROR(VLOOKUP(Tabla1[[#This Row],[participant]],$AB$2:$AC$17,2,0),"REVISAR")</f>
        <v>ALJ10M</v>
      </c>
    </row>
    <row r="573" spans="1:24" x14ac:dyDescent="0.55000000000000004">
      <c r="A573" t="s">
        <v>93</v>
      </c>
      <c r="B573" t="s">
        <v>97</v>
      </c>
      <c r="C573" t="s">
        <v>15</v>
      </c>
      <c r="D573">
        <v>1.3</v>
      </c>
      <c r="E573">
        <v>0</v>
      </c>
      <c r="F573">
        <v>171</v>
      </c>
      <c r="G573">
        <v>171</v>
      </c>
      <c r="H573">
        <v>171</v>
      </c>
      <c r="I573" t="s">
        <v>15</v>
      </c>
      <c r="J573">
        <v>1</v>
      </c>
      <c r="L573" t="s">
        <v>166</v>
      </c>
      <c r="M573">
        <v>59.918286682767103</v>
      </c>
      <c r="N573" t="s">
        <v>95</v>
      </c>
      <c r="O573">
        <v>1</v>
      </c>
      <c r="P573" t="s">
        <v>164</v>
      </c>
      <c r="Q573" t="str">
        <f>+PROPER(IF(MID(Tabla1[[#This Row],[expName]],3,100)="Alegria","Alegría",MID(Tabla1[[#This Row],[expName]],3,100)))</f>
        <v>Enojo</v>
      </c>
      <c r="R573" t="str">
        <f>+IF(Tabla1[[#This Row],[correct_ans]]="None","Frecuente","Infrecuente")</f>
        <v>Frecuente</v>
      </c>
      <c r="S573">
        <f>+Tabla1[[#This Row],[Respuesta.corr]]*100</f>
        <v>100</v>
      </c>
      <c r="T573" t="str">
        <f>+IF(OR(Tabla1[[#This Row],[frecuente/infrecuente]]="Frecuente",Tabla1[[#This Row],[Respuesta.rt]]=""),"",Tabla1[[#This Row],[Respuesta.rt]])</f>
        <v/>
      </c>
      <c r="U573">
        <f>1-Tabla1[[#This Row],[Respuesta.corr]]</f>
        <v>0</v>
      </c>
      <c r="V573" t="s">
        <v>141</v>
      </c>
      <c r="W573" t="s">
        <v>143</v>
      </c>
      <c r="X573" t="str">
        <f>+IFERROR(VLOOKUP(Tabla1[[#This Row],[participant]],$AB$2:$AC$17,2,0),"REVISAR")</f>
        <v>ALJ10M</v>
      </c>
    </row>
    <row r="574" spans="1:24" x14ac:dyDescent="0.55000000000000004">
      <c r="A574" t="s">
        <v>93</v>
      </c>
      <c r="B574" t="s">
        <v>31</v>
      </c>
      <c r="C574" t="s">
        <v>15</v>
      </c>
      <c r="D574">
        <v>0.8</v>
      </c>
      <c r="E574">
        <v>0</v>
      </c>
      <c r="F574">
        <v>172</v>
      </c>
      <c r="G574">
        <v>172</v>
      </c>
      <c r="H574">
        <v>172</v>
      </c>
      <c r="I574" t="s">
        <v>15</v>
      </c>
      <c r="J574">
        <v>1</v>
      </c>
      <c r="L574" t="s">
        <v>166</v>
      </c>
      <c r="M574">
        <v>59.918286682767103</v>
      </c>
      <c r="N574" t="s">
        <v>95</v>
      </c>
      <c r="O574">
        <v>1</v>
      </c>
      <c r="P574" t="s">
        <v>164</v>
      </c>
      <c r="Q574" t="str">
        <f>+PROPER(IF(MID(Tabla1[[#This Row],[expName]],3,100)="Alegria","Alegría",MID(Tabla1[[#This Row],[expName]],3,100)))</f>
        <v>Enojo</v>
      </c>
      <c r="R574" t="str">
        <f>+IF(Tabla1[[#This Row],[correct_ans]]="None","Frecuente","Infrecuente")</f>
        <v>Frecuente</v>
      </c>
      <c r="S574">
        <f>+Tabla1[[#This Row],[Respuesta.corr]]*100</f>
        <v>100</v>
      </c>
      <c r="T574" t="str">
        <f>+IF(OR(Tabla1[[#This Row],[frecuente/infrecuente]]="Frecuente",Tabla1[[#This Row],[Respuesta.rt]]=""),"",Tabla1[[#This Row],[Respuesta.rt]])</f>
        <v/>
      </c>
      <c r="U574">
        <f>1-Tabla1[[#This Row],[Respuesta.corr]]</f>
        <v>0</v>
      </c>
      <c r="V574" t="s">
        <v>141</v>
      </c>
      <c r="W574" t="s">
        <v>143</v>
      </c>
      <c r="X574" t="str">
        <f>+IFERROR(VLOOKUP(Tabla1[[#This Row],[participant]],$AB$2:$AC$17,2,0),"REVISAR")</f>
        <v>ALJ10M</v>
      </c>
    </row>
    <row r="575" spans="1:24" x14ac:dyDescent="0.55000000000000004">
      <c r="A575" t="s">
        <v>98</v>
      </c>
      <c r="B575" t="s">
        <v>110</v>
      </c>
      <c r="C575" t="s">
        <v>21</v>
      </c>
      <c r="D575">
        <v>0.8</v>
      </c>
      <c r="E575">
        <v>0</v>
      </c>
      <c r="F575">
        <v>173</v>
      </c>
      <c r="G575">
        <v>173</v>
      </c>
      <c r="H575">
        <v>173</v>
      </c>
      <c r="I575" t="s">
        <v>21</v>
      </c>
      <c r="J575">
        <v>1</v>
      </c>
      <c r="K575">
        <v>0.67566858883900005</v>
      </c>
      <c r="L575" t="s">
        <v>166</v>
      </c>
      <c r="M575">
        <v>59.918286682767103</v>
      </c>
      <c r="N575" t="s">
        <v>95</v>
      </c>
      <c r="O575">
        <v>1</v>
      </c>
      <c r="P575" t="s">
        <v>164</v>
      </c>
      <c r="Q575" t="str">
        <f>+PROPER(IF(MID(Tabla1[[#This Row],[expName]],3,100)="Alegria","Alegría",MID(Tabla1[[#This Row],[expName]],3,100)))</f>
        <v>Enojo</v>
      </c>
      <c r="R575" t="str">
        <f>+IF(Tabla1[[#This Row],[correct_ans]]="None","Frecuente","Infrecuente")</f>
        <v>Infrecuente</v>
      </c>
      <c r="S575">
        <f>+Tabla1[[#This Row],[Respuesta.corr]]*100</f>
        <v>100</v>
      </c>
      <c r="T575">
        <f>+IF(OR(Tabla1[[#This Row],[frecuente/infrecuente]]="Frecuente",Tabla1[[#This Row],[Respuesta.rt]]=""),"",Tabla1[[#This Row],[Respuesta.rt]])</f>
        <v>0.67566858883900005</v>
      </c>
      <c r="U575">
        <f>1-Tabla1[[#This Row],[Respuesta.corr]]</f>
        <v>0</v>
      </c>
      <c r="V575" t="s">
        <v>141</v>
      </c>
      <c r="W575" t="s">
        <v>143</v>
      </c>
      <c r="X575" t="str">
        <f>+IFERROR(VLOOKUP(Tabla1[[#This Row],[participant]],$AB$2:$AC$17,2,0),"REVISAR")</f>
        <v>ALJ10M</v>
      </c>
    </row>
    <row r="576" spans="1:24" x14ac:dyDescent="0.55000000000000004">
      <c r="A576" t="s">
        <v>93</v>
      </c>
      <c r="B576" t="s">
        <v>103</v>
      </c>
      <c r="C576" t="s">
        <v>15</v>
      </c>
      <c r="D576">
        <v>1.3</v>
      </c>
      <c r="E576">
        <v>0</v>
      </c>
      <c r="F576">
        <v>174</v>
      </c>
      <c r="G576">
        <v>174</v>
      </c>
      <c r="H576">
        <v>174</v>
      </c>
      <c r="I576" t="s">
        <v>15</v>
      </c>
      <c r="J576">
        <v>1</v>
      </c>
      <c r="L576" t="s">
        <v>166</v>
      </c>
      <c r="M576">
        <v>59.918286682767103</v>
      </c>
      <c r="N576" t="s">
        <v>95</v>
      </c>
      <c r="O576">
        <v>1</v>
      </c>
      <c r="P576" t="s">
        <v>164</v>
      </c>
      <c r="Q576" t="str">
        <f>+PROPER(IF(MID(Tabla1[[#This Row],[expName]],3,100)="Alegria","Alegría",MID(Tabla1[[#This Row],[expName]],3,100)))</f>
        <v>Enojo</v>
      </c>
      <c r="R576" t="str">
        <f>+IF(Tabla1[[#This Row],[correct_ans]]="None","Frecuente","Infrecuente")</f>
        <v>Frecuente</v>
      </c>
      <c r="S576">
        <f>+Tabla1[[#This Row],[Respuesta.corr]]*100</f>
        <v>100</v>
      </c>
      <c r="T576" t="str">
        <f>+IF(OR(Tabla1[[#This Row],[frecuente/infrecuente]]="Frecuente",Tabla1[[#This Row],[Respuesta.rt]]=""),"",Tabla1[[#This Row],[Respuesta.rt]])</f>
        <v/>
      </c>
      <c r="U576">
        <f>1-Tabla1[[#This Row],[Respuesta.corr]]</f>
        <v>0</v>
      </c>
      <c r="V576" t="s">
        <v>141</v>
      </c>
      <c r="W576" t="s">
        <v>143</v>
      </c>
      <c r="X576" t="str">
        <f>+IFERROR(VLOOKUP(Tabla1[[#This Row],[participant]],$AB$2:$AC$17,2,0),"REVISAR")</f>
        <v>ALJ10M</v>
      </c>
    </row>
    <row r="577" spans="1:24" x14ac:dyDescent="0.55000000000000004">
      <c r="A577" t="s">
        <v>98</v>
      </c>
      <c r="B577" t="s">
        <v>119</v>
      </c>
      <c r="C577" t="s">
        <v>21</v>
      </c>
      <c r="D577">
        <v>0.8</v>
      </c>
      <c r="E577">
        <v>0</v>
      </c>
      <c r="F577">
        <v>175</v>
      </c>
      <c r="G577">
        <v>175</v>
      </c>
      <c r="H577">
        <v>175</v>
      </c>
      <c r="I577" t="s">
        <v>21</v>
      </c>
      <c r="J577">
        <v>1</v>
      </c>
      <c r="K577">
        <v>0.78973564365899995</v>
      </c>
      <c r="L577" t="s">
        <v>166</v>
      </c>
      <c r="M577">
        <v>59.918286682767103</v>
      </c>
      <c r="N577" t="s">
        <v>95</v>
      </c>
      <c r="O577">
        <v>1</v>
      </c>
      <c r="P577" t="s">
        <v>164</v>
      </c>
      <c r="Q577" t="str">
        <f>+PROPER(IF(MID(Tabla1[[#This Row],[expName]],3,100)="Alegria","Alegría",MID(Tabla1[[#This Row],[expName]],3,100)))</f>
        <v>Enojo</v>
      </c>
      <c r="R577" t="str">
        <f>+IF(Tabla1[[#This Row],[correct_ans]]="None","Frecuente","Infrecuente")</f>
        <v>Infrecuente</v>
      </c>
      <c r="S577">
        <f>+Tabla1[[#This Row],[Respuesta.corr]]*100</f>
        <v>100</v>
      </c>
      <c r="T577">
        <f>+IF(OR(Tabla1[[#This Row],[frecuente/infrecuente]]="Frecuente",Tabla1[[#This Row],[Respuesta.rt]]=""),"",Tabla1[[#This Row],[Respuesta.rt]])</f>
        <v>0.78973564365899995</v>
      </c>
      <c r="U577">
        <f>1-Tabla1[[#This Row],[Respuesta.corr]]</f>
        <v>0</v>
      </c>
      <c r="V577" t="s">
        <v>141</v>
      </c>
      <c r="W577" t="s">
        <v>143</v>
      </c>
      <c r="X577" t="str">
        <f>+IFERROR(VLOOKUP(Tabla1[[#This Row],[participant]],$AB$2:$AC$17,2,0),"REVISAR")</f>
        <v>ALJ10M</v>
      </c>
    </row>
    <row r="578" spans="1:24" x14ac:dyDescent="0.55000000000000004">
      <c r="A578" t="s">
        <v>93</v>
      </c>
      <c r="B578" t="s">
        <v>22</v>
      </c>
      <c r="C578" t="s">
        <v>15</v>
      </c>
      <c r="D578">
        <v>0.8</v>
      </c>
      <c r="E578">
        <v>0</v>
      </c>
      <c r="F578">
        <v>176</v>
      </c>
      <c r="G578">
        <v>176</v>
      </c>
      <c r="H578">
        <v>176</v>
      </c>
      <c r="I578" t="s">
        <v>15</v>
      </c>
      <c r="J578">
        <v>1</v>
      </c>
      <c r="L578" t="s">
        <v>166</v>
      </c>
      <c r="M578">
        <v>59.918286682767103</v>
      </c>
      <c r="N578" t="s">
        <v>95</v>
      </c>
      <c r="O578">
        <v>1</v>
      </c>
      <c r="P578" t="s">
        <v>164</v>
      </c>
      <c r="Q578" t="str">
        <f>+PROPER(IF(MID(Tabla1[[#This Row],[expName]],3,100)="Alegria","Alegría",MID(Tabla1[[#This Row],[expName]],3,100)))</f>
        <v>Enojo</v>
      </c>
      <c r="R578" t="str">
        <f>+IF(Tabla1[[#This Row],[correct_ans]]="None","Frecuente","Infrecuente")</f>
        <v>Frecuente</v>
      </c>
      <c r="S578">
        <f>+Tabla1[[#This Row],[Respuesta.corr]]*100</f>
        <v>100</v>
      </c>
      <c r="T578" t="str">
        <f>+IF(OR(Tabla1[[#This Row],[frecuente/infrecuente]]="Frecuente",Tabla1[[#This Row],[Respuesta.rt]]=""),"",Tabla1[[#This Row],[Respuesta.rt]])</f>
        <v/>
      </c>
      <c r="U578">
        <f>1-Tabla1[[#This Row],[Respuesta.corr]]</f>
        <v>0</v>
      </c>
      <c r="V578" t="s">
        <v>141</v>
      </c>
      <c r="W578" t="s">
        <v>143</v>
      </c>
      <c r="X578" t="str">
        <f>+IFERROR(VLOOKUP(Tabla1[[#This Row],[participant]],$AB$2:$AC$17,2,0),"REVISAR")</f>
        <v>ALJ10M</v>
      </c>
    </row>
    <row r="579" spans="1:24" x14ac:dyDescent="0.55000000000000004">
      <c r="A579" t="s">
        <v>93</v>
      </c>
      <c r="B579" t="s">
        <v>35</v>
      </c>
      <c r="C579" t="s">
        <v>15</v>
      </c>
      <c r="D579">
        <v>1.3</v>
      </c>
      <c r="E579">
        <v>0</v>
      </c>
      <c r="F579">
        <v>177</v>
      </c>
      <c r="G579">
        <v>177</v>
      </c>
      <c r="H579">
        <v>177</v>
      </c>
      <c r="I579" t="s">
        <v>15</v>
      </c>
      <c r="J579">
        <v>1</v>
      </c>
      <c r="L579" t="s">
        <v>166</v>
      </c>
      <c r="M579">
        <v>59.918286682767103</v>
      </c>
      <c r="N579" t="s">
        <v>95</v>
      </c>
      <c r="O579">
        <v>1</v>
      </c>
      <c r="P579" t="s">
        <v>164</v>
      </c>
      <c r="Q579" t="str">
        <f>+PROPER(IF(MID(Tabla1[[#This Row],[expName]],3,100)="Alegria","Alegría",MID(Tabla1[[#This Row],[expName]],3,100)))</f>
        <v>Enojo</v>
      </c>
      <c r="R579" t="str">
        <f>+IF(Tabla1[[#This Row],[correct_ans]]="None","Frecuente","Infrecuente")</f>
        <v>Frecuente</v>
      </c>
      <c r="S579">
        <f>+Tabla1[[#This Row],[Respuesta.corr]]*100</f>
        <v>100</v>
      </c>
      <c r="T579" t="str">
        <f>+IF(OR(Tabla1[[#This Row],[frecuente/infrecuente]]="Frecuente",Tabla1[[#This Row],[Respuesta.rt]]=""),"",Tabla1[[#This Row],[Respuesta.rt]])</f>
        <v/>
      </c>
      <c r="U579">
        <f>1-Tabla1[[#This Row],[Respuesta.corr]]</f>
        <v>0</v>
      </c>
      <c r="V579" t="s">
        <v>141</v>
      </c>
      <c r="W579" t="s">
        <v>143</v>
      </c>
      <c r="X579" t="str">
        <f>+IFERROR(VLOOKUP(Tabla1[[#This Row],[participant]],$AB$2:$AC$17,2,0),"REVISAR")</f>
        <v>ALJ10M</v>
      </c>
    </row>
    <row r="580" spans="1:24" x14ac:dyDescent="0.55000000000000004">
      <c r="A580" t="s">
        <v>93</v>
      </c>
      <c r="B580" t="s">
        <v>100</v>
      </c>
      <c r="C580" t="s">
        <v>15</v>
      </c>
      <c r="D580">
        <v>0.8</v>
      </c>
      <c r="E580">
        <v>0</v>
      </c>
      <c r="F580">
        <v>178</v>
      </c>
      <c r="G580">
        <v>178</v>
      </c>
      <c r="H580">
        <v>178</v>
      </c>
      <c r="I580" t="s">
        <v>15</v>
      </c>
      <c r="J580">
        <v>1</v>
      </c>
      <c r="L580" t="s">
        <v>166</v>
      </c>
      <c r="M580">
        <v>59.918286682767103</v>
      </c>
      <c r="N580" t="s">
        <v>95</v>
      </c>
      <c r="O580">
        <v>1</v>
      </c>
      <c r="P580" t="s">
        <v>164</v>
      </c>
      <c r="Q580" t="str">
        <f>+PROPER(IF(MID(Tabla1[[#This Row],[expName]],3,100)="Alegria","Alegría",MID(Tabla1[[#This Row],[expName]],3,100)))</f>
        <v>Enojo</v>
      </c>
      <c r="R580" t="str">
        <f>+IF(Tabla1[[#This Row],[correct_ans]]="None","Frecuente","Infrecuente")</f>
        <v>Frecuente</v>
      </c>
      <c r="S580">
        <f>+Tabla1[[#This Row],[Respuesta.corr]]*100</f>
        <v>100</v>
      </c>
      <c r="T580" t="str">
        <f>+IF(OR(Tabla1[[#This Row],[frecuente/infrecuente]]="Frecuente",Tabla1[[#This Row],[Respuesta.rt]]=""),"",Tabla1[[#This Row],[Respuesta.rt]])</f>
        <v/>
      </c>
      <c r="U580">
        <f>1-Tabla1[[#This Row],[Respuesta.corr]]</f>
        <v>0</v>
      </c>
      <c r="V580" t="s">
        <v>141</v>
      </c>
      <c r="W580" t="s">
        <v>143</v>
      </c>
      <c r="X580" t="str">
        <f>+IFERROR(VLOOKUP(Tabla1[[#This Row],[participant]],$AB$2:$AC$17,2,0),"REVISAR")</f>
        <v>ALJ10M</v>
      </c>
    </row>
    <row r="581" spans="1:24" x14ac:dyDescent="0.55000000000000004">
      <c r="A581" t="s">
        <v>98</v>
      </c>
      <c r="B581" t="s">
        <v>102</v>
      </c>
      <c r="C581" t="s">
        <v>21</v>
      </c>
      <c r="D581">
        <v>0.8</v>
      </c>
      <c r="E581">
        <v>0</v>
      </c>
      <c r="F581">
        <v>179</v>
      </c>
      <c r="G581">
        <v>179</v>
      </c>
      <c r="H581">
        <v>179</v>
      </c>
      <c r="I581" t="s">
        <v>21</v>
      </c>
      <c r="J581">
        <v>1</v>
      </c>
      <c r="K581">
        <v>0.65853782091299995</v>
      </c>
      <c r="L581" t="s">
        <v>166</v>
      </c>
      <c r="M581">
        <v>59.918286682767103</v>
      </c>
      <c r="N581" t="s">
        <v>95</v>
      </c>
      <c r="O581">
        <v>1</v>
      </c>
      <c r="P581" t="s">
        <v>164</v>
      </c>
      <c r="Q581" t="str">
        <f>+PROPER(IF(MID(Tabla1[[#This Row],[expName]],3,100)="Alegria","Alegría",MID(Tabla1[[#This Row],[expName]],3,100)))</f>
        <v>Enojo</v>
      </c>
      <c r="R581" t="str">
        <f>+IF(Tabla1[[#This Row],[correct_ans]]="None","Frecuente","Infrecuente")</f>
        <v>Infrecuente</v>
      </c>
      <c r="S581">
        <f>+Tabla1[[#This Row],[Respuesta.corr]]*100</f>
        <v>100</v>
      </c>
      <c r="T581">
        <f>+IF(OR(Tabla1[[#This Row],[frecuente/infrecuente]]="Frecuente",Tabla1[[#This Row],[Respuesta.rt]]=""),"",Tabla1[[#This Row],[Respuesta.rt]])</f>
        <v>0.65853782091299995</v>
      </c>
      <c r="U581">
        <f>1-Tabla1[[#This Row],[Respuesta.corr]]</f>
        <v>0</v>
      </c>
      <c r="V581" t="s">
        <v>141</v>
      </c>
      <c r="W581" t="s">
        <v>143</v>
      </c>
      <c r="X581" t="str">
        <f>+IFERROR(VLOOKUP(Tabla1[[#This Row],[participant]],$AB$2:$AC$17,2,0),"REVISAR")</f>
        <v>ALJ10M</v>
      </c>
    </row>
    <row r="582" spans="1:24" x14ac:dyDescent="0.55000000000000004">
      <c r="A582" t="s">
        <v>93</v>
      </c>
      <c r="B582" t="s">
        <v>34</v>
      </c>
      <c r="C582" t="s">
        <v>15</v>
      </c>
      <c r="D582">
        <v>1.3</v>
      </c>
      <c r="E582">
        <v>0</v>
      </c>
      <c r="F582">
        <v>180</v>
      </c>
      <c r="G582">
        <v>180</v>
      </c>
      <c r="H582">
        <v>180</v>
      </c>
      <c r="I582" t="s">
        <v>15</v>
      </c>
      <c r="J582">
        <v>1</v>
      </c>
      <c r="L582" t="s">
        <v>166</v>
      </c>
      <c r="M582">
        <v>59.918286682767103</v>
      </c>
      <c r="N582" t="s">
        <v>95</v>
      </c>
      <c r="O582">
        <v>1</v>
      </c>
      <c r="P582" t="s">
        <v>164</v>
      </c>
      <c r="Q582" t="str">
        <f>+PROPER(IF(MID(Tabla1[[#This Row],[expName]],3,100)="Alegria","Alegría",MID(Tabla1[[#This Row],[expName]],3,100)))</f>
        <v>Enojo</v>
      </c>
      <c r="R582" t="str">
        <f>+IF(Tabla1[[#This Row],[correct_ans]]="None","Frecuente","Infrecuente")</f>
        <v>Frecuente</v>
      </c>
      <c r="S582">
        <f>+Tabla1[[#This Row],[Respuesta.corr]]*100</f>
        <v>100</v>
      </c>
      <c r="T582" t="str">
        <f>+IF(OR(Tabla1[[#This Row],[frecuente/infrecuente]]="Frecuente",Tabla1[[#This Row],[Respuesta.rt]]=""),"",Tabla1[[#This Row],[Respuesta.rt]])</f>
        <v/>
      </c>
      <c r="U582">
        <f>1-Tabla1[[#This Row],[Respuesta.corr]]</f>
        <v>0</v>
      </c>
      <c r="V582" t="s">
        <v>141</v>
      </c>
      <c r="W582" t="s">
        <v>143</v>
      </c>
      <c r="X582" t="str">
        <f>+IFERROR(VLOOKUP(Tabla1[[#This Row],[participant]],$AB$2:$AC$17,2,0),"REVISAR")</f>
        <v>ALJ10M</v>
      </c>
    </row>
    <row r="583" spans="1:24" x14ac:dyDescent="0.55000000000000004">
      <c r="A583" t="s">
        <v>98</v>
      </c>
      <c r="B583" t="s">
        <v>102</v>
      </c>
      <c r="C583" t="s">
        <v>21</v>
      </c>
      <c r="D583">
        <v>1.3</v>
      </c>
      <c r="E583">
        <v>0</v>
      </c>
      <c r="F583">
        <v>181</v>
      </c>
      <c r="G583">
        <v>181</v>
      </c>
      <c r="H583">
        <v>181</v>
      </c>
      <c r="I583" t="s">
        <v>15</v>
      </c>
      <c r="J583">
        <v>0</v>
      </c>
      <c r="L583" t="s">
        <v>166</v>
      </c>
      <c r="M583">
        <v>59.918286682767103</v>
      </c>
      <c r="N583" t="s">
        <v>95</v>
      </c>
      <c r="O583">
        <v>1</v>
      </c>
      <c r="P583" t="s">
        <v>164</v>
      </c>
      <c r="Q583" t="str">
        <f>+PROPER(IF(MID(Tabla1[[#This Row],[expName]],3,100)="Alegria","Alegría",MID(Tabla1[[#This Row],[expName]],3,100)))</f>
        <v>Enojo</v>
      </c>
      <c r="R583" t="str">
        <f>+IF(Tabla1[[#This Row],[correct_ans]]="None","Frecuente","Infrecuente")</f>
        <v>Infrecuente</v>
      </c>
      <c r="S583">
        <f>+Tabla1[[#This Row],[Respuesta.corr]]*100</f>
        <v>0</v>
      </c>
      <c r="T583" t="str">
        <f>+IF(OR(Tabla1[[#This Row],[frecuente/infrecuente]]="Frecuente",Tabla1[[#This Row],[Respuesta.rt]]=""),"",Tabla1[[#This Row],[Respuesta.rt]])</f>
        <v/>
      </c>
      <c r="U583">
        <f>1-Tabla1[[#This Row],[Respuesta.corr]]</f>
        <v>1</v>
      </c>
      <c r="V583" t="s">
        <v>141</v>
      </c>
      <c r="W583" t="s">
        <v>143</v>
      </c>
      <c r="X583" t="str">
        <f>+IFERROR(VLOOKUP(Tabla1[[#This Row],[participant]],$AB$2:$AC$17,2,0),"REVISAR")</f>
        <v>ALJ10M</v>
      </c>
    </row>
    <row r="584" spans="1:24" x14ac:dyDescent="0.55000000000000004">
      <c r="A584" t="s">
        <v>93</v>
      </c>
      <c r="B584" t="s">
        <v>29</v>
      </c>
      <c r="C584" t="s">
        <v>15</v>
      </c>
      <c r="D584">
        <v>1.3</v>
      </c>
      <c r="E584">
        <v>0</v>
      </c>
      <c r="F584">
        <v>182</v>
      </c>
      <c r="G584">
        <v>182</v>
      </c>
      <c r="H584">
        <v>182</v>
      </c>
      <c r="I584" t="s">
        <v>15</v>
      </c>
      <c r="J584">
        <v>1</v>
      </c>
      <c r="L584" t="s">
        <v>166</v>
      </c>
      <c r="M584">
        <v>59.918286682767103</v>
      </c>
      <c r="N584" t="s">
        <v>95</v>
      </c>
      <c r="O584">
        <v>1</v>
      </c>
      <c r="P584" t="s">
        <v>164</v>
      </c>
      <c r="Q584" t="str">
        <f>+PROPER(IF(MID(Tabla1[[#This Row],[expName]],3,100)="Alegria","Alegría",MID(Tabla1[[#This Row],[expName]],3,100)))</f>
        <v>Enojo</v>
      </c>
      <c r="R584" t="str">
        <f>+IF(Tabla1[[#This Row],[correct_ans]]="None","Frecuente","Infrecuente")</f>
        <v>Frecuente</v>
      </c>
      <c r="S584">
        <f>+Tabla1[[#This Row],[Respuesta.corr]]*100</f>
        <v>100</v>
      </c>
      <c r="T584" t="str">
        <f>+IF(OR(Tabla1[[#This Row],[frecuente/infrecuente]]="Frecuente",Tabla1[[#This Row],[Respuesta.rt]]=""),"",Tabla1[[#This Row],[Respuesta.rt]])</f>
        <v/>
      </c>
      <c r="U584">
        <f>1-Tabla1[[#This Row],[Respuesta.corr]]</f>
        <v>0</v>
      </c>
      <c r="V584" t="s">
        <v>141</v>
      </c>
      <c r="W584" t="s">
        <v>143</v>
      </c>
      <c r="X584" t="str">
        <f>+IFERROR(VLOOKUP(Tabla1[[#This Row],[participant]],$AB$2:$AC$17,2,0),"REVISAR")</f>
        <v>ALJ10M</v>
      </c>
    </row>
    <row r="585" spans="1:24" x14ac:dyDescent="0.55000000000000004">
      <c r="A585" t="s">
        <v>93</v>
      </c>
      <c r="B585" t="s">
        <v>100</v>
      </c>
      <c r="C585" t="s">
        <v>15</v>
      </c>
      <c r="D585">
        <v>1.3</v>
      </c>
      <c r="E585">
        <v>0</v>
      </c>
      <c r="F585">
        <v>183</v>
      </c>
      <c r="G585">
        <v>183</v>
      </c>
      <c r="H585">
        <v>183</v>
      </c>
      <c r="I585" t="s">
        <v>15</v>
      </c>
      <c r="J585">
        <v>1</v>
      </c>
      <c r="L585" t="s">
        <v>166</v>
      </c>
      <c r="M585">
        <v>59.918286682767103</v>
      </c>
      <c r="N585" t="s">
        <v>95</v>
      </c>
      <c r="O585">
        <v>1</v>
      </c>
      <c r="P585" t="s">
        <v>164</v>
      </c>
      <c r="Q585" t="str">
        <f>+PROPER(IF(MID(Tabla1[[#This Row],[expName]],3,100)="Alegria","Alegría",MID(Tabla1[[#This Row],[expName]],3,100)))</f>
        <v>Enojo</v>
      </c>
      <c r="R585" t="str">
        <f>+IF(Tabla1[[#This Row],[correct_ans]]="None","Frecuente","Infrecuente")</f>
        <v>Frecuente</v>
      </c>
      <c r="S585">
        <f>+Tabla1[[#This Row],[Respuesta.corr]]*100</f>
        <v>100</v>
      </c>
      <c r="T585" t="str">
        <f>+IF(OR(Tabla1[[#This Row],[frecuente/infrecuente]]="Frecuente",Tabla1[[#This Row],[Respuesta.rt]]=""),"",Tabla1[[#This Row],[Respuesta.rt]])</f>
        <v/>
      </c>
      <c r="U585">
        <f>1-Tabla1[[#This Row],[Respuesta.corr]]</f>
        <v>0</v>
      </c>
      <c r="V585" t="s">
        <v>141</v>
      </c>
      <c r="W585" t="s">
        <v>143</v>
      </c>
      <c r="X585" t="str">
        <f>+IFERROR(VLOOKUP(Tabla1[[#This Row],[participant]],$AB$2:$AC$17,2,0),"REVISAR")</f>
        <v>ALJ10M</v>
      </c>
    </row>
    <row r="586" spans="1:24" x14ac:dyDescent="0.55000000000000004">
      <c r="A586" t="s">
        <v>93</v>
      </c>
      <c r="B586" t="s">
        <v>73</v>
      </c>
      <c r="C586" t="s">
        <v>15</v>
      </c>
      <c r="D586">
        <v>0.8</v>
      </c>
      <c r="E586">
        <v>0</v>
      </c>
      <c r="F586">
        <v>184</v>
      </c>
      <c r="G586">
        <v>184</v>
      </c>
      <c r="H586">
        <v>184</v>
      </c>
      <c r="I586" t="s">
        <v>15</v>
      </c>
      <c r="J586">
        <v>1</v>
      </c>
      <c r="L586" t="s">
        <v>166</v>
      </c>
      <c r="M586">
        <v>59.918286682767103</v>
      </c>
      <c r="N586" t="s">
        <v>95</v>
      </c>
      <c r="O586">
        <v>1</v>
      </c>
      <c r="P586" t="s">
        <v>164</v>
      </c>
      <c r="Q586" t="str">
        <f>+PROPER(IF(MID(Tabla1[[#This Row],[expName]],3,100)="Alegria","Alegría",MID(Tabla1[[#This Row],[expName]],3,100)))</f>
        <v>Enojo</v>
      </c>
      <c r="R586" t="str">
        <f>+IF(Tabla1[[#This Row],[correct_ans]]="None","Frecuente","Infrecuente")</f>
        <v>Frecuente</v>
      </c>
      <c r="S586">
        <f>+Tabla1[[#This Row],[Respuesta.corr]]*100</f>
        <v>100</v>
      </c>
      <c r="T586" t="str">
        <f>+IF(OR(Tabla1[[#This Row],[frecuente/infrecuente]]="Frecuente",Tabla1[[#This Row],[Respuesta.rt]]=""),"",Tabla1[[#This Row],[Respuesta.rt]])</f>
        <v/>
      </c>
      <c r="U586">
        <f>1-Tabla1[[#This Row],[Respuesta.corr]]</f>
        <v>0</v>
      </c>
      <c r="V586" t="s">
        <v>141</v>
      </c>
      <c r="W586" t="s">
        <v>143</v>
      </c>
      <c r="X586" t="str">
        <f>+IFERROR(VLOOKUP(Tabla1[[#This Row],[participant]],$AB$2:$AC$17,2,0),"REVISAR")</f>
        <v>ALJ10M</v>
      </c>
    </row>
    <row r="587" spans="1:24" x14ac:dyDescent="0.55000000000000004">
      <c r="A587" t="s">
        <v>98</v>
      </c>
      <c r="B587" t="s">
        <v>114</v>
      </c>
      <c r="C587" t="s">
        <v>21</v>
      </c>
      <c r="D587">
        <v>0.8</v>
      </c>
      <c r="E587">
        <v>0</v>
      </c>
      <c r="F587">
        <v>185</v>
      </c>
      <c r="G587">
        <v>185</v>
      </c>
      <c r="H587">
        <v>185</v>
      </c>
      <c r="I587" t="s">
        <v>21</v>
      </c>
      <c r="J587">
        <v>1</v>
      </c>
      <c r="K587">
        <v>0.893506558146</v>
      </c>
      <c r="L587" t="s">
        <v>166</v>
      </c>
      <c r="M587">
        <v>59.918286682767103</v>
      </c>
      <c r="N587" t="s">
        <v>95</v>
      </c>
      <c r="O587">
        <v>1</v>
      </c>
      <c r="P587" t="s">
        <v>164</v>
      </c>
      <c r="Q587" t="str">
        <f>+PROPER(IF(MID(Tabla1[[#This Row],[expName]],3,100)="Alegria","Alegría",MID(Tabla1[[#This Row],[expName]],3,100)))</f>
        <v>Enojo</v>
      </c>
      <c r="R587" t="str">
        <f>+IF(Tabla1[[#This Row],[correct_ans]]="None","Frecuente","Infrecuente")</f>
        <v>Infrecuente</v>
      </c>
      <c r="S587">
        <f>+Tabla1[[#This Row],[Respuesta.corr]]*100</f>
        <v>100</v>
      </c>
      <c r="T587">
        <f>+IF(OR(Tabla1[[#This Row],[frecuente/infrecuente]]="Frecuente",Tabla1[[#This Row],[Respuesta.rt]]=""),"",Tabla1[[#This Row],[Respuesta.rt]])</f>
        <v>0.893506558146</v>
      </c>
      <c r="U587">
        <f>1-Tabla1[[#This Row],[Respuesta.corr]]</f>
        <v>0</v>
      </c>
      <c r="V587" t="s">
        <v>141</v>
      </c>
      <c r="W587" t="s">
        <v>143</v>
      </c>
      <c r="X587" t="str">
        <f>+IFERROR(VLOOKUP(Tabla1[[#This Row],[participant]],$AB$2:$AC$17,2,0),"REVISAR")</f>
        <v>ALJ10M</v>
      </c>
    </row>
    <row r="588" spans="1:24" x14ac:dyDescent="0.55000000000000004">
      <c r="A588" t="s">
        <v>93</v>
      </c>
      <c r="B588" t="s">
        <v>29</v>
      </c>
      <c r="C588" t="s">
        <v>15</v>
      </c>
      <c r="D588">
        <v>0.8</v>
      </c>
      <c r="E588">
        <v>0</v>
      </c>
      <c r="F588">
        <v>186</v>
      </c>
      <c r="G588">
        <v>186</v>
      </c>
      <c r="H588">
        <v>186</v>
      </c>
      <c r="I588" t="s">
        <v>15</v>
      </c>
      <c r="J588">
        <v>1</v>
      </c>
      <c r="L588" t="s">
        <v>166</v>
      </c>
      <c r="M588">
        <v>59.918286682767103</v>
      </c>
      <c r="N588" t="s">
        <v>95</v>
      </c>
      <c r="O588">
        <v>1</v>
      </c>
      <c r="P588" t="s">
        <v>164</v>
      </c>
      <c r="Q588" t="str">
        <f>+PROPER(IF(MID(Tabla1[[#This Row],[expName]],3,100)="Alegria","Alegría",MID(Tabla1[[#This Row],[expName]],3,100)))</f>
        <v>Enojo</v>
      </c>
      <c r="R588" t="str">
        <f>+IF(Tabla1[[#This Row],[correct_ans]]="None","Frecuente","Infrecuente")</f>
        <v>Frecuente</v>
      </c>
      <c r="S588">
        <f>+Tabla1[[#This Row],[Respuesta.corr]]*100</f>
        <v>100</v>
      </c>
      <c r="T588" t="str">
        <f>+IF(OR(Tabla1[[#This Row],[frecuente/infrecuente]]="Frecuente",Tabla1[[#This Row],[Respuesta.rt]]=""),"",Tabla1[[#This Row],[Respuesta.rt]])</f>
        <v/>
      </c>
      <c r="U588">
        <f>1-Tabla1[[#This Row],[Respuesta.corr]]</f>
        <v>0</v>
      </c>
      <c r="V588" t="s">
        <v>141</v>
      </c>
      <c r="W588" t="s">
        <v>143</v>
      </c>
      <c r="X588" t="str">
        <f>+IFERROR(VLOOKUP(Tabla1[[#This Row],[participant]],$AB$2:$AC$17,2,0),"REVISAR")</f>
        <v>ALJ10M</v>
      </c>
    </row>
    <row r="589" spans="1:24" x14ac:dyDescent="0.55000000000000004">
      <c r="A589" t="s">
        <v>93</v>
      </c>
      <c r="B589" t="s">
        <v>97</v>
      </c>
      <c r="C589" t="s">
        <v>15</v>
      </c>
      <c r="D589">
        <v>0.8</v>
      </c>
      <c r="E589">
        <v>0</v>
      </c>
      <c r="F589">
        <v>187</v>
      </c>
      <c r="G589">
        <v>187</v>
      </c>
      <c r="H589">
        <v>187</v>
      </c>
      <c r="I589" t="s">
        <v>15</v>
      </c>
      <c r="J589">
        <v>1</v>
      </c>
      <c r="L589" t="s">
        <v>166</v>
      </c>
      <c r="M589">
        <v>59.918286682767103</v>
      </c>
      <c r="N589" t="s">
        <v>95</v>
      </c>
      <c r="O589">
        <v>1</v>
      </c>
      <c r="P589" t="s">
        <v>164</v>
      </c>
      <c r="Q589" t="str">
        <f>+PROPER(IF(MID(Tabla1[[#This Row],[expName]],3,100)="Alegria","Alegría",MID(Tabla1[[#This Row],[expName]],3,100)))</f>
        <v>Enojo</v>
      </c>
      <c r="R589" t="str">
        <f>+IF(Tabla1[[#This Row],[correct_ans]]="None","Frecuente","Infrecuente")</f>
        <v>Frecuente</v>
      </c>
      <c r="S589">
        <f>+Tabla1[[#This Row],[Respuesta.corr]]*100</f>
        <v>100</v>
      </c>
      <c r="T589" t="str">
        <f>+IF(OR(Tabla1[[#This Row],[frecuente/infrecuente]]="Frecuente",Tabla1[[#This Row],[Respuesta.rt]]=""),"",Tabla1[[#This Row],[Respuesta.rt]])</f>
        <v/>
      </c>
      <c r="U589">
        <f>1-Tabla1[[#This Row],[Respuesta.corr]]</f>
        <v>0</v>
      </c>
      <c r="V589" t="s">
        <v>141</v>
      </c>
      <c r="W589" t="s">
        <v>143</v>
      </c>
      <c r="X589" t="str">
        <f>+IFERROR(VLOOKUP(Tabla1[[#This Row],[participant]],$AB$2:$AC$17,2,0),"REVISAR")</f>
        <v>ALJ10M</v>
      </c>
    </row>
    <row r="590" spans="1:24" x14ac:dyDescent="0.55000000000000004">
      <c r="A590" t="s">
        <v>93</v>
      </c>
      <c r="B590" t="s">
        <v>103</v>
      </c>
      <c r="C590" t="s">
        <v>15</v>
      </c>
      <c r="D590">
        <v>0.8</v>
      </c>
      <c r="E590">
        <v>0</v>
      </c>
      <c r="F590">
        <v>188</v>
      </c>
      <c r="G590">
        <v>188</v>
      </c>
      <c r="H590">
        <v>188</v>
      </c>
      <c r="I590" t="s">
        <v>15</v>
      </c>
      <c r="J590">
        <v>1</v>
      </c>
      <c r="L590" t="s">
        <v>166</v>
      </c>
      <c r="M590">
        <v>59.918286682767103</v>
      </c>
      <c r="N590" t="s">
        <v>95</v>
      </c>
      <c r="O590">
        <v>1</v>
      </c>
      <c r="P590" t="s">
        <v>164</v>
      </c>
      <c r="Q590" t="str">
        <f>+PROPER(IF(MID(Tabla1[[#This Row],[expName]],3,100)="Alegria","Alegría",MID(Tabla1[[#This Row],[expName]],3,100)))</f>
        <v>Enojo</v>
      </c>
      <c r="R590" t="str">
        <f>+IF(Tabla1[[#This Row],[correct_ans]]="None","Frecuente","Infrecuente")</f>
        <v>Frecuente</v>
      </c>
      <c r="S590">
        <f>+Tabla1[[#This Row],[Respuesta.corr]]*100</f>
        <v>100</v>
      </c>
      <c r="T590" t="str">
        <f>+IF(OR(Tabla1[[#This Row],[frecuente/infrecuente]]="Frecuente",Tabla1[[#This Row],[Respuesta.rt]]=""),"",Tabla1[[#This Row],[Respuesta.rt]])</f>
        <v/>
      </c>
      <c r="U590">
        <f>1-Tabla1[[#This Row],[Respuesta.corr]]</f>
        <v>0</v>
      </c>
      <c r="V590" t="s">
        <v>141</v>
      </c>
      <c r="W590" t="s">
        <v>143</v>
      </c>
      <c r="X590" t="str">
        <f>+IFERROR(VLOOKUP(Tabla1[[#This Row],[participant]],$AB$2:$AC$17,2,0),"REVISAR")</f>
        <v>ALJ10M</v>
      </c>
    </row>
    <row r="591" spans="1:24" x14ac:dyDescent="0.55000000000000004">
      <c r="A591" t="s">
        <v>98</v>
      </c>
      <c r="B591" t="s">
        <v>119</v>
      </c>
      <c r="C591" t="s">
        <v>21</v>
      </c>
      <c r="D591">
        <v>1.3</v>
      </c>
      <c r="E591">
        <v>0</v>
      </c>
      <c r="F591">
        <v>189</v>
      </c>
      <c r="G591">
        <v>189</v>
      </c>
      <c r="H591">
        <v>189</v>
      </c>
      <c r="I591" t="s">
        <v>21</v>
      </c>
      <c r="J591">
        <v>1</v>
      </c>
      <c r="K591">
        <v>0.79987882217399997</v>
      </c>
      <c r="L591" t="s">
        <v>166</v>
      </c>
      <c r="M591">
        <v>59.918286682767103</v>
      </c>
      <c r="N591" t="s">
        <v>95</v>
      </c>
      <c r="O591">
        <v>1</v>
      </c>
      <c r="P591" t="s">
        <v>164</v>
      </c>
      <c r="Q591" t="str">
        <f>+PROPER(IF(MID(Tabla1[[#This Row],[expName]],3,100)="Alegria","Alegría",MID(Tabla1[[#This Row],[expName]],3,100)))</f>
        <v>Enojo</v>
      </c>
      <c r="R591" t="str">
        <f>+IF(Tabla1[[#This Row],[correct_ans]]="None","Frecuente","Infrecuente")</f>
        <v>Infrecuente</v>
      </c>
      <c r="S591">
        <f>+Tabla1[[#This Row],[Respuesta.corr]]*100</f>
        <v>100</v>
      </c>
      <c r="T591">
        <f>+IF(OR(Tabla1[[#This Row],[frecuente/infrecuente]]="Frecuente",Tabla1[[#This Row],[Respuesta.rt]]=""),"",Tabla1[[#This Row],[Respuesta.rt]])</f>
        <v>0.79987882217399997</v>
      </c>
      <c r="U591">
        <f>1-Tabla1[[#This Row],[Respuesta.corr]]</f>
        <v>0</v>
      </c>
      <c r="V591" t="s">
        <v>141</v>
      </c>
      <c r="W591" t="s">
        <v>143</v>
      </c>
      <c r="X591" t="str">
        <f>+IFERROR(VLOOKUP(Tabla1[[#This Row],[participant]],$AB$2:$AC$17,2,0),"REVISAR")</f>
        <v>ALJ10M</v>
      </c>
    </row>
    <row r="592" spans="1:24" x14ac:dyDescent="0.55000000000000004">
      <c r="A592" t="s">
        <v>93</v>
      </c>
      <c r="B592" t="s">
        <v>97</v>
      </c>
      <c r="C592" t="s">
        <v>15</v>
      </c>
      <c r="D592">
        <v>1.3</v>
      </c>
      <c r="E592">
        <v>0</v>
      </c>
      <c r="F592">
        <v>190</v>
      </c>
      <c r="G592">
        <v>190</v>
      </c>
      <c r="H592">
        <v>190</v>
      </c>
      <c r="I592" t="s">
        <v>15</v>
      </c>
      <c r="J592">
        <v>1</v>
      </c>
      <c r="L592" t="s">
        <v>166</v>
      </c>
      <c r="M592">
        <v>59.918286682767103</v>
      </c>
      <c r="N592" t="s">
        <v>95</v>
      </c>
      <c r="O592">
        <v>1</v>
      </c>
      <c r="P592" t="s">
        <v>164</v>
      </c>
      <c r="Q592" t="str">
        <f>+PROPER(IF(MID(Tabla1[[#This Row],[expName]],3,100)="Alegria","Alegría",MID(Tabla1[[#This Row],[expName]],3,100)))</f>
        <v>Enojo</v>
      </c>
      <c r="R592" t="str">
        <f>+IF(Tabla1[[#This Row],[correct_ans]]="None","Frecuente","Infrecuente")</f>
        <v>Frecuente</v>
      </c>
      <c r="S592">
        <f>+Tabla1[[#This Row],[Respuesta.corr]]*100</f>
        <v>100</v>
      </c>
      <c r="T592" t="str">
        <f>+IF(OR(Tabla1[[#This Row],[frecuente/infrecuente]]="Frecuente",Tabla1[[#This Row],[Respuesta.rt]]=""),"",Tabla1[[#This Row],[Respuesta.rt]])</f>
        <v/>
      </c>
      <c r="U592">
        <f>1-Tabla1[[#This Row],[Respuesta.corr]]</f>
        <v>0</v>
      </c>
      <c r="V592" t="s">
        <v>141</v>
      </c>
      <c r="W592" t="s">
        <v>143</v>
      </c>
      <c r="X592" t="str">
        <f>+IFERROR(VLOOKUP(Tabla1[[#This Row],[participant]],$AB$2:$AC$17,2,0),"REVISAR")</f>
        <v>ALJ10M</v>
      </c>
    </row>
    <row r="593" spans="1:24" x14ac:dyDescent="0.55000000000000004">
      <c r="A593" t="s">
        <v>98</v>
      </c>
      <c r="B593" t="s">
        <v>118</v>
      </c>
      <c r="C593" t="s">
        <v>21</v>
      </c>
      <c r="D593">
        <v>0.8</v>
      </c>
      <c r="E593">
        <v>0</v>
      </c>
      <c r="F593">
        <v>191</v>
      </c>
      <c r="G593">
        <v>191</v>
      </c>
      <c r="H593">
        <v>191</v>
      </c>
      <c r="I593" t="s">
        <v>21</v>
      </c>
      <c r="J593">
        <v>1</v>
      </c>
      <c r="K593">
        <v>0.65734160412099996</v>
      </c>
      <c r="L593" t="s">
        <v>166</v>
      </c>
      <c r="M593">
        <v>59.918286682767103</v>
      </c>
      <c r="N593" t="s">
        <v>95</v>
      </c>
      <c r="O593">
        <v>1</v>
      </c>
      <c r="P593" t="s">
        <v>164</v>
      </c>
      <c r="Q593" t="str">
        <f>+PROPER(IF(MID(Tabla1[[#This Row],[expName]],3,100)="Alegria","Alegría",MID(Tabla1[[#This Row],[expName]],3,100)))</f>
        <v>Enojo</v>
      </c>
      <c r="R593" t="str">
        <f>+IF(Tabla1[[#This Row],[correct_ans]]="None","Frecuente","Infrecuente")</f>
        <v>Infrecuente</v>
      </c>
      <c r="S593">
        <f>+Tabla1[[#This Row],[Respuesta.corr]]*100</f>
        <v>100</v>
      </c>
      <c r="T593">
        <f>+IF(OR(Tabla1[[#This Row],[frecuente/infrecuente]]="Frecuente",Tabla1[[#This Row],[Respuesta.rt]]=""),"",Tabla1[[#This Row],[Respuesta.rt]])</f>
        <v>0.65734160412099996</v>
      </c>
      <c r="U593">
        <f>1-Tabla1[[#This Row],[Respuesta.corr]]</f>
        <v>0</v>
      </c>
      <c r="V593" t="s">
        <v>141</v>
      </c>
      <c r="W593" t="s">
        <v>143</v>
      </c>
      <c r="X593" t="str">
        <f>+IFERROR(VLOOKUP(Tabla1[[#This Row],[participant]],$AB$2:$AC$17,2,0),"REVISAR")</f>
        <v>ALJ10M</v>
      </c>
    </row>
    <row r="594" spans="1:24" x14ac:dyDescent="0.55000000000000004">
      <c r="A594" t="s">
        <v>93</v>
      </c>
      <c r="B594" t="s">
        <v>100</v>
      </c>
      <c r="C594" t="s">
        <v>15</v>
      </c>
      <c r="D594">
        <v>0.8</v>
      </c>
      <c r="E594">
        <v>0</v>
      </c>
      <c r="F594">
        <v>192</v>
      </c>
      <c r="G594">
        <v>192</v>
      </c>
      <c r="H594">
        <v>192</v>
      </c>
      <c r="I594" t="s">
        <v>15</v>
      </c>
      <c r="J594">
        <v>1</v>
      </c>
      <c r="L594" t="s">
        <v>166</v>
      </c>
      <c r="M594">
        <v>59.918286682767103</v>
      </c>
      <c r="N594" t="s">
        <v>95</v>
      </c>
      <c r="O594">
        <v>1</v>
      </c>
      <c r="P594" t="s">
        <v>164</v>
      </c>
      <c r="Q594" t="str">
        <f>+PROPER(IF(MID(Tabla1[[#This Row],[expName]],3,100)="Alegria","Alegría",MID(Tabla1[[#This Row],[expName]],3,100)))</f>
        <v>Enojo</v>
      </c>
      <c r="R594" t="str">
        <f>+IF(Tabla1[[#This Row],[correct_ans]]="None","Frecuente","Infrecuente")</f>
        <v>Frecuente</v>
      </c>
      <c r="S594">
        <f>+Tabla1[[#This Row],[Respuesta.corr]]*100</f>
        <v>100</v>
      </c>
      <c r="T594" t="str">
        <f>+IF(OR(Tabla1[[#This Row],[frecuente/infrecuente]]="Frecuente",Tabla1[[#This Row],[Respuesta.rt]]=""),"",Tabla1[[#This Row],[Respuesta.rt]])</f>
        <v/>
      </c>
      <c r="U594">
        <f>1-Tabla1[[#This Row],[Respuesta.corr]]</f>
        <v>0</v>
      </c>
      <c r="V594" t="s">
        <v>141</v>
      </c>
      <c r="W594" t="s">
        <v>143</v>
      </c>
      <c r="X594" t="str">
        <f>+IFERROR(VLOOKUP(Tabla1[[#This Row],[participant]],$AB$2:$AC$17,2,0),"REVISAR")</f>
        <v>ALJ10M</v>
      </c>
    </row>
    <row r="595" spans="1:24" x14ac:dyDescent="0.55000000000000004">
      <c r="A595" t="s">
        <v>93</v>
      </c>
      <c r="B595" t="s">
        <v>14</v>
      </c>
      <c r="C595" t="s">
        <v>15</v>
      </c>
      <c r="D595">
        <v>0.8</v>
      </c>
      <c r="E595">
        <v>0</v>
      </c>
      <c r="F595">
        <v>193</v>
      </c>
      <c r="G595">
        <v>193</v>
      </c>
      <c r="H595">
        <v>193</v>
      </c>
      <c r="I595" t="s">
        <v>15</v>
      </c>
      <c r="J595">
        <v>1</v>
      </c>
      <c r="L595" t="s">
        <v>166</v>
      </c>
      <c r="M595">
        <v>59.918286682767103</v>
      </c>
      <c r="N595" t="s">
        <v>95</v>
      </c>
      <c r="O595">
        <v>1</v>
      </c>
      <c r="P595" t="s">
        <v>164</v>
      </c>
      <c r="Q595" t="str">
        <f>+PROPER(IF(MID(Tabla1[[#This Row],[expName]],3,100)="Alegria","Alegría",MID(Tabla1[[#This Row],[expName]],3,100)))</f>
        <v>Enojo</v>
      </c>
      <c r="R595" t="str">
        <f>+IF(Tabla1[[#This Row],[correct_ans]]="None","Frecuente","Infrecuente")</f>
        <v>Frecuente</v>
      </c>
      <c r="S595">
        <f>+Tabla1[[#This Row],[Respuesta.corr]]*100</f>
        <v>100</v>
      </c>
      <c r="T595" t="str">
        <f>+IF(OR(Tabla1[[#This Row],[frecuente/infrecuente]]="Frecuente",Tabla1[[#This Row],[Respuesta.rt]]=""),"",Tabla1[[#This Row],[Respuesta.rt]])</f>
        <v/>
      </c>
      <c r="U595">
        <f>1-Tabla1[[#This Row],[Respuesta.corr]]</f>
        <v>0</v>
      </c>
      <c r="V595" t="s">
        <v>141</v>
      </c>
      <c r="W595" t="s">
        <v>143</v>
      </c>
      <c r="X595" t="str">
        <f>+IFERROR(VLOOKUP(Tabla1[[#This Row],[participant]],$AB$2:$AC$17,2,0),"REVISAR")</f>
        <v>ALJ10M</v>
      </c>
    </row>
    <row r="596" spans="1:24" x14ac:dyDescent="0.55000000000000004">
      <c r="A596" t="s">
        <v>98</v>
      </c>
      <c r="B596" t="s">
        <v>111</v>
      </c>
      <c r="C596" t="s">
        <v>21</v>
      </c>
      <c r="D596">
        <v>0.8</v>
      </c>
      <c r="E596">
        <v>0</v>
      </c>
      <c r="F596">
        <v>194</v>
      </c>
      <c r="G596">
        <v>194</v>
      </c>
      <c r="H596">
        <v>194</v>
      </c>
      <c r="I596" t="s">
        <v>21</v>
      </c>
      <c r="J596">
        <v>1</v>
      </c>
      <c r="K596">
        <v>0.71056978404500004</v>
      </c>
      <c r="L596" t="s">
        <v>166</v>
      </c>
      <c r="M596">
        <v>59.918286682767103</v>
      </c>
      <c r="N596" t="s">
        <v>95</v>
      </c>
      <c r="O596">
        <v>1</v>
      </c>
      <c r="P596" t="s">
        <v>164</v>
      </c>
      <c r="Q596" t="str">
        <f>+PROPER(IF(MID(Tabla1[[#This Row],[expName]],3,100)="Alegria","Alegría",MID(Tabla1[[#This Row],[expName]],3,100)))</f>
        <v>Enojo</v>
      </c>
      <c r="R596" t="str">
        <f>+IF(Tabla1[[#This Row],[correct_ans]]="None","Frecuente","Infrecuente")</f>
        <v>Infrecuente</v>
      </c>
      <c r="S596">
        <f>+Tabla1[[#This Row],[Respuesta.corr]]*100</f>
        <v>100</v>
      </c>
      <c r="T596">
        <f>+IF(OR(Tabla1[[#This Row],[frecuente/infrecuente]]="Frecuente",Tabla1[[#This Row],[Respuesta.rt]]=""),"",Tabla1[[#This Row],[Respuesta.rt]])</f>
        <v>0.71056978404500004</v>
      </c>
      <c r="U596">
        <f>1-Tabla1[[#This Row],[Respuesta.corr]]</f>
        <v>0</v>
      </c>
      <c r="V596" t="s">
        <v>141</v>
      </c>
      <c r="W596" t="s">
        <v>143</v>
      </c>
      <c r="X596" t="str">
        <f>+IFERROR(VLOOKUP(Tabla1[[#This Row],[participant]],$AB$2:$AC$17,2,0),"REVISAR")</f>
        <v>ALJ10M</v>
      </c>
    </row>
    <row r="597" spans="1:24" x14ac:dyDescent="0.55000000000000004">
      <c r="A597" t="s">
        <v>93</v>
      </c>
      <c r="B597" t="s">
        <v>30</v>
      </c>
      <c r="C597" t="s">
        <v>15</v>
      </c>
      <c r="D597">
        <v>1.3</v>
      </c>
      <c r="E597">
        <v>0</v>
      </c>
      <c r="F597">
        <v>195</v>
      </c>
      <c r="G597">
        <v>195</v>
      </c>
      <c r="H597">
        <v>195</v>
      </c>
      <c r="I597" t="s">
        <v>15</v>
      </c>
      <c r="J597">
        <v>1</v>
      </c>
      <c r="L597" t="s">
        <v>166</v>
      </c>
      <c r="M597">
        <v>59.918286682767103</v>
      </c>
      <c r="N597" t="s">
        <v>95</v>
      </c>
      <c r="O597">
        <v>1</v>
      </c>
      <c r="P597" t="s">
        <v>164</v>
      </c>
      <c r="Q597" t="str">
        <f>+PROPER(IF(MID(Tabla1[[#This Row],[expName]],3,100)="Alegria","Alegría",MID(Tabla1[[#This Row],[expName]],3,100)))</f>
        <v>Enojo</v>
      </c>
      <c r="R597" t="str">
        <f>+IF(Tabla1[[#This Row],[correct_ans]]="None","Frecuente","Infrecuente")</f>
        <v>Frecuente</v>
      </c>
      <c r="S597">
        <f>+Tabla1[[#This Row],[Respuesta.corr]]*100</f>
        <v>100</v>
      </c>
      <c r="T597" t="str">
        <f>+IF(OR(Tabla1[[#This Row],[frecuente/infrecuente]]="Frecuente",Tabla1[[#This Row],[Respuesta.rt]]=""),"",Tabla1[[#This Row],[Respuesta.rt]])</f>
        <v/>
      </c>
      <c r="U597">
        <f>1-Tabla1[[#This Row],[Respuesta.corr]]</f>
        <v>0</v>
      </c>
      <c r="V597" t="s">
        <v>141</v>
      </c>
      <c r="W597" t="s">
        <v>143</v>
      </c>
      <c r="X597" t="str">
        <f>+IFERROR(VLOOKUP(Tabla1[[#This Row],[participant]],$AB$2:$AC$17,2,0),"REVISAR")</f>
        <v>ALJ10M</v>
      </c>
    </row>
    <row r="598" spans="1:24" x14ac:dyDescent="0.55000000000000004">
      <c r="A598" t="s">
        <v>93</v>
      </c>
      <c r="B598" t="s">
        <v>22</v>
      </c>
      <c r="C598" t="s">
        <v>15</v>
      </c>
      <c r="D598">
        <v>0.8</v>
      </c>
      <c r="E598">
        <v>0</v>
      </c>
      <c r="F598">
        <v>196</v>
      </c>
      <c r="G598">
        <v>196</v>
      </c>
      <c r="H598">
        <v>196</v>
      </c>
      <c r="I598" t="s">
        <v>15</v>
      </c>
      <c r="J598">
        <v>1</v>
      </c>
      <c r="L598" t="s">
        <v>166</v>
      </c>
      <c r="M598">
        <v>59.918286682767103</v>
      </c>
      <c r="N598" t="s">
        <v>95</v>
      </c>
      <c r="O598">
        <v>1</v>
      </c>
      <c r="P598" t="s">
        <v>164</v>
      </c>
      <c r="Q598" t="str">
        <f>+PROPER(IF(MID(Tabla1[[#This Row],[expName]],3,100)="Alegria","Alegría",MID(Tabla1[[#This Row],[expName]],3,100)))</f>
        <v>Enojo</v>
      </c>
      <c r="R598" t="str">
        <f>+IF(Tabla1[[#This Row],[correct_ans]]="None","Frecuente","Infrecuente")</f>
        <v>Frecuente</v>
      </c>
      <c r="S598">
        <f>+Tabla1[[#This Row],[Respuesta.corr]]*100</f>
        <v>100</v>
      </c>
      <c r="T598" t="str">
        <f>+IF(OR(Tabla1[[#This Row],[frecuente/infrecuente]]="Frecuente",Tabla1[[#This Row],[Respuesta.rt]]=""),"",Tabla1[[#This Row],[Respuesta.rt]])</f>
        <v/>
      </c>
      <c r="U598">
        <f>1-Tabla1[[#This Row],[Respuesta.corr]]</f>
        <v>0</v>
      </c>
      <c r="V598" t="s">
        <v>141</v>
      </c>
      <c r="W598" t="s">
        <v>143</v>
      </c>
      <c r="X598" t="str">
        <f>+IFERROR(VLOOKUP(Tabla1[[#This Row],[participant]],$AB$2:$AC$17,2,0),"REVISAR")</f>
        <v>ALJ10M</v>
      </c>
    </row>
    <row r="599" spans="1:24" x14ac:dyDescent="0.55000000000000004">
      <c r="A599" t="s">
        <v>98</v>
      </c>
      <c r="B599" t="s">
        <v>104</v>
      </c>
      <c r="C599" t="s">
        <v>21</v>
      </c>
      <c r="D599">
        <v>1.3</v>
      </c>
      <c r="E599">
        <v>0</v>
      </c>
      <c r="F599">
        <v>197</v>
      </c>
      <c r="G599">
        <v>197</v>
      </c>
      <c r="H599">
        <v>197</v>
      </c>
      <c r="I599" t="s">
        <v>15</v>
      </c>
      <c r="J599">
        <v>0</v>
      </c>
      <c r="L599" t="s">
        <v>166</v>
      </c>
      <c r="M599">
        <v>59.918286682767103</v>
      </c>
      <c r="N599" t="s">
        <v>95</v>
      </c>
      <c r="O599">
        <v>1</v>
      </c>
      <c r="P599" t="s">
        <v>164</v>
      </c>
      <c r="Q599" t="str">
        <f>+PROPER(IF(MID(Tabla1[[#This Row],[expName]],3,100)="Alegria","Alegría",MID(Tabla1[[#This Row],[expName]],3,100)))</f>
        <v>Enojo</v>
      </c>
      <c r="R599" t="str">
        <f>+IF(Tabla1[[#This Row],[correct_ans]]="None","Frecuente","Infrecuente")</f>
        <v>Infrecuente</v>
      </c>
      <c r="S599">
        <f>+Tabla1[[#This Row],[Respuesta.corr]]*100</f>
        <v>0</v>
      </c>
      <c r="T599" t="str">
        <f>+IF(OR(Tabla1[[#This Row],[frecuente/infrecuente]]="Frecuente",Tabla1[[#This Row],[Respuesta.rt]]=""),"",Tabla1[[#This Row],[Respuesta.rt]])</f>
        <v/>
      </c>
      <c r="U599">
        <f>1-Tabla1[[#This Row],[Respuesta.corr]]</f>
        <v>1</v>
      </c>
      <c r="V599" t="s">
        <v>141</v>
      </c>
      <c r="W599" t="s">
        <v>143</v>
      </c>
      <c r="X599" t="str">
        <f>+IFERROR(VLOOKUP(Tabla1[[#This Row],[participant]],$AB$2:$AC$17,2,0),"REVISAR")</f>
        <v>ALJ10M</v>
      </c>
    </row>
    <row r="600" spans="1:24" x14ac:dyDescent="0.55000000000000004">
      <c r="A600" t="s">
        <v>93</v>
      </c>
      <c r="B600" t="s">
        <v>22</v>
      </c>
      <c r="C600" t="s">
        <v>15</v>
      </c>
      <c r="D600">
        <v>1.3</v>
      </c>
      <c r="E600">
        <v>0</v>
      </c>
      <c r="F600">
        <v>198</v>
      </c>
      <c r="G600">
        <v>198</v>
      </c>
      <c r="H600">
        <v>198</v>
      </c>
      <c r="I600" t="s">
        <v>15</v>
      </c>
      <c r="J600">
        <v>1</v>
      </c>
      <c r="L600" t="s">
        <v>166</v>
      </c>
      <c r="M600">
        <v>59.918286682767103</v>
      </c>
      <c r="N600" t="s">
        <v>95</v>
      </c>
      <c r="O600">
        <v>1</v>
      </c>
      <c r="P600" t="s">
        <v>164</v>
      </c>
      <c r="Q600" t="str">
        <f>+PROPER(IF(MID(Tabla1[[#This Row],[expName]],3,100)="Alegria","Alegría",MID(Tabla1[[#This Row],[expName]],3,100)))</f>
        <v>Enojo</v>
      </c>
      <c r="R600" t="str">
        <f>+IF(Tabla1[[#This Row],[correct_ans]]="None","Frecuente","Infrecuente")</f>
        <v>Frecuente</v>
      </c>
      <c r="S600">
        <f>+Tabla1[[#This Row],[Respuesta.corr]]*100</f>
        <v>100</v>
      </c>
      <c r="T600" t="str">
        <f>+IF(OR(Tabla1[[#This Row],[frecuente/infrecuente]]="Frecuente",Tabla1[[#This Row],[Respuesta.rt]]=""),"",Tabla1[[#This Row],[Respuesta.rt]])</f>
        <v/>
      </c>
      <c r="U600">
        <f>1-Tabla1[[#This Row],[Respuesta.corr]]</f>
        <v>0</v>
      </c>
      <c r="V600" t="s">
        <v>141</v>
      </c>
      <c r="W600" t="s">
        <v>143</v>
      </c>
      <c r="X600" t="str">
        <f>+IFERROR(VLOOKUP(Tabla1[[#This Row],[participant]],$AB$2:$AC$17,2,0),"REVISAR")</f>
        <v>ALJ10M</v>
      </c>
    </row>
    <row r="601" spans="1:24" x14ac:dyDescent="0.55000000000000004">
      <c r="A601" t="s">
        <v>98</v>
      </c>
      <c r="B601" t="s">
        <v>105</v>
      </c>
      <c r="C601" t="s">
        <v>21</v>
      </c>
      <c r="D601">
        <v>1.3</v>
      </c>
      <c r="E601">
        <v>0</v>
      </c>
      <c r="F601">
        <v>199</v>
      </c>
      <c r="G601">
        <v>199</v>
      </c>
      <c r="H601">
        <v>199</v>
      </c>
      <c r="I601" t="s">
        <v>21</v>
      </c>
      <c r="J601">
        <v>1</v>
      </c>
      <c r="K601">
        <v>0.79327098978699995</v>
      </c>
      <c r="L601" t="s">
        <v>166</v>
      </c>
      <c r="M601">
        <v>59.918286682767103</v>
      </c>
      <c r="N601" t="s">
        <v>95</v>
      </c>
      <c r="O601">
        <v>1</v>
      </c>
      <c r="P601" t="s">
        <v>164</v>
      </c>
      <c r="Q601" t="str">
        <f>+PROPER(IF(MID(Tabla1[[#This Row],[expName]],3,100)="Alegria","Alegría",MID(Tabla1[[#This Row],[expName]],3,100)))</f>
        <v>Enojo</v>
      </c>
      <c r="R601" t="str">
        <f>+IF(Tabla1[[#This Row],[correct_ans]]="None","Frecuente","Infrecuente")</f>
        <v>Infrecuente</v>
      </c>
      <c r="S601">
        <f>+Tabla1[[#This Row],[Respuesta.corr]]*100</f>
        <v>100</v>
      </c>
      <c r="T601">
        <f>+IF(OR(Tabla1[[#This Row],[frecuente/infrecuente]]="Frecuente",Tabla1[[#This Row],[Respuesta.rt]]=""),"",Tabla1[[#This Row],[Respuesta.rt]])</f>
        <v>0.79327098978699995</v>
      </c>
      <c r="U601">
        <f>1-Tabla1[[#This Row],[Respuesta.corr]]</f>
        <v>0</v>
      </c>
      <c r="V601" t="s">
        <v>141</v>
      </c>
      <c r="W601" t="s">
        <v>143</v>
      </c>
      <c r="X601" t="str">
        <f>+IFERROR(VLOOKUP(Tabla1[[#This Row],[participant]],$AB$2:$AC$17,2,0),"REVISAR")</f>
        <v>ALJ10M</v>
      </c>
    </row>
    <row r="602" spans="1:24" x14ac:dyDescent="0.55000000000000004">
      <c r="A602" t="s">
        <v>120</v>
      </c>
      <c r="B602" t="s">
        <v>36</v>
      </c>
      <c r="C602" t="s">
        <v>21</v>
      </c>
      <c r="D602">
        <v>0.8</v>
      </c>
      <c r="E602">
        <v>0</v>
      </c>
      <c r="F602">
        <v>0</v>
      </c>
      <c r="G602">
        <v>0</v>
      </c>
      <c r="H602">
        <v>0</v>
      </c>
      <c r="I602" t="s">
        <v>15</v>
      </c>
      <c r="J602">
        <v>0</v>
      </c>
      <c r="L602" t="s">
        <v>167</v>
      </c>
      <c r="M602">
        <v>59.818249243085802</v>
      </c>
      <c r="N602" t="s">
        <v>122</v>
      </c>
      <c r="O602">
        <v>1</v>
      </c>
      <c r="P602" t="s">
        <v>164</v>
      </c>
      <c r="Q602" t="str">
        <f>+PROPER(IF(MID(Tabla1[[#This Row],[expName]],3,100)="Alegria","Alegría",MID(Tabla1[[#This Row],[expName]],3,100)))</f>
        <v>Sexo</v>
      </c>
      <c r="R602" t="str">
        <f>+IF(Tabla1[[#This Row],[correct_ans]]="None","Frecuente","Infrecuente")</f>
        <v>Infrecuente</v>
      </c>
      <c r="S602">
        <f>+Tabla1[[#This Row],[Respuesta.corr]]*100</f>
        <v>0</v>
      </c>
      <c r="T602" t="str">
        <f>+IF(OR(Tabla1[[#This Row],[frecuente/infrecuente]]="Frecuente",Tabla1[[#This Row],[Respuesta.rt]]=""),"",Tabla1[[#This Row],[Respuesta.rt]])</f>
        <v/>
      </c>
      <c r="U602">
        <f>1-Tabla1[[#This Row],[Respuesta.corr]]</f>
        <v>1</v>
      </c>
      <c r="V602" t="s">
        <v>141</v>
      </c>
      <c r="W602" t="s">
        <v>143</v>
      </c>
      <c r="X602" t="str">
        <f>+IFERROR(VLOOKUP(Tabla1[[#This Row],[participant]],$AB$2:$AC$17,2,0),"REVISAR")</f>
        <v>ALJ10M</v>
      </c>
    </row>
    <row r="603" spans="1:24" x14ac:dyDescent="0.55000000000000004">
      <c r="A603" t="s">
        <v>124</v>
      </c>
      <c r="B603" t="s">
        <v>87</v>
      </c>
      <c r="C603" t="s">
        <v>15</v>
      </c>
      <c r="D603">
        <v>0.8</v>
      </c>
      <c r="E603">
        <v>0</v>
      </c>
      <c r="F603">
        <v>1</v>
      </c>
      <c r="G603">
        <v>1</v>
      </c>
      <c r="H603">
        <v>1</v>
      </c>
      <c r="I603" t="s">
        <v>15</v>
      </c>
      <c r="J603">
        <v>1</v>
      </c>
      <c r="L603" t="s">
        <v>167</v>
      </c>
      <c r="M603">
        <v>59.818249243085802</v>
      </c>
      <c r="N603" t="s">
        <v>122</v>
      </c>
      <c r="O603">
        <v>1</v>
      </c>
      <c r="P603" t="s">
        <v>164</v>
      </c>
      <c r="Q603" t="str">
        <f>+PROPER(IF(MID(Tabla1[[#This Row],[expName]],3,100)="Alegria","Alegría",MID(Tabla1[[#This Row],[expName]],3,100)))</f>
        <v>Sexo</v>
      </c>
      <c r="R603" t="str">
        <f>+IF(Tabla1[[#This Row],[correct_ans]]="None","Frecuente","Infrecuente")</f>
        <v>Frecuente</v>
      </c>
      <c r="S603">
        <f>+Tabla1[[#This Row],[Respuesta.corr]]*100</f>
        <v>100</v>
      </c>
      <c r="T603" t="str">
        <f>+IF(OR(Tabla1[[#This Row],[frecuente/infrecuente]]="Frecuente",Tabla1[[#This Row],[Respuesta.rt]]=""),"",Tabla1[[#This Row],[Respuesta.rt]])</f>
        <v/>
      </c>
      <c r="U603">
        <f>1-Tabla1[[#This Row],[Respuesta.corr]]</f>
        <v>0</v>
      </c>
      <c r="V603" t="s">
        <v>141</v>
      </c>
      <c r="W603" t="s">
        <v>143</v>
      </c>
      <c r="X603" t="str">
        <f>+IFERROR(VLOOKUP(Tabla1[[#This Row],[participant]],$AB$2:$AC$17,2,0),"REVISAR")</f>
        <v>ALJ10M</v>
      </c>
    </row>
    <row r="604" spans="1:24" x14ac:dyDescent="0.55000000000000004">
      <c r="A604" t="s">
        <v>124</v>
      </c>
      <c r="B604" t="s">
        <v>68</v>
      </c>
      <c r="C604" t="s">
        <v>15</v>
      </c>
      <c r="D604">
        <v>1.3</v>
      </c>
      <c r="E604">
        <v>0</v>
      </c>
      <c r="F604">
        <v>2</v>
      </c>
      <c r="G604">
        <v>2</v>
      </c>
      <c r="H604">
        <v>2</v>
      </c>
      <c r="I604" t="s">
        <v>15</v>
      </c>
      <c r="J604">
        <v>1</v>
      </c>
      <c r="L604" t="s">
        <v>167</v>
      </c>
      <c r="M604">
        <v>59.818249243085802</v>
      </c>
      <c r="N604" t="s">
        <v>122</v>
      </c>
      <c r="O604">
        <v>1</v>
      </c>
      <c r="P604" t="s">
        <v>164</v>
      </c>
      <c r="Q604" t="str">
        <f>+PROPER(IF(MID(Tabla1[[#This Row],[expName]],3,100)="Alegria","Alegría",MID(Tabla1[[#This Row],[expName]],3,100)))</f>
        <v>Sexo</v>
      </c>
      <c r="R604" t="str">
        <f>+IF(Tabla1[[#This Row],[correct_ans]]="None","Frecuente","Infrecuente")</f>
        <v>Frecuente</v>
      </c>
      <c r="S604">
        <f>+Tabla1[[#This Row],[Respuesta.corr]]*100</f>
        <v>100</v>
      </c>
      <c r="T604" t="str">
        <f>+IF(OR(Tabla1[[#This Row],[frecuente/infrecuente]]="Frecuente",Tabla1[[#This Row],[Respuesta.rt]]=""),"",Tabla1[[#This Row],[Respuesta.rt]])</f>
        <v/>
      </c>
      <c r="U604">
        <f>1-Tabla1[[#This Row],[Respuesta.corr]]</f>
        <v>0</v>
      </c>
      <c r="V604" t="s">
        <v>141</v>
      </c>
      <c r="W604" t="s">
        <v>143</v>
      </c>
      <c r="X604" t="str">
        <f>+IFERROR(VLOOKUP(Tabla1[[#This Row],[participant]],$AB$2:$AC$17,2,0),"REVISAR")</f>
        <v>ALJ10M</v>
      </c>
    </row>
    <row r="605" spans="1:24" x14ac:dyDescent="0.55000000000000004">
      <c r="A605" t="s">
        <v>120</v>
      </c>
      <c r="B605" t="s">
        <v>28</v>
      </c>
      <c r="C605" t="s">
        <v>21</v>
      </c>
      <c r="D605">
        <v>0.8</v>
      </c>
      <c r="E605">
        <v>0</v>
      </c>
      <c r="F605">
        <v>3</v>
      </c>
      <c r="G605">
        <v>3</v>
      </c>
      <c r="H605">
        <v>3</v>
      </c>
      <c r="I605" t="s">
        <v>21</v>
      </c>
      <c r="J605">
        <v>1</v>
      </c>
      <c r="K605">
        <v>0.58986741630399997</v>
      </c>
      <c r="L605" t="s">
        <v>167</v>
      </c>
      <c r="M605">
        <v>59.818249243085802</v>
      </c>
      <c r="N605" t="s">
        <v>122</v>
      </c>
      <c r="O605">
        <v>1</v>
      </c>
      <c r="P605" t="s">
        <v>164</v>
      </c>
      <c r="Q605" t="str">
        <f>+PROPER(IF(MID(Tabla1[[#This Row],[expName]],3,100)="Alegria","Alegría",MID(Tabla1[[#This Row],[expName]],3,100)))</f>
        <v>Sexo</v>
      </c>
      <c r="R605" t="str">
        <f>+IF(Tabla1[[#This Row],[correct_ans]]="None","Frecuente","Infrecuente")</f>
        <v>Infrecuente</v>
      </c>
      <c r="S605">
        <f>+Tabla1[[#This Row],[Respuesta.corr]]*100</f>
        <v>100</v>
      </c>
      <c r="T605">
        <f>+IF(OR(Tabla1[[#This Row],[frecuente/infrecuente]]="Frecuente",Tabla1[[#This Row],[Respuesta.rt]]=""),"",Tabla1[[#This Row],[Respuesta.rt]])</f>
        <v>0.58986741630399997</v>
      </c>
      <c r="U605">
        <f>1-Tabla1[[#This Row],[Respuesta.corr]]</f>
        <v>0</v>
      </c>
      <c r="V605" t="s">
        <v>141</v>
      </c>
      <c r="W605" t="s">
        <v>143</v>
      </c>
      <c r="X605" t="str">
        <f>+IFERROR(VLOOKUP(Tabla1[[#This Row],[participant]],$AB$2:$AC$17,2,0),"REVISAR")</f>
        <v>ALJ10M</v>
      </c>
    </row>
    <row r="606" spans="1:24" x14ac:dyDescent="0.55000000000000004">
      <c r="A606" t="s">
        <v>124</v>
      </c>
      <c r="B606" t="s">
        <v>91</v>
      </c>
      <c r="C606" t="s">
        <v>15</v>
      </c>
      <c r="D606">
        <v>0.8</v>
      </c>
      <c r="E606">
        <v>0</v>
      </c>
      <c r="F606">
        <v>4</v>
      </c>
      <c r="G606">
        <v>4</v>
      </c>
      <c r="H606">
        <v>4</v>
      </c>
      <c r="I606" t="s">
        <v>15</v>
      </c>
      <c r="J606">
        <v>1</v>
      </c>
      <c r="L606" t="s">
        <v>167</v>
      </c>
      <c r="M606">
        <v>59.818249243085802</v>
      </c>
      <c r="N606" t="s">
        <v>122</v>
      </c>
      <c r="O606">
        <v>1</v>
      </c>
      <c r="P606" t="s">
        <v>164</v>
      </c>
      <c r="Q606" t="str">
        <f>+PROPER(IF(MID(Tabla1[[#This Row],[expName]],3,100)="Alegria","Alegría",MID(Tabla1[[#This Row],[expName]],3,100)))</f>
        <v>Sexo</v>
      </c>
      <c r="R606" t="str">
        <f>+IF(Tabla1[[#This Row],[correct_ans]]="None","Frecuente","Infrecuente")</f>
        <v>Frecuente</v>
      </c>
      <c r="S606">
        <f>+Tabla1[[#This Row],[Respuesta.corr]]*100</f>
        <v>100</v>
      </c>
      <c r="T606" t="str">
        <f>+IF(OR(Tabla1[[#This Row],[frecuente/infrecuente]]="Frecuente",Tabla1[[#This Row],[Respuesta.rt]]=""),"",Tabla1[[#This Row],[Respuesta.rt]])</f>
        <v/>
      </c>
      <c r="U606">
        <f>1-Tabla1[[#This Row],[Respuesta.corr]]</f>
        <v>0</v>
      </c>
      <c r="V606" t="s">
        <v>141</v>
      </c>
      <c r="W606" t="s">
        <v>143</v>
      </c>
      <c r="X606" t="str">
        <f>+IFERROR(VLOOKUP(Tabla1[[#This Row],[participant]],$AB$2:$AC$17,2,0),"REVISAR")</f>
        <v>ALJ10M</v>
      </c>
    </row>
    <row r="607" spans="1:24" x14ac:dyDescent="0.55000000000000004">
      <c r="A607" t="s">
        <v>120</v>
      </c>
      <c r="B607" t="s">
        <v>90</v>
      </c>
      <c r="C607" t="s">
        <v>21</v>
      </c>
      <c r="D607">
        <v>0.8</v>
      </c>
      <c r="E607">
        <v>0</v>
      </c>
      <c r="F607">
        <v>5</v>
      </c>
      <c r="G607">
        <v>5</v>
      </c>
      <c r="H607">
        <v>5</v>
      </c>
      <c r="I607" t="s">
        <v>21</v>
      </c>
      <c r="J607">
        <v>1</v>
      </c>
      <c r="K607">
        <v>0.61061663273699995</v>
      </c>
      <c r="L607" t="s">
        <v>167</v>
      </c>
      <c r="M607">
        <v>59.818249243085802</v>
      </c>
      <c r="N607" t="s">
        <v>122</v>
      </c>
      <c r="O607">
        <v>1</v>
      </c>
      <c r="P607" t="s">
        <v>164</v>
      </c>
      <c r="Q607" t="str">
        <f>+PROPER(IF(MID(Tabla1[[#This Row],[expName]],3,100)="Alegria","Alegría",MID(Tabla1[[#This Row],[expName]],3,100)))</f>
        <v>Sexo</v>
      </c>
      <c r="R607" t="str">
        <f>+IF(Tabla1[[#This Row],[correct_ans]]="None","Frecuente","Infrecuente")</f>
        <v>Infrecuente</v>
      </c>
      <c r="S607">
        <f>+Tabla1[[#This Row],[Respuesta.corr]]*100</f>
        <v>100</v>
      </c>
      <c r="T607">
        <f>+IF(OR(Tabla1[[#This Row],[frecuente/infrecuente]]="Frecuente",Tabla1[[#This Row],[Respuesta.rt]]=""),"",Tabla1[[#This Row],[Respuesta.rt]])</f>
        <v>0.61061663273699995</v>
      </c>
      <c r="U607">
        <f>1-Tabla1[[#This Row],[Respuesta.corr]]</f>
        <v>0</v>
      </c>
      <c r="V607" t="s">
        <v>141</v>
      </c>
      <c r="W607" t="s">
        <v>143</v>
      </c>
      <c r="X607" t="str">
        <f>+IFERROR(VLOOKUP(Tabla1[[#This Row],[participant]],$AB$2:$AC$17,2,0),"REVISAR")</f>
        <v>ALJ10M</v>
      </c>
    </row>
    <row r="608" spans="1:24" x14ac:dyDescent="0.55000000000000004">
      <c r="A608" t="s">
        <v>124</v>
      </c>
      <c r="B608" t="s">
        <v>92</v>
      </c>
      <c r="C608" t="s">
        <v>15</v>
      </c>
      <c r="D608">
        <v>0.8</v>
      </c>
      <c r="E608">
        <v>0</v>
      </c>
      <c r="F608">
        <v>6</v>
      </c>
      <c r="G608">
        <v>6</v>
      </c>
      <c r="H608">
        <v>6</v>
      </c>
      <c r="I608" t="s">
        <v>15</v>
      </c>
      <c r="J608">
        <v>1</v>
      </c>
      <c r="L608" t="s">
        <v>167</v>
      </c>
      <c r="M608">
        <v>59.818249243085802</v>
      </c>
      <c r="N608" t="s">
        <v>122</v>
      </c>
      <c r="O608">
        <v>1</v>
      </c>
      <c r="P608" t="s">
        <v>164</v>
      </c>
      <c r="Q608" t="str">
        <f>+PROPER(IF(MID(Tabla1[[#This Row],[expName]],3,100)="Alegria","Alegría",MID(Tabla1[[#This Row],[expName]],3,100)))</f>
        <v>Sexo</v>
      </c>
      <c r="R608" t="str">
        <f>+IF(Tabla1[[#This Row],[correct_ans]]="None","Frecuente","Infrecuente")</f>
        <v>Frecuente</v>
      </c>
      <c r="S608">
        <f>+Tabla1[[#This Row],[Respuesta.corr]]*100</f>
        <v>100</v>
      </c>
      <c r="T608" t="str">
        <f>+IF(OR(Tabla1[[#This Row],[frecuente/infrecuente]]="Frecuente",Tabla1[[#This Row],[Respuesta.rt]]=""),"",Tabla1[[#This Row],[Respuesta.rt]])</f>
        <v/>
      </c>
      <c r="U608">
        <f>1-Tabla1[[#This Row],[Respuesta.corr]]</f>
        <v>0</v>
      </c>
      <c r="V608" t="s">
        <v>141</v>
      </c>
      <c r="W608" t="s">
        <v>143</v>
      </c>
      <c r="X608" t="str">
        <f>+IFERROR(VLOOKUP(Tabla1[[#This Row],[participant]],$AB$2:$AC$17,2,0),"REVISAR")</f>
        <v>ALJ10M</v>
      </c>
    </row>
    <row r="609" spans="1:24" x14ac:dyDescent="0.55000000000000004">
      <c r="A609" t="s">
        <v>124</v>
      </c>
      <c r="B609" t="s">
        <v>75</v>
      </c>
      <c r="C609" t="s">
        <v>15</v>
      </c>
      <c r="D609">
        <v>1.3</v>
      </c>
      <c r="E609">
        <v>0</v>
      </c>
      <c r="F609">
        <v>7</v>
      </c>
      <c r="G609">
        <v>7</v>
      </c>
      <c r="H609">
        <v>7</v>
      </c>
      <c r="I609" t="s">
        <v>15</v>
      </c>
      <c r="J609">
        <v>1</v>
      </c>
      <c r="L609" t="s">
        <v>167</v>
      </c>
      <c r="M609">
        <v>59.818249243085802</v>
      </c>
      <c r="N609" t="s">
        <v>122</v>
      </c>
      <c r="O609">
        <v>1</v>
      </c>
      <c r="P609" t="s">
        <v>164</v>
      </c>
      <c r="Q609" t="str">
        <f>+PROPER(IF(MID(Tabla1[[#This Row],[expName]],3,100)="Alegria","Alegría",MID(Tabla1[[#This Row],[expName]],3,100)))</f>
        <v>Sexo</v>
      </c>
      <c r="R609" t="str">
        <f>+IF(Tabla1[[#This Row],[correct_ans]]="None","Frecuente","Infrecuente")</f>
        <v>Frecuente</v>
      </c>
      <c r="S609">
        <f>+Tabla1[[#This Row],[Respuesta.corr]]*100</f>
        <v>100</v>
      </c>
      <c r="T609" t="str">
        <f>+IF(OR(Tabla1[[#This Row],[frecuente/infrecuente]]="Frecuente",Tabla1[[#This Row],[Respuesta.rt]]=""),"",Tabla1[[#This Row],[Respuesta.rt]])</f>
        <v/>
      </c>
      <c r="U609">
        <f>1-Tabla1[[#This Row],[Respuesta.corr]]</f>
        <v>0</v>
      </c>
      <c r="V609" t="s">
        <v>141</v>
      </c>
      <c r="W609" t="s">
        <v>143</v>
      </c>
      <c r="X609" t="str">
        <f>+IFERROR(VLOOKUP(Tabla1[[#This Row],[participant]],$AB$2:$AC$17,2,0),"REVISAR")</f>
        <v>ALJ10M</v>
      </c>
    </row>
    <row r="610" spans="1:24" x14ac:dyDescent="0.55000000000000004">
      <c r="A610" t="s">
        <v>120</v>
      </c>
      <c r="B610" t="s">
        <v>25</v>
      </c>
      <c r="C610" t="s">
        <v>21</v>
      </c>
      <c r="D610">
        <v>1.3</v>
      </c>
      <c r="E610">
        <v>0</v>
      </c>
      <c r="F610">
        <v>8</v>
      </c>
      <c r="G610">
        <v>8</v>
      </c>
      <c r="H610">
        <v>8</v>
      </c>
      <c r="I610" t="s">
        <v>21</v>
      </c>
      <c r="J610">
        <v>1</v>
      </c>
      <c r="K610">
        <v>0.704678754322</v>
      </c>
      <c r="L610" t="s">
        <v>167</v>
      </c>
      <c r="M610">
        <v>59.818249243085802</v>
      </c>
      <c r="N610" t="s">
        <v>122</v>
      </c>
      <c r="O610">
        <v>1</v>
      </c>
      <c r="P610" t="s">
        <v>164</v>
      </c>
      <c r="Q610" t="str">
        <f>+PROPER(IF(MID(Tabla1[[#This Row],[expName]],3,100)="Alegria","Alegría",MID(Tabla1[[#This Row],[expName]],3,100)))</f>
        <v>Sexo</v>
      </c>
      <c r="R610" t="str">
        <f>+IF(Tabla1[[#This Row],[correct_ans]]="None","Frecuente","Infrecuente")</f>
        <v>Infrecuente</v>
      </c>
      <c r="S610">
        <f>+Tabla1[[#This Row],[Respuesta.corr]]*100</f>
        <v>100</v>
      </c>
      <c r="T610">
        <f>+IF(OR(Tabla1[[#This Row],[frecuente/infrecuente]]="Frecuente",Tabla1[[#This Row],[Respuesta.rt]]=""),"",Tabla1[[#This Row],[Respuesta.rt]])</f>
        <v>0.704678754322</v>
      </c>
      <c r="U610">
        <f>1-Tabla1[[#This Row],[Respuesta.corr]]</f>
        <v>0</v>
      </c>
      <c r="V610" t="s">
        <v>141</v>
      </c>
      <c r="W610" t="s">
        <v>143</v>
      </c>
      <c r="X610" t="str">
        <f>+IFERROR(VLOOKUP(Tabla1[[#This Row],[participant]],$AB$2:$AC$17,2,0),"REVISAR")</f>
        <v>ALJ10M</v>
      </c>
    </row>
    <row r="611" spans="1:24" x14ac:dyDescent="0.55000000000000004">
      <c r="A611" t="s">
        <v>124</v>
      </c>
      <c r="B611" t="s">
        <v>89</v>
      </c>
      <c r="C611" t="s">
        <v>15</v>
      </c>
      <c r="D611">
        <v>0.8</v>
      </c>
      <c r="E611">
        <v>0</v>
      </c>
      <c r="F611">
        <v>9</v>
      </c>
      <c r="G611">
        <v>9</v>
      </c>
      <c r="H611">
        <v>9</v>
      </c>
      <c r="I611" t="s">
        <v>15</v>
      </c>
      <c r="J611">
        <v>1</v>
      </c>
      <c r="L611" t="s">
        <v>167</v>
      </c>
      <c r="M611">
        <v>59.818249243085802</v>
      </c>
      <c r="N611" t="s">
        <v>122</v>
      </c>
      <c r="O611">
        <v>1</v>
      </c>
      <c r="P611" t="s">
        <v>164</v>
      </c>
      <c r="Q611" t="str">
        <f>+PROPER(IF(MID(Tabla1[[#This Row],[expName]],3,100)="Alegria","Alegría",MID(Tabla1[[#This Row],[expName]],3,100)))</f>
        <v>Sexo</v>
      </c>
      <c r="R611" t="str">
        <f>+IF(Tabla1[[#This Row],[correct_ans]]="None","Frecuente","Infrecuente")</f>
        <v>Frecuente</v>
      </c>
      <c r="S611">
        <f>+Tabla1[[#This Row],[Respuesta.corr]]*100</f>
        <v>100</v>
      </c>
      <c r="T611" t="str">
        <f>+IF(OR(Tabla1[[#This Row],[frecuente/infrecuente]]="Frecuente",Tabla1[[#This Row],[Respuesta.rt]]=""),"",Tabla1[[#This Row],[Respuesta.rt]])</f>
        <v/>
      </c>
      <c r="U611">
        <f>1-Tabla1[[#This Row],[Respuesta.corr]]</f>
        <v>0</v>
      </c>
      <c r="V611" t="s">
        <v>141</v>
      </c>
      <c r="W611" t="s">
        <v>143</v>
      </c>
      <c r="X611" t="str">
        <f>+IFERROR(VLOOKUP(Tabla1[[#This Row],[participant]],$AB$2:$AC$17,2,0),"REVISAR")</f>
        <v>ALJ10M</v>
      </c>
    </row>
    <row r="612" spans="1:24" x14ac:dyDescent="0.55000000000000004">
      <c r="A612" t="s">
        <v>124</v>
      </c>
      <c r="B612" t="s">
        <v>125</v>
      </c>
      <c r="C612" t="s">
        <v>15</v>
      </c>
      <c r="D612">
        <v>0.8</v>
      </c>
      <c r="E612">
        <v>0</v>
      </c>
      <c r="F612">
        <v>10</v>
      </c>
      <c r="G612">
        <v>10</v>
      </c>
      <c r="H612">
        <v>10</v>
      </c>
      <c r="I612" t="s">
        <v>15</v>
      </c>
      <c r="J612">
        <v>1</v>
      </c>
      <c r="L612" t="s">
        <v>167</v>
      </c>
      <c r="M612">
        <v>59.818249243085802</v>
      </c>
      <c r="N612" t="s">
        <v>122</v>
      </c>
      <c r="O612">
        <v>1</v>
      </c>
      <c r="P612" t="s">
        <v>164</v>
      </c>
      <c r="Q612" t="str">
        <f>+PROPER(IF(MID(Tabla1[[#This Row],[expName]],3,100)="Alegria","Alegría",MID(Tabla1[[#This Row],[expName]],3,100)))</f>
        <v>Sexo</v>
      </c>
      <c r="R612" t="str">
        <f>+IF(Tabla1[[#This Row],[correct_ans]]="None","Frecuente","Infrecuente")</f>
        <v>Frecuente</v>
      </c>
      <c r="S612">
        <f>+Tabla1[[#This Row],[Respuesta.corr]]*100</f>
        <v>100</v>
      </c>
      <c r="T612" t="str">
        <f>+IF(OR(Tabla1[[#This Row],[frecuente/infrecuente]]="Frecuente",Tabla1[[#This Row],[Respuesta.rt]]=""),"",Tabla1[[#This Row],[Respuesta.rt]])</f>
        <v/>
      </c>
      <c r="U612">
        <f>1-Tabla1[[#This Row],[Respuesta.corr]]</f>
        <v>0</v>
      </c>
      <c r="V612" t="s">
        <v>141</v>
      </c>
      <c r="W612" t="s">
        <v>143</v>
      </c>
      <c r="X612" t="str">
        <f>+IFERROR(VLOOKUP(Tabla1[[#This Row],[participant]],$AB$2:$AC$17,2,0),"REVISAR")</f>
        <v>ALJ10M</v>
      </c>
    </row>
    <row r="613" spans="1:24" x14ac:dyDescent="0.55000000000000004">
      <c r="A613" t="s">
        <v>120</v>
      </c>
      <c r="B613" t="s">
        <v>28</v>
      </c>
      <c r="C613" t="s">
        <v>21</v>
      </c>
      <c r="D613">
        <v>1.3</v>
      </c>
      <c r="E613">
        <v>0</v>
      </c>
      <c r="F613">
        <v>11</v>
      </c>
      <c r="G613">
        <v>11</v>
      </c>
      <c r="H613">
        <v>11</v>
      </c>
      <c r="I613" t="s">
        <v>21</v>
      </c>
      <c r="J613">
        <v>1</v>
      </c>
      <c r="K613">
        <v>0.51766431424799997</v>
      </c>
      <c r="L613" t="s">
        <v>167</v>
      </c>
      <c r="M613">
        <v>59.818249243085802</v>
      </c>
      <c r="N613" t="s">
        <v>122</v>
      </c>
      <c r="O613">
        <v>1</v>
      </c>
      <c r="P613" t="s">
        <v>164</v>
      </c>
      <c r="Q613" t="str">
        <f>+PROPER(IF(MID(Tabla1[[#This Row],[expName]],3,100)="Alegria","Alegría",MID(Tabla1[[#This Row],[expName]],3,100)))</f>
        <v>Sexo</v>
      </c>
      <c r="R613" t="str">
        <f>+IF(Tabla1[[#This Row],[correct_ans]]="None","Frecuente","Infrecuente")</f>
        <v>Infrecuente</v>
      </c>
      <c r="S613">
        <f>+Tabla1[[#This Row],[Respuesta.corr]]*100</f>
        <v>100</v>
      </c>
      <c r="T613">
        <f>+IF(OR(Tabla1[[#This Row],[frecuente/infrecuente]]="Frecuente",Tabla1[[#This Row],[Respuesta.rt]]=""),"",Tabla1[[#This Row],[Respuesta.rt]])</f>
        <v>0.51766431424799997</v>
      </c>
      <c r="U613">
        <f>1-Tabla1[[#This Row],[Respuesta.corr]]</f>
        <v>0</v>
      </c>
      <c r="V613" t="s">
        <v>141</v>
      </c>
      <c r="W613" t="s">
        <v>143</v>
      </c>
      <c r="X613" t="str">
        <f>+IFERROR(VLOOKUP(Tabla1[[#This Row],[participant]],$AB$2:$AC$17,2,0),"REVISAR")</f>
        <v>ALJ10M</v>
      </c>
    </row>
    <row r="614" spans="1:24" x14ac:dyDescent="0.55000000000000004">
      <c r="A614" t="s">
        <v>124</v>
      </c>
      <c r="B614" t="s">
        <v>22</v>
      </c>
      <c r="C614" t="s">
        <v>15</v>
      </c>
      <c r="D614">
        <v>0.8</v>
      </c>
      <c r="E614">
        <v>0</v>
      </c>
      <c r="F614">
        <v>12</v>
      </c>
      <c r="G614">
        <v>12</v>
      </c>
      <c r="H614">
        <v>12</v>
      </c>
      <c r="I614" t="s">
        <v>15</v>
      </c>
      <c r="J614">
        <v>1</v>
      </c>
      <c r="L614" t="s">
        <v>167</v>
      </c>
      <c r="M614">
        <v>59.818249243085802</v>
      </c>
      <c r="N614" t="s">
        <v>122</v>
      </c>
      <c r="O614">
        <v>1</v>
      </c>
      <c r="P614" t="s">
        <v>164</v>
      </c>
      <c r="Q614" t="str">
        <f>+PROPER(IF(MID(Tabla1[[#This Row],[expName]],3,100)="Alegria","Alegría",MID(Tabla1[[#This Row],[expName]],3,100)))</f>
        <v>Sexo</v>
      </c>
      <c r="R614" t="str">
        <f>+IF(Tabla1[[#This Row],[correct_ans]]="None","Frecuente","Infrecuente")</f>
        <v>Frecuente</v>
      </c>
      <c r="S614">
        <f>+Tabla1[[#This Row],[Respuesta.corr]]*100</f>
        <v>100</v>
      </c>
      <c r="T614" t="str">
        <f>+IF(OR(Tabla1[[#This Row],[frecuente/infrecuente]]="Frecuente",Tabla1[[#This Row],[Respuesta.rt]]=""),"",Tabla1[[#This Row],[Respuesta.rt]])</f>
        <v/>
      </c>
      <c r="U614">
        <f>1-Tabla1[[#This Row],[Respuesta.corr]]</f>
        <v>0</v>
      </c>
      <c r="V614" t="s">
        <v>141</v>
      </c>
      <c r="W614" t="s">
        <v>143</v>
      </c>
      <c r="X614" t="str">
        <f>+IFERROR(VLOOKUP(Tabla1[[#This Row],[participant]],$AB$2:$AC$17,2,0),"REVISAR")</f>
        <v>ALJ10M</v>
      </c>
    </row>
    <row r="615" spans="1:24" x14ac:dyDescent="0.55000000000000004">
      <c r="A615" t="s">
        <v>124</v>
      </c>
      <c r="B615" t="s">
        <v>87</v>
      </c>
      <c r="C615" t="s">
        <v>15</v>
      </c>
      <c r="D615">
        <v>1.3</v>
      </c>
      <c r="E615">
        <v>0</v>
      </c>
      <c r="F615">
        <v>13</v>
      </c>
      <c r="G615">
        <v>13</v>
      </c>
      <c r="H615">
        <v>13</v>
      </c>
      <c r="I615" t="s">
        <v>15</v>
      </c>
      <c r="J615">
        <v>1</v>
      </c>
      <c r="L615" t="s">
        <v>167</v>
      </c>
      <c r="M615">
        <v>59.818249243085802</v>
      </c>
      <c r="N615" t="s">
        <v>122</v>
      </c>
      <c r="O615">
        <v>1</v>
      </c>
      <c r="P615" t="s">
        <v>164</v>
      </c>
      <c r="Q615" t="str">
        <f>+PROPER(IF(MID(Tabla1[[#This Row],[expName]],3,100)="Alegria","Alegría",MID(Tabla1[[#This Row],[expName]],3,100)))</f>
        <v>Sexo</v>
      </c>
      <c r="R615" t="str">
        <f>+IF(Tabla1[[#This Row],[correct_ans]]="None","Frecuente","Infrecuente")</f>
        <v>Frecuente</v>
      </c>
      <c r="S615">
        <f>+Tabla1[[#This Row],[Respuesta.corr]]*100</f>
        <v>100</v>
      </c>
      <c r="T615" t="str">
        <f>+IF(OR(Tabla1[[#This Row],[frecuente/infrecuente]]="Frecuente",Tabla1[[#This Row],[Respuesta.rt]]=""),"",Tabla1[[#This Row],[Respuesta.rt]])</f>
        <v/>
      </c>
      <c r="U615">
        <f>1-Tabla1[[#This Row],[Respuesta.corr]]</f>
        <v>0</v>
      </c>
      <c r="V615" t="s">
        <v>141</v>
      </c>
      <c r="W615" t="s">
        <v>143</v>
      </c>
      <c r="X615" t="str">
        <f>+IFERROR(VLOOKUP(Tabla1[[#This Row],[participant]],$AB$2:$AC$17,2,0),"REVISAR")</f>
        <v>ALJ10M</v>
      </c>
    </row>
    <row r="616" spans="1:24" x14ac:dyDescent="0.55000000000000004">
      <c r="A616" t="s">
        <v>124</v>
      </c>
      <c r="B616" t="s">
        <v>68</v>
      </c>
      <c r="C616" t="s">
        <v>15</v>
      </c>
      <c r="D616">
        <v>0.8</v>
      </c>
      <c r="E616">
        <v>0</v>
      </c>
      <c r="F616">
        <v>14</v>
      </c>
      <c r="G616">
        <v>14</v>
      </c>
      <c r="H616">
        <v>14</v>
      </c>
      <c r="I616" t="s">
        <v>15</v>
      </c>
      <c r="J616">
        <v>1</v>
      </c>
      <c r="L616" t="s">
        <v>167</v>
      </c>
      <c r="M616">
        <v>59.818249243085802</v>
      </c>
      <c r="N616" t="s">
        <v>122</v>
      </c>
      <c r="O616">
        <v>1</v>
      </c>
      <c r="P616" t="s">
        <v>164</v>
      </c>
      <c r="Q616" t="str">
        <f>+PROPER(IF(MID(Tabla1[[#This Row],[expName]],3,100)="Alegria","Alegría",MID(Tabla1[[#This Row],[expName]],3,100)))</f>
        <v>Sexo</v>
      </c>
      <c r="R616" t="str">
        <f>+IF(Tabla1[[#This Row],[correct_ans]]="None","Frecuente","Infrecuente")</f>
        <v>Frecuente</v>
      </c>
      <c r="S616">
        <f>+Tabla1[[#This Row],[Respuesta.corr]]*100</f>
        <v>100</v>
      </c>
      <c r="T616" t="str">
        <f>+IF(OR(Tabla1[[#This Row],[frecuente/infrecuente]]="Frecuente",Tabla1[[#This Row],[Respuesta.rt]]=""),"",Tabla1[[#This Row],[Respuesta.rt]])</f>
        <v/>
      </c>
      <c r="U616">
        <f>1-Tabla1[[#This Row],[Respuesta.corr]]</f>
        <v>0</v>
      </c>
      <c r="V616" t="s">
        <v>141</v>
      </c>
      <c r="W616" t="s">
        <v>143</v>
      </c>
      <c r="X616" t="str">
        <f>+IFERROR(VLOOKUP(Tabla1[[#This Row],[participant]],$AB$2:$AC$17,2,0),"REVISAR")</f>
        <v>ALJ10M</v>
      </c>
    </row>
    <row r="617" spans="1:24" x14ac:dyDescent="0.55000000000000004">
      <c r="A617" t="s">
        <v>120</v>
      </c>
      <c r="B617" t="s">
        <v>36</v>
      </c>
      <c r="C617" t="s">
        <v>21</v>
      </c>
      <c r="D617">
        <v>0.8</v>
      </c>
      <c r="E617">
        <v>0</v>
      </c>
      <c r="F617">
        <v>15</v>
      </c>
      <c r="G617">
        <v>15</v>
      </c>
      <c r="H617">
        <v>15</v>
      </c>
      <c r="I617" t="s">
        <v>21</v>
      </c>
      <c r="J617">
        <v>1</v>
      </c>
      <c r="K617">
        <v>0.67224117694399999</v>
      </c>
      <c r="L617" t="s">
        <v>167</v>
      </c>
      <c r="M617">
        <v>59.818249243085802</v>
      </c>
      <c r="N617" t="s">
        <v>122</v>
      </c>
      <c r="O617">
        <v>1</v>
      </c>
      <c r="P617" t="s">
        <v>164</v>
      </c>
      <c r="Q617" t="str">
        <f>+PROPER(IF(MID(Tabla1[[#This Row],[expName]],3,100)="Alegria","Alegría",MID(Tabla1[[#This Row],[expName]],3,100)))</f>
        <v>Sexo</v>
      </c>
      <c r="R617" t="str">
        <f>+IF(Tabla1[[#This Row],[correct_ans]]="None","Frecuente","Infrecuente")</f>
        <v>Infrecuente</v>
      </c>
      <c r="S617">
        <f>+Tabla1[[#This Row],[Respuesta.corr]]*100</f>
        <v>100</v>
      </c>
      <c r="T617">
        <f>+IF(OR(Tabla1[[#This Row],[frecuente/infrecuente]]="Frecuente",Tabla1[[#This Row],[Respuesta.rt]]=""),"",Tabla1[[#This Row],[Respuesta.rt]])</f>
        <v>0.67224117694399999</v>
      </c>
      <c r="U617">
        <f>1-Tabla1[[#This Row],[Respuesta.corr]]</f>
        <v>0</v>
      </c>
      <c r="V617" t="s">
        <v>141</v>
      </c>
      <c r="W617" t="s">
        <v>143</v>
      </c>
      <c r="X617" t="str">
        <f>+IFERROR(VLOOKUP(Tabla1[[#This Row],[participant]],$AB$2:$AC$17,2,0),"REVISAR")</f>
        <v>ALJ10M</v>
      </c>
    </row>
    <row r="618" spans="1:24" x14ac:dyDescent="0.55000000000000004">
      <c r="A618" t="s">
        <v>124</v>
      </c>
      <c r="B618" t="s">
        <v>87</v>
      </c>
      <c r="C618" t="s">
        <v>15</v>
      </c>
      <c r="D618">
        <v>1.3</v>
      </c>
      <c r="E618">
        <v>0</v>
      </c>
      <c r="F618">
        <v>16</v>
      </c>
      <c r="G618">
        <v>16</v>
      </c>
      <c r="H618">
        <v>16</v>
      </c>
      <c r="I618" t="s">
        <v>15</v>
      </c>
      <c r="J618">
        <v>1</v>
      </c>
      <c r="L618" t="s">
        <v>167</v>
      </c>
      <c r="M618">
        <v>59.818249243085802</v>
      </c>
      <c r="N618" t="s">
        <v>122</v>
      </c>
      <c r="O618">
        <v>1</v>
      </c>
      <c r="P618" t="s">
        <v>164</v>
      </c>
      <c r="Q618" t="str">
        <f>+PROPER(IF(MID(Tabla1[[#This Row],[expName]],3,100)="Alegria","Alegría",MID(Tabla1[[#This Row],[expName]],3,100)))</f>
        <v>Sexo</v>
      </c>
      <c r="R618" t="str">
        <f>+IF(Tabla1[[#This Row],[correct_ans]]="None","Frecuente","Infrecuente")</f>
        <v>Frecuente</v>
      </c>
      <c r="S618">
        <f>+Tabla1[[#This Row],[Respuesta.corr]]*100</f>
        <v>100</v>
      </c>
      <c r="T618" t="str">
        <f>+IF(OR(Tabla1[[#This Row],[frecuente/infrecuente]]="Frecuente",Tabla1[[#This Row],[Respuesta.rt]]=""),"",Tabla1[[#This Row],[Respuesta.rt]])</f>
        <v/>
      </c>
      <c r="U618">
        <f>1-Tabla1[[#This Row],[Respuesta.corr]]</f>
        <v>0</v>
      </c>
      <c r="V618" t="s">
        <v>141</v>
      </c>
      <c r="W618" t="s">
        <v>143</v>
      </c>
      <c r="X618" t="str">
        <f>+IFERROR(VLOOKUP(Tabla1[[#This Row],[participant]],$AB$2:$AC$17,2,0),"REVISAR")</f>
        <v>ALJ10M</v>
      </c>
    </row>
    <row r="619" spans="1:24" x14ac:dyDescent="0.55000000000000004">
      <c r="A619" t="s">
        <v>124</v>
      </c>
      <c r="B619" t="s">
        <v>92</v>
      </c>
      <c r="C619" t="s">
        <v>15</v>
      </c>
      <c r="D619">
        <v>1.3</v>
      </c>
      <c r="E619">
        <v>0</v>
      </c>
      <c r="F619">
        <v>17</v>
      </c>
      <c r="G619">
        <v>17</v>
      </c>
      <c r="H619">
        <v>17</v>
      </c>
      <c r="I619" t="s">
        <v>15</v>
      </c>
      <c r="J619">
        <v>1</v>
      </c>
      <c r="L619" t="s">
        <v>167</v>
      </c>
      <c r="M619">
        <v>59.818249243085802</v>
      </c>
      <c r="N619" t="s">
        <v>122</v>
      </c>
      <c r="O619">
        <v>1</v>
      </c>
      <c r="P619" t="s">
        <v>164</v>
      </c>
      <c r="Q619" t="str">
        <f>+PROPER(IF(MID(Tabla1[[#This Row],[expName]],3,100)="Alegria","Alegría",MID(Tabla1[[#This Row],[expName]],3,100)))</f>
        <v>Sexo</v>
      </c>
      <c r="R619" t="str">
        <f>+IF(Tabla1[[#This Row],[correct_ans]]="None","Frecuente","Infrecuente")</f>
        <v>Frecuente</v>
      </c>
      <c r="S619">
        <f>+Tabla1[[#This Row],[Respuesta.corr]]*100</f>
        <v>100</v>
      </c>
      <c r="T619" t="str">
        <f>+IF(OR(Tabla1[[#This Row],[frecuente/infrecuente]]="Frecuente",Tabla1[[#This Row],[Respuesta.rt]]=""),"",Tabla1[[#This Row],[Respuesta.rt]])</f>
        <v/>
      </c>
      <c r="U619">
        <f>1-Tabla1[[#This Row],[Respuesta.corr]]</f>
        <v>0</v>
      </c>
      <c r="V619" t="s">
        <v>141</v>
      </c>
      <c r="W619" t="s">
        <v>143</v>
      </c>
      <c r="X619" t="str">
        <f>+IFERROR(VLOOKUP(Tabla1[[#This Row],[participant]],$AB$2:$AC$17,2,0),"REVISAR")</f>
        <v>ALJ10M</v>
      </c>
    </row>
    <row r="620" spans="1:24" x14ac:dyDescent="0.55000000000000004">
      <c r="A620" t="s">
        <v>120</v>
      </c>
      <c r="B620" t="s">
        <v>28</v>
      </c>
      <c r="C620" t="s">
        <v>21</v>
      </c>
      <c r="D620">
        <v>0.8</v>
      </c>
      <c r="E620">
        <v>0</v>
      </c>
      <c r="F620">
        <v>18</v>
      </c>
      <c r="G620">
        <v>18</v>
      </c>
      <c r="H620">
        <v>18</v>
      </c>
      <c r="I620" t="s">
        <v>21</v>
      </c>
      <c r="J620">
        <v>1</v>
      </c>
      <c r="K620">
        <v>0.63885933905799996</v>
      </c>
      <c r="L620" t="s">
        <v>167</v>
      </c>
      <c r="M620">
        <v>59.818249243085802</v>
      </c>
      <c r="N620" t="s">
        <v>122</v>
      </c>
      <c r="O620">
        <v>1</v>
      </c>
      <c r="P620" t="s">
        <v>164</v>
      </c>
      <c r="Q620" t="str">
        <f>+PROPER(IF(MID(Tabla1[[#This Row],[expName]],3,100)="Alegria","Alegría",MID(Tabla1[[#This Row],[expName]],3,100)))</f>
        <v>Sexo</v>
      </c>
      <c r="R620" t="str">
        <f>+IF(Tabla1[[#This Row],[correct_ans]]="None","Frecuente","Infrecuente")</f>
        <v>Infrecuente</v>
      </c>
      <c r="S620">
        <f>+Tabla1[[#This Row],[Respuesta.corr]]*100</f>
        <v>100</v>
      </c>
      <c r="T620">
        <f>+IF(OR(Tabla1[[#This Row],[frecuente/infrecuente]]="Frecuente",Tabla1[[#This Row],[Respuesta.rt]]=""),"",Tabla1[[#This Row],[Respuesta.rt]])</f>
        <v>0.63885933905799996</v>
      </c>
      <c r="U620">
        <f>1-Tabla1[[#This Row],[Respuesta.corr]]</f>
        <v>0</v>
      </c>
      <c r="V620" t="s">
        <v>141</v>
      </c>
      <c r="W620" t="s">
        <v>143</v>
      </c>
      <c r="X620" t="str">
        <f>+IFERROR(VLOOKUP(Tabla1[[#This Row],[participant]],$AB$2:$AC$17,2,0),"REVISAR")</f>
        <v>ALJ10M</v>
      </c>
    </row>
    <row r="621" spans="1:24" x14ac:dyDescent="0.55000000000000004">
      <c r="A621" t="s">
        <v>124</v>
      </c>
      <c r="B621" t="s">
        <v>91</v>
      </c>
      <c r="C621" t="s">
        <v>15</v>
      </c>
      <c r="D621">
        <v>1.3</v>
      </c>
      <c r="E621">
        <v>0</v>
      </c>
      <c r="F621">
        <v>19</v>
      </c>
      <c r="G621">
        <v>19</v>
      </c>
      <c r="H621">
        <v>19</v>
      </c>
      <c r="I621" t="s">
        <v>15</v>
      </c>
      <c r="J621">
        <v>1</v>
      </c>
      <c r="L621" t="s">
        <v>167</v>
      </c>
      <c r="M621">
        <v>59.818249243085802</v>
      </c>
      <c r="N621" t="s">
        <v>122</v>
      </c>
      <c r="O621">
        <v>1</v>
      </c>
      <c r="P621" t="s">
        <v>164</v>
      </c>
      <c r="Q621" t="str">
        <f>+PROPER(IF(MID(Tabla1[[#This Row],[expName]],3,100)="Alegria","Alegría",MID(Tabla1[[#This Row],[expName]],3,100)))</f>
        <v>Sexo</v>
      </c>
      <c r="R621" t="str">
        <f>+IF(Tabla1[[#This Row],[correct_ans]]="None","Frecuente","Infrecuente")</f>
        <v>Frecuente</v>
      </c>
      <c r="S621">
        <f>+Tabla1[[#This Row],[Respuesta.corr]]*100</f>
        <v>100</v>
      </c>
      <c r="T621" t="str">
        <f>+IF(OR(Tabla1[[#This Row],[frecuente/infrecuente]]="Frecuente",Tabla1[[#This Row],[Respuesta.rt]]=""),"",Tabla1[[#This Row],[Respuesta.rt]])</f>
        <v/>
      </c>
      <c r="U621">
        <f>1-Tabla1[[#This Row],[Respuesta.corr]]</f>
        <v>0</v>
      </c>
      <c r="V621" t="s">
        <v>141</v>
      </c>
      <c r="W621" t="s">
        <v>143</v>
      </c>
      <c r="X621" t="str">
        <f>+IFERROR(VLOOKUP(Tabla1[[#This Row],[participant]],$AB$2:$AC$17,2,0),"REVISAR")</f>
        <v>ALJ10M</v>
      </c>
    </row>
    <row r="622" spans="1:24" x14ac:dyDescent="0.55000000000000004">
      <c r="A622" t="s">
        <v>124</v>
      </c>
      <c r="B622" t="s">
        <v>89</v>
      </c>
      <c r="C622" t="s">
        <v>15</v>
      </c>
      <c r="D622">
        <v>0.8</v>
      </c>
      <c r="E622">
        <v>0</v>
      </c>
      <c r="F622">
        <v>20</v>
      </c>
      <c r="G622">
        <v>20</v>
      </c>
      <c r="H622">
        <v>20</v>
      </c>
      <c r="I622" t="s">
        <v>15</v>
      </c>
      <c r="J622">
        <v>1</v>
      </c>
      <c r="L622" t="s">
        <v>167</v>
      </c>
      <c r="M622">
        <v>59.818249243085802</v>
      </c>
      <c r="N622" t="s">
        <v>122</v>
      </c>
      <c r="O622">
        <v>1</v>
      </c>
      <c r="P622" t="s">
        <v>164</v>
      </c>
      <c r="Q622" t="str">
        <f>+PROPER(IF(MID(Tabla1[[#This Row],[expName]],3,100)="Alegria","Alegría",MID(Tabla1[[#This Row],[expName]],3,100)))</f>
        <v>Sexo</v>
      </c>
      <c r="R622" t="str">
        <f>+IF(Tabla1[[#This Row],[correct_ans]]="None","Frecuente","Infrecuente")</f>
        <v>Frecuente</v>
      </c>
      <c r="S622">
        <f>+Tabla1[[#This Row],[Respuesta.corr]]*100</f>
        <v>100</v>
      </c>
      <c r="T622" t="str">
        <f>+IF(OR(Tabla1[[#This Row],[frecuente/infrecuente]]="Frecuente",Tabla1[[#This Row],[Respuesta.rt]]=""),"",Tabla1[[#This Row],[Respuesta.rt]])</f>
        <v/>
      </c>
      <c r="U622">
        <f>1-Tabla1[[#This Row],[Respuesta.corr]]</f>
        <v>0</v>
      </c>
      <c r="V622" t="s">
        <v>141</v>
      </c>
      <c r="W622" t="s">
        <v>143</v>
      </c>
      <c r="X622" t="str">
        <f>+IFERROR(VLOOKUP(Tabla1[[#This Row],[participant]],$AB$2:$AC$17,2,0),"REVISAR")</f>
        <v>ALJ10M</v>
      </c>
    </row>
    <row r="623" spans="1:24" x14ac:dyDescent="0.55000000000000004">
      <c r="A623" t="s">
        <v>124</v>
      </c>
      <c r="B623" t="s">
        <v>75</v>
      </c>
      <c r="C623" t="s">
        <v>15</v>
      </c>
      <c r="D623">
        <v>0.8</v>
      </c>
      <c r="E623">
        <v>0</v>
      </c>
      <c r="F623">
        <v>21</v>
      </c>
      <c r="G623">
        <v>21</v>
      </c>
      <c r="H623">
        <v>21</v>
      </c>
      <c r="I623" t="s">
        <v>15</v>
      </c>
      <c r="J623">
        <v>1</v>
      </c>
      <c r="L623" t="s">
        <v>167</v>
      </c>
      <c r="M623">
        <v>59.818249243085802</v>
      </c>
      <c r="N623" t="s">
        <v>122</v>
      </c>
      <c r="O623">
        <v>1</v>
      </c>
      <c r="P623" t="s">
        <v>164</v>
      </c>
      <c r="Q623" t="str">
        <f>+PROPER(IF(MID(Tabla1[[#This Row],[expName]],3,100)="Alegria","Alegría",MID(Tabla1[[#This Row],[expName]],3,100)))</f>
        <v>Sexo</v>
      </c>
      <c r="R623" t="str">
        <f>+IF(Tabla1[[#This Row],[correct_ans]]="None","Frecuente","Infrecuente")</f>
        <v>Frecuente</v>
      </c>
      <c r="S623">
        <f>+Tabla1[[#This Row],[Respuesta.corr]]*100</f>
        <v>100</v>
      </c>
      <c r="T623" t="str">
        <f>+IF(OR(Tabla1[[#This Row],[frecuente/infrecuente]]="Frecuente",Tabla1[[#This Row],[Respuesta.rt]]=""),"",Tabla1[[#This Row],[Respuesta.rt]])</f>
        <v/>
      </c>
      <c r="U623">
        <f>1-Tabla1[[#This Row],[Respuesta.corr]]</f>
        <v>0</v>
      </c>
      <c r="V623" t="s">
        <v>141</v>
      </c>
      <c r="W623" t="s">
        <v>143</v>
      </c>
      <c r="X623" t="str">
        <f>+IFERROR(VLOOKUP(Tabla1[[#This Row],[participant]],$AB$2:$AC$17,2,0),"REVISAR")</f>
        <v>ALJ10M</v>
      </c>
    </row>
    <row r="624" spans="1:24" x14ac:dyDescent="0.55000000000000004">
      <c r="A624" t="s">
        <v>120</v>
      </c>
      <c r="B624" t="s">
        <v>63</v>
      </c>
      <c r="C624" t="s">
        <v>21</v>
      </c>
      <c r="D624">
        <v>0.8</v>
      </c>
      <c r="E624">
        <v>0</v>
      </c>
      <c r="F624">
        <v>22</v>
      </c>
      <c r="G624">
        <v>22</v>
      </c>
      <c r="H624">
        <v>22</v>
      </c>
      <c r="I624" t="s">
        <v>15</v>
      </c>
      <c r="J624">
        <v>0</v>
      </c>
      <c r="L624" t="s">
        <v>167</v>
      </c>
      <c r="M624">
        <v>59.818249243085802</v>
      </c>
      <c r="N624" t="s">
        <v>122</v>
      </c>
      <c r="O624">
        <v>1</v>
      </c>
      <c r="P624" t="s">
        <v>164</v>
      </c>
      <c r="Q624" t="str">
        <f>+PROPER(IF(MID(Tabla1[[#This Row],[expName]],3,100)="Alegria","Alegría",MID(Tabla1[[#This Row],[expName]],3,100)))</f>
        <v>Sexo</v>
      </c>
      <c r="R624" t="str">
        <f>+IF(Tabla1[[#This Row],[correct_ans]]="None","Frecuente","Infrecuente")</f>
        <v>Infrecuente</v>
      </c>
      <c r="S624">
        <f>+Tabla1[[#This Row],[Respuesta.corr]]*100</f>
        <v>0</v>
      </c>
      <c r="T624" t="str">
        <f>+IF(OR(Tabla1[[#This Row],[frecuente/infrecuente]]="Frecuente",Tabla1[[#This Row],[Respuesta.rt]]=""),"",Tabla1[[#This Row],[Respuesta.rt]])</f>
        <v/>
      </c>
      <c r="U624">
        <f>1-Tabla1[[#This Row],[Respuesta.corr]]</f>
        <v>1</v>
      </c>
      <c r="V624" t="s">
        <v>141</v>
      </c>
      <c r="W624" t="s">
        <v>143</v>
      </c>
      <c r="X624" t="str">
        <f>+IFERROR(VLOOKUP(Tabla1[[#This Row],[participant]],$AB$2:$AC$17,2,0),"REVISAR")</f>
        <v>ALJ10M</v>
      </c>
    </row>
    <row r="625" spans="1:24" x14ac:dyDescent="0.55000000000000004">
      <c r="A625" t="s">
        <v>124</v>
      </c>
      <c r="B625" t="s">
        <v>75</v>
      </c>
      <c r="C625" t="s">
        <v>15</v>
      </c>
      <c r="D625">
        <v>0.8</v>
      </c>
      <c r="E625">
        <v>0</v>
      </c>
      <c r="F625">
        <v>23</v>
      </c>
      <c r="G625">
        <v>23</v>
      </c>
      <c r="H625">
        <v>23</v>
      </c>
      <c r="I625" t="s">
        <v>15</v>
      </c>
      <c r="J625">
        <v>1</v>
      </c>
      <c r="L625" t="s">
        <v>167</v>
      </c>
      <c r="M625">
        <v>59.818249243085802</v>
      </c>
      <c r="N625" t="s">
        <v>122</v>
      </c>
      <c r="O625">
        <v>1</v>
      </c>
      <c r="P625" t="s">
        <v>164</v>
      </c>
      <c r="Q625" t="str">
        <f>+PROPER(IF(MID(Tabla1[[#This Row],[expName]],3,100)="Alegria","Alegría",MID(Tabla1[[#This Row],[expName]],3,100)))</f>
        <v>Sexo</v>
      </c>
      <c r="R625" t="str">
        <f>+IF(Tabla1[[#This Row],[correct_ans]]="None","Frecuente","Infrecuente")</f>
        <v>Frecuente</v>
      </c>
      <c r="S625">
        <f>+Tabla1[[#This Row],[Respuesta.corr]]*100</f>
        <v>100</v>
      </c>
      <c r="T625" t="str">
        <f>+IF(OR(Tabla1[[#This Row],[frecuente/infrecuente]]="Frecuente",Tabla1[[#This Row],[Respuesta.rt]]=""),"",Tabla1[[#This Row],[Respuesta.rt]])</f>
        <v/>
      </c>
      <c r="U625">
        <f>1-Tabla1[[#This Row],[Respuesta.corr]]</f>
        <v>0</v>
      </c>
      <c r="V625" t="s">
        <v>141</v>
      </c>
      <c r="W625" t="s">
        <v>143</v>
      </c>
      <c r="X625" t="str">
        <f>+IFERROR(VLOOKUP(Tabla1[[#This Row],[participant]],$AB$2:$AC$17,2,0),"REVISAR")</f>
        <v>ALJ10M</v>
      </c>
    </row>
    <row r="626" spans="1:24" x14ac:dyDescent="0.55000000000000004">
      <c r="A626" t="s">
        <v>124</v>
      </c>
      <c r="B626" t="s">
        <v>68</v>
      </c>
      <c r="C626" t="s">
        <v>15</v>
      </c>
      <c r="D626">
        <v>0.8</v>
      </c>
      <c r="E626">
        <v>0</v>
      </c>
      <c r="F626">
        <v>24</v>
      </c>
      <c r="G626">
        <v>24</v>
      </c>
      <c r="H626">
        <v>24</v>
      </c>
      <c r="I626" t="s">
        <v>15</v>
      </c>
      <c r="J626">
        <v>1</v>
      </c>
      <c r="L626" t="s">
        <v>167</v>
      </c>
      <c r="M626">
        <v>59.818249243085802</v>
      </c>
      <c r="N626" t="s">
        <v>122</v>
      </c>
      <c r="O626">
        <v>1</v>
      </c>
      <c r="P626" t="s">
        <v>164</v>
      </c>
      <c r="Q626" t="str">
        <f>+PROPER(IF(MID(Tabla1[[#This Row],[expName]],3,100)="Alegria","Alegría",MID(Tabla1[[#This Row],[expName]],3,100)))</f>
        <v>Sexo</v>
      </c>
      <c r="R626" t="str">
        <f>+IF(Tabla1[[#This Row],[correct_ans]]="None","Frecuente","Infrecuente")</f>
        <v>Frecuente</v>
      </c>
      <c r="S626">
        <f>+Tabla1[[#This Row],[Respuesta.corr]]*100</f>
        <v>100</v>
      </c>
      <c r="T626" t="str">
        <f>+IF(OR(Tabla1[[#This Row],[frecuente/infrecuente]]="Frecuente",Tabla1[[#This Row],[Respuesta.rt]]=""),"",Tabla1[[#This Row],[Respuesta.rt]])</f>
        <v/>
      </c>
      <c r="U626">
        <f>1-Tabla1[[#This Row],[Respuesta.corr]]</f>
        <v>0</v>
      </c>
      <c r="V626" t="s">
        <v>141</v>
      </c>
      <c r="W626" t="s">
        <v>143</v>
      </c>
      <c r="X626" t="str">
        <f>+IFERROR(VLOOKUP(Tabla1[[#This Row],[participant]],$AB$2:$AC$17,2,0),"REVISAR")</f>
        <v>ALJ10M</v>
      </c>
    </row>
    <row r="627" spans="1:24" x14ac:dyDescent="0.55000000000000004">
      <c r="A627" t="s">
        <v>120</v>
      </c>
      <c r="B627" t="s">
        <v>30</v>
      </c>
      <c r="C627" t="s">
        <v>21</v>
      </c>
      <c r="D627">
        <v>1.3</v>
      </c>
      <c r="E627">
        <v>0</v>
      </c>
      <c r="F627">
        <v>25</v>
      </c>
      <c r="G627">
        <v>25</v>
      </c>
      <c r="H627">
        <v>25</v>
      </c>
      <c r="I627" t="s">
        <v>15</v>
      </c>
      <c r="J627">
        <v>0</v>
      </c>
      <c r="L627" t="s">
        <v>167</v>
      </c>
      <c r="M627">
        <v>59.818249243085802</v>
      </c>
      <c r="N627" t="s">
        <v>122</v>
      </c>
      <c r="O627">
        <v>1</v>
      </c>
      <c r="P627" t="s">
        <v>164</v>
      </c>
      <c r="Q627" t="str">
        <f>+PROPER(IF(MID(Tabla1[[#This Row],[expName]],3,100)="Alegria","Alegría",MID(Tabla1[[#This Row],[expName]],3,100)))</f>
        <v>Sexo</v>
      </c>
      <c r="R627" t="str">
        <f>+IF(Tabla1[[#This Row],[correct_ans]]="None","Frecuente","Infrecuente")</f>
        <v>Infrecuente</v>
      </c>
      <c r="S627">
        <f>+Tabla1[[#This Row],[Respuesta.corr]]*100</f>
        <v>0</v>
      </c>
      <c r="T627" t="str">
        <f>+IF(OR(Tabla1[[#This Row],[frecuente/infrecuente]]="Frecuente",Tabla1[[#This Row],[Respuesta.rt]]=""),"",Tabla1[[#This Row],[Respuesta.rt]])</f>
        <v/>
      </c>
      <c r="U627">
        <f>1-Tabla1[[#This Row],[Respuesta.corr]]</f>
        <v>1</v>
      </c>
      <c r="V627" t="s">
        <v>141</v>
      </c>
      <c r="W627" t="s">
        <v>143</v>
      </c>
      <c r="X627" t="str">
        <f>+IFERROR(VLOOKUP(Tabla1[[#This Row],[participant]],$AB$2:$AC$17,2,0),"REVISAR")</f>
        <v>ALJ10M</v>
      </c>
    </row>
    <row r="628" spans="1:24" x14ac:dyDescent="0.55000000000000004">
      <c r="A628" t="s">
        <v>124</v>
      </c>
      <c r="B628" t="s">
        <v>92</v>
      </c>
      <c r="C628" t="s">
        <v>15</v>
      </c>
      <c r="D628">
        <v>0.8</v>
      </c>
      <c r="E628">
        <v>0</v>
      </c>
      <c r="F628">
        <v>26</v>
      </c>
      <c r="G628">
        <v>26</v>
      </c>
      <c r="H628">
        <v>26</v>
      </c>
      <c r="I628" t="s">
        <v>15</v>
      </c>
      <c r="J628">
        <v>1</v>
      </c>
      <c r="L628" t="s">
        <v>167</v>
      </c>
      <c r="M628">
        <v>59.818249243085802</v>
      </c>
      <c r="N628" t="s">
        <v>122</v>
      </c>
      <c r="O628">
        <v>1</v>
      </c>
      <c r="P628" t="s">
        <v>164</v>
      </c>
      <c r="Q628" t="str">
        <f>+PROPER(IF(MID(Tabla1[[#This Row],[expName]],3,100)="Alegria","Alegría",MID(Tabla1[[#This Row],[expName]],3,100)))</f>
        <v>Sexo</v>
      </c>
      <c r="R628" t="str">
        <f>+IF(Tabla1[[#This Row],[correct_ans]]="None","Frecuente","Infrecuente")</f>
        <v>Frecuente</v>
      </c>
      <c r="S628">
        <f>+Tabla1[[#This Row],[Respuesta.corr]]*100</f>
        <v>100</v>
      </c>
      <c r="T628" t="str">
        <f>+IF(OR(Tabla1[[#This Row],[frecuente/infrecuente]]="Frecuente",Tabla1[[#This Row],[Respuesta.rt]]=""),"",Tabla1[[#This Row],[Respuesta.rt]])</f>
        <v/>
      </c>
      <c r="U628">
        <f>1-Tabla1[[#This Row],[Respuesta.corr]]</f>
        <v>0</v>
      </c>
      <c r="V628" t="s">
        <v>141</v>
      </c>
      <c r="W628" t="s">
        <v>143</v>
      </c>
      <c r="X628" t="str">
        <f>+IFERROR(VLOOKUP(Tabla1[[#This Row],[participant]],$AB$2:$AC$17,2,0),"REVISAR")</f>
        <v>ALJ10M</v>
      </c>
    </row>
    <row r="629" spans="1:24" x14ac:dyDescent="0.55000000000000004">
      <c r="A629" t="s">
        <v>124</v>
      </c>
      <c r="B629" t="s">
        <v>22</v>
      </c>
      <c r="C629" t="s">
        <v>15</v>
      </c>
      <c r="D629">
        <v>1.3</v>
      </c>
      <c r="E629">
        <v>0</v>
      </c>
      <c r="F629">
        <v>27</v>
      </c>
      <c r="G629">
        <v>27</v>
      </c>
      <c r="H629">
        <v>27</v>
      </c>
      <c r="I629" t="s">
        <v>15</v>
      </c>
      <c r="J629">
        <v>1</v>
      </c>
      <c r="L629" t="s">
        <v>167</v>
      </c>
      <c r="M629">
        <v>59.818249243085802</v>
      </c>
      <c r="N629" t="s">
        <v>122</v>
      </c>
      <c r="O629">
        <v>1</v>
      </c>
      <c r="P629" t="s">
        <v>164</v>
      </c>
      <c r="Q629" t="str">
        <f>+PROPER(IF(MID(Tabla1[[#This Row],[expName]],3,100)="Alegria","Alegría",MID(Tabla1[[#This Row],[expName]],3,100)))</f>
        <v>Sexo</v>
      </c>
      <c r="R629" t="str">
        <f>+IF(Tabla1[[#This Row],[correct_ans]]="None","Frecuente","Infrecuente")</f>
        <v>Frecuente</v>
      </c>
      <c r="S629">
        <f>+Tabla1[[#This Row],[Respuesta.corr]]*100</f>
        <v>100</v>
      </c>
      <c r="T629" t="str">
        <f>+IF(OR(Tabla1[[#This Row],[frecuente/infrecuente]]="Frecuente",Tabla1[[#This Row],[Respuesta.rt]]=""),"",Tabla1[[#This Row],[Respuesta.rt]])</f>
        <v/>
      </c>
      <c r="U629">
        <f>1-Tabla1[[#This Row],[Respuesta.corr]]</f>
        <v>0</v>
      </c>
      <c r="V629" t="s">
        <v>141</v>
      </c>
      <c r="W629" t="s">
        <v>143</v>
      </c>
      <c r="X629" t="str">
        <f>+IFERROR(VLOOKUP(Tabla1[[#This Row],[participant]],$AB$2:$AC$17,2,0),"REVISAR")</f>
        <v>ALJ10M</v>
      </c>
    </row>
    <row r="630" spans="1:24" x14ac:dyDescent="0.55000000000000004">
      <c r="A630" t="s">
        <v>120</v>
      </c>
      <c r="B630" t="s">
        <v>63</v>
      </c>
      <c r="C630" t="s">
        <v>21</v>
      </c>
      <c r="D630">
        <v>0.8</v>
      </c>
      <c r="E630">
        <v>0</v>
      </c>
      <c r="F630">
        <v>28</v>
      </c>
      <c r="G630">
        <v>28</v>
      </c>
      <c r="H630">
        <v>28</v>
      </c>
      <c r="I630" t="s">
        <v>15</v>
      </c>
      <c r="J630">
        <v>0</v>
      </c>
      <c r="L630" t="s">
        <v>167</v>
      </c>
      <c r="M630">
        <v>59.818249243085802</v>
      </c>
      <c r="N630" t="s">
        <v>122</v>
      </c>
      <c r="O630">
        <v>1</v>
      </c>
      <c r="P630" t="s">
        <v>164</v>
      </c>
      <c r="Q630" t="str">
        <f>+PROPER(IF(MID(Tabla1[[#This Row],[expName]],3,100)="Alegria","Alegría",MID(Tabla1[[#This Row],[expName]],3,100)))</f>
        <v>Sexo</v>
      </c>
      <c r="R630" t="str">
        <f>+IF(Tabla1[[#This Row],[correct_ans]]="None","Frecuente","Infrecuente")</f>
        <v>Infrecuente</v>
      </c>
      <c r="S630">
        <f>+Tabla1[[#This Row],[Respuesta.corr]]*100</f>
        <v>0</v>
      </c>
      <c r="T630" t="str">
        <f>+IF(OR(Tabla1[[#This Row],[frecuente/infrecuente]]="Frecuente",Tabla1[[#This Row],[Respuesta.rt]]=""),"",Tabla1[[#This Row],[Respuesta.rt]])</f>
        <v/>
      </c>
      <c r="U630">
        <f>1-Tabla1[[#This Row],[Respuesta.corr]]</f>
        <v>1</v>
      </c>
      <c r="V630" t="s">
        <v>141</v>
      </c>
      <c r="W630" t="s">
        <v>143</v>
      </c>
      <c r="X630" t="str">
        <f>+IFERROR(VLOOKUP(Tabla1[[#This Row],[participant]],$AB$2:$AC$17,2,0),"REVISAR")</f>
        <v>ALJ10M</v>
      </c>
    </row>
    <row r="631" spans="1:24" x14ac:dyDescent="0.55000000000000004">
      <c r="A631" t="s">
        <v>124</v>
      </c>
      <c r="B631" t="s">
        <v>87</v>
      </c>
      <c r="C631" t="s">
        <v>15</v>
      </c>
      <c r="D631">
        <v>1.3</v>
      </c>
      <c r="E631">
        <v>0</v>
      </c>
      <c r="F631">
        <v>29</v>
      </c>
      <c r="G631">
        <v>29</v>
      </c>
      <c r="H631">
        <v>29</v>
      </c>
      <c r="I631" t="s">
        <v>15</v>
      </c>
      <c r="J631">
        <v>1</v>
      </c>
      <c r="L631" t="s">
        <v>167</v>
      </c>
      <c r="M631">
        <v>59.818249243085802</v>
      </c>
      <c r="N631" t="s">
        <v>122</v>
      </c>
      <c r="O631">
        <v>1</v>
      </c>
      <c r="P631" t="s">
        <v>164</v>
      </c>
      <c r="Q631" t="str">
        <f>+PROPER(IF(MID(Tabla1[[#This Row],[expName]],3,100)="Alegria","Alegría",MID(Tabla1[[#This Row],[expName]],3,100)))</f>
        <v>Sexo</v>
      </c>
      <c r="R631" t="str">
        <f>+IF(Tabla1[[#This Row],[correct_ans]]="None","Frecuente","Infrecuente")</f>
        <v>Frecuente</v>
      </c>
      <c r="S631">
        <f>+Tabla1[[#This Row],[Respuesta.corr]]*100</f>
        <v>100</v>
      </c>
      <c r="T631" t="str">
        <f>+IF(OR(Tabla1[[#This Row],[frecuente/infrecuente]]="Frecuente",Tabla1[[#This Row],[Respuesta.rt]]=""),"",Tabla1[[#This Row],[Respuesta.rt]])</f>
        <v/>
      </c>
      <c r="U631">
        <f>1-Tabla1[[#This Row],[Respuesta.corr]]</f>
        <v>0</v>
      </c>
      <c r="V631" t="s">
        <v>141</v>
      </c>
      <c r="W631" t="s">
        <v>143</v>
      </c>
      <c r="X631" t="str">
        <f>+IFERROR(VLOOKUP(Tabla1[[#This Row],[participant]],$AB$2:$AC$17,2,0),"REVISAR")</f>
        <v>ALJ10M</v>
      </c>
    </row>
    <row r="632" spans="1:24" x14ac:dyDescent="0.55000000000000004">
      <c r="A632" t="s">
        <v>124</v>
      </c>
      <c r="B632" t="s">
        <v>75</v>
      </c>
      <c r="C632" t="s">
        <v>15</v>
      </c>
      <c r="D632">
        <v>0.8</v>
      </c>
      <c r="E632">
        <v>0</v>
      </c>
      <c r="F632">
        <v>30</v>
      </c>
      <c r="G632">
        <v>30</v>
      </c>
      <c r="H632">
        <v>30</v>
      </c>
      <c r="I632" t="s">
        <v>15</v>
      </c>
      <c r="J632">
        <v>1</v>
      </c>
      <c r="L632" t="s">
        <v>167</v>
      </c>
      <c r="M632">
        <v>59.818249243085802</v>
      </c>
      <c r="N632" t="s">
        <v>122</v>
      </c>
      <c r="O632">
        <v>1</v>
      </c>
      <c r="P632" t="s">
        <v>164</v>
      </c>
      <c r="Q632" t="str">
        <f>+PROPER(IF(MID(Tabla1[[#This Row],[expName]],3,100)="Alegria","Alegría",MID(Tabla1[[#This Row],[expName]],3,100)))</f>
        <v>Sexo</v>
      </c>
      <c r="R632" t="str">
        <f>+IF(Tabla1[[#This Row],[correct_ans]]="None","Frecuente","Infrecuente")</f>
        <v>Frecuente</v>
      </c>
      <c r="S632">
        <f>+Tabla1[[#This Row],[Respuesta.corr]]*100</f>
        <v>100</v>
      </c>
      <c r="T632" t="str">
        <f>+IF(OR(Tabla1[[#This Row],[frecuente/infrecuente]]="Frecuente",Tabla1[[#This Row],[Respuesta.rt]]=""),"",Tabla1[[#This Row],[Respuesta.rt]])</f>
        <v/>
      </c>
      <c r="U632">
        <f>1-Tabla1[[#This Row],[Respuesta.corr]]</f>
        <v>0</v>
      </c>
      <c r="V632" t="s">
        <v>141</v>
      </c>
      <c r="W632" t="s">
        <v>143</v>
      </c>
      <c r="X632" t="str">
        <f>+IFERROR(VLOOKUP(Tabla1[[#This Row],[participant]],$AB$2:$AC$17,2,0),"REVISAR")</f>
        <v>ALJ10M</v>
      </c>
    </row>
    <row r="633" spans="1:24" x14ac:dyDescent="0.55000000000000004">
      <c r="A633" t="s">
        <v>120</v>
      </c>
      <c r="B633" t="s">
        <v>88</v>
      </c>
      <c r="C633" t="s">
        <v>21</v>
      </c>
      <c r="D633">
        <v>1.3</v>
      </c>
      <c r="E633">
        <v>0</v>
      </c>
      <c r="F633">
        <v>31</v>
      </c>
      <c r="G633">
        <v>31</v>
      </c>
      <c r="H633">
        <v>31</v>
      </c>
      <c r="I633" t="s">
        <v>15</v>
      </c>
      <c r="J633">
        <v>0</v>
      </c>
      <c r="L633" t="s">
        <v>167</v>
      </c>
      <c r="M633">
        <v>59.818249243085802</v>
      </c>
      <c r="N633" t="s">
        <v>122</v>
      </c>
      <c r="O633">
        <v>1</v>
      </c>
      <c r="P633" t="s">
        <v>164</v>
      </c>
      <c r="Q633" t="str">
        <f>+PROPER(IF(MID(Tabla1[[#This Row],[expName]],3,100)="Alegria","Alegría",MID(Tabla1[[#This Row],[expName]],3,100)))</f>
        <v>Sexo</v>
      </c>
      <c r="R633" t="str">
        <f>+IF(Tabla1[[#This Row],[correct_ans]]="None","Frecuente","Infrecuente")</f>
        <v>Infrecuente</v>
      </c>
      <c r="S633">
        <f>+Tabla1[[#This Row],[Respuesta.corr]]*100</f>
        <v>0</v>
      </c>
      <c r="T633" t="str">
        <f>+IF(OR(Tabla1[[#This Row],[frecuente/infrecuente]]="Frecuente",Tabla1[[#This Row],[Respuesta.rt]]=""),"",Tabla1[[#This Row],[Respuesta.rt]])</f>
        <v/>
      </c>
      <c r="U633">
        <f>1-Tabla1[[#This Row],[Respuesta.corr]]</f>
        <v>1</v>
      </c>
      <c r="V633" t="s">
        <v>141</v>
      </c>
      <c r="W633" t="s">
        <v>143</v>
      </c>
      <c r="X633" t="str">
        <f>+IFERROR(VLOOKUP(Tabla1[[#This Row],[participant]],$AB$2:$AC$17,2,0),"REVISAR")</f>
        <v>ALJ10M</v>
      </c>
    </row>
    <row r="634" spans="1:24" x14ac:dyDescent="0.55000000000000004">
      <c r="A634" t="s">
        <v>124</v>
      </c>
      <c r="B634" t="s">
        <v>125</v>
      </c>
      <c r="C634" t="s">
        <v>15</v>
      </c>
      <c r="D634">
        <v>1.3</v>
      </c>
      <c r="E634">
        <v>0</v>
      </c>
      <c r="F634">
        <v>32</v>
      </c>
      <c r="G634">
        <v>32</v>
      </c>
      <c r="H634">
        <v>32</v>
      </c>
      <c r="I634" t="s">
        <v>15</v>
      </c>
      <c r="J634">
        <v>1</v>
      </c>
      <c r="L634" t="s">
        <v>167</v>
      </c>
      <c r="M634">
        <v>59.818249243085802</v>
      </c>
      <c r="N634" t="s">
        <v>122</v>
      </c>
      <c r="O634">
        <v>1</v>
      </c>
      <c r="P634" t="s">
        <v>164</v>
      </c>
      <c r="Q634" t="str">
        <f>+PROPER(IF(MID(Tabla1[[#This Row],[expName]],3,100)="Alegria","Alegría",MID(Tabla1[[#This Row],[expName]],3,100)))</f>
        <v>Sexo</v>
      </c>
      <c r="R634" t="str">
        <f>+IF(Tabla1[[#This Row],[correct_ans]]="None","Frecuente","Infrecuente")</f>
        <v>Frecuente</v>
      </c>
      <c r="S634">
        <f>+Tabla1[[#This Row],[Respuesta.corr]]*100</f>
        <v>100</v>
      </c>
      <c r="T634" t="str">
        <f>+IF(OR(Tabla1[[#This Row],[frecuente/infrecuente]]="Frecuente",Tabla1[[#This Row],[Respuesta.rt]]=""),"",Tabla1[[#This Row],[Respuesta.rt]])</f>
        <v/>
      </c>
      <c r="U634">
        <f>1-Tabla1[[#This Row],[Respuesta.corr]]</f>
        <v>0</v>
      </c>
      <c r="V634" t="s">
        <v>141</v>
      </c>
      <c r="W634" t="s">
        <v>143</v>
      </c>
      <c r="X634" t="str">
        <f>+IFERROR(VLOOKUP(Tabla1[[#This Row],[participant]],$AB$2:$AC$17,2,0),"REVISAR")</f>
        <v>ALJ10M</v>
      </c>
    </row>
    <row r="635" spans="1:24" x14ac:dyDescent="0.55000000000000004">
      <c r="A635" t="s">
        <v>124</v>
      </c>
      <c r="B635" t="s">
        <v>68</v>
      </c>
      <c r="C635" t="s">
        <v>15</v>
      </c>
      <c r="D635">
        <v>1.3</v>
      </c>
      <c r="E635">
        <v>0</v>
      </c>
      <c r="F635">
        <v>33</v>
      </c>
      <c r="G635">
        <v>33</v>
      </c>
      <c r="H635">
        <v>33</v>
      </c>
      <c r="I635" t="s">
        <v>15</v>
      </c>
      <c r="J635">
        <v>1</v>
      </c>
      <c r="L635" t="s">
        <v>167</v>
      </c>
      <c r="M635">
        <v>59.818249243085802</v>
      </c>
      <c r="N635" t="s">
        <v>122</v>
      </c>
      <c r="O635">
        <v>1</v>
      </c>
      <c r="P635" t="s">
        <v>164</v>
      </c>
      <c r="Q635" t="str">
        <f>+PROPER(IF(MID(Tabla1[[#This Row],[expName]],3,100)="Alegria","Alegría",MID(Tabla1[[#This Row],[expName]],3,100)))</f>
        <v>Sexo</v>
      </c>
      <c r="R635" t="str">
        <f>+IF(Tabla1[[#This Row],[correct_ans]]="None","Frecuente","Infrecuente")</f>
        <v>Frecuente</v>
      </c>
      <c r="S635">
        <f>+Tabla1[[#This Row],[Respuesta.corr]]*100</f>
        <v>100</v>
      </c>
      <c r="T635" t="str">
        <f>+IF(OR(Tabla1[[#This Row],[frecuente/infrecuente]]="Frecuente",Tabla1[[#This Row],[Respuesta.rt]]=""),"",Tabla1[[#This Row],[Respuesta.rt]])</f>
        <v/>
      </c>
      <c r="U635">
        <f>1-Tabla1[[#This Row],[Respuesta.corr]]</f>
        <v>0</v>
      </c>
      <c r="V635" t="s">
        <v>141</v>
      </c>
      <c r="W635" t="s">
        <v>143</v>
      </c>
      <c r="X635" t="str">
        <f>+IFERROR(VLOOKUP(Tabla1[[#This Row],[participant]],$AB$2:$AC$17,2,0),"REVISAR")</f>
        <v>ALJ10M</v>
      </c>
    </row>
    <row r="636" spans="1:24" x14ac:dyDescent="0.55000000000000004">
      <c r="A636" t="s">
        <v>120</v>
      </c>
      <c r="B636" t="s">
        <v>28</v>
      </c>
      <c r="C636" t="s">
        <v>21</v>
      </c>
      <c r="D636">
        <v>1.3</v>
      </c>
      <c r="E636">
        <v>0</v>
      </c>
      <c r="F636">
        <v>34</v>
      </c>
      <c r="G636">
        <v>34</v>
      </c>
      <c r="H636">
        <v>34</v>
      </c>
      <c r="I636" t="s">
        <v>21</v>
      </c>
      <c r="J636">
        <v>1</v>
      </c>
      <c r="K636">
        <v>0.83521374128799997</v>
      </c>
      <c r="L636" t="s">
        <v>167</v>
      </c>
      <c r="M636">
        <v>59.818249243085802</v>
      </c>
      <c r="N636" t="s">
        <v>122</v>
      </c>
      <c r="O636">
        <v>1</v>
      </c>
      <c r="P636" t="s">
        <v>164</v>
      </c>
      <c r="Q636" t="str">
        <f>+PROPER(IF(MID(Tabla1[[#This Row],[expName]],3,100)="Alegria","Alegría",MID(Tabla1[[#This Row],[expName]],3,100)))</f>
        <v>Sexo</v>
      </c>
      <c r="R636" t="str">
        <f>+IF(Tabla1[[#This Row],[correct_ans]]="None","Frecuente","Infrecuente")</f>
        <v>Infrecuente</v>
      </c>
      <c r="S636">
        <f>+Tabla1[[#This Row],[Respuesta.corr]]*100</f>
        <v>100</v>
      </c>
      <c r="T636">
        <f>+IF(OR(Tabla1[[#This Row],[frecuente/infrecuente]]="Frecuente",Tabla1[[#This Row],[Respuesta.rt]]=""),"",Tabla1[[#This Row],[Respuesta.rt]])</f>
        <v>0.83521374128799997</v>
      </c>
      <c r="U636">
        <f>1-Tabla1[[#This Row],[Respuesta.corr]]</f>
        <v>0</v>
      </c>
      <c r="V636" t="s">
        <v>141</v>
      </c>
      <c r="W636" t="s">
        <v>143</v>
      </c>
      <c r="X636" t="str">
        <f>+IFERROR(VLOOKUP(Tabla1[[#This Row],[participant]],$AB$2:$AC$17,2,0),"REVISAR")</f>
        <v>ALJ10M</v>
      </c>
    </row>
    <row r="637" spans="1:24" x14ac:dyDescent="0.55000000000000004">
      <c r="A637" t="s">
        <v>124</v>
      </c>
      <c r="B637" t="s">
        <v>91</v>
      </c>
      <c r="C637" t="s">
        <v>15</v>
      </c>
      <c r="D637">
        <v>0.8</v>
      </c>
      <c r="E637">
        <v>0</v>
      </c>
      <c r="F637">
        <v>35</v>
      </c>
      <c r="G637">
        <v>35</v>
      </c>
      <c r="H637">
        <v>35</v>
      </c>
      <c r="I637" t="s">
        <v>15</v>
      </c>
      <c r="J637">
        <v>1</v>
      </c>
      <c r="L637" t="s">
        <v>167</v>
      </c>
      <c r="M637">
        <v>59.818249243085802</v>
      </c>
      <c r="N637" t="s">
        <v>122</v>
      </c>
      <c r="O637">
        <v>1</v>
      </c>
      <c r="P637" t="s">
        <v>164</v>
      </c>
      <c r="Q637" t="str">
        <f>+PROPER(IF(MID(Tabla1[[#This Row],[expName]],3,100)="Alegria","Alegría",MID(Tabla1[[#This Row],[expName]],3,100)))</f>
        <v>Sexo</v>
      </c>
      <c r="R637" t="str">
        <f>+IF(Tabla1[[#This Row],[correct_ans]]="None","Frecuente","Infrecuente")</f>
        <v>Frecuente</v>
      </c>
      <c r="S637">
        <f>+Tabla1[[#This Row],[Respuesta.corr]]*100</f>
        <v>100</v>
      </c>
      <c r="T637" t="str">
        <f>+IF(OR(Tabla1[[#This Row],[frecuente/infrecuente]]="Frecuente",Tabla1[[#This Row],[Respuesta.rt]]=""),"",Tabla1[[#This Row],[Respuesta.rt]])</f>
        <v/>
      </c>
      <c r="U637">
        <f>1-Tabla1[[#This Row],[Respuesta.corr]]</f>
        <v>0</v>
      </c>
      <c r="V637" t="s">
        <v>141</v>
      </c>
      <c r="W637" t="s">
        <v>143</v>
      </c>
      <c r="X637" t="str">
        <f>+IFERROR(VLOOKUP(Tabla1[[#This Row],[participant]],$AB$2:$AC$17,2,0),"REVISAR")</f>
        <v>ALJ10M</v>
      </c>
    </row>
    <row r="638" spans="1:24" x14ac:dyDescent="0.55000000000000004">
      <c r="A638" t="s">
        <v>124</v>
      </c>
      <c r="B638" t="s">
        <v>87</v>
      </c>
      <c r="C638" t="s">
        <v>15</v>
      </c>
      <c r="D638">
        <v>1.3</v>
      </c>
      <c r="E638">
        <v>0</v>
      </c>
      <c r="F638">
        <v>36</v>
      </c>
      <c r="G638">
        <v>36</v>
      </c>
      <c r="H638">
        <v>36</v>
      </c>
      <c r="I638" t="s">
        <v>15</v>
      </c>
      <c r="J638">
        <v>1</v>
      </c>
      <c r="L638" t="s">
        <v>167</v>
      </c>
      <c r="M638">
        <v>59.818249243085802</v>
      </c>
      <c r="N638" t="s">
        <v>122</v>
      </c>
      <c r="O638">
        <v>1</v>
      </c>
      <c r="P638" t="s">
        <v>164</v>
      </c>
      <c r="Q638" t="str">
        <f>+PROPER(IF(MID(Tabla1[[#This Row],[expName]],3,100)="Alegria","Alegría",MID(Tabla1[[#This Row],[expName]],3,100)))</f>
        <v>Sexo</v>
      </c>
      <c r="R638" t="str">
        <f>+IF(Tabla1[[#This Row],[correct_ans]]="None","Frecuente","Infrecuente")</f>
        <v>Frecuente</v>
      </c>
      <c r="S638">
        <f>+Tabla1[[#This Row],[Respuesta.corr]]*100</f>
        <v>100</v>
      </c>
      <c r="T638" t="str">
        <f>+IF(OR(Tabla1[[#This Row],[frecuente/infrecuente]]="Frecuente",Tabla1[[#This Row],[Respuesta.rt]]=""),"",Tabla1[[#This Row],[Respuesta.rt]])</f>
        <v/>
      </c>
      <c r="U638">
        <f>1-Tabla1[[#This Row],[Respuesta.corr]]</f>
        <v>0</v>
      </c>
      <c r="V638" t="s">
        <v>141</v>
      </c>
      <c r="W638" t="s">
        <v>143</v>
      </c>
      <c r="X638" t="str">
        <f>+IFERROR(VLOOKUP(Tabla1[[#This Row],[participant]],$AB$2:$AC$17,2,0),"REVISAR")</f>
        <v>ALJ10M</v>
      </c>
    </row>
    <row r="639" spans="1:24" x14ac:dyDescent="0.55000000000000004">
      <c r="A639" t="s">
        <v>120</v>
      </c>
      <c r="B639" t="s">
        <v>63</v>
      </c>
      <c r="C639" t="s">
        <v>21</v>
      </c>
      <c r="D639">
        <v>0.8</v>
      </c>
      <c r="E639">
        <v>0</v>
      </c>
      <c r="F639">
        <v>37</v>
      </c>
      <c r="G639">
        <v>37</v>
      </c>
      <c r="H639">
        <v>37</v>
      </c>
      <c r="I639" t="s">
        <v>15</v>
      </c>
      <c r="J639">
        <v>0</v>
      </c>
      <c r="L639" t="s">
        <v>167</v>
      </c>
      <c r="M639">
        <v>59.818249243085802</v>
      </c>
      <c r="N639" t="s">
        <v>122</v>
      </c>
      <c r="O639">
        <v>1</v>
      </c>
      <c r="P639" t="s">
        <v>164</v>
      </c>
      <c r="Q639" t="str">
        <f>+PROPER(IF(MID(Tabla1[[#This Row],[expName]],3,100)="Alegria","Alegría",MID(Tabla1[[#This Row],[expName]],3,100)))</f>
        <v>Sexo</v>
      </c>
      <c r="R639" t="str">
        <f>+IF(Tabla1[[#This Row],[correct_ans]]="None","Frecuente","Infrecuente")</f>
        <v>Infrecuente</v>
      </c>
      <c r="S639">
        <f>+Tabla1[[#This Row],[Respuesta.corr]]*100</f>
        <v>0</v>
      </c>
      <c r="T639" t="str">
        <f>+IF(OR(Tabla1[[#This Row],[frecuente/infrecuente]]="Frecuente",Tabla1[[#This Row],[Respuesta.rt]]=""),"",Tabla1[[#This Row],[Respuesta.rt]])</f>
        <v/>
      </c>
      <c r="U639">
        <f>1-Tabla1[[#This Row],[Respuesta.corr]]</f>
        <v>1</v>
      </c>
      <c r="V639" t="s">
        <v>141</v>
      </c>
      <c r="W639" t="s">
        <v>143</v>
      </c>
      <c r="X639" t="str">
        <f>+IFERROR(VLOOKUP(Tabla1[[#This Row],[participant]],$AB$2:$AC$17,2,0),"REVISAR")</f>
        <v>ALJ10M</v>
      </c>
    </row>
    <row r="640" spans="1:24" x14ac:dyDescent="0.55000000000000004">
      <c r="A640" t="s">
        <v>124</v>
      </c>
      <c r="B640" t="s">
        <v>91</v>
      </c>
      <c r="C640" t="s">
        <v>15</v>
      </c>
      <c r="D640">
        <v>0.8</v>
      </c>
      <c r="E640">
        <v>0</v>
      </c>
      <c r="F640">
        <v>38</v>
      </c>
      <c r="G640">
        <v>38</v>
      </c>
      <c r="H640">
        <v>38</v>
      </c>
      <c r="I640" t="s">
        <v>15</v>
      </c>
      <c r="J640">
        <v>1</v>
      </c>
      <c r="L640" t="s">
        <v>167</v>
      </c>
      <c r="M640">
        <v>59.818249243085802</v>
      </c>
      <c r="N640" t="s">
        <v>122</v>
      </c>
      <c r="O640">
        <v>1</v>
      </c>
      <c r="P640" t="s">
        <v>164</v>
      </c>
      <c r="Q640" t="str">
        <f>+PROPER(IF(MID(Tabla1[[#This Row],[expName]],3,100)="Alegria","Alegría",MID(Tabla1[[#This Row],[expName]],3,100)))</f>
        <v>Sexo</v>
      </c>
      <c r="R640" t="str">
        <f>+IF(Tabla1[[#This Row],[correct_ans]]="None","Frecuente","Infrecuente")</f>
        <v>Frecuente</v>
      </c>
      <c r="S640">
        <f>+Tabla1[[#This Row],[Respuesta.corr]]*100</f>
        <v>100</v>
      </c>
      <c r="T640" t="str">
        <f>+IF(OR(Tabla1[[#This Row],[frecuente/infrecuente]]="Frecuente",Tabla1[[#This Row],[Respuesta.rt]]=""),"",Tabla1[[#This Row],[Respuesta.rt]])</f>
        <v/>
      </c>
      <c r="U640">
        <f>1-Tabla1[[#This Row],[Respuesta.corr]]</f>
        <v>0</v>
      </c>
      <c r="V640" t="s">
        <v>141</v>
      </c>
      <c r="W640" t="s">
        <v>143</v>
      </c>
      <c r="X640" t="str">
        <f>+IFERROR(VLOOKUP(Tabla1[[#This Row],[participant]],$AB$2:$AC$17,2,0),"REVISAR")</f>
        <v>ALJ10M</v>
      </c>
    </row>
    <row r="641" spans="1:24" x14ac:dyDescent="0.55000000000000004">
      <c r="A641" t="s">
        <v>124</v>
      </c>
      <c r="B641" t="s">
        <v>125</v>
      </c>
      <c r="C641" t="s">
        <v>15</v>
      </c>
      <c r="D641">
        <v>0.8</v>
      </c>
      <c r="E641">
        <v>0</v>
      </c>
      <c r="F641">
        <v>39</v>
      </c>
      <c r="G641">
        <v>39</v>
      </c>
      <c r="H641">
        <v>39</v>
      </c>
      <c r="I641" t="s">
        <v>15</v>
      </c>
      <c r="J641">
        <v>1</v>
      </c>
      <c r="L641" t="s">
        <v>167</v>
      </c>
      <c r="M641">
        <v>59.818249243085802</v>
      </c>
      <c r="N641" t="s">
        <v>122</v>
      </c>
      <c r="O641">
        <v>1</v>
      </c>
      <c r="P641" t="s">
        <v>164</v>
      </c>
      <c r="Q641" t="str">
        <f>+PROPER(IF(MID(Tabla1[[#This Row],[expName]],3,100)="Alegria","Alegría",MID(Tabla1[[#This Row],[expName]],3,100)))</f>
        <v>Sexo</v>
      </c>
      <c r="R641" t="str">
        <f>+IF(Tabla1[[#This Row],[correct_ans]]="None","Frecuente","Infrecuente")</f>
        <v>Frecuente</v>
      </c>
      <c r="S641">
        <f>+Tabla1[[#This Row],[Respuesta.corr]]*100</f>
        <v>100</v>
      </c>
      <c r="T641" t="str">
        <f>+IF(OR(Tabla1[[#This Row],[frecuente/infrecuente]]="Frecuente",Tabla1[[#This Row],[Respuesta.rt]]=""),"",Tabla1[[#This Row],[Respuesta.rt]])</f>
        <v/>
      </c>
      <c r="U641">
        <f>1-Tabla1[[#This Row],[Respuesta.corr]]</f>
        <v>0</v>
      </c>
      <c r="V641" t="s">
        <v>141</v>
      </c>
      <c r="W641" t="s">
        <v>143</v>
      </c>
      <c r="X641" t="str">
        <f>+IFERROR(VLOOKUP(Tabla1[[#This Row],[participant]],$AB$2:$AC$17,2,0),"REVISAR")</f>
        <v>ALJ10M</v>
      </c>
    </row>
    <row r="642" spans="1:24" x14ac:dyDescent="0.55000000000000004">
      <c r="A642" t="s">
        <v>120</v>
      </c>
      <c r="B642" t="s">
        <v>35</v>
      </c>
      <c r="C642" t="s">
        <v>21</v>
      </c>
      <c r="D642">
        <v>1.3</v>
      </c>
      <c r="E642">
        <v>0</v>
      </c>
      <c r="F642">
        <v>40</v>
      </c>
      <c r="G642">
        <v>40</v>
      </c>
      <c r="H642">
        <v>40</v>
      </c>
      <c r="I642" t="s">
        <v>21</v>
      </c>
      <c r="J642">
        <v>1</v>
      </c>
      <c r="K642">
        <v>0.63721185084400001</v>
      </c>
      <c r="L642" t="s">
        <v>167</v>
      </c>
      <c r="M642">
        <v>59.818249243085802</v>
      </c>
      <c r="N642" t="s">
        <v>122</v>
      </c>
      <c r="O642">
        <v>1</v>
      </c>
      <c r="P642" t="s">
        <v>164</v>
      </c>
      <c r="Q642" t="str">
        <f>+PROPER(IF(MID(Tabla1[[#This Row],[expName]],3,100)="Alegria","Alegría",MID(Tabla1[[#This Row],[expName]],3,100)))</f>
        <v>Sexo</v>
      </c>
      <c r="R642" t="str">
        <f>+IF(Tabla1[[#This Row],[correct_ans]]="None","Frecuente","Infrecuente")</f>
        <v>Infrecuente</v>
      </c>
      <c r="S642">
        <f>+Tabla1[[#This Row],[Respuesta.corr]]*100</f>
        <v>100</v>
      </c>
      <c r="T642">
        <f>+IF(OR(Tabla1[[#This Row],[frecuente/infrecuente]]="Frecuente",Tabla1[[#This Row],[Respuesta.rt]]=""),"",Tabla1[[#This Row],[Respuesta.rt]])</f>
        <v>0.63721185084400001</v>
      </c>
      <c r="U642">
        <f>1-Tabla1[[#This Row],[Respuesta.corr]]</f>
        <v>0</v>
      </c>
      <c r="V642" t="s">
        <v>141</v>
      </c>
      <c r="W642" t="s">
        <v>143</v>
      </c>
      <c r="X642" t="str">
        <f>+IFERROR(VLOOKUP(Tabla1[[#This Row],[participant]],$AB$2:$AC$17,2,0),"REVISAR")</f>
        <v>ALJ10M</v>
      </c>
    </row>
    <row r="643" spans="1:24" x14ac:dyDescent="0.55000000000000004">
      <c r="A643" t="s">
        <v>124</v>
      </c>
      <c r="B643" t="s">
        <v>89</v>
      </c>
      <c r="C643" t="s">
        <v>15</v>
      </c>
      <c r="D643">
        <v>1.3</v>
      </c>
      <c r="E643">
        <v>0</v>
      </c>
      <c r="F643">
        <v>41</v>
      </c>
      <c r="G643">
        <v>41</v>
      </c>
      <c r="H643">
        <v>41</v>
      </c>
      <c r="I643" t="s">
        <v>15</v>
      </c>
      <c r="J643">
        <v>1</v>
      </c>
      <c r="L643" t="s">
        <v>167</v>
      </c>
      <c r="M643">
        <v>59.818249243085802</v>
      </c>
      <c r="N643" t="s">
        <v>122</v>
      </c>
      <c r="O643">
        <v>1</v>
      </c>
      <c r="P643" t="s">
        <v>164</v>
      </c>
      <c r="Q643" t="str">
        <f>+PROPER(IF(MID(Tabla1[[#This Row],[expName]],3,100)="Alegria","Alegría",MID(Tabla1[[#This Row],[expName]],3,100)))</f>
        <v>Sexo</v>
      </c>
      <c r="R643" t="str">
        <f>+IF(Tabla1[[#This Row],[correct_ans]]="None","Frecuente","Infrecuente")</f>
        <v>Frecuente</v>
      </c>
      <c r="S643">
        <f>+Tabla1[[#This Row],[Respuesta.corr]]*100</f>
        <v>100</v>
      </c>
      <c r="T643" t="str">
        <f>+IF(OR(Tabla1[[#This Row],[frecuente/infrecuente]]="Frecuente",Tabla1[[#This Row],[Respuesta.rt]]=""),"",Tabla1[[#This Row],[Respuesta.rt]])</f>
        <v/>
      </c>
      <c r="U643">
        <f>1-Tabla1[[#This Row],[Respuesta.corr]]</f>
        <v>0</v>
      </c>
      <c r="V643" t="s">
        <v>141</v>
      </c>
      <c r="W643" t="s">
        <v>143</v>
      </c>
      <c r="X643" t="str">
        <f>+IFERROR(VLOOKUP(Tabla1[[#This Row],[participant]],$AB$2:$AC$17,2,0),"REVISAR")</f>
        <v>ALJ10M</v>
      </c>
    </row>
    <row r="644" spans="1:24" x14ac:dyDescent="0.55000000000000004">
      <c r="A644" t="s">
        <v>124</v>
      </c>
      <c r="B644" t="s">
        <v>68</v>
      </c>
      <c r="C644" t="s">
        <v>15</v>
      </c>
      <c r="D644">
        <v>0.8</v>
      </c>
      <c r="E644">
        <v>0</v>
      </c>
      <c r="F644">
        <v>42</v>
      </c>
      <c r="G644">
        <v>42</v>
      </c>
      <c r="H644">
        <v>42</v>
      </c>
      <c r="I644" t="s">
        <v>15</v>
      </c>
      <c r="J644">
        <v>1</v>
      </c>
      <c r="L644" t="s">
        <v>167</v>
      </c>
      <c r="M644">
        <v>59.818249243085802</v>
      </c>
      <c r="N644" t="s">
        <v>122</v>
      </c>
      <c r="O644">
        <v>1</v>
      </c>
      <c r="P644" t="s">
        <v>164</v>
      </c>
      <c r="Q644" t="str">
        <f>+PROPER(IF(MID(Tabla1[[#This Row],[expName]],3,100)="Alegria","Alegría",MID(Tabla1[[#This Row],[expName]],3,100)))</f>
        <v>Sexo</v>
      </c>
      <c r="R644" t="str">
        <f>+IF(Tabla1[[#This Row],[correct_ans]]="None","Frecuente","Infrecuente")</f>
        <v>Frecuente</v>
      </c>
      <c r="S644">
        <f>+Tabla1[[#This Row],[Respuesta.corr]]*100</f>
        <v>100</v>
      </c>
      <c r="T644" t="str">
        <f>+IF(OR(Tabla1[[#This Row],[frecuente/infrecuente]]="Frecuente",Tabla1[[#This Row],[Respuesta.rt]]=""),"",Tabla1[[#This Row],[Respuesta.rt]])</f>
        <v/>
      </c>
      <c r="U644">
        <f>1-Tabla1[[#This Row],[Respuesta.corr]]</f>
        <v>0</v>
      </c>
      <c r="V644" t="s">
        <v>141</v>
      </c>
      <c r="W644" t="s">
        <v>143</v>
      </c>
      <c r="X644" t="str">
        <f>+IFERROR(VLOOKUP(Tabla1[[#This Row],[participant]],$AB$2:$AC$17,2,0),"REVISAR")</f>
        <v>ALJ10M</v>
      </c>
    </row>
    <row r="645" spans="1:24" x14ac:dyDescent="0.55000000000000004">
      <c r="A645" t="s">
        <v>120</v>
      </c>
      <c r="B645" t="s">
        <v>88</v>
      </c>
      <c r="C645" t="s">
        <v>21</v>
      </c>
      <c r="D645">
        <v>0.8</v>
      </c>
      <c r="E645">
        <v>0</v>
      </c>
      <c r="F645">
        <v>43</v>
      </c>
      <c r="G645">
        <v>43</v>
      </c>
      <c r="H645">
        <v>43</v>
      </c>
      <c r="I645" t="s">
        <v>21</v>
      </c>
      <c r="J645">
        <v>1</v>
      </c>
      <c r="K645">
        <v>0.65877521038099995</v>
      </c>
      <c r="L645" t="s">
        <v>167</v>
      </c>
      <c r="M645">
        <v>59.818249243085802</v>
      </c>
      <c r="N645" t="s">
        <v>122</v>
      </c>
      <c r="O645">
        <v>1</v>
      </c>
      <c r="P645" t="s">
        <v>164</v>
      </c>
      <c r="Q645" t="str">
        <f>+PROPER(IF(MID(Tabla1[[#This Row],[expName]],3,100)="Alegria","Alegría",MID(Tabla1[[#This Row],[expName]],3,100)))</f>
        <v>Sexo</v>
      </c>
      <c r="R645" t="str">
        <f>+IF(Tabla1[[#This Row],[correct_ans]]="None","Frecuente","Infrecuente")</f>
        <v>Infrecuente</v>
      </c>
      <c r="S645">
        <f>+Tabla1[[#This Row],[Respuesta.corr]]*100</f>
        <v>100</v>
      </c>
      <c r="T645">
        <f>+IF(OR(Tabla1[[#This Row],[frecuente/infrecuente]]="Frecuente",Tabla1[[#This Row],[Respuesta.rt]]=""),"",Tabla1[[#This Row],[Respuesta.rt]])</f>
        <v>0.65877521038099995</v>
      </c>
      <c r="U645">
        <f>1-Tabla1[[#This Row],[Respuesta.corr]]</f>
        <v>0</v>
      </c>
      <c r="V645" t="s">
        <v>141</v>
      </c>
      <c r="W645" t="s">
        <v>143</v>
      </c>
      <c r="X645" t="str">
        <f>+IFERROR(VLOOKUP(Tabla1[[#This Row],[participant]],$AB$2:$AC$17,2,0),"REVISAR")</f>
        <v>ALJ10M</v>
      </c>
    </row>
    <row r="646" spans="1:24" x14ac:dyDescent="0.55000000000000004">
      <c r="A646" t="s">
        <v>124</v>
      </c>
      <c r="B646" t="s">
        <v>22</v>
      </c>
      <c r="C646" t="s">
        <v>15</v>
      </c>
      <c r="D646">
        <v>1.3</v>
      </c>
      <c r="E646">
        <v>0</v>
      </c>
      <c r="F646">
        <v>44</v>
      </c>
      <c r="G646">
        <v>44</v>
      </c>
      <c r="H646">
        <v>44</v>
      </c>
      <c r="I646" t="s">
        <v>15</v>
      </c>
      <c r="J646">
        <v>1</v>
      </c>
      <c r="L646" t="s">
        <v>167</v>
      </c>
      <c r="M646">
        <v>59.818249243085802</v>
      </c>
      <c r="N646" t="s">
        <v>122</v>
      </c>
      <c r="O646">
        <v>1</v>
      </c>
      <c r="P646" t="s">
        <v>164</v>
      </c>
      <c r="Q646" t="str">
        <f>+PROPER(IF(MID(Tabla1[[#This Row],[expName]],3,100)="Alegria","Alegría",MID(Tabla1[[#This Row],[expName]],3,100)))</f>
        <v>Sexo</v>
      </c>
      <c r="R646" t="str">
        <f>+IF(Tabla1[[#This Row],[correct_ans]]="None","Frecuente","Infrecuente")</f>
        <v>Frecuente</v>
      </c>
      <c r="S646">
        <f>+Tabla1[[#This Row],[Respuesta.corr]]*100</f>
        <v>100</v>
      </c>
      <c r="T646" t="str">
        <f>+IF(OR(Tabla1[[#This Row],[frecuente/infrecuente]]="Frecuente",Tabla1[[#This Row],[Respuesta.rt]]=""),"",Tabla1[[#This Row],[Respuesta.rt]])</f>
        <v/>
      </c>
      <c r="U646">
        <f>1-Tabla1[[#This Row],[Respuesta.corr]]</f>
        <v>0</v>
      </c>
      <c r="V646" t="s">
        <v>141</v>
      </c>
      <c r="W646" t="s">
        <v>143</v>
      </c>
      <c r="X646" t="str">
        <f>+IFERROR(VLOOKUP(Tabla1[[#This Row],[participant]],$AB$2:$AC$17,2,0),"REVISAR")</f>
        <v>ALJ10M</v>
      </c>
    </row>
    <row r="647" spans="1:24" x14ac:dyDescent="0.55000000000000004">
      <c r="A647" t="s">
        <v>124</v>
      </c>
      <c r="B647" t="s">
        <v>75</v>
      </c>
      <c r="C647" t="s">
        <v>15</v>
      </c>
      <c r="D647">
        <v>0.8</v>
      </c>
      <c r="E647">
        <v>0</v>
      </c>
      <c r="F647">
        <v>45</v>
      </c>
      <c r="G647">
        <v>45</v>
      </c>
      <c r="H647">
        <v>45</v>
      </c>
      <c r="I647" t="s">
        <v>15</v>
      </c>
      <c r="J647">
        <v>1</v>
      </c>
      <c r="L647" t="s">
        <v>167</v>
      </c>
      <c r="M647">
        <v>59.818249243085802</v>
      </c>
      <c r="N647" t="s">
        <v>122</v>
      </c>
      <c r="O647">
        <v>1</v>
      </c>
      <c r="P647" t="s">
        <v>164</v>
      </c>
      <c r="Q647" t="str">
        <f>+PROPER(IF(MID(Tabla1[[#This Row],[expName]],3,100)="Alegria","Alegría",MID(Tabla1[[#This Row],[expName]],3,100)))</f>
        <v>Sexo</v>
      </c>
      <c r="R647" t="str">
        <f>+IF(Tabla1[[#This Row],[correct_ans]]="None","Frecuente","Infrecuente")</f>
        <v>Frecuente</v>
      </c>
      <c r="S647">
        <f>+Tabla1[[#This Row],[Respuesta.corr]]*100</f>
        <v>100</v>
      </c>
      <c r="T647" t="str">
        <f>+IF(OR(Tabla1[[#This Row],[frecuente/infrecuente]]="Frecuente",Tabla1[[#This Row],[Respuesta.rt]]=""),"",Tabla1[[#This Row],[Respuesta.rt]])</f>
        <v/>
      </c>
      <c r="U647">
        <f>1-Tabla1[[#This Row],[Respuesta.corr]]</f>
        <v>0</v>
      </c>
      <c r="V647" t="s">
        <v>141</v>
      </c>
      <c r="W647" t="s">
        <v>143</v>
      </c>
      <c r="X647" t="str">
        <f>+IFERROR(VLOOKUP(Tabla1[[#This Row],[participant]],$AB$2:$AC$17,2,0),"REVISAR")</f>
        <v>ALJ10M</v>
      </c>
    </row>
    <row r="648" spans="1:24" x14ac:dyDescent="0.55000000000000004">
      <c r="A648" t="s">
        <v>120</v>
      </c>
      <c r="B648" t="s">
        <v>28</v>
      </c>
      <c r="C648" t="s">
        <v>21</v>
      </c>
      <c r="D648">
        <v>1.3</v>
      </c>
      <c r="E648">
        <v>0</v>
      </c>
      <c r="F648">
        <v>46</v>
      </c>
      <c r="G648">
        <v>46</v>
      </c>
      <c r="H648">
        <v>46</v>
      </c>
      <c r="I648" t="s">
        <v>21</v>
      </c>
      <c r="J648">
        <v>1</v>
      </c>
      <c r="K648">
        <v>0.75717688817499995</v>
      </c>
      <c r="L648" t="s">
        <v>167</v>
      </c>
      <c r="M648">
        <v>59.818249243085802</v>
      </c>
      <c r="N648" t="s">
        <v>122</v>
      </c>
      <c r="O648">
        <v>1</v>
      </c>
      <c r="P648" t="s">
        <v>164</v>
      </c>
      <c r="Q648" t="str">
        <f>+PROPER(IF(MID(Tabla1[[#This Row],[expName]],3,100)="Alegria","Alegría",MID(Tabla1[[#This Row],[expName]],3,100)))</f>
        <v>Sexo</v>
      </c>
      <c r="R648" t="str">
        <f>+IF(Tabla1[[#This Row],[correct_ans]]="None","Frecuente","Infrecuente")</f>
        <v>Infrecuente</v>
      </c>
      <c r="S648">
        <f>+Tabla1[[#This Row],[Respuesta.corr]]*100</f>
        <v>100</v>
      </c>
      <c r="T648">
        <f>+IF(OR(Tabla1[[#This Row],[frecuente/infrecuente]]="Frecuente",Tabla1[[#This Row],[Respuesta.rt]]=""),"",Tabla1[[#This Row],[Respuesta.rt]])</f>
        <v>0.75717688817499995</v>
      </c>
      <c r="U648">
        <f>1-Tabla1[[#This Row],[Respuesta.corr]]</f>
        <v>0</v>
      </c>
      <c r="V648" t="s">
        <v>141</v>
      </c>
      <c r="W648" t="s">
        <v>143</v>
      </c>
      <c r="X648" t="str">
        <f>+IFERROR(VLOOKUP(Tabla1[[#This Row],[participant]],$AB$2:$AC$17,2,0),"REVISAR")</f>
        <v>ALJ10M</v>
      </c>
    </row>
    <row r="649" spans="1:24" x14ac:dyDescent="0.55000000000000004">
      <c r="A649" t="s">
        <v>124</v>
      </c>
      <c r="B649" t="s">
        <v>92</v>
      </c>
      <c r="C649" t="s">
        <v>15</v>
      </c>
      <c r="D649">
        <v>0.8</v>
      </c>
      <c r="E649">
        <v>0</v>
      </c>
      <c r="F649">
        <v>47</v>
      </c>
      <c r="G649">
        <v>47</v>
      </c>
      <c r="H649">
        <v>47</v>
      </c>
      <c r="I649" t="s">
        <v>15</v>
      </c>
      <c r="J649">
        <v>1</v>
      </c>
      <c r="L649" t="s">
        <v>167</v>
      </c>
      <c r="M649">
        <v>59.818249243085802</v>
      </c>
      <c r="N649" t="s">
        <v>122</v>
      </c>
      <c r="O649">
        <v>1</v>
      </c>
      <c r="P649" t="s">
        <v>164</v>
      </c>
      <c r="Q649" t="str">
        <f>+PROPER(IF(MID(Tabla1[[#This Row],[expName]],3,100)="Alegria","Alegría",MID(Tabla1[[#This Row],[expName]],3,100)))</f>
        <v>Sexo</v>
      </c>
      <c r="R649" t="str">
        <f>+IF(Tabla1[[#This Row],[correct_ans]]="None","Frecuente","Infrecuente")</f>
        <v>Frecuente</v>
      </c>
      <c r="S649">
        <f>+Tabla1[[#This Row],[Respuesta.corr]]*100</f>
        <v>100</v>
      </c>
      <c r="T649" t="str">
        <f>+IF(OR(Tabla1[[#This Row],[frecuente/infrecuente]]="Frecuente",Tabla1[[#This Row],[Respuesta.rt]]=""),"",Tabla1[[#This Row],[Respuesta.rt]])</f>
        <v/>
      </c>
      <c r="U649">
        <f>1-Tabla1[[#This Row],[Respuesta.corr]]</f>
        <v>0</v>
      </c>
      <c r="V649" t="s">
        <v>141</v>
      </c>
      <c r="W649" t="s">
        <v>143</v>
      </c>
      <c r="X649" t="str">
        <f>+IFERROR(VLOOKUP(Tabla1[[#This Row],[participant]],$AB$2:$AC$17,2,0),"REVISAR")</f>
        <v>ALJ10M</v>
      </c>
    </row>
    <row r="650" spans="1:24" x14ac:dyDescent="0.55000000000000004">
      <c r="A650" t="s">
        <v>124</v>
      </c>
      <c r="B650" t="s">
        <v>125</v>
      </c>
      <c r="C650" t="s">
        <v>15</v>
      </c>
      <c r="D650">
        <v>0.8</v>
      </c>
      <c r="E650">
        <v>0</v>
      </c>
      <c r="F650">
        <v>48</v>
      </c>
      <c r="G650">
        <v>48</v>
      </c>
      <c r="H650">
        <v>48</v>
      </c>
      <c r="I650" t="s">
        <v>15</v>
      </c>
      <c r="J650">
        <v>1</v>
      </c>
      <c r="L650" t="s">
        <v>167</v>
      </c>
      <c r="M650">
        <v>59.818249243085802</v>
      </c>
      <c r="N650" t="s">
        <v>122</v>
      </c>
      <c r="O650">
        <v>1</v>
      </c>
      <c r="P650" t="s">
        <v>164</v>
      </c>
      <c r="Q650" t="str">
        <f>+PROPER(IF(MID(Tabla1[[#This Row],[expName]],3,100)="Alegria","Alegría",MID(Tabla1[[#This Row],[expName]],3,100)))</f>
        <v>Sexo</v>
      </c>
      <c r="R650" t="str">
        <f>+IF(Tabla1[[#This Row],[correct_ans]]="None","Frecuente","Infrecuente")</f>
        <v>Frecuente</v>
      </c>
      <c r="S650">
        <f>+Tabla1[[#This Row],[Respuesta.corr]]*100</f>
        <v>100</v>
      </c>
      <c r="T650" t="str">
        <f>+IF(OR(Tabla1[[#This Row],[frecuente/infrecuente]]="Frecuente",Tabla1[[#This Row],[Respuesta.rt]]=""),"",Tabla1[[#This Row],[Respuesta.rt]])</f>
        <v/>
      </c>
      <c r="U650">
        <f>1-Tabla1[[#This Row],[Respuesta.corr]]</f>
        <v>0</v>
      </c>
      <c r="V650" t="s">
        <v>141</v>
      </c>
      <c r="W650" t="s">
        <v>143</v>
      </c>
      <c r="X650" t="str">
        <f>+IFERROR(VLOOKUP(Tabla1[[#This Row],[participant]],$AB$2:$AC$17,2,0),"REVISAR")</f>
        <v>ALJ10M</v>
      </c>
    </row>
    <row r="651" spans="1:24" x14ac:dyDescent="0.55000000000000004">
      <c r="A651" t="s">
        <v>120</v>
      </c>
      <c r="B651" t="s">
        <v>35</v>
      </c>
      <c r="C651" t="s">
        <v>21</v>
      </c>
      <c r="D651">
        <v>0.8</v>
      </c>
      <c r="E651">
        <v>0</v>
      </c>
      <c r="F651">
        <v>49</v>
      </c>
      <c r="G651">
        <v>49</v>
      </c>
      <c r="H651">
        <v>49</v>
      </c>
      <c r="I651" t="s">
        <v>15</v>
      </c>
      <c r="J651">
        <v>0</v>
      </c>
      <c r="L651" t="s">
        <v>167</v>
      </c>
      <c r="M651">
        <v>59.818249243085802</v>
      </c>
      <c r="N651" t="s">
        <v>122</v>
      </c>
      <c r="O651">
        <v>1</v>
      </c>
      <c r="P651" t="s">
        <v>164</v>
      </c>
      <c r="Q651" t="str">
        <f>+PROPER(IF(MID(Tabla1[[#This Row],[expName]],3,100)="Alegria","Alegría",MID(Tabla1[[#This Row],[expName]],3,100)))</f>
        <v>Sexo</v>
      </c>
      <c r="R651" t="str">
        <f>+IF(Tabla1[[#This Row],[correct_ans]]="None","Frecuente","Infrecuente")</f>
        <v>Infrecuente</v>
      </c>
      <c r="S651">
        <f>+Tabla1[[#This Row],[Respuesta.corr]]*100</f>
        <v>0</v>
      </c>
      <c r="T651" t="str">
        <f>+IF(OR(Tabla1[[#This Row],[frecuente/infrecuente]]="Frecuente",Tabla1[[#This Row],[Respuesta.rt]]=""),"",Tabla1[[#This Row],[Respuesta.rt]])</f>
        <v/>
      </c>
      <c r="U651">
        <f>1-Tabla1[[#This Row],[Respuesta.corr]]</f>
        <v>1</v>
      </c>
      <c r="V651" t="s">
        <v>141</v>
      </c>
      <c r="W651" t="s">
        <v>143</v>
      </c>
      <c r="X651" t="str">
        <f>+IFERROR(VLOOKUP(Tabla1[[#This Row],[participant]],$AB$2:$AC$17,2,0),"REVISAR")</f>
        <v>ALJ10M</v>
      </c>
    </row>
    <row r="652" spans="1:24" x14ac:dyDescent="0.55000000000000004">
      <c r="A652" t="s">
        <v>124</v>
      </c>
      <c r="B652" t="s">
        <v>89</v>
      </c>
      <c r="C652" t="s">
        <v>15</v>
      </c>
      <c r="D652">
        <v>1.3</v>
      </c>
      <c r="E652">
        <v>0</v>
      </c>
      <c r="F652">
        <v>50</v>
      </c>
      <c r="G652">
        <v>50</v>
      </c>
      <c r="H652">
        <v>50</v>
      </c>
      <c r="I652" t="s">
        <v>15</v>
      </c>
      <c r="J652">
        <v>1</v>
      </c>
      <c r="L652" t="s">
        <v>167</v>
      </c>
      <c r="M652">
        <v>59.818249243085802</v>
      </c>
      <c r="N652" t="s">
        <v>122</v>
      </c>
      <c r="O652">
        <v>1</v>
      </c>
      <c r="P652" t="s">
        <v>164</v>
      </c>
      <c r="Q652" t="str">
        <f>+PROPER(IF(MID(Tabla1[[#This Row],[expName]],3,100)="Alegria","Alegría",MID(Tabla1[[#This Row],[expName]],3,100)))</f>
        <v>Sexo</v>
      </c>
      <c r="R652" t="str">
        <f>+IF(Tabla1[[#This Row],[correct_ans]]="None","Frecuente","Infrecuente")</f>
        <v>Frecuente</v>
      </c>
      <c r="S652">
        <f>+Tabla1[[#This Row],[Respuesta.corr]]*100</f>
        <v>100</v>
      </c>
      <c r="T652" t="str">
        <f>+IF(OR(Tabla1[[#This Row],[frecuente/infrecuente]]="Frecuente",Tabla1[[#This Row],[Respuesta.rt]]=""),"",Tabla1[[#This Row],[Respuesta.rt]])</f>
        <v/>
      </c>
      <c r="U652">
        <f>1-Tabla1[[#This Row],[Respuesta.corr]]</f>
        <v>0</v>
      </c>
      <c r="V652" t="s">
        <v>141</v>
      </c>
      <c r="W652" t="s">
        <v>143</v>
      </c>
      <c r="X652" t="str">
        <f>+IFERROR(VLOOKUP(Tabla1[[#This Row],[participant]],$AB$2:$AC$17,2,0),"REVISAR")</f>
        <v>ALJ10M</v>
      </c>
    </row>
    <row r="653" spans="1:24" x14ac:dyDescent="0.55000000000000004">
      <c r="A653" t="s">
        <v>124</v>
      </c>
      <c r="B653" t="s">
        <v>22</v>
      </c>
      <c r="C653" t="s">
        <v>15</v>
      </c>
      <c r="D653">
        <v>1.3</v>
      </c>
      <c r="E653">
        <v>0</v>
      </c>
      <c r="F653">
        <v>51</v>
      </c>
      <c r="G653">
        <v>51</v>
      </c>
      <c r="H653">
        <v>51</v>
      </c>
      <c r="I653" t="s">
        <v>15</v>
      </c>
      <c r="J653">
        <v>1</v>
      </c>
      <c r="L653" t="s">
        <v>167</v>
      </c>
      <c r="M653">
        <v>59.818249243085802</v>
      </c>
      <c r="N653" t="s">
        <v>122</v>
      </c>
      <c r="O653">
        <v>1</v>
      </c>
      <c r="P653" t="s">
        <v>164</v>
      </c>
      <c r="Q653" t="str">
        <f>+PROPER(IF(MID(Tabla1[[#This Row],[expName]],3,100)="Alegria","Alegría",MID(Tabla1[[#This Row],[expName]],3,100)))</f>
        <v>Sexo</v>
      </c>
      <c r="R653" t="str">
        <f>+IF(Tabla1[[#This Row],[correct_ans]]="None","Frecuente","Infrecuente")</f>
        <v>Frecuente</v>
      </c>
      <c r="S653">
        <f>+Tabla1[[#This Row],[Respuesta.corr]]*100</f>
        <v>100</v>
      </c>
      <c r="T653" t="str">
        <f>+IF(OR(Tabla1[[#This Row],[frecuente/infrecuente]]="Frecuente",Tabla1[[#This Row],[Respuesta.rt]]=""),"",Tabla1[[#This Row],[Respuesta.rt]])</f>
        <v/>
      </c>
      <c r="U653">
        <f>1-Tabla1[[#This Row],[Respuesta.corr]]</f>
        <v>0</v>
      </c>
      <c r="V653" t="s">
        <v>141</v>
      </c>
      <c r="W653" t="s">
        <v>143</v>
      </c>
      <c r="X653" t="str">
        <f>+IFERROR(VLOOKUP(Tabla1[[#This Row],[participant]],$AB$2:$AC$17,2,0),"REVISAR")</f>
        <v>ALJ10M</v>
      </c>
    </row>
    <row r="654" spans="1:24" x14ac:dyDescent="0.55000000000000004">
      <c r="A654" t="s">
        <v>120</v>
      </c>
      <c r="B654" t="s">
        <v>88</v>
      </c>
      <c r="C654" t="s">
        <v>21</v>
      </c>
      <c r="D654">
        <v>0.8</v>
      </c>
      <c r="E654">
        <v>0</v>
      </c>
      <c r="F654">
        <v>52</v>
      </c>
      <c r="G654">
        <v>52</v>
      </c>
      <c r="H654">
        <v>52</v>
      </c>
      <c r="I654" t="s">
        <v>15</v>
      </c>
      <c r="J654">
        <v>0</v>
      </c>
      <c r="L654" t="s">
        <v>167</v>
      </c>
      <c r="M654">
        <v>59.818249243085802</v>
      </c>
      <c r="N654" t="s">
        <v>122</v>
      </c>
      <c r="O654">
        <v>1</v>
      </c>
      <c r="P654" t="s">
        <v>164</v>
      </c>
      <c r="Q654" t="str">
        <f>+PROPER(IF(MID(Tabla1[[#This Row],[expName]],3,100)="Alegria","Alegría",MID(Tabla1[[#This Row],[expName]],3,100)))</f>
        <v>Sexo</v>
      </c>
      <c r="R654" t="str">
        <f>+IF(Tabla1[[#This Row],[correct_ans]]="None","Frecuente","Infrecuente")</f>
        <v>Infrecuente</v>
      </c>
      <c r="S654">
        <f>+Tabla1[[#This Row],[Respuesta.corr]]*100</f>
        <v>0</v>
      </c>
      <c r="T654" t="str">
        <f>+IF(OR(Tabla1[[#This Row],[frecuente/infrecuente]]="Frecuente",Tabla1[[#This Row],[Respuesta.rt]]=""),"",Tabla1[[#This Row],[Respuesta.rt]])</f>
        <v/>
      </c>
      <c r="U654">
        <f>1-Tabla1[[#This Row],[Respuesta.corr]]</f>
        <v>1</v>
      </c>
      <c r="V654" t="s">
        <v>141</v>
      </c>
      <c r="W654" t="s">
        <v>143</v>
      </c>
      <c r="X654" t="str">
        <f>+IFERROR(VLOOKUP(Tabla1[[#This Row],[participant]],$AB$2:$AC$17,2,0),"REVISAR")</f>
        <v>ALJ10M</v>
      </c>
    </row>
    <row r="655" spans="1:24" x14ac:dyDescent="0.55000000000000004">
      <c r="A655" t="s">
        <v>124</v>
      </c>
      <c r="B655" t="s">
        <v>92</v>
      </c>
      <c r="C655" t="s">
        <v>15</v>
      </c>
      <c r="D655">
        <v>0.8</v>
      </c>
      <c r="E655">
        <v>0</v>
      </c>
      <c r="F655">
        <v>53</v>
      </c>
      <c r="G655">
        <v>53</v>
      </c>
      <c r="H655">
        <v>53</v>
      </c>
      <c r="I655" t="s">
        <v>15</v>
      </c>
      <c r="J655">
        <v>1</v>
      </c>
      <c r="L655" t="s">
        <v>167</v>
      </c>
      <c r="M655">
        <v>59.818249243085802</v>
      </c>
      <c r="N655" t="s">
        <v>122</v>
      </c>
      <c r="O655">
        <v>1</v>
      </c>
      <c r="P655" t="s">
        <v>164</v>
      </c>
      <c r="Q655" t="str">
        <f>+PROPER(IF(MID(Tabla1[[#This Row],[expName]],3,100)="Alegria","Alegría",MID(Tabla1[[#This Row],[expName]],3,100)))</f>
        <v>Sexo</v>
      </c>
      <c r="R655" t="str">
        <f>+IF(Tabla1[[#This Row],[correct_ans]]="None","Frecuente","Infrecuente")</f>
        <v>Frecuente</v>
      </c>
      <c r="S655">
        <f>+Tabla1[[#This Row],[Respuesta.corr]]*100</f>
        <v>100</v>
      </c>
      <c r="T655" t="str">
        <f>+IF(OR(Tabla1[[#This Row],[frecuente/infrecuente]]="Frecuente",Tabla1[[#This Row],[Respuesta.rt]]=""),"",Tabla1[[#This Row],[Respuesta.rt]])</f>
        <v/>
      </c>
      <c r="U655">
        <f>1-Tabla1[[#This Row],[Respuesta.corr]]</f>
        <v>0</v>
      </c>
      <c r="V655" t="s">
        <v>141</v>
      </c>
      <c r="W655" t="s">
        <v>143</v>
      </c>
      <c r="X655" t="str">
        <f>+IFERROR(VLOOKUP(Tabla1[[#This Row],[participant]],$AB$2:$AC$17,2,0),"REVISAR")</f>
        <v>ALJ10M</v>
      </c>
    </row>
    <row r="656" spans="1:24" x14ac:dyDescent="0.55000000000000004">
      <c r="A656" t="s">
        <v>124</v>
      </c>
      <c r="B656" t="s">
        <v>87</v>
      </c>
      <c r="C656" t="s">
        <v>15</v>
      </c>
      <c r="D656">
        <v>0.8</v>
      </c>
      <c r="E656">
        <v>0</v>
      </c>
      <c r="F656">
        <v>54</v>
      </c>
      <c r="G656">
        <v>54</v>
      </c>
      <c r="H656">
        <v>54</v>
      </c>
      <c r="I656" t="s">
        <v>15</v>
      </c>
      <c r="J656">
        <v>1</v>
      </c>
      <c r="L656" t="s">
        <v>167</v>
      </c>
      <c r="M656">
        <v>59.818249243085802</v>
      </c>
      <c r="N656" t="s">
        <v>122</v>
      </c>
      <c r="O656">
        <v>1</v>
      </c>
      <c r="P656" t="s">
        <v>164</v>
      </c>
      <c r="Q656" t="str">
        <f>+PROPER(IF(MID(Tabla1[[#This Row],[expName]],3,100)="Alegria","Alegría",MID(Tabla1[[#This Row],[expName]],3,100)))</f>
        <v>Sexo</v>
      </c>
      <c r="R656" t="str">
        <f>+IF(Tabla1[[#This Row],[correct_ans]]="None","Frecuente","Infrecuente")</f>
        <v>Frecuente</v>
      </c>
      <c r="S656">
        <f>+Tabla1[[#This Row],[Respuesta.corr]]*100</f>
        <v>100</v>
      </c>
      <c r="T656" t="str">
        <f>+IF(OR(Tabla1[[#This Row],[frecuente/infrecuente]]="Frecuente",Tabla1[[#This Row],[Respuesta.rt]]=""),"",Tabla1[[#This Row],[Respuesta.rt]])</f>
        <v/>
      </c>
      <c r="U656">
        <f>1-Tabla1[[#This Row],[Respuesta.corr]]</f>
        <v>0</v>
      </c>
      <c r="V656" t="s">
        <v>141</v>
      </c>
      <c r="W656" t="s">
        <v>143</v>
      </c>
      <c r="X656" t="str">
        <f>+IFERROR(VLOOKUP(Tabla1[[#This Row],[participant]],$AB$2:$AC$17,2,0),"REVISAR")</f>
        <v>ALJ10M</v>
      </c>
    </row>
    <row r="657" spans="1:24" x14ac:dyDescent="0.55000000000000004">
      <c r="A657" t="s">
        <v>124</v>
      </c>
      <c r="B657" t="s">
        <v>89</v>
      </c>
      <c r="C657" t="s">
        <v>15</v>
      </c>
      <c r="D657">
        <v>1.3</v>
      </c>
      <c r="E657">
        <v>0</v>
      </c>
      <c r="F657">
        <v>55</v>
      </c>
      <c r="G657">
        <v>55</v>
      </c>
      <c r="H657">
        <v>55</v>
      </c>
      <c r="I657" t="s">
        <v>15</v>
      </c>
      <c r="J657">
        <v>1</v>
      </c>
      <c r="L657" t="s">
        <v>167</v>
      </c>
      <c r="M657">
        <v>59.818249243085802</v>
      </c>
      <c r="N657" t="s">
        <v>122</v>
      </c>
      <c r="O657">
        <v>1</v>
      </c>
      <c r="P657" t="s">
        <v>164</v>
      </c>
      <c r="Q657" t="str">
        <f>+PROPER(IF(MID(Tabla1[[#This Row],[expName]],3,100)="Alegria","Alegría",MID(Tabla1[[#This Row],[expName]],3,100)))</f>
        <v>Sexo</v>
      </c>
      <c r="R657" t="str">
        <f>+IF(Tabla1[[#This Row],[correct_ans]]="None","Frecuente","Infrecuente")</f>
        <v>Frecuente</v>
      </c>
      <c r="S657">
        <f>+Tabla1[[#This Row],[Respuesta.corr]]*100</f>
        <v>100</v>
      </c>
      <c r="T657" t="str">
        <f>+IF(OR(Tabla1[[#This Row],[frecuente/infrecuente]]="Frecuente",Tabla1[[#This Row],[Respuesta.rt]]=""),"",Tabla1[[#This Row],[Respuesta.rt]])</f>
        <v/>
      </c>
      <c r="U657">
        <f>1-Tabla1[[#This Row],[Respuesta.corr]]</f>
        <v>0</v>
      </c>
      <c r="V657" t="s">
        <v>141</v>
      </c>
      <c r="W657" t="s">
        <v>143</v>
      </c>
      <c r="X657" t="str">
        <f>+IFERROR(VLOOKUP(Tabla1[[#This Row],[participant]],$AB$2:$AC$17,2,0),"REVISAR")</f>
        <v>ALJ10M</v>
      </c>
    </row>
    <row r="658" spans="1:24" x14ac:dyDescent="0.55000000000000004">
      <c r="A658" t="s">
        <v>120</v>
      </c>
      <c r="B658" t="s">
        <v>90</v>
      </c>
      <c r="C658" t="s">
        <v>21</v>
      </c>
      <c r="D658">
        <v>1.3</v>
      </c>
      <c r="E658">
        <v>0</v>
      </c>
      <c r="F658">
        <v>56</v>
      </c>
      <c r="G658">
        <v>56</v>
      </c>
      <c r="H658">
        <v>56</v>
      </c>
      <c r="I658" t="s">
        <v>15</v>
      </c>
      <c r="J658">
        <v>0</v>
      </c>
      <c r="L658" t="s">
        <v>167</v>
      </c>
      <c r="M658">
        <v>59.818249243085802</v>
      </c>
      <c r="N658" t="s">
        <v>122</v>
      </c>
      <c r="O658">
        <v>1</v>
      </c>
      <c r="P658" t="s">
        <v>164</v>
      </c>
      <c r="Q658" t="str">
        <f>+PROPER(IF(MID(Tabla1[[#This Row],[expName]],3,100)="Alegria","Alegría",MID(Tabla1[[#This Row],[expName]],3,100)))</f>
        <v>Sexo</v>
      </c>
      <c r="R658" t="str">
        <f>+IF(Tabla1[[#This Row],[correct_ans]]="None","Frecuente","Infrecuente")</f>
        <v>Infrecuente</v>
      </c>
      <c r="S658">
        <f>+Tabla1[[#This Row],[Respuesta.corr]]*100</f>
        <v>0</v>
      </c>
      <c r="T658" t="str">
        <f>+IF(OR(Tabla1[[#This Row],[frecuente/infrecuente]]="Frecuente",Tabla1[[#This Row],[Respuesta.rt]]=""),"",Tabla1[[#This Row],[Respuesta.rt]])</f>
        <v/>
      </c>
      <c r="U658">
        <f>1-Tabla1[[#This Row],[Respuesta.corr]]</f>
        <v>1</v>
      </c>
      <c r="V658" t="s">
        <v>141</v>
      </c>
      <c r="W658" t="s">
        <v>143</v>
      </c>
      <c r="X658" t="str">
        <f>+IFERROR(VLOOKUP(Tabla1[[#This Row],[participant]],$AB$2:$AC$17,2,0),"REVISAR")</f>
        <v>ALJ10M</v>
      </c>
    </row>
    <row r="659" spans="1:24" x14ac:dyDescent="0.55000000000000004">
      <c r="A659" t="s">
        <v>124</v>
      </c>
      <c r="B659" t="s">
        <v>89</v>
      </c>
      <c r="C659" t="s">
        <v>15</v>
      </c>
      <c r="D659">
        <v>1.3</v>
      </c>
      <c r="E659">
        <v>0</v>
      </c>
      <c r="F659">
        <v>57</v>
      </c>
      <c r="G659">
        <v>57</v>
      </c>
      <c r="H659">
        <v>57</v>
      </c>
      <c r="I659" t="s">
        <v>15</v>
      </c>
      <c r="J659">
        <v>1</v>
      </c>
      <c r="L659" t="s">
        <v>167</v>
      </c>
      <c r="M659">
        <v>59.818249243085802</v>
      </c>
      <c r="N659" t="s">
        <v>122</v>
      </c>
      <c r="O659">
        <v>1</v>
      </c>
      <c r="P659" t="s">
        <v>164</v>
      </c>
      <c r="Q659" t="str">
        <f>+PROPER(IF(MID(Tabla1[[#This Row],[expName]],3,100)="Alegria","Alegría",MID(Tabla1[[#This Row],[expName]],3,100)))</f>
        <v>Sexo</v>
      </c>
      <c r="R659" t="str">
        <f>+IF(Tabla1[[#This Row],[correct_ans]]="None","Frecuente","Infrecuente")</f>
        <v>Frecuente</v>
      </c>
      <c r="S659">
        <f>+Tabla1[[#This Row],[Respuesta.corr]]*100</f>
        <v>100</v>
      </c>
      <c r="T659" t="str">
        <f>+IF(OR(Tabla1[[#This Row],[frecuente/infrecuente]]="Frecuente",Tabla1[[#This Row],[Respuesta.rt]]=""),"",Tabla1[[#This Row],[Respuesta.rt]])</f>
        <v/>
      </c>
      <c r="U659">
        <f>1-Tabla1[[#This Row],[Respuesta.corr]]</f>
        <v>0</v>
      </c>
      <c r="V659" t="s">
        <v>141</v>
      </c>
      <c r="W659" t="s">
        <v>143</v>
      </c>
      <c r="X659" t="str">
        <f>+IFERROR(VLOOKUP(Tabla1[[#This Row],[participant]],$AB$2:$AC$17,2,0),"REVISAR")</f>
        <v>ALJ10M</v>
      </c>
    </row>
    <row r="660" spans="1:24" x14ac:dyDescent="0.55000000000000004">
      <c r="A660" t="s">
        <v>124</v>
      </c>
      <c r="B660" t="s">
        <v>91</v>
      </c>
      <c r="C660" t="s">
        <v>15</v>
      </c>
      <c r="D660">
        <v>0.8</v>
      </c>
      <c r="E660">
        <v>0</v>
      </c>
      <c r="F660">
        <v>58</v>
      </c>
      <c r="G660">
        <v>58</v>
      </c>
      <c r="H660">
        <v>58</v>
      </c>
      <c r="I660" t="s">
        <v>15</v>
      </c>
      <c r="J660">
        <v>1</v>
      </c>
      <c r="L660" t="s">
        <v>167</v>
      </c>
      <c r="M660">
        <v>59.818249243085802</v>
      </c>
      <c r="N660" t="s">
        <v>122</v>
      </c>
      <c r="O660">
        <v>1</v>
      </c>
      <c r="P660" t="s">
        <v>164</v>
      </c>
      <c r="Q660" t="str">
        <f>+PROPER(IF(MID(Tabla1[[#This Row],[expName]],3,100)="Alegria","Alegría",MID(Tabla1[[#This Row],[expName]],3,100)))</f>
        <v>Sexo</v>
      </c>
      <c r="R660" t="str">
        <f>+IF(Tabla1[[#This Row],[correct_ans]]="None","Frecuente","Infrecuente")</f>
        <v>Frecuente</v>
      </c>
      <c r="S660">
        <f>+Tabla1[[#This Row],[Respuesta.corr]]*100</f>
        <v>100</v>
      </c>
      <c r="T660" t="str">
        <f>+IF(OR(Tabla1[[#This Row],[frecuente/infrecuente]]="Frecuente",Tabla1[[#This Row],[Respuesta.rt]]=""),"",Tabla1[[#This Row],[Respuesta.rt]])</f>
        <v/>
      </c>
      <c r="U660">
        <f>1-Tabla1[[#This Row],[Respuesta.corr]]</f>
        <v>0</v>
      </c>
      <c r="V660" t="s">
        <v>141</v>
      </c>
      <c r="W660" t="s">
        <v>143</v>
      </c>
      <c r="X660" t="str">
        <f>+IFERROR(VLOOKUP(Tabla1[[#This Row],[participant]],$AB$2:$AC$17,2,0),"REVISAR")</f>
        <v>ALJ10M</v>
      </c>
    </row>
    <row r="661" spans="1:24" x14ac:dyDescent="0.55000000000000004">
      <c r="A661" t="s">
        <v>120</v>
      </c>
      <c r="B661" t="s">
        <v>25</v>
      </c>
      <c r="C661" t="s">
        <v>21</v>
      </c>
      <c r="D661">
        <v>1.3</v>
      </c>
      <c r="E661">
        <v>0</v>
      </c>
      <c r="F661">
        <v>59</v>
      </c>
      <c r="G661">
        <v>59</v>
      </c>
      <c r="H661">
        <v>59</v>
      </c>
      <c r="I661" t="s">
        <v>15</v>
      </c>
      <c r="J661">
        <v>0</v>
      </c>
      <c r="L661" t="s">
        <v>167</v>
      </c>
      <c r="M661">
        <v>59.818249243085802</v>
      </c>
      <c r="N661" t="s">
        <v>122</v>
      </c>
      <c r="O661">
        <v>1</v>
      </c>
      <c r="P661" t="s">
        <v>164</v>
      </c>
      <c r="Q661" t="str">
        <f>+PROPER(IF(MID(Tabla1[[#This Row],[expName]],3,100)="Alegria","Alegría",MID(Tabla1[[#This Row],[expName]],3,100)))</f>
        <v>Sexo</v>
      </c>
      <c r="R661" t="str">
        <f>+IF(Tabla1[[#This Row],[correct_ans]]="None","Frecuente","Infrecuente")</f>
        <v>Infrecuente</v>
      </c>
      <c r="S661">
        <f>+Tabla1[[#This Row],[Respuesta.corr]]*100</f>
        <v>0</v>
      </c>
      <c r="T661" t="str">
        <f>+IF(OR(Tabla1[[#This Row],[frecuente/infrecuente]]="Frecuente",Tabla1[[#This Row],[Respuesta.rt]]=""),"",Tabla1[[#This Row],[Respuesta.rt]])</f>
        <v/>
      </c>
      <c r="U661">
        <f>1-Tabla1[[#This Row],[Respuesta.corr]]</f>
        <v>1</v>
      </c>
      <c r="V661" t="s">
        <v>141</v>
      </c>
      <c r="W661" t="s">
        <v>143</v>
      </c>
      <c r="X661" t="str">
        <f>+IFERROR(VLOOKUP(Tabla1[[#This Row],[participant]],$AB$2:$AC$17,2,0),"REVISAR")</f>
        <v>ALJ10M</v>
      </c>
    </row>
    <row r="662" spans="1:24" x14ac:dyDescent="0.55000000000000004">
      <c r="A662" t="s">
        <v>124</v>
      </c>
      <c r="B662" t="s">
        <v>87</v>
      </c>
      <c r="C662" t="s">
        <v>15</v>
      </c>
      <c r="D662">
        <v>0.8</v>
      </c>
      <c r="E662">
        <v>0</v>
      </c>
      <c r="F662">
        <v>60</v>
      </c>
      <c r="G662">
        <v>60</v>
      </c>
      <c r="H662">
        <v>60</v>
      </c>
      <c r="I662" t="s">
        <v>15</v>
      </c>
      <c r="J662">
        <v>1</v>
      </c>
      <c r="L662" t="s">
        <v>167</v>
      </c>
      <c r="M662">
        <v>59.818249243085802</v>
      </c>
      <c r="N662" t="s">
        <v>122</v>
      </c>
      <c r="O662">
        <v>1</v>
      </c>
      <c r="P662" t="s">
        <v>164</v>
      </c>
      <c r="Q662" t="str">
        <f>+PROPER(IF(MID(Tabla1[[#This Row],[expName]],3,100)="Alegria","Alegría",MID(Tabla1[[#This Row],[expName]],3,100)))</f>
        <v>Sexo</v>
      </c>
      <c r="R662" t="str">
        <f>+IF(Tabla1[[#This Row],[correct_ans]]="None","Frecuente","Infrecuente")</f>
        <v>Frecuente</v>
      </c>
      <c r="S662">
        <f>+Tabla1[[#This Row],[Respuesta.corr]]*100</f>
        <v>100</v>
      </c>
      <c r="T662" t="str">
        <f>+IF(OR(Tabla1[[#This Row],[frecuente/infrecuente]]="Frecuente",Tabla1[[#This Row],[Respuesta.rt]]=""),"",Tabla1[[#This Row],[Respuesta.rt]])</f>
        <v/>
      </c>
      <c r="U662">
        <f>1-Tabla1[[#This Row],[Respuesta.corr]]</f>
        <v>0</v>
      </c>
      <c r="V662" t="s">
        <v>141</v>
      </c>
      <c r="W662" t="s">
        <v>143</v>
      </c>
      <c r="X662" t="str">
        <f>+IFERROR(VLOOKUP(Tabla1[[#This Row],[participant]],$AB$2:$AC$17,2,0),"REVISAR")</f>
        <v>ALJ10M</v>
      </c>
    </row>
    <row r="663" spans="1:24" x14ac:dyDescent="0.55000000000000004">
      <c r="A663" t="s">
        <v>124</v>
      </c>
      <c r="B663" t="s">
        <v>125</v>
      </c>
      <c r="C663" t="s">
        <v>15</v>
      </c>
      <c r="D663">
        <v>1.3</v>
      </c>
      <c r="E663">
        <v>0</v>
      </c>
      <c r="F663">
        <v>61</v>
      </c>
      <c r="G663">
        <v>61</v>
      </c>
      <c r="H663">
        <v>61</v>
      </c>
      <c r="I663" t="s">
        <v>15</v>
      </c>
      <c r="J663">
        <v>1</v>
      </c>
      <c r="L663" t="s">
        <v>167</v>
      </c>
      <c r="M663">
        <v>59.818249243085802</v>
      </c>
      <c r="N663" t="s">
        <v>122</v>
      </c>
      <c r="O663">
        <v>1</v>
      </c>
      <c r="P663" t="s">
        <v>164</v>
      </c>
      <c r="Q663" t="str">
        <f>+PROPER(IF(MID(Tabla1[[#This Row],[expName]],3,100)="Alegria","Alegría",MID(Tabla1[[#This Row],[expName]],3,100)))</f>
        <v>Sexo</v>
      </c>
      <c r="R663" t="str">
        <f>+IF(Tabla1[[#This Row],[correct_ans]]="None","Frecuente","Infrecuente")</f>
        <v>Frecuente</v>
      </c>
      <c r="S663">
        <f>+Tabla1[[#This Row],[Respuesta.corr]]*100</f>
        <v>100</v>
      </c>
      <c r="T663" t="str">
        <f>+IF(OR(Tabla1[[#This Row],[frecuente/infrecuente]]="Frecuente",Tabla1[[#This Row],[Respuesta.rt]]=""),"",Tabla1[[#This Row],[Respuesta.rt]])</f>
        <v/>
      </c>
      <c r="U663">
        <f>1-Tabla1[[#This Row],[Respuesta.corr]]</f>
        <v>0</v>
      </c>
      <c r="V663" t="s">
        <v>141</v>
      </c>
      <c r="W663" t="s">
        <v>143</v>
      </c>
      <c r="X663" t="str">
        <f>+IFERROR(VLOOKUP(Tabla1[[#This Row],[participant]],$AB$2:$AC$17,2,0),"REVISAR")</f>
        <v>ALJ10M</v>
      </c>
    </row>
    <row r="664" spans="1:24" x14ac:dyDescent="0.55000000000000004">
      <c r="A664" t="s">
        <v>120</v>
      </c>
      <c r="B664" t="s">
        <v>36</v>
      </c>
      <c r="C664" t="s">
        <v>21</v>
      </c>
      <c r="D664">
        <v>1.3</v>
      </c>
      <c r="E664">
        <v>0</v>
      </c>
      <c r="F664">
        <v>62</v>
      </c>
      <c r="G664">
        <v>62</v>
      </c>
      <c r="H664">
        <v>62</v>
      </c>
      <c r="I664" t="s">
        <v>21</v>
      </c>
      <c r="J664">
        <v>1</v>
      </c>
      <c r="K664">
        <v>0.68868493894100002</v>
      </c>
      <c r="L664" t="s">
        <v>167</v>
      </c>
      <c r="M664">
        <v>59.818249243085802</v>
      </c>
      <c r="N664" t="s">
        <v>122</v>
      </c>
      <c r="O664">
        <v>1</v>
      </c>
      <c r="P664" t="s">
        <v>164</v>
      </c>
      <c r="Q664" t="str">
        <f>+PROPER(IF(MID(Tabla1[[#This Row],[expName]],3,100)="Alegria","Alegría",MID(Tabla1[[#This Row],[expName]],3,100)))</f>
        <v>Sexo</v>
      </c>
      <c r="R664" t="str">
        <f>+IF(Tabla1[[#This Row],[correct_ans]]="None","Frecuente","Infrecuente")</f>
        <v>Infrecuente</v>
      </c>
      <c r="S664">
        <f>+Tabla1[[#This Row],[Respuesta.corr]]*100</f>
        <v>100</v>
      </c>
      <c r="T664">
        <f>+IF(OR(Tabla1[[#This Row],[frecuente/infrecuente]]="Frecuente",Tabla1[[#This Row],[Respuesta.rt]]=""),"",Tabla1[[#This Row],[Respuesta.rt]])</f>
        <v>0.68868493894100002</v>
      </c>
      <c r="U664">
        <f>1-Tabla1[[#This Row],[Respuesta.corr]]</f>
        <v>0</v>
      </c>
      <c r="V664" t="s">
        <v>141</v>
      </c>
      <c r="W664" t="s">
        <v>143</v>
      </c>
      <c r="X664" t="str">
        <f>+IFERROR(VLOOKUP(Tabla1[[#This Row],[participant]],$AB$2:$AC$17,2,0),"REVISAR")</f>
        <v>ALJ10M</v>
      </c>
    </row>
    <row r="665" spans="1:24" x14ac:dyDescent="0.55000000000000004">
      <c r="A665" t="s">
        <v>124</v>
      </c>
      <c r="B665" t="s">
        <v>75</v>
      </c>
      <c r="C665" t="s">
        <v>15</v>
      </c>
      <c r="D665">
        <v>0.8</v>
      </c>
      <c r="E665">
        <v>0</v>
      </c>
      <c r="F665">
        <v>63</v>
      </c>
      <c r="G665">
        <v>63</v>
      </c>
      <c r="H665">
        <v>63</v>
      </c>
      <c r="I665" t="s">
        <v>15</v>
      </c>
      <c r="J665">
        <v>1</v>
      </c>
      <c r="L665" t="s">
        <v>167</v>
      </c>
      <c r="M665">
        <v>59.818249243085802</v>
      </c>
      <c r="N665" t="s">
        <v>122</v>
      </c>
      <c r="O665">
        <v>1</v>
      </c>
      <c r="P665" t="s">
        <v>164</v>
      </c>
      <c r="Q665" t="str">
        <f>+PROPER(IF(MID(Tabla1[[#This Row],[expName]],3,100)="Alegria","Alegría",MID(Tabla1[[#This Row],[expName]],3,100)))</f>
        <v>Sexo</v>
      </c>
      <c r="R665" t="str">
        <f>+IF(Tabla1[[#This Row],[correct_ans]]="None","Frecuente","Infrecuente")</f>
        <v>Frecuente</v>
      </c>
      <c r="S665">
        <f>+Tabla1[[#This Row],[Respuesta.corr]]*100</f>
        <v>100</v>
      </c>
      <c r="T665" t="str">
        <f>+IF(OR(Tabla1[[#This Row],[frecuente/infrecuente]]="Frecuente",Tabla1[[#This Row],[Respuesta.rt]]=""),"",Tabla1[[#This Row],[Respuesta.rt]])</f>
        <v/>
      </c>
      <c r="U665">
        <f>1-Tabla1[[#This Row],[Respuesta.corr]]</f>
        <v>0</v>
      </c>
      <c r="V665" t="s">
        <v>141</v>
      </c>
      <c r="W665" t="s">
        <v>143</v>
      </c>
      <c r="X665" t="str">
        <f>+IFERROR(VLOOKUP(Tabla1[[#This Row],[participant]],$AB$2:$AC$17,2,0),"REVISAR")</f>
        <v>ALJ10M</v>
      </c>
    </row>
    <row r="666" spans="1:24" x14ac:dyDescent="0.55000000000000004">
      <c r="A666" t="s">
        <v>124</v>
      </c>
      <c r="B666" t="s">
        <v>92</v>
      </c>
      <c r="C666" t="s">
        <v>15</v>
      </c>
      <c r="D666">
        <v>0.8</v>
      </c>
      <c r="E666">
        <v>0</v>
      </c>
      <c r="F666">
        <v>64</v>
      </c>
      <c r="G666">
        <v>64</v>
      </c>
      <c r="H666">
        <v>64</v>
      </c>
      <c r="I666" t="s">
        <v>21</v>
      </c>
      <c r="J666">
        <v>0</v>
      </c>
      <c r="K666">
        <v>0.70529656298499999</v>
      </c>
      <c r="L666" t="s">
        <v>167</v>
      </c>
      <c r="M666">
        <v>59.818249243085802</v>
      </c>
      <c r="N666" t="s">
        <v>122</v>
      </c>
      <c r="O666">
        <v>1</v>
      </c>
      <c r="P666" t="s">
        <v>164</v>
      </c>
      <c r="Q666" t="str">
        <f>+PROPER(IF(MID(Tabla1[[#This Row],[expName]],3,100)="Alegria","Alegría",MID(Tabla1[[#This Row],[expName]],3,100)))</f>
        <v>Sexo</v>
      </c>
      <c r="R666" t="str">
        <f>+IF(Tabla1[[#This Row],[correct_ans]]="None","Frecuente","Infrecuente")</f>
        <v>Frecuente</v>
      </c>
      <c r="S666">
        <f>+Tabla1[[#This Row],[Respuesta.corr]]*100</f>
        <v>0</v>
      </c>
      <c r="T666" t="str">
        <f>+IF(OR(Tabla1[[#This Row],[frecuente/infrecuente]]="Frecuente",Tabla1[[#This Row],[Respuesta.rt]]=""),"",Tabla1[[#This Row],[Respuesta.rt]])</f>
        <v/>
      </c>
      <c r="U666">
        <f>1-Tabla1[[#This Row],[Respuesta.corr]]</f>
        <v>1</v>
      </c>
      <c r="V666" t="s">
        <v>141</v>
      </c>
      <c r="W666" t="s">
        <v>143</v>
      </c>
      <c r="X666" t="str">
        <f>+IFERROR(VLOOKUP(Tabla1[[#This Row],[participant]],$AB$2:$AC$17,2,0),"REVISAR")</f>
        <v>ALJ10M</v>
      </c>
    </row>
    <row r="667" spans="1:24" x14ac:dyDescent="0.55000000000000004">
      <c r="A667" t="s">
        <v>120</v>
      </c>
      <c r="B667" t="s">
        <v>88</v>
      </c>
      <c r="C667" t="s">
        <v>21</v>
      </c>
      <c r="D667">
        <v>0.8</v>
      </c>
      <c r="E667">
        <v>0</v>
      </c>
      <c r="F667">
        <v>65</v>
      </c>
      <c r="G667">
        <v>65</v>
      </c>
      <c r="H667">
        <v>65</v>
      </c>
      <c r="I667" t="s">
        <v>21</v>
      </c>
      <c r="J667">
        <v>1</v>
      </c>
      <c r="K667">
        <v>0.739975268021</v>
      </c>
      <c r="L667" t="s">
        <v>167</v>
      </c>
      <c r="M667">
        <v>59.818249243085802</v>
      </c>
      <c r="N667" t="s">
        <v>122</v>
      </c>
      <c r="O667">
        <v>1</v>
      </c>
      <c r="P667" t="s">
        <v>164</v>
      </c>
      <c r="Q667" t="str">
        <f>+PROPER(IF(MID(Tabla1[[#This Row],[expName]],3,100)="Alegria","Alegría",MID(Tabla1[[#This Row],[expName]],3,100)))</f>
        <v>Sexo</v>
      </c>
      <c r="R667" t="str">
        <f>+IF(Tabla1[[#This Row],[correct_ans]]="None","Frecuente","Infrecuente")</f>
        <v>Infrecuente</v>
      </c>
      <c r="S667">
        <f>+Tabla1[[#This Row],[Respuesta.corr]]*100</f>
        <v>100</v>
      </c>
      <c r="T667">
        <f>+IF(OR(Tabla1[[#This Row],[frecuente/infrecuente]]="Frecuente",Tabla1[[#This Row],[Respuesta.rt]]=""),"",Tabla1[[#This Row],[Respuesta.rt]])</f>
        <v>0.739975268021</v>
      </c>
      <c r="U667">
        <f>1-Tabla1[[#This Row],[Respuesta.corr]]</f>
        <v>0</v>
      </c>
      <c r="V667" t="s">
        <v>141</v>
      </c>
      <c r="W667" t="s">
        <v>143</v>
      </c>
      <c r="X667" t="str">
        <f>+IFERROR(VLOOKUP(Tabla1[[#This Row],[participant]],$AB$2:$AC$17,2,0),"REVISAR")</f>
        <v>ALJ10M</v>
      </c>
    </row>
    <row r="668" spans="1:24" x14ac:dyDescent="0.55000000000000004">
      <c r="A668" t="s">
        <v>124</v>
      </c>
      <c r="B668" t="s">
        <v>75</v>
      </c>
      <c r="C668" t="s">
        <v>15</v>
      </c>
      <c r="D668">
        <v>1.3</v>
      </c>
      <c r="E668">
        <v>0</v>
      </c>
      <c r="F668">
        <v>66</v>
      </c>
      <c r="G668">
        <v>66</v>
      </c>
      <c r="H668">
        <v>66</v>
      </c>
      <c r="I668" t="s">
        <v>15</v>
      </c>
      <c r="J668">
        <v>1</v>
      </c>
      <c r="L668" t="s">
        <v>167</v>
      </c>
      <c r="M668">
        <v>59.818249243085802</v>
      </c>
      <c r="N668" t="s">
        <v>122</v>
      </c>
      <c r="O668">
        <v>1</v>
      </c>
      <c r="P668" t="s">
        <v>164</v>
      </c>
      <c r="Q668" t="str">
        <f>+PROPER(IF(MID(Tabla1[[#This Row],[expName]],3,100)="Alegria","Alegría",MID(Tabla1[[#This Row],[expName]],3,100)))</f>
        <v>Sexo</v>
      </c>
      <c r="R668" t="str">
        <f>+IF(Tabla1[[#This Row],[correct_ans]]="None","Frecuente","Infrecuente")</f>
        <v>Frecuente</v>
      </c>
      <c r="S668">
        <f>+Tabla1[[#This Row],[Respuesta.corr]]*100</f>
        <v>100</v>
      </c>
      <c r="T668" t="str">
        <f>+IF(OR(Tabla1[[#This Row],[frecuente/infrecuente]]="Frecuente",Tabla1[[#This Row],[Respuesta.rt]]=""),"",Tabla1[[#This Row],[Respuesta.rt]])</f>
        <v/>
      </c>
      <c r="U668">
        <f>1-Tabla1[[#This Row],[Respuesta.corr]]</f>
        <v>0</v>
      </c>
      <c r="V668" t="s">
        <v>141</v>
      </c>
      <c r="W668" t="s">
        <v>143</v>
      </c>
      <c r="X668" t="str">
        <f>+IFERROR(VLOOKUP(Tabla1[[#This Row],[participant]],$AB$2:$AC$17,2,0),"REVISAR")</f>
        <v>ALJ10M</v>
      </c>
    </row>
    <row r="669" spans="1:24" x14ac:dyDescent="0.55000000000000004">
      <c r="A669" t="s">
        <v>124</v>
      </c>
      <c r="B669" t="s">
        <v>91</v>
      </c>
      <c r="C669" t="s">
        <v>15</v>
      </c>
      <c r="D669">
        <v>1.3</v>
      </c>
      <c r="E669">
        <v>0</v>
      </c>
      <c r="F669">
        <v>67</v>
      </c>
      <c r="G669">
        <v>67</v>
      </c>
      <c r="H669">
        <v>67</v>
      </c>
      <c r="I669" t="s">
        <v>15</v>
      </c>
      <c r="J669">
        <v>1</v>
      </c>
      <c r="L669" t="s">
        <v>167</v>
      </c>
      <c r="M669">
        <v>59.818249243085802</v>
      </c>
      <c r="N669" t="s">
        <v>122</v>
      </c>
      <c r="O669">
        <v>1</v>
      </c>
      <c r="P669" t="s">
        <v>164</v>
      </c>
      <c r="Q669" t="str">
        <f>+PROPER(IF(MID(Tabla1[[#This Row],[expName]],3,100)="Alegria","Alegría",MID(Tabla1[[#This Row],[expName]],3,100)))</f>
        <v>Sexo</v>
      </c>
      <c r="R669" t="str">
        <f>+IF(Tabla1[[#This Row],[correct_ans]]="None","Frecuente","Infrecuente")</f>
        <v>Frecuente</v>
      </c>
      <c r="S669">
        <f>+Tabla1[[#This Row],[Respuesta.corr]]*100</f>
        <v>100</v>
      </c>
      <c r="T669" t="str">
        <f>+IF(OR(Tabla1[[#This Row],[frecuente/infrecuente]]="Frecuente",Tabla1[[#This Row],[Respuesta.rt]]=""),"",Tabla1[[#This Row],[Respuesta.rt]])</f>
        <v/>
      </c>
      <c r="U669">
        <f>1-Tabla1[[#This Row],[Respuesta.corr]]</f>
        <v>0</v>
      </c>
      <c r="V669" t="s">
        <v>141</v>
      </c>
      <c r="W669" t="s">
        <v>143</v>
      </c>
      <c r="X669" t="str">
        <f>+IFERROR(VLOOKUP(Tabla1[[#This Row],[participant]],$AB$2:$AC$17,2,0),"REVISAR")</f>
        <v>ALJ10M</v>
      </c>
    </row>
    <row r="670" spans="1:24" x14ac:dyDescent="0.55000000000000004">
      <c r="A670" t="s">
        <v>120</v>
      </c>
      <c r="B670" t="s">
        <v>90</v>
      </c>
      <c r="C670" t="s">
        <v>21</v>
      </c>
      <c r="D670">
        <v>1.3</v>
      </c>
      <c r="E670">
        <v>0</v>
      </c>
      <c r="F670">
        <v>68</v>
      </c>
      <c r="G670">
        <v>68</v>
      </c>
      <c r="H670">
        <v>68</v>
      </c>
      <c r="I670" t="s">
        <v>21</v>
      </c>
      <c r="J670">
        <v>1</v>
      </c>
      <c r="K670">
        <v>0.60893504274999999</v>
      </c>
      <c r="L670" t="s">
        <v>167</v>
      </c>
      <c r="M670">
        <v>59.818249243085802</v>
      </c>
      <c r="N670" t="s">
        <v>122</v>
      </c>
      <c r="O670">
        <v>1</v>
      </c>
      <c r="P670" t="s">
        <v>164</v>
      </c>
      <c r="Q670" t="str">
        <f>+PROPER(IF(MID(Tabla1[[#This Row],[expName]],3,100)="Alegria","Alegría",MID(Tabla1[[#This Row],[expName]],3,100)))</f>
        <v>Sexo</v>
      </c>
      <c r="R670" t="str">
        <f>+IF(Tabla1[[#This Row],[correct_ans]]="None","Frecuente","Infrecuente")</f>
        <v>Infrecuente</v>
      </c>
      <c r="S670">
        <f>+Tabla1[[#This Row],[Respuesta.corr]]*100</f>
        <v>100</v>
      </c>
      <c r="T670">
        <f>+IF(OR(Tabla1[[#This Row],[frecuente/infrecuente]]="Frecuente",Tabla1[[#This Row],[Respuesta.rt]]=""),"",Tabla1[[#This Row],[Respuesta.rt]])</f>
        <v>0.60893504274999999</v>
      </c>
      <c r="U670">
        <f>1-Tabla1[[#This Row],[Respuesta.corr]]</f>
        <v>0</v>
      </c>
      <c r="V670" t="s">
        <v>141</v>
      </c>
      <c r="W670" t="s">
        <v>143</v>
      </c>
      <c r="X670" t="str">
        <f>+IFERROR(VLOOKUP(Tabla1[[#This Row],[participant]],$AB$2:$AC$17,2,0),"REVISAR")</f>
        <v>ALJ10M</v>
      </c>
    </row>
    <row r="671" spans="1:24" x14ac:dyDescent="0.55000000000000004">
      <c r="A671" t="s">
        <v>124</v>
      </c>
      <c r="B671" t="s">
        <v>87</v>
      </c>
      <c r="C671" t="s">
        <v>15</v>
      </c>
      <c r="D671">
        <v>1.3</v>
      </c>
      <c r="E671">
        <v>0</v>
      </c>
      <c r="F671">
        <v>69</v>
      </c>
      <c r="G671">
        <v>69</v>
      </c>
      <c r="H671">
        <v>69</v>
      </c>
      <c r="I671" t="s">
        <v>15</v>
      </c>
      <c r="J671">
        <v>1</v>
      </c>
      <c r="L671" t="s">
        <v>167</v>
      </c>
      <c r="M671">
        <v>59.818249243085802</v>
      </c>
      <c r="N671" t="s">
        <v>122</v>
      </c>
      <c r="O671">
        <v>1</v>
      </c>
      <c r="P671" t="s">
        <v>164</v>
      </c>
      <c r="Q671" t="str">
        <f>+PROPER(IF(MID(Tabla1[[#This Row],[expName]],3,100)="Alegria","Alegría",MID(Tabla1[[#This Row],[expName]],3,100)))</f>
        <v>Sexo</v>
      </c>
      <c r="R671" t="str">
        <f>+IF(Tabla1[[#This Row],[correct_ans]]="None","Frecuente","Infrecuente")</f>
        <v>Frecuente</v>
      </c>
      <c r="S671">
        <f>+Tabla1[[#This Row],[Respuesta.corr]]*100</f>
        <v>100</v>
      </c>
      <c r="T671" t="str">
        <f>+IF(OR(Tabla1[[#This Row],[frecuente/infrecuente]]="Frecuente",Tabla1[[#This Row],[Respuesta.rt]]=""),"",Tabla1[[#This Row],[Respuesta.rt]])</f>
        <v/>
      </c>
      <c r="U671">
        <f>1-Tabla1[[#This Row],[Respuesta.corr]]</f>
        <v>0</v>
      </c>
      <c r="V671" t="s">
        <v>141</v>
      </c>
      <c r="W671" t="s">
        <v>143</v>
      </c>
      <c r="X671" t="str">
        <f>+IFERROR(VLOOKUP(Tabla1[[#This Row],[participant]],$AB$2:$AC$17,2,0),"REVISAR")</f>
        <v>ALJ10M</v>
      </c>
    </row>
    <row r="672" spans="1:24" x14ac:dyDescent="0.55000000000000004">
      <c r="A672" t="s">
        <v>124</v>
      </c>
      <c r="B672" t="s">
        <v>92</v>
      </c>
      <c r="C672" t="s">
        <v>15</v>
      </c>
      <c r="D672">
        <v>0.8</v>
      </c>
      <c r="E672">
        <v>0</v>
      </c>
      <c r="F672">
        <v>70</v>
      </c>
      <c r="G672">
        <v>70</v>
      </c>
      <c r="H672">
        <v>70</v>
      </c>
      <c r="I672" t="s">
        <v>21</v>
      </c>
      <c r="J672">
        <v>0</v>
      </c>
      <c r="K672">
        <v>0.74012193922000002</v>
      </c>
      <c r="L672" t="s">
        <v>167</v>
      </c>
      <c r="M672">
        <v>59.818249243085802</v>
      </c>
      <c r="N672" t="s">
        <v>122</v>
      </c>
      <c r="O672">
        <v>1</v>
      </c>
      <c r="P672" t="s">
        <v>164</v>
      </c>
      <c r="Q672" t="str">
        <f>+PROPER(IF(MID(Tabla1[[#This Row],[expName]],3,100)="Alegria","Alegría",MID(Tabla1[[#This Row],[expName]],3,100)))</f>
        <v>Sexo</v>
      </c>
      <c r="R672" t="str">
        <f>+IF(Tabla1[[#This Row],[correct_ans]]="None","Frecuente","Infrecuente")</f>
        <v>Frecuente</v>
      </c>
      <c r="S672">
        <f>+Tabla1[[#This Row],[Respuesta.corr]]*100</f>
        <v>0</v>
      </c>
      <c r="T672" t="str">
        <f>+IF(OR(Tabla1[[#This Row],[frecuente/infrecuente]]="Frecuente",Tabla1[[#This Row],[Respuesta.rt]]=""),"",Tabla1[[#This Row],[Respuesta.rt]])</f>
        <v/>
      </c>
      <c r="U672">
        <f>1-Tabla1[[#This Row],[Respuesta.corr]]</f>
        <v>1</v>
      </c>
      <c r="V672" t="s">
        <v>141</v>
      </c>
      <c r="W672" t="s">
        <v>143</v>
      </c>
      <c r="X672" t="str">
        <f>+IFERROR(VLOOKUP(Tabla1[[#This Row],[participant]],$AB$2:$AC$17,2,0),"REVISAR")</f>
        <v>ALJ10M</v>
      </c>
    </row>
    <row r="673" spans="1:24" x14ac:dyDescent="0.55000000000000004">
      <c r="A673" t="s">
        <v>120</v>
      </c>
      <c r="B673" t="s">
        <v>25</v>
      </c>
      <c r="C673" t="s">
        <v>21</v>
      </c>
      <c r="D673">
        <v>0.8</v>
      </c>
      <c r="E673">
        <v>0</v>
      </c>
      <c r="F673">
        <v>71</v>
      </c>
      <c r="G673">
        <v>71</v>
      </c>
      <c r="H673">
        <v>71</v>
      </c>
      <c r="I673" t="s">
        <v>21</v>
      </c>
      <c r="J673">
        <v>1</v>
      </c>
      <c r="K673">
        <v>0.67211304651600001</v>
      </c>
      <c r="L673" t="s">
        <v>167</v>
      </c>
      <c r="M673">
        <v>59.818249243085802</v>
      </c>
      <c r="N673" t="s">
        <v>122</v>
      </c>
      <c r="O673">
        <v>1</v>
      </c>
      <c r="P673" t="s">
        <v>164</v>
      </c>
      <c r="Q673" t="str">
        <f>+PROPER(IF(MID(Tabla1[[#This Row],[expName]],3,100)="Alegria","Alegría",MID(Tabla1[[#This Row],[expName]],3,100)))</f>
        <v>Sexo</v>
      </c>
      <c r="R673" t="str">
        <f>+IF(Tabla1[[#This Row],[correct_ans]]="None","Frecuente","Infrecuente")</f>
        <v>Infrecuente</v>
      </c>
      <c r="S673">
        <f>+Tabla1[[#This Row],[Respuesta.corr]]*100</f>
        <v>100</v>
      </c>
      <c r="T673">
        <f>+IF(OR(Tabla1[[#This Row],[frecuente/infrecuente]]="Frecuente",Tabla1[[#This Row],[Respuesta.rt]]=""),"",Tabla1[[#This Row],[Respuesta.rt]])</f>
        <v>0.67211304651600001</v>
      </c>
      <c r="U673">
        <f>1-Tabla1[[#This Row],[Respuesta.corr]]</f>
        <v>0</v>
      </c>
      <c r="V673" t="s">
        <v>141</v>
      </c>
      <c r="W673" t="s">
        <v>143</v>
      </c>
      <c r="X673" t="str">
        <f>+IFERROR(VLOOKUP(Tabla1[[#This Row],[participant]],$AB$2:$AC$17,2,0),"REVISAR")</f>
        <v>ALJ10M</v>
      </c>
    </row>
    <row r="674" spans="1:24" x14ac:dyDescent="0.55000000000000004">
      <c r="A674" t="s">
        <v>124</v>
      </c>
      <c r="B674" t="s">
        <v>22</v>
      </c>
      <c r="C674" t="s">
        <v>15</v>
      </c>
      <c r="D674">
        <v>1.3</v>
      </c>
      <c r="E674">
        <v>0</v>
      </c>
      <c r="F674">
        <v>72</v>
      </c>
      <c r="G674">
        <v>72</v>
      </c>
      <c r="H674">
        <v>72</v>
      </c>
      <c r="I674" t="s">
        <v>15</v>
      </c>
      <c r="J674">
        <v>1</v>
      </c>
      <c r="L674" t="s">
        <v>167</v>
      </c>
      <c r="M674">
        <v>59.818249243085802</v>
      </c>
      <c r="N674" t="s">
        <v>122</v>
      </c>
      <c r="O674">
        <v>1</v>
      </c>
      <c r="P674" t="s">
        <v>164</v>
      </c>
      <c r="Q674" t="str">
        <f>+PROPER(IF(MID(Tabla1[[#This Row],[expName]],3,100)="Alegria","Alegría",MID(Tabla1[[#This Row],[expName]],3,100)))</f>
        <v>Sexo</v>
      </c>
      <c r="R674" t="str">
        <f>+IF(Tabla1[[#This Row],[correct_ans]]="None","Frecuente","Infrecuente")</f>
        <v>Frecuente</v>
      </c>
      <c r="S674">
        <f>+Tabla1[[#This Row],[Respuesta.corr]]*100</f>
        <v>100</v>
      </c>
      <c r="T674" t="str">
        <f>+IF(OR(Tabla1[[#This Row],[frecuente/infrecuente]]="Frecuente",Tabla1[[#This Row],[Respuesta.rt]]=""),"",Tabla1[[#This Row],[Respuesta.rt]])</f>
        <v/>
      </c>
      <c r="U674">
        <f>1-Tabla1[[#This Row],[Respuesta.corr]]</f>
        <v>0</v>
      </c>
      <c r="V674" t="s">
        <v>141</v>
      </c>
      <c r="W674" t="s">
        <v>143</v>
      </c>
      <c r="X674" t="str">
        <f>+IFERROR(VLOOKUP(Tabla1[[#This Row],[participant]],$AB$2:$AC$17,2,0),"REVISAR")</f>
        <v>ALJ10M</v>
      </c>
    </row>
    <row r="675" spans="1:24" x14ac:dyDescent="0.55000000000000004">
      <c r="A675" t="s">
        <v>124</v>
      </c>
      <c r="B675" t="s">
        <v>75</v>
      </c>
      <c r="C675" t="s">
        <v>15</v>
      </c>
      <c r="D675">
        <v>1.3</v>
      </c>
      <c r="E675">
        <v>0</v>
      </c>
      <c r="F675">
        <v>73</v>
      </c>
      <c r="G675">
        <v>73</v>
      </c>
      <c r="H675">
        <v>73</v>
      </c>
      <c r="I675" t="s">
        <v>15</v>
      </c>
      <c r="J675">
        <v>1</v>
      </c>
      <c r="L675" t="s">
        <v>167</v>
      </c>
      <c r="M675">
        <v>59.818249243085802</v>
      </c>
      <c r="N675" t="s">
        <v>122</v>
      </c>
      <c r="O675">
        <v>1</v>
      </c>
      <c r="P675" t="s">
        <v>164</v>
      </c>
      <c r="Q675" t="str">
        <f>+PROPER(IF(MID(Tabla1[[#This Row],[expName]],3,100)="Alegria","Alegría",MID(Tabla1[[#This Row],[expName]],3,100)))</f>
        <v>Sexo</v>
      </c>
      <c r="R675" t="str">
        <f>+IF(Tabla1[[#This Row],[correct_ans]]="None","Frecuente","Infrecuente")</f>
        <v>Frecuente</v>
      </c>
      <c r="S675">
        <f>+Tabla1[[#This Row],[Respuesta.corr]]*100</f>
        <v>100</v>
      </c>
      <c r="T675" t="str">
        <f>+IF(OR(Tabla1[[#This Row],[frecuente/infrecuente]]="Frecuente",Tabla1[[#This Row],[Respuesta.rt]]=""),"",Tabla1[[#This Row],[Respuesta.rt]])</f>
        <v/>
      </c>
      <c r="U675">
        <f>1-Tabla1[[#This Row],[Respuesta.corr]]</f>
        <v>0</v>
      </c>
      <c r="V675" t="s">
        <v>141</v>
      </c>
      <c r="W675" t="s">
        <v>143</v>
      </c>
      <c r="X675" t="str">
        <f>+IFERROR(VLOOKUP(Tabla1[[#This Row],[participant]],$AB$2:$AC$17,2,0),"REVISAR")</f>
        <v>ALJ10M</v>
      </c>
    </row>
    <row r="676" spans="1:24" x14ac:dyDescent="0.55000000000000004">
      <c r="A676" t="s">
        <v>120</v>
      </c>
      <c r="B676" t="s">
        <v>25</v>
      </c>
      <c r="C676" t="s">
        <v>21</v>
      </c>
      <c r="D676">
        <v>0.8</v>
      </c>
      <c r="E676">
        <v>0</v>
      </c>
      <c r="F676">
        <v>74</v>
      </c>
      <c r="G676">
        <v>74</v>
      </c>
      <c r="H676">
        <v>74</v>
      </c>
      <c r="I676" t="s">
        <v>21</v>
      </c>
      <c r="J676">
        <v>1</v>
      </c>
      <c r="K676">
        <v>0.58726474223699998</v>
      </c>
      <c r="L676" t="s">
        <v>167</v>
      </c>
      <c r="M676">
        <v>59.818249243085802</v>
      </c>
      <c r="N676" t="s">
        <v>122</v>
      </c>
      <c r="O676">
        <v>1</v>
      </c>
      <c r="P676" t="s">
        <v>164</v>
      </c>
      <c r="Q676" t="str">
        <f>+PROPER(IF(MID(Tabla1[[#This Row],[expName]],3,100)="Alegria","Alegría",MID(Tabla1[[#This Row],[expName]],3,100)))</f>
        <v>Sexo</v>
      </c>
      <c r="R676" t="str">
        <f>+IF(Tabla1[[#This Row],[correct_ans]]="None","Frecuente","Infrecuente")</f>
        <v>Infrecuente</v>
      </c>
      <c r="S676">
        <f>+Tabla1[[#This Row],[Respuesta.corr]]*100</f>
        <v>100</v>
      </c>
      <c r="T676">
        <f>+IF(OR(Tabla1[[#This Row],[frecuente/infrecuente]]="Frecuente",Tabla1[[#This Row],[Respuesta.rt]]=""),"",Tabla1[[#This Row],[Respuesta.rt]])</f>
        <v>0.58726474223699998</v>
      </c>
      <c r="U676">
        <f>1-Tabla1[[#This Row],[Respuesta.corr]]</f>
        <v>0</v>
      </c>
      <c r="V676" t="s">
        <v>141</v>
      </c>
      <c r="W676" t="s">
        <v>143</v>
      </c>
      <c r="X676" t="str">
        <f>+IFERROR(VLOOKUP(Tabla1[[#This Row],[participant]],$AB$2:$AC$17,2,0),"REVISAR")</f>
        <v>ALJ10M</v>
      </c>
    </row>
    <row r="677" spans="1:24" x14ac:dyDescent="0.55000000000000004">
      <c r="A677" t="s">
        <v>124</v>
      </c>
      <c r="B677" t="s">
        <v>87</v>
      </c>
      <c r="C677" t="s">
        <v>15</v>
      </c>
      <c r="D677">
        <v>1.3</v>
      </c>
      <c r="E677">
        <v>0</v>
      </c>
      <c r="F677">
        <v>75</v>
      </c>
      <c r="G677">
        <v>75</v>
      </c>
      <c r="H677">
        <v>75</v>
      </c>
      <c r="I677" t="s">
        <v>15</v>
      </c>
      <c r="J677">
        <v>1</v>
      </c>
      <c r="L677" t="s">
        <v>167</v>
      </c>
      <c r="M677">
        <v>59.818249243085802</v>
      </c>
      <c r="N677" t="s">
        <v>122</v>
      </c>
      <c r="O677">
        <v>1</v>
      </c>
      <c r="P677" t="s">
        <v>164</v>
      </c>
      <c r="Q677" t="str">
        <f>+PROPER(IF(MID(Tabla1[[#This Row],[expName]],3,100)="Alegria","Alegría",MID(Tabla1[[#This Row],[expName]],3,100)))</f>
        <v>Sexo</v>
      </c>
      <c r="R677" t="str">
        <f>+IF(Tabla1[[#This Row],[correct_ans]]="None","Frecuente","Infrecuente")</f>
        <v>Frecuente</v>
      </c>
      <c r="S677">
        <f>+Tabla1[[#This Row],[Respuesta.corr]]*100</f>
        <v>100</v>
      </c>
      <c r="T677" t="str">
        <f>+IF(OR(Tabla1[[#This Row],[frecuente/infrecuente]]="Frecuente",Tabla1[[#This Row],[Respuesta.rt]]=""),"",Tabla1[[#This Row],[Respuesta.rt]])</f>
        <v/>
      </c>
      <c r="U677">
        <f>1-Tabla1[[#This Row],[Respuesta.corr]]</f>
        <v>0</v>
      </c>
      <c r="V677" t="s">
        <v>141</v>
      </c>
      <c r="W677" t="s">
        <v>143</v>
      </c>
      <c r="X677" t="str">
        <f>+IFERROR(VLOOKUP(Tabla1[[#This Row],[participant]],$AB$2:$AC$17,2,0),"REVISAR")</f>
        <v>ALJ10M</v>
      </c>
    </row>
    <row r="678" spans="1:24" x14ac:dyDescent="0.55000000000000004">
      <c r="A678" t="s">
        <v>124</v>
      </c>
      <c r="B678" t="s">
        <v>75</v>
      </c>
      <c r="C678" t="s">
        <v>15</v>
      </c>
      <c r="D678">
        <v>0.8</v>
      </c>
      <c r="E678">
        <v>0</v>
      </c>
      <c r="F678">
        <v>76</v>
      </c>
      <c r="G678">
        <v>76</v>
      </c>
      <c r="H678">
        <v>76</v>
      </c>
      <c r="I678" t="s">
        <v>15</v>
      </c>
      <c r="J678">
        <v>1</v>
      </c>
      <c r="L678" t="s">
        <v>167</v>
      </c>
      <c r="M678">
        <v>59.818249243085802</v>
      </c>
      <c r="N678" t="s">
        <v>122</v>
      </c>
      <c r="O678">
        <v>1</v>
      </c>
      <c r="P678" t="s">
        <v>164</v>
      </c>
      <c r="Q678" t="str">
        <f>+PROPER(IF(MID(Tabla1[[#This Row],[expName]],3,100)="Alegria","Alegría",MID(Tabla1[[#This Row],[expName]],3,100)))</f>
        <v>Sexo</v>
      </c>
      <c r="R678" t="str">
        <f>+IF(Tabla1[[#This Row],[correct_ans]]="None","Frecuente","Infrecuente")</f>
        <v>Frecuente</v>
      </c>
      <c r="S678">
        <f>+Tabla1[[#This Row],[Respuesta.corr]]*100</f>
        <v>100</v>
      </c>
      <c r="T678" t="str">
        <f>+IF(OR(Tabla1[[#This Row],[frecuente/infrecuente]]="Frecuente",Tabla1[[#This Row],[Respuesta.rt]]=""),"",Tabla1[[#This Row],[Respuesta.rt]])</f>
        <v/>
      </c>
      <c r="U678">
        <f>1-Tabla1[[#This Row],[Respuesta.corr]]</f>
        <v>0</v>
      </c>
      <c r="V678" t="s">
        <v>141</v>
      </c>
      <c r="W678" t="s">
        <v>143</v>
      </c>
      <c r="X678" t="str">
        <f>+IFERROR(VLOOKUP(Tabla1[[#This Row],[participant]],$AB$2:$AC$17,2,0),"REVISAR")</f>
        <v>ALJ10M</v>
      </c>
    </row>
    <row r="679" spans="1:24" x14ac:dyDescent="0.55000000000000004">
      <c r="A679" t="s">
        <v>120</v>
      </c>
      <c r="B679" t="s">
        <v>88</v>
      </c>
      <c r="C679" t="s">
        <v>21</v>
      </c>
      <c r="D679">
        <v>1.3</v>
      </c>
      <c r="E679">
        <v>0</v>
      </c>
      <c r="F679">
        <v>77</v>
      </c>
      <c r="G679">
        <v>77</v>
      </c>
      <c r="H679">
        <v>77</v>
      </c>
      <c r="I679" t="s">
        <v>15</v>
      </c>
      <c r="J679">
        <v>0</v>
      </c>
      <c r="L679" t="s">
        <v>167</v>
      </c>
      <c r="M679">
        <v>59.818249243085802</v>
      </c>
      <c r="N679" t="s">
        <v>122</v>
      </c>
      <c r="O679">
        <v>1</v>
      </c>
      <c r="P679" t="s">
        <v>164</v>
      </c>
      <c r="Q679" t="str">
        <f>+PROPER(IF(MID(Tabla1[[#This Row],[expName]],3,100)="Alegria","Alegría",MID(Tabla1[[#This Row],[expName]],3,100)))</f>
        <v>Sexo</v>
      </c>
      <c r="R679" t="str">
        <f>+IF(Tabla1[[#This Row],[correct_ans]]="None","Frecuente","Infrecuente")</f>
        <v>Infrecuente</v>
      </c>
      <c r="S679">
        <f>+Tabla1[[#This Row],[Respuesta.corr]]*100</f>
        <v>0</v>
      </c>
      <c r="T679" t="str">
        <f>+IF(OR(Tabla1[[#This Row],[frecuente/infrecuente]]="Frecuente",Tabla1[[#This Row],[Respuesta.rt]]=""),"",Tabla1[[#This Row],[Respuesta.rt]])</f>
        <v/>
      </c>
      <c r="U679">
        <f>1-Tabla1[[#This Row],[Respuesta.corr]]</f>
        <v>1</v>
      </c>
      <c r="V679" t="s">
        <v>141</v>
      </c>
      <c r="W679" t="s">
        <v>143</v>
      </c>
      <c r="X679" t="str">
        <f>+IFERROR(VLOOKUP(Tabla1[[#This Row],[participant]],$AB$2:$AC$17,2,0),"REVISAR")</f>
        <v>ALJ10M</v>
      </c>
    </row>
    <row r="680" spans="1:24" x14ac:dyDescent="0.55000000000000004">
      <c r="A680" t="s">
        <v>124</v>
      </c>
      <c r="B680" t="s">
        <v>91</v>
      </c>
      <c r="C680" t="s">
        <v>15</v>
      </c>
      <c r="D680">
        <v>1.3</v>
      </c>
      <c r="E680">
        <v>0</v>
      </c>
      <c r="F680">
        <v>78</v>
      </c>
      <c r="G680">
        <v>78</v>
      </c>
      <c r="H680">
        <v>78</v>
      </c>
      <c r="I680" t="s">
        <v>15</v>
      </c>
      <c r="J680">
        <v>1</v>
      </c>
      <c r="L680" t="s">
        <v>167</v>
      </c>
      <c r="M680">
        <v>59.818249243085802</v>
      </c>
      <c r="N680" t="s">
        <v>122</v>
      </c>
      <c r="O680">
        <v>1</v>
      </c>
      <c r="P680" t="s">
        <v>164</v>
      </c>
      <c r="Q680" t="str">
        <f>+PROPER(IF(MID(Tabla1[[#This Row],[expName]],3,100)="Alegria","Alegría",MID(Tabla1[[#This Row],[expName]],3,100)))</f>
        <v>Sexo</v>
      </c>
      <c r="R680" t="str">
        <f>+IF(Tabla1[[#This Row],[correct_ans]]="None","Frecuente","Infrecuente")</f>
        <v>Frecuente</v>
      </c>
      <c r="S680">
        <f>+Tabla1[[#This Row],[Respuesta.corr]]*100</f>
        <v>100</v>
      </c>
      <c r="T680" t="str">
        <f>+IF(OR(Tabla1[[#This Row],[frecuente/infrecuente]]="Frecuente",Tabla1[[#This Row],[Respuesta.rt]]=""),"",Tabla1[[#This Row],[Respuesta.rt]])</f>
        <v/>
      </c>
      <c r="U680">
        <f>1-Tabla1[[#This Row],[Respuesta.corr]]</f>
        <v>0</v>
      </c>
      <c r="V680" t="s">
        <v>141</v>
      </c>
      <c r="W680" t="s">
        <v>143</v>
      </c>
      <c r="X680" t="str">
        <f>+IFERROR(VLOOKUP(Tabla1[[#This Row],[participant]],$AB$2:$AC$17,2,0),"REVISAR")</f>
        <v>ALJ10M</v>
      </c>
    </row>
    <row r="681" spans="1:24" x14ac:dyDescent="0.55000000000000004">
      <c r="A681" t="s">
        <v>124</v>
      </c>
      <c r="B681" t="s">
        <v>22</v>
      </c>
      <c r="C681" t="s">
        <v>15</v>
      </c>
      <c r="D681">
        <v>0.8</v>
      </c>
      <c r="E681">
        <v>0</v>
      </c>
      <c r="F681">
        <v>79</v>
      </c>
      <c r="G681">
        <v>79</v>
      </c>
      <c r="H681">
        <v>79</v>
      </c>
      <c r="I681" t="s">
        <v>15</v>
      </c>
      <c r="J681">
        <v>1</v>
      </c>
      <c r="L681" t="s">
        <v>167</v>
      </c>
      <c r="M681">
        <v>59.818249243085802</v>
      </c>
      <c r="N681" t="s">
        <v>122</v>
      </c>
      <c r="O681">
        <v>1</v>
      </c>
      <c r="P681" t="s">
        <v>164</v>
      </c>
      <c r="Q681" t="str">
        <f>+PROPER(IF(MID(Tabla1[[#This Row],[expName]],3,100)="Alegria","Alegría",MID(Tabla1[[#This Row],[expName]],3,100)))</f>
        <v>Sexo</v>
      </c>
      <c r="R681" t="str">
        <f>+IF(Tabla1[[#This Row],[correct_ans]]="None","Frecuente","Infrecuente")</f>
        <v>Frecuente</v>
      </c>
      <c r="S681">
        <f>+Tabla1[[#This Row],[Respuesta.corr]]*100</f>
        <v>100</v>
      </c>
      <c r="T681" t="str">
        <f>+IF(OR(Tabla1[[#This Row],[frecuente/infrecuente]]="Frecuente",Tabla1[[#This Row],[Respuesta.rt]]=""),"",Tabla1[[#This Row],[Respuesta.rt]])</f>
        <v/>
      </c>
      <c r="U681">
        <f>1-Tabla1[[#This Row],[Respuesta.corr]]</f>
        <v>0</v>
      </c>
      <c r="V681" t="s">
        <v>141</v>
      </c>
      <c r="W681" t="s">
        <v>143</v>
      </c>
      <c r="X681" t="str">
        <f>+IFERROR(VLOOKUP(Tabla1[[#This Row],[participant]],$AB$2:$AC$17,2,0),"REVISAR")</f>
        <v>ALJ10M</v>
      </c>
    </row>
    <row r="682" spans="1:24" x14ac:dyDescent="0.55000000000000004">
      <c r="A682" t="s">
        <v>120</v>
      </c>
      <c r="B682" t="s">
        <v>28</v>
      </c>
      <c r="C682" t="s">
        <v>21</v>
      </c>
      <c r="D682">
        <v>1.3</v>
      </c>
      <c r="E682">
        <v>0</v>
      </c>
      <c r="F682">
        <v>80</v>
      </c>
      <c r="G682">
        <v>80</v>
      </c>
      <c r="H682">
        <v>80</v>
      </c>
      <c r="I682" t="s">
        <v>15</v>
      </c>
      <c r="J682">
        <v>0</v>
      </c>
      <c r="L682" t="s">
        <v>167</v>
      </c>
      <c r="M682">
        <v>59.818249243085802</v>
      </c>
      <c r="N682" t="s">
        <v>122</v>
      </c>
      <c r="O682">
        <v>1</v>
      </c>
      <c r="P682" t="s">
        <v>164</v>
      </c>
      <c r="Q682" t="str">
        <f>+PROPER(IF(MID(Tabla1[[#This Row],[expName]],3,100)="Alegria","Alegría",MID(Tabla1[[#This Row],[expName]],3,100)))</f>
        <v>Sexo</v>
      </c>
      <c r="R682" t="str">
        <f>+IF(Tabla1[[#This Row],[correct_ans]]="None","Frecuente","Infrecuente")</f>
        <v>Infrecuente</v>
      </c>
      <c r="S682">
        <f>+Tabla1[[#This Row],[Respuesta.corr]]*100</f>
        <v>0</v>
      </c>
      <c r="T682" t="str">
        <f>+IF(OR(Tabla1[[#This Row],[frecuente/infrecuente]]="Frecuente",Tabla1[[#This Row],[Respuesta.rt]]=""),"",Tabla1[[#This Row],[Respuesta.rt]])</f>
        <v/>
      </c>
      <c r="U682">
        <f>1-Tabla1[[#This Row],[Respuesta.corr]]</f>
        <v>1</v>
      </c>
      <c r="V682" t="s">
        <v>141</v>
      </c>
      <c r="W682" t="s">
        <v>143</v>
      </c>
      <c r="X682" t="str">
        <f>+IFERROR(VLOOKUP(Tabla1[[#This Row],[participant]],$AB$2:$AC$17,2,0),"REVISAR")</f>
        <v>ALJ10M</v>
      </c>
    </row>
    <row r="683" spans="1:24" x14ac:dyDescent="0.55000000000000004">
      <c r="A683" t="s">
        <v>124</v>
      </c>
      <c r="B683" t="s">
        <v>87</v>
      </c>
      <c r="C683" t="s">
        <v>15</v>
      </c>
      <c r="D683">
        <v>1.3</v>
      </c>
      <c r="E683">
        <v>0</v>
      </c>
      <c r="F683">
        <v>81</v>
      </c>
      <c r="G683">
        <v>81</v>
      </c>
      <c r="H683">
        <v>81</v>
      </c>
      <c r="I683" t="s">
        <v>15</v>
      </c>
      <c r="J683">
        <v>1</v>
      </c>
      <c r="L683" t="s">
        <v>167</v>
      </c>
      <c r="M683">
        <v>59.818249243085802</v>
      </c>
      <c r="N683" t="s">
        <v>122</v>
      </c>
      <c r="O683">
        <v>1</v>
      </c>
      <c r="P683" t="s">
        <v>164</v>
      </c>
      <c r="Q683" t="str">
        <f>+PROPER(IF(MID(Tabla1[[#This Row],[expName]],3,100)="Alegria","Alegría",MID(Tabla1[[#This Row],[expName]],3,100)))</f>
        <v>Sexo</v>
      </c>
      <c r="R683" t="str">
        <f>+IF(Tabla1[[#This Row],[correct_ans]]="None","Frecuente","Infrecuente")</f>
        <v>Frecuente</v>
      </c>
      <c r="S683">
        <f>+Tabla1[[#This Row],[Respuesta.corr]]*100</f>
        <v>100</v>
      </c>
      <c r="T683" t="str">
        <f>+IF(OR(Tabla1[[#This Row],[frecuente/infrecuente]]="Frecuente",Tabla1[[#This Row],[Respuesta.rt]]=""),"",Tabla1[[#This Row],[Respuesta.rt]])</f>
        <v/>
      </c>
      <c r="U683">
        <f>1-Tabla1[[#This Row],[Respuesta.corr]]</f>
        <v>0</v>
      </c>
      <c r="V683" t="s">
        <v>141</v>
      </c>
      <c r="W683" t="s">
        <v>143</v>
      </c>
      <c r="X683" t="str">
        <f>+IFERROR(VLOOKUP(Tabla1[[#This Row],[participant]],$AB$2:$AC$17,2,0),"REVISAR")</f>
        <v>ALJ10M</v>
      </c>
    </row>
    <row r="684" spans="1:24" x14ac:dyDescent="0.55000000000000004">
      <c r="A684" t="s">
        <v>124</v>
      </c>
      <c r="B684" t="s">
        <v>75</v>
      </c>
      <c r="C684" t="s">
        <v>15</v>
      </c>
      <c r="D684">
        <v>0.8</v>
      </c>
      <c r="E684">
        <v>0</v>
      </c>
      <c r="F684">
        <v>82</v>
      </c>
      <c r="G684">
        <v>82</v>
      </c>
      <c r="H684">
        <v>82</v>
      </c>
      <c r="I684" t="s">
        <v>15</v>
      </c>
      <c r="J684">
        <v>1</v>
      </c>
      <c r="L684" t="s">
        <v>167</v>
      </c>
      <c r="M684">
        <v>59.818249243085802</v>
      </c>
      <c r="N684" t="s">
        <v>122</v>
      </c>
      <c r="O684">
        <v>1</v>
      </c>
      <c r="P684" t="s">
        <v>164</v>
      </c>
      <c r="Q684" t="str">
        <f>+PROPER(IF(MID(Tabla1[[#This Row],[expName]],3,100)="Alegria","Alegría",MID(Tabla1[[#This Row],[expName]],3,100)))</f>
        <v>Sexo</v>
      </c>
      <c r="R684" t="str">
        <f>+IF(Tabla1[[#This Row],[correct_ans]]="None","Frecuente","Infrecuente")</f>
        <v>Frecuente</v>
      </c>
      <c r="S684">
        <f>+Tabla1[[#This Row],[Respuesta.corr]]*100</f>
        <v>100</v>
      </c>
      <c r="T684" t="str">
        <f>+IF(OR(Tabla1[[#This Row],[frecuente/infrecuente]]="Frecuente",Tabla1[[#This Row],[Respuesta.rt]]=""),"",Tabla1[[#This Row],[Respuesta.rt]])</f>
        <v/>
      </c>
      <c r="U684">
        <f>1-Tabla1[[#This Row],[Respuesta.corr]]</f>
        <v>0</v>
      </c>
      <c r="V684" t="s">
        <v>141</v>
      </c>
      <c r="W684" t="s">
        <v>143</v>
      </c>
      <c r="X684" t="str">
        <f>+IFERROR(VLOOKUP(Tabla1[[#This Row],[participant]],$AB$2:$AC$17,2,0),"REVISAR")</f>
        <v>ALJ10M</v>
      </c>
    </row>
    <row r="685" spans="1:24" x14ac:dyDescent="0.55000000000000004">
      <c r="A685" t="s">
        <v>124</v>
      </c>
      <c r="B685" t="s">
        <v>68</v>
      </c>
      <c r="C685" t="s">
        <v>15</v>
      </c>
      <c r="D685">
        <v>0.8</v>
      </c>
      <c r="E685">
        <v>0</v>
      </c>
      <c r="F685">
        <v>83</v>
      </c>
      <c r="G685">
        <v>83</v>
      </c>
      <c r="H685">
        <v>83</v>
      </c>
      <c r="I685" t="s">
        <v>15</v>
      </c>
      <c r="J685">
        <v>1</v>
      </c>
      <c r="L685" t="s">
        <v>167</v>
      </c>
      <c r="M685">
        <v>59.818249243085802</v>
      </c>
      <c r="N685" t="s">
        <v>122</v>
      </c>
      <c r="O685">
        <v>1</v>
      </c>
      <c r="P685" t="s">
        <v>164</v>
      </c>
      <c r="Q685" t="str">
        <f>+PROPER(IF(MID(Tabla1[[#This Row],[expName]],3,100)="Alegria","Alegría",MID(Tabla1[[#This Row],[expName]],3,100)))</f>
        <v>Sexo</v>
      </c>
      <c r="R685" t="str">
        <f>+IF(Tabla1[[#This Row],[correct_ans]]="None","Frecuente","Infrecuente")</f>
        <v>Frecuente</v>
      </c>
      <c r="S685">
        <f>+Tabla1[[#This Row],[Respuesta.corr]]*100</f>
        <v>100</v>
      </c>
      <c r="T685" t="str">
        <f>+IF(OR(Tabla1[[#This Row],[frecuente/infrecuente]]="Frecuente",Tabla1[[#This Row],[Respuesta.rt]]=""),"",Tabla1[[#This Row],[Respuesta.rt]])</f>
        <v/>
      </c>
      <c r="U685">
        <f>1-Tabla1[[#This Row],[Respuesta.corr]]</f>
        <v>0</v>
      </c>
      <c r="V685" t="s">
        <v>141</v>
      </c>
      <c r="W685" t="s">
        <v>143</v>
      </c>
      <c r="X685" t="str">
        <f>+IFERROR(VLOOKUP(Tabla1[[#This Row],[participant]],$AB$2:$AC$17,2,0),"REVISAR")</f>
        <v>ALJ10M</v>
      </c>
    </row>
    <row r="686" spans="1:24" x14ac:dyDescent="0.55000000000000004">
      <c r="A686" t="s">
        <v>120</v>
      </c>
      <c r="B686" t="s">
        <v>25</v>
      </c>
      <c r="C686" t="s">
        <v>21</v>
      </c>
      <c r="D686">
        <v>0.8</v>
      </c>
      <c r="E686">
        <v>0</v>
      </c>
      <c r="F686">
        <v>84</v>
      </c>
      <c r="G686">
        <v>84</v>
      </c>
      <c r="H686">
        <v>84</v>
      </c>
      <c r="I686" t="s">
        <v>15</v>
      </c>
      <c r="J686">
        <v>0</v>
      </c>
      <c r="L686" t="s">
        <v>167</v>
      </c>
      <c r="M686">
        <v>59.818249243085802</v>
      </c>
      <c r="N686" t="s">
        <v>122</v>
      </c>
      <c r="O686">
        <v>1</v>
      </c>
      <c r="P686" t="s">
        <v>164</v>
      </c>
      <c r="Q686" t="str">
        <f>+PROPER(IF(MID(Tabla1[[#This Row],[expName]],3,100)="Alegria","Alegría",MID(Tabla1[[#This Row],[expName]],3,100)))</f>
        <v>Sexo</v>
      </c>
      <c r="R686" t="str">
        <f>+IF(Tabla1[[#This Row],[correct_ans]]="None","Frecuente","Infrecuente")</f>
        <v>Infrecuente</v>
      </c>
      <c r="S686">
        <f>+Tabla1[[#This Row],[Respuesta.corr]]*100</f>
        <v>0</v>
      </c>
      <c r="T686" t="str">
        <f>+IF(OR(Tabla1[[#This Row],[frecuente/infrecuente]]="Frecuente",Tabla1[[#This Row],[Respuesta.rt]]=""),"",Tabla1[[#This Row],[Respuesta.rt]])</f>
        <v/>
      </c>
      <c r="U686">
        <f>1-Tabla1[[#This Row],[Respuesta.corr]]</f>
        <v>1</v>
      </c>
      <c r="V686" t="s">
        <v>141</v>
      </c>
      <c r="W686" t="s">
        <v>143</v>
      </c>
      <c r="X686" t="str">
        <f>+IFERROR(VLOOKUP(Tabla1[[#This Row],[participant]],$AB$2:$AC$17,2,0),"REVISAR")</f>
        <v>ALJ10M</v>
      </c>
    </row>
    <row r="687" spans="1:24" x14ac:dyDescent="0.55000000000000004">
      <c r="A687" t="s">
        <v>124</v>
      </c>
      <c r="B687" t="s">
        <v>91</v>
      </c>
      <c r="C687" t="s">
        <v>15</v>
      </c>
      <c r="D687">
        <v>1.3</v>
      </c>
      <c r="E687">
        <v>0</v>
      </c>
      <c r="F687">
        <v>85</v>
      </c>
      <c r="G687">
        <v>85</v>
      </c>
      <c r="H687">
        <v>85</v>
      </c>
      <c r="I687" t="s">
        <v>15</v>
      </c>
      <c r="J687">
        <v>1</v>
      </c>
      <c r="L687" t="s">
        <v>167</v>
      </c>
      <c r="M687">
        <v>59.818249243085802</v>
      </c>
      <c r="N687" t="s">
        <v>122</v>
      </c>
      <c r="O687">
        <v>1</v>
      </c>
      <c r="P687" t="s">
        <v>164</v>
      </c>
      <c r="Q687" t="str">
        <f>+PROPER(IF(MID(Tabla1[[#This Row],[expName]],3,100)="Alegria","Alegría",MID(Tabla1[[#This Row],[expName]],3,100)))</f>
        <v>Sexo</v>
      </c>
      <c r="R687" t="str">
        <f>+IF(Tabla1[[#This Row],[correct_ans]]="None","Frecuente","Infrecuente")</f>
        <v>Frecuente</v>
      </c>
      <c r="S687">
        <f>+Tabla1[[#This Row],[Respuesta.corr]]*100</f>
        <v>100</v>
      </c>
      <c r="T687" t="str">
        <f>+IF(OR(Tabla1[[#This Row],[frecuente/infrecuente]]="Frecuente",Tabla1[[#This Row],[Respuesta.rt]]=""),"",Tabla1[[#This Row],[Respuesta.rt]])</f>
        <v/>
      </c>
      <c r="U687">
        <f>1-Tabla1[[#This Row],[Respuesta.corr]]</f>
        <v>0</v>
      </c>
      <c r="V687" t="s">
        <v>141</v>
      </c>
      <c r="W687" t="s">
        <v>143</v>
      </c>
      <c r="X687" t="str">
        <f>+IFERROR(VLOOKUP(Tabla1[[#This Row],[participant]],$AB$2:$AC$17,2,0),"REVISAR")</f>
        <v>ALJ10M</v>
      </c>
    </row>
    <row r="688" spans="1:24" x14ac:dyDescent="0.55000000000000004">
      <c r="A688" t="s">
        <v>124</v>
      </c>
      <c r="B688" t="s">
        <v>22</v>
      </c>
      <c r="C688" t="s">
        <v>15</v>
      </c>
      <c r="D688">
        <v>0.8</v>
      </c>
      <c r="E688">
        <v>0</v>
      </c>
      <c r="F688">
        <v>86</v>
      </c>
      <c r="G688">
        <v>86</v>
      </c>
      <c r="H688">
        <v>86</v>
      </c>
      <c r="I688" t="s">
        <v>15</v>
      </c>
      <c r="J688">
        <v>1</v>
      </c>
      <c r="L688" t="s">
        <v>167</v>
      </c>
      <c r="M688">
        <v>59.818249243085802</v>
      </c>
      <c r="N688" t="s">
        <v>122</v>
      </c>
      <c r="O688">
        <v>1</v>
      </c>
      <c r="P688" t="s">
        <v>164</v>
      </c>
      <c r="Q688" t="str">
        <f>+PROPER(IF(MID(Tabla1[[#This Row],[expName]],3,100)="Alegria","Alegría",MID(Tabla1[[#This Row],[expName]],3,100)))</f>
        <v>Sexo</v>
      </c>
      <c r="R688" t="str">
        <f>+IF(Tabla1[[#This Row],[correct_ans]]="None","Frecuente","Infrecuente")</f>
        <v>Frecuente</v>
      </c>
      <c r="S688">
        <f>+Tabla1[[#This Row],[Respuesta.corr]]*100</f>
        <v>100</v>
      </c>
      <c r="T688" t="str">
        <f>+IF(OR(Tabla1[[#This Row],[frecuente/infrecuente]]="Frecuente",Tabla1[[#This Row],[Respuesta.rt]]=""),"",Tabla1[[#This Row],[Respuesta.rt]])</f>
        <v/>
      </c>
      <c r="U688">
        <f>1-Tabla1[[#This Row],[Respuesta.corr]]</f>
        <v>0</v>
      </c>
      <c r="V688" t="s">
        <v>141</v>
      </c>
      <c r="W688" t="s">
        <v>143</v>
      </c>
      <c r="X688" t="str">
        <f>+IFERROR(VLOOKUP(Tabla1[[#This Row],[participant]],$AB$2:$AC$17,2,0),"REVISAR")</f>
        <v>ALJ10M</v>
      </c>
    </row>
    <row r="689" spans="1:24" x14ac:dyDescent="0.55000000000000004">
      <c r="A689" t="s">
        <v>120</v>
      </c>
      <c r="B689" t="s">
        <v>35</v>
      </c>
      <c r="C689" t="s">
        <v>21</v>
      </c>
      <c r="D689">
        <v>1.3</v>
      </c>
      <c r="E689">
        <v>0</v>
      </c>
      <c r="F689">
        <v>87</v>
      </c>
      <c r="G689">
        <v>87</v>
      </c>
      <c r="H689">
        <v>87</v>
      </c>
      <c r="I689" t="s">
        <v>21</v>
      </c>
      <c r="J689">
        <v>1</v>
      </c>
      <c r="K689">
        <v>0.72105199564199995</v>
      </c>
      <c r="L689" t="s">
        <v>167</v>
      </c>
      <c r="M689">
        <v>59.818249243085802</v>
      </c>
      <c r="N689" t="s">
        <v>122</v>
      </c>
      <c r="O689">
        <v>1</v>
      </c>
      <c r="P689" t="s">
        <v>164</v>
      </c>
      <c r="Q689" t="str">
        <f>+PROPER(IF(MID(Tabla1[[#This Row],[expName]],3,100)="Alegria","Alegría",MID(Tabla1[[#This Row],[expName]],3,100)))</f>
        <v>Sexo</v>
      </c>
      <c r="R689" t="str">
        <f>+IF(Tabla1[[#This Row],[correct_ans]]="None","Frecuente","Infrecuente")</f>
        <v>Infrecuente</v>
      </c>
      <c r="S689">
        <f>+Tabla1[[#This Row],[Respuesta.corr]]*100</f>
        <v>100</v>
      </c>
      <c r="T689">
        <f>+IF(OR(Tabla1[[#This Row],[frecuente/infrecuente]]="Frecuente",Tabla1[[#This Row],[Respuesta.rt]]=""),"",Tabla1[[#This Row],[Respuesta.rt]])</f>
        <v>0.72105199564199995</v>
      </c>
      <c r="U689">
        <f>1-Tabla1[[#This Row],[Respuesta.corr]]</f>
        <v>0</v>
      </c>
      <c r="V689" t="s">
        <v>141</v>
      </c>
      <c r="W689" t="s">
        <v>143</v>
      </c>
      <c r="X689" t="str">
        <f>+IFERROR(VLOOKUP(Tabla1[[#This Row],[participant]],$AB$2:$AC$17,2,0),"REVISAR")</f>
        <v>ALJ10M</v>
      </c>
    </row>
    <row r="690" spans="1:24" x14ac:dyDescent="0.55000000000000004">
      <c r="A690" t="s">
        <v>124</v>
      </c>
      <c r="B690" t="s">
        <v>125</v>
      </c>
      <c r="C690" t="s">
        <v>15</v>
      </c>
      <c r="D690">
        <v>0.8</v>
      </c>
      <c r="E690">
        <v>0</v>
      </c>
      <c r="F690">
        <v>88</v>
      </c>
      <c r="G690">
        <v>88</v>
      </c>
      <c r="H690">
        <v>88</v>
      </c>
      <c r="I690" t="s">
        <v>15</v>
      </c>
      <c r="J690">
        <v>1</v>
      </c>
      <c r="L690" t="s">
        <v>167</v>
      </c>
      <c r="M690">
        <v>59.818249243085802</v>
      </c>
      <c r="N690" t="s">
        <v>122</v>
      </c>
      <c r="O690">
        <v>1</v>
      </c>
      <c r="P690" t="s">
        <v>164</v>
      </c>
      <c r="Q690" t="str">
        <f>+PROPER(IF(MID(Tabla1[[#This Row],[expName]],3,100)="Alegria","Alegría",MID(Tabla1[[#This Row],[expName]],3,100)))</f>
        <v>Sexo</v>
      </c>
      <c r="R690" t="str">
        <f>+IF(Tabla1[[#This Row],[correct_ans]]="None","Frecuente","Infrecuente")</f>
        <v>Frecuente</v>
      </c>
      <c r="S690">
        <f>+Tabla1[[#This Row],[Respuesta.corr]]*100</f>
        <v>100</v>
      </c>
      <c r="T690" t="str">
        <f>+IF(OR(Tabla1[[#This Row],[frecuente/infrecuente]]="Frecuente",Tabla1[[#This Row],[Respuesta.rt]]=""),"",Tabla1[[#This Row],[Respuesta.rt]])</f>
        <v/>
      </c>
      <c r="U690">
        <f>1-Tabla1[[#This Row],[Respuesta.corr]]</f>
        <v>0</v>
      </c>
      <c r="V690" t="s">
        <v>141</v>
      </c>
      <c r="W690" t="s">
        <v>143</v>
      </c>
      <c r="X690" t="str">
        <f>+IFERROR(VLOOKUP(Tabla1[[#This Row],[participant]],$AB$2:$AC$17,2,0),"REVISAR")</f>
        <v>ALJ10M</v>
      </c>
    </row>
    <row r="691" spans="1:24" x14ac:dyDescent="0.55000000000000004">
      <c r="A691" t="s">
        <v>124</v>
      </c>
      <c r="B691" t="s">
        <v>68</v>
      </c>
      <c r="C691" t="s">
        <v>15</v>
      </c>
      <c r="D691">
        <v>1.3</v>
      </c>
      <c r="E691">
        <v>0</v>
      </c>
      <c r="F691">
        <v>89</v>
      </c>
      <c r="G691">
        <v>89</v>
      </c>
      <c r="H691">
        <v>89</v>
      </c>
      <c r="I691" t="s">
        <v>15</v>
      </c>
      <c r="J691">
        <v>1</v>
      </c>
      <c r="L691" t="s">
        <v>167</v>
      </c>
      <c r="M691">
        <v>59.818249243085802</v>
      </c>
      <c r="N691" t="s">
        <v>122</v>
      </c>
      <c r="O691">
        <v>1</v>
      </c>
      <c r="P691" t="s">
        <v>164</v>
      </c>
      <c r="Q691" t="str">
        <f>+PROPER(IF(MID(Tabla1[[#This Row],[expName]],3,100)="Alegria","Alegría",MID(Tabla1[[#This Row],[expName]],3,100)))</f>
        <v>Sexo</v>
      </c>
      <c r="R691" t="str">
        <f>+IF(Tabla1[[#This Row],[correct_ans]]="None","Frecuente","Infrecuente")</f>
        <v>Frecuente</v>
      </c>
      <c r="S691">
        <f>+Tabla1[[#This Row],[Respuesta.corr]]*100</f>
        <v>100</v>
      </c>
      <c r="T691" t="str">
        <f>+IF(OR(Tabla1[[#This Row],[frecuente/infrecuente]]="Frecuente",Tabla1[[#This Row],[Respuesta.rt]]=""),"",Tabla1[[#This Row],[Respuesta.rt]])</f>
        <v/>
      </c>
      <c r="U691">
        <f>1-Tabla1[[#This Row],[Respuesta.corr]]</f>
        <v>0</v>
      </c>
      <c r="V691" t="s">
        <v>141</v>
      </c>
      <c r="W691" t="s">
        <v>143</v>
      </c>
      <c r="X691" t="str">
        <f>+IFERROR(VLOOKUP(Tabla1[[#This Row],[participant]],$AB$2:$AC$17,2,0),"REVISAR")</f>
        <v>ALJ10M</v>
      </c>
    </row>
    <row r="692" spans="1:24" x14ac:dyDescent="0.55000000000000004">
      <c r="A692" t="s">
        <v>124</v>
      </c>
      <c r="B692" t="s">
        <v>87</v>
      </c>
      <c r="C692" t="s">
        <v>15</v>
      </c>
      <c r="D692">
        <v>1.3</v>
      </c>
      <c r="E692">
        <v>0</v>
      </c>
      <c r="F692">
        <v>90</v>
      </c>
      <c r="G692">
        <v>90</v>
      </c>
      <c r="H692">
        <v>90</v>
      </c>
      <c r="I692" t="s">
        <v>15</v>
      </c>
      <c r="J692">
        <v>1</v>
      </c>
      <c r="L692" t="s">
        <v>167</v>
      </c>
      <c r="M692">
        <v>59.818249243085802</v>
      </c>
      <c r="N692" t="s">
        <v>122</v>
      </c>
      <c r="O692">
        <v>1</v>
      </c>
      <c r="P692" t="s">
        <v>164</v>
      </c>
      <c r="Q692" t="str">
        <f>+PROPER(IF(MID(Tabla1[[#This Row],[expName]],3,100)="Alegria","Alegría",MID(Tabla1[[#This Row],[expName]],3,100)))</f>
        <v>Sexo</v>
      </c>
      <c r="R692" t="str">
        <f>+IF(Tabla1[[#This Row],[correct_ans]]="None","Frecuente","Infrecuente")</f>
        <v>Frecuente</v>
      </c>
      <c r="S692">
        <f>+Tabla1[[#This Row],[Respuesta.corr]]*100</f>
        <v>100</v>
      </c>
      <c r="T692" t="str">
        <f>+IF(OR(Tabla1[[#This Row],[frecuente/infrecuente]]="Frecuente",Tabla1[[#This Row],[Respuesta.rt]]=""),"",Tabla1[[#This Row],[Respuesta.rt]])</f>
        <v/>
      </c>
      <c r="U692">
        <f>1-Tabla1[[#This Row],[Respuesta.corr]]</f>
        <v>0</v>
      </c>
      <c r="V692" t="s">
        <v>141</v>
      </c>
      <c r="W692" t="s">
        <v>143</v>
      </c>
      <c r="X692" t="str">
        <f>+IFERROR(VLOOKUP(Tabla1[[#This Row],[participant]],$AB$2:$AC$17,2,0),"REVISAR")</f>
        <v>ALJ10M</v>
      </c>
    </row>
    <row r="693" spans="1:24" x14ac:dyDescent="0.55000000000000004">
      <c r="A693" t="s">
        <v>120</v>
      </c>
      <c r="B693" t="s">
        <v>30</v>
      </c>
      <c r="C693" t="s">
        <v>21</v>
      </c>
      <c r="D693">
        <v>1.3</v>
      </c>
      <c r="E693">
        <v>0</v>
      </c>
      <c r="F693">
        <v>91</v>
      </c>
      <c r="G693">
        <v>91</v>
      </c>
      <c r="H693">
        <v>91</v>
      </c>
      <c r="I693" t="s">
        <v>21</v>
      </c>
      <c r="J693">
        <v>1</v>
      </c>
      <c r="K693">
        <v>0.53765269322300002</v>
      </c>
      <c r="L693" t="s">
        <v>167</v>
      </c>
      <c r="M693">
        <v>59.818249243085802</v>
      </c>
      <c r="N693" t="s">
        <v>122</v>
      </c>
      <c r="O693">
        <v>1</v>
      </c>
      <c r="P693" t="s">
        <v>164</v>
      </c>
      <c r="Q693" t="str">
        <f>+PROPER(IF(MID(Tabla1[[#This Row],[expName]],3,100)="Alegria","Alegría",MID(Tabla1[[#This Row],[expName]],3,100)))</f>
        <v>Sexo</v>
      </c>
      <c r="R693" t="str">
        <f>+IF(Tabla1[[#This Row],[correct_ans]]="None","Frecuente","Infrecuente")</f>
        <v>Infrecuente</v>
      </c>
      <c r="S693">
        <f>+Tabla1[[#This Row],[Respuesta.corr]]*100</f>
        <v>100</v>
      </c>
      <c r="T693">
        <f>+IF(OR(Tabla1[[#This Row],[frecuente/infrecuente]]="Frecuente",Tabla1[[#This Row],[Respuesta.rt]]=""),"",Tabla1[[#This Row],[Respuesta.rt]])</f>
        <v>0.53765269322300002</v>
      </c>
      <c r="U693">
        <f>1-Tabla1[[#This Row],[Respuesta.corr]]</f>
        <v>0</v>
      </c>
      <c r="V693" t="s">
        <v>141</v>
      </c>
      <c r="W693" t="s">
        <v>143</v>
      </c>
      <c r="X693" t="str">
        <f>+IFERROR(VLOOKUP(Tabla1[[#This Row],[participant]],$AB$2:$AC$17,2,0),"REVISAR")</f>
        <v>ALJ10M</v>
      </c>
    </row>
    <row r="694" spans="1:24" x14ac:dyDescent="0.55000000000000004">
      <c r="A694" t="s">
        <v>124</v>
      </c>
      <c r="B694" t="s">
        <v>68</v>
      </c>
      <c r="C694" t="s">
        <v>15</v>
      </c>
      <c r="D694">
        <v>1.3</v>
      </c>
      <c r="E694">
        <v>0</v>
      </c>
      <c r="F694">
        <v>92</v>
      </c>
      <c r="G694">
        <v>92</v>
      </c>
      <c r="H694">
        <v>92</v>
      </c>
      <c r="I694" t="s">
        <v>15</v>
      </c>
      <c r="J694">
        <v>1</v>
      </c>
      <c r="L694" t="s">
        <v>167</v>
      </c>
      <c r="M694">
        <v>59.818249243085802</v>
      </c>
      <c r="N694" t="s">
        <v>122</v>
      </c>
      <c r="O694">
        <v>1</v>
      </c>
      <c r="P694" t="s">
        <v>164</v>
      </c>
      <c r="Q694" t="str">
        <f>+PROPER(IF(MID(Tabla1[[#This Row],[expName]],3,100)="Alegria","Alegría",MID(Tabla1[[#This Row],[expName]],3,100)))</f>
        <v>Sexo</v>
      </c>
      <c r="R694" t="str">
        <f>+IF(Tabla1[[#This Row],[correct_ans]]="None","Frecuente","Infrecuente")</f>
        <v>Frecuente</v>
      </c>
      <c r="S694">
        <f>+Tabla1[[#This Row],[Respuesta.corr]]*100</f>
        <v>100</v>
      </c>
      <c r="T694" t="str">
        <f>+IF(OR(Tabla1[[#This Row],[frecuente/infrecuente]]="Frecuente",Tabla1[[#This Row],[Respuesta.rt]]=""),"",Tabla1[[#This Row],[Respuesta.rt]])</f>
        <v/>
      </c>
      <c r="U694">
        <f>1-Tabla1[[#This Row],[Respuesta.corr]]</f>
        <v>0</v>
      </c>
      <c r="V694" t="s">
        <v>141</v>
      </c>
      <c r="W694" t="s">
        <v>143</v>
      </c>
      <c r="X694" t="str">
        <f>+IFERROR(VLOOKUP(Tabla1[[#This Row],[participant]],$AB$2:$AC$17,2,0),"REVISAR")</f>
        <v>ALJ10M</v>
      </c>
    </row>
    <row r="695" spans="1:24" x14ac:dyDescent="0.55000000000000004">
      <c r="A695" t="s">
        <v>124</v>
      </c>
      <c r="B695" t="s">
        <v>91</v>
      </c>
      <c r="C695" t="s">
        <v>15</v>
      </c>
      <c r="D695">
        <v>0.8</v>
      </c>
      <c r="E695">
        <v>0</v>
      </c>
      <c r="F695">
        <v>93</v>
      </c>
      <c r="G695">
        <v>93</v>
      </c>
      <c r="H695">
        <v>93</v>
      </c>
      <c r="I695" t="s">
        <v>15</v>
      </c>
      <c r="J695">
        <v>1</v>
      </c>
      <c r="L695" t="s">
        <v>167</v>
      </c>
      <c r="M695">
        <v>59.818249243085802</v>
      </c>
      <c r="N695" t="s">
        <v>122</v>
      </c>
      <c r="O695">
        <v>1</v>
      </c>
      <c r="P695" t="s">
        <v>164</v>
      </c>
      <c r="Q695" t="str">
        <f>+PROPER(IF(MID(Tabla1[[#This Row],[expName]],3,100)="Alegria","Alegría",MID(Tabla1[[#This Row],[expName]],3,100)))</f>
        <v>Sexo</v>
      </c>
      <c r="R695" t="str">
        <f>+IF(Tabla1[[#This Row],[correct_ans]]="None","Frecuente","Infrecuente")</f>
        <v>Frecuente</v>
      </c>
      <c r="S695">
        <f>+Tabla1[[#This Row],[Respuesta.corr]]*100</f>
        <v>100</v>
      </c>
      <c r="T695" t="str">
        <f>+IF(OR(Tabla1[[#This Row],[frecuente/infrecuente]]="Frecuente",Tabla1[[#This Row],[Respuesta.rt]]=""),"",Tabla1[[#This Row],[Respuesta.rt]])</f>
        <v/>
      </c>
      <c r="U695">
        <f>1-Tabla1[[#This Row],[Respuesta.corr]]</f>
        <v>0</v>
      </c>
      <c r="V695" t="s">
        <v>141</v>
      </c>
      <c r="W695" t="s">
        <v>143</v>
      </c>
      <c r="X695" t="str">
        <f>+IFERROR(VLOOKUP(Tabla1[[#This Row],[participant]],$AB$2:$AC$17,2,0),"REVISAR")</f>
        <v>ALJ10M</v>
      </c>
    </row>
    <row r="696" spans="1:24" x14ac:dyDescent="0.55000000000000004">
      <c r="A696" t="s">
        <v>120</v>
      </c>
      <c r="B696" t="s">
        <v>63</v>
      </c>
      <c r="C696" t="s">
        <v>21</v>
      </c>
      <c r="D696">
        <v>0.8</v>
      </c>
      <c r="E696">
        <v>0</v>
      </c>
      <c r="F696">
        <v>94</v>
      </c>
      <c r="G696">
        <v>94</v>
      </c>
      <c r="H696">
        <v>94</v>
      </c>
      <c r="I696" t="s">
        <v>15</v>
      </c>
      <c r="J696">
        <v>0</v>
      </c>
      <c r="L696" t="s">
        <v>167</v>
      </c>
      <c r="M696">
        <v>59.818249243085802</v>
      </c>
      <c r="N696" t="s">
        <v>122</v>
      </c>
      <c r="O696">
        <v>1</v>
      </c>
      <c r="P696" t="s">
        <v>164</v>
      </c>
      <c r="Q696" t="str">
        <f>+PROPER(IF(MID(Tabla1[[#This Row],[expName]],3,100)="Alegria","Alegría",MID(Tabla1[[#This Row],[expName]],3,100)))</f>
        <v>Sexo</v>
      </c>
      <c r="R696" t="str">
        <f>+IF(Tabla1[[#This Row],[correct_ans]]="None","Frecuente","Infrecuente")</f>
        <v>Infrecuente</v>
      </c>
      <c r="S696">
        <f>+Tabla1[[#This Row],[Respuesta.corr]]*100</f>
        <v>0</v>
      </c>
      <c r="T696" t="str">
        <f>+IF(OR(Tabla1[[#This Row],[frecuente/infrecuente]]="Frecuente",Tabla1[[#This Row],[Respuesta.rt]]=""),"",Tabla1[[#This Row],[Respuesta.rt]])</f>
        <v/>
      </c>
      <c r="U696">
        <f>1-Tabla1[[#This Row],[Respuesta.corr]]</f>
        <v>1</v>
      </c>
      <c r="V696" t="s">
        <v>141</v>
      </c>
      <c r="W696" t="s">
        <v>143</v>
      </c>
      <c r="X696" t="str">
        <f>+IFERROR(VLOOKUP(Tabla1[[#This Row],[participant]],$AB$2:$AC$17,2,0),"REVISAR")</f>
        <v>ALJ10M</v>
      </c>
    </row>
    <row r="697" spans="1:24" x14ac:dyDescent="0.55000000000000004">
      <c r="A697" t="s">
        <v>124</v>
      </c>
      <c r="B697" t="s">
        <v>89</v>
      </c>
      <c r="C697" t="s">
        <v>15</v>
      </c>
      <c r="D697">
        <v>1.3</v>
      </c>
      <c r="E697">
        <v>0</v>
      </c>
      <c r="F697">
        <v>95</v>
      </c>
      <c r="G697">
        <v>95</v>
      </c>
      <c r="H697">
        <v>95</v>
      </c>
      <c r="I697" t="s">
        <v>15</v>
      </c>
      <c r="J697">
        <v>1</v>
      </c>
      <c r="L697" t="s">
        <v>167</v>
      </c>
      <c r="M697">
        <v>59.818249243085802</v>
      </c>
      <c r="N697" t="s">
        <v>122</v>
      </c>
      <c r="O697">
        <v>1</v>
      </c>
      <c r="P697" t="s">
        <v>164</v>
      </c>
      <c r="Q697" t="str">
        <f>+PROPER(IF(MID(Tabla1[[#This Row],[expName]],3,100)="Alegria","Alegría",MID(Tabla1[[#This Row],[expName]],3,100)))</f>
        <v>Sexo</v>
      </c>
      <c r="R697" t="str">
        <f>+IF(Tabla1[[#This Row],[correct_ans]]="None","Frecuente","Infrecuente")</f>
        <v>Frecuente</v>
      </c>
      <c r="S697">
        <f>+Tabla1[[#This Row],[Respuesta.corr]]*100</f>
        <v>100</v>
      </c>
      <c r="T697" t="str">
        <f>+IF(OR(Tabla1[[#This Row],[frecuente/infrecuente]]="Frecuente",Tabla1[[#This Row],[Respuesta.rt]]=""),"",Tabla1[[#This Row],[Respuesta.rt]])</f>
        <v/>
      </c>
      <c r="U697">
        <f>1-Tabla1[[#This Row],[Respuesta.corr]]</f>
        <v>0</v>
      </c>
      <c r="V697" t="s">
        <v>141</v>
      </c>
      <c r="W697" t="s">
        <v>143</v>
      </c>
      <c r="X697" t="str">
        <f>+IFERROR(VLOOKUP(Tabla1[[#This Row],[participant]],$AB$2:$AC$17,2,0),"REVISAR")</f>
        <v>ALJ10M</v>
      </c>
    </row>
    <row r="698" spans="1:24" x14ac:dyDescent="0.55000000000000004">
      <c r="A698" t="s">
        <v>124</v>
      </c>
      <c r="B698" t="s">
        <v>68</v>
      </c>
      <c r="C698" t="s">
        <v>15</v>
      </c>
      <c r="D698">
        <v>0.8</v>
      </c>
      <c r="E698">
        <v>0</v>
      </c>
      <c r="F698">
        <v>96</v>
      </c>
      <c r="G698">
        <v>96</v>
      </c>
      <c r="H698">
        <v>96</v>
      </c>
      <c r="I698" t="s">
        <v>15</v>
      </c>
      <c r="J698">
        <v>1</v>
      </c>
      <c r="L698" t="s">
        <v>167</v>
      </c>
      <c r="M698">
        <v>59.818249243085802</v>
      </c>
      <c r="N698" t="s">
        <v>122</v>
      </c>
      <c r="O698">
        <v>1</v>
      </c>
      <c r="P698" t="s">
        <v>164</v>
      </c>
      <c r="Q698" t="str">
        <f>+PROPER(IF(MID(Tabla1[[#This Row],[expName]],3,100)="Alegria","Alegría",MID(Tabla1[[#This Row],[expName]],3,100)))</f>
        <v>Sexo</v>
      </c>
      <c r="R698" t="str">
        <f>+IF(Tabla1[[#This Row],[correct_ans]]="None","Frecuente","Infrecuente")</f>
        <v>Frecuente</v>
      </c>
      <c r="S698">
        <f>+Tabla1[[#This Row],[Respuesta.corr]]*100</f>
        <v>100</v>
      </c>
      <c r="T698" t="str">
        <f>+IF(OR(Tabla1[[#This Row],[frecuente/infrecuente]]="Frecuente",Tabla1[[#This Row],[Respuesta.rt]]=""),"",Tabla1[[#This Row],[Respuesta.rt]])</f>
        <v/>
      </c>
      <c r="U698">
        <f>1-Tabla1[[#This Row],[Respuesta.corr]]</f>
        <v>0</v>
      </c>
      <c r="V698" t="s">
        <v>141</v>
      </c>
      <c r="W698" t="s">
        <v>143</v>
      </c>
      <c r="X698" t="str">
        <f>+IFERROR(VLOOKUP(Tabla1[[#This Row],[participant]],$AB$2:$AC$17,2,0),"REVISAR")</f>
        <v>ALJ10M</v>
      </c>
    </row>
    <row r="699" spans="1:24" x14ac:dyDescent="0.55000000000000004">
      <c r="A699" t="s">
        <v>124</v>
      </c>
      <c r="B699" t="s">
        <v>125</v>
      </c>
      <c r="C699" t="s">
        <v>15</v>
      </c>
      <c r="D699">
        <v>0.8</v>
      </c>
      <c r="E699">
        <v>0</v>
      </c>
      <c r="F699">
        <v>97</v>
      </c>
      <c r="G699">
        <v>97</v>
      </c>
      <c r="H699">
        <v>97</v>
      </c>
      <c r="I699" t="s">
        <v>15</v>
      </c>
      <c r="J699">
        <v>1</v>
      </c>
      <c r="L699" t="s">
        <v>167</v>
      </c>
      <c r="M699">
        <v>59.818249243085802</v>
      </c>
      <c r="N699" t="s">
        <v>122</v>
      </c>
      <c r="O699">
        <v>1</v>
      </c>
      <c r="P699" t="s">
        <v>164</v>
      </c>
      <c r="Q699" t="str">
        <f>+PROPER(IF(MID(Tabla1[[#This Row],[expName]],3,100)="Alegria","Alegría",MID(Tabla1[[#This Row],[expName]],3,100)))</f>
        <v>Sexo</v>
      </c>
      <c r="R699" t="str">
        <f>+IF(Tabla1[[#This Row],[correct_ans]]="None","Frecuente","Infrecuente")</f>
        <v>Frecuente</v>
      </c>
      <c r="S699">
        <f>+Tabla1[[#This Row],[Respuesta.corr]]*100</f>
        <v>100</v>
      </c>
      <c r="T699" t="str">
        <f>+IF(OR(Tabla1[[#This Row],[frecuente/infrecuente]]="Frecuente",Tabla1[[#This Row],[Respuesta.rt]]=""),"",Tabla1[[#This Row],[Respuesta.rt]])</f>
        <v/>
      </c>
      <c r="U699">
        <f>1-Tabla1[[#This Row],[Respuesta.corr]]</f>
        <v>0</v>
      </c>
      <c r="V699" t="s">
        <v>141</v>
      </c>
      <c r="W699" t="s">
        <v>143</v>
      </c>
      <c r="X699" t="str">
        <f>+IFERROR(VLOOKUP(Tabla1[[#This Row],[participant]],$AB$2:$AC$17,2,0),"REVISAR")</f>
        <v>ALJ10M</v>
      </c>
    </row>
    <row r="700" spans="1:24" x14ac:dyDescent="0.55000000000000004">
      <c r="A700" t="s">
        <v>120</v>
      </c>
      <c r="B700" t="s">
        <v>90</v>
      </c>
      <c r="C700" t="s">
        <v>21</v>
      </c>
      <c r="D700">
        <v>0.8</v>
      </c>
      <c r="E700">
        <v>0</v>
      </c>
      <c r="F700">
        <v>98</v>
      </c>
      <c r="G700">
        <v>98</v>
      </c>
      <c r="H700">
        <v>98</v>
      </c>
      <c r="I700" t="s">
        <v>15</v>
      </c>
      <c r="J700">
        <v>0</v>
      </c>
      <c r="L700" t="s">
        <v>167</v>
      </c>
      <c r="M700">
        <v>59.818249243085802</v>
      </c>
      <c r="N700" t="s">
        <v>122</v>
      </c>
      <c r="O700">
        <v>1</v>
      </c>
      <c r="P700" t="s">
        <v>164</v>
      </c>
      <c r="Q700" t="str">
        <f>+PROPER(IF(MID(Tabla1[[#This Row],[expName]],3,100)="Alegria","Alegría",MID(Tabla1[[#This Row],[expName]],3,100)))</f>
        <v>Sexo</v>
      </c>
      <c r="R700" t="str">
        <f>+IF(Tabla1[[#This Row],[correct_ans]]="None","Frecuente","Infrecuente")</f>
        <v>Infrecuente</v>
      </c>
      <c r="S700">
        <f>+Tabla1[[#This Row],[Respuesta.corr]]*100</f>
        <v>0</v>
      </c>
      <c r="T700" t="str">
        <f>+IF(OR(Tabla1[[#This Row],[frecuente/infrecuente]]="Frecuente",Tabla1[[#This Row],[Respuesta.rt]]=""),"",Tabla1[[#This Row],[Respuesta.rt]])</f>
        <v/>
      </c>
      <c r="U700">
        <f>1-Tabla1[[#This Row],[Respuesta.corr]]</f>
        <v>1</v>
      </c>
      <c r="V700" t="s">
        <v>141</v>
      </c>
      <c r="W700" t="s">
        <v>143</v>
      </c>
      <c r="X700" t="str">
        <f>+IFERROR(VLOOKUP(Tabla1[[#This Row],[participant]],$AB$2:$AC$17,2,0),"REVISAR")</f>
        <v>ALJ10M</v>
      </c>
    </row>
    <row r="701" spans="1:24" x14ac:dyDescent="0.55000000000000004">
      <c r="A701" t="s">
        <v>124</v>
      </c>
      <c r="B701" t="s">
        <v>87</v>
      </c>
      <c r="C701" t="s">
        <v>15</v>
      </c>
      <c r="D701">
        <v>0.8</v>
      </c>
      <c r="E701">
        <v>0</v>
      </c>
      <c r="F701">
        <v>99</v>
      </c>
      <c r="G701">
        <v>99</v>
      </c>
      <c r="H701">
        <v>99</v>
      </c>
      <c r="I701" t="s">
        <v>15</v>
      </c>
      <c r="J701">
        <v>1</v>
      </c>
      <c r="L701" t="s">
        <v>167</v>
      </c>
      <c r="M701">
        <v>59.818249243085802</v>
      </c>
      <c r="N701" t="s">
        <v>122</v>
      </c>
      <c r="O701">
        <v>1</v>
      </c>
      <c r="P701" t="s">
        <v>164</v>
      </c>
      <c r="Q701" t="str">
        <f>+PROPER(IF(MID(Tabla1[[#This Row],[expName]],3,100)="Alegria","Alegría",MID(Tabla1[[#This Row],[expName]],3,100)))</f>
        <v>Sexo</v>
      </c>
      <c r="R701" t="str">
        <f>+IF(Tabla1[[#This Row],[correct_ans]]="None","Frecuente","Infrecuente")</f>
        <v>Frecuente</v>
      </c>
      <c r="S701">
        <f>+Tabla1[[#This Row],[Respuesta.corr]]*100</f>
        <v>100</v>
      </c>
      <c r="T701" t="str">
        <f>+IF(OR(Tabla1[[#This Row],[frecuente/infrecuente]]="Frecuente",Tabla1[[#This Row],[Respuesta.rt]]=""),"",Tabla1[[#This Row],[Respuesta.rt]])</f>
        <v/>
      </c>
      <c r="U701">
        <f>1-Tabla1[[#This Row],[Respuesta.corr]]</f>
        <v>0</v>
      </c>
      <c r="V701" t="s">
        <v>141</v>
      </c>
      <c r="W701" t="s">
        <v>143</v>
      </c>
      <c r="X701" t="str">
        <f>+IFERROR(VLOOKUP(Tabla1[[#This Row],[participant]],$AB$2:$AC$17,2,0),"REVISAR")</f>
        <v>ALJ10M</v>
      </c>
    </row>
    <row r="702" spans="1:24" x14ac:dyDescent="0.55000000000000004">
      <c r="A702" t="s">
        <v>124</v>
      </c>
      <c r="B702" t="s">
        <v>75</v>
      </c>
      <c r="C702" t="s">
        <v>15</v>
      </c>
      <c r="D702">
        <v>1.3</v>
      </c>
      <c r="E702">
        <v>0</v>
      </c>
      <c r="F702">
        <v>100</v>
      </c>
      <c r="G702">
        <v>100</v>
      </c>
      <c r="H702">
        <v>100</v>
      </c>
      <c r="I702" t="s">
        <v>15</v>
      </c>
      <c r="J702">
        <v>1</v>
      </c>
      <c r="L702" t="s">
        <v>167</v>
      </c>
      <c r="M702">
        <v>59.818249243085802</v>
      </c>
      <c r="N702" t="s">
        <v>122</v>
      </c>
      <c r="O702">
        <v>1</v>
      </c>
      <c r="P702" t="s">
        <v>164</v>
      </c>
      <c r="Q702" t="str">
        <f>+PROPER(IF(MID(Tabla1[[#This Row],[expName]],3,100)="Alegria","Alegría",MID(Tabla1[[#This Row],[expName]],3,100)))</f>
        <v>Sexo</v>
      </c>
      <c r="R702" t="str">
        <f>+IF(Tabla1[[#This Row],[correct_ans]]="None","Frecuente","Infrecuente")</f>
        <v>Frecuente</v>
      </c>
      <c r="S702">
        <f>+Tabla1[[#This Row],[Respuesta.corr]]*100</f>
        <v>100</v>
      </c>
      <c r="T702" t="str">
        <f>+IF(OR(Tabla1[[#This Row],[frecuente/infrecuente]]="Frecuente",Tabla1[[#This Row],[Respuesta.rt]]=""),"",Tabla1[[#This Row],[Respuesta.rt]])</f>
        <v/>
      </c>
      <c r="U702">
        <f>1-Tabla1[[#This Row],[Respuesta.corr]]</f>
        <v>0</v>
      </c>
      <c r="V702" t="s">
        <v>141</v>
      </c>
      <c r="W702" t="s">
        <v>143</v>
      </c>
      <c r="X702" t="str">
        <f>+IFERROR(VLOOKUP(Tabla1[[#This Row],[participant]],$AB$2:$AC$17,2,0),"REVISAR")</f>
        <v>ALJ10M</v>
      </c>
    </row>
    <row r="703" spans="1:24" x14ac:dyDescent="0.55000000000000004">
      <c r="A703" t="s">
        <v>124</v>
      </c>
      <c r="B703" t="s">
        <v>89</v>
      </c>
      <c r="C703" t="s">
        <v>15</v>
      </c>
      <c r="D703">
        <v>0.8</v>
      </c>
      <c r="E703">
        <v>0</v>
      </c>
      <c r="F703">
        <v>101</v>
      </c>
      <c r="G703">
        <v>101</v>
      </c>
      <c r="H703">
        <v>101</v>
      </c>
      <c r="I703" t="s">
        <v>15</v>
      </c>
      <c r="J703">
        <v>1</v>
      </c>
      <c r="L703" t="s">
        <v>167</v>
      </c>
      <c r="M703">
        <v>59.818249243085802</v>
      </c>
      <c r="N703" t="s">
        <v>122</v>
      </c>
      <c r="O703">
        <v>1</v>
      </c>
      <c r="P703" t="s">
        <v>164</v>
      </c>
      <c r="Q703" t="str">
        <f>+PROPER(IF(MID(Tabla1[[#This Row],[expName]],3,100)="Alegria","Alegría",MID(Tabla1[[#This Row],[expName]],3,100)))</f>
        <v>Sexo</v>
      </c>
      <c r="R703" t="str">
        <f>+IF(Tabla1[[#This Row],[correct_ans]]="None","Frecuente","Infrecuente")</f>
        <v>Frecuente</v>
      </c>
      <c r="S703">
        <f>+Tabla1[[#This Row],[Respuesta.corr]]*100</f>
        <v>100</v>
      </c>
      <c r="T703" t="str">
        <f>+IF(OR(Tabla1[[#This Row],[frecuente/infrecuente]]="Frecuente",Tabla1[[#This Row],[Respuesta.rt]]=""),"",Tabla1[[#This Row],[Respuesta.rt]])</f>
        <v/>
      </c>
      <c r="U703">
        <f>1-Tabla1[[#This Row],[Respuesta.corr]]</f>
        <v>0</v>
      </c>
      <c r="V703" t="s">
        <v>141</v>
      </c>
      <c r="W703" t="s">
        <v>143</v>
      </c>
      <c r="X703" t="str">
        <f>+IFERROR(VLOOKUP(Tabla1[[#This Row],[participant]],$AB$2:$AC$17,2,0),"REVISAR")</f>
        <v>ALJ10M</v>
      </c>
    </row>
    <row r="704" spans="1:24" x14ac:dyDescent="0.55000000000000004">
      <c r="A704" t="s">
        <v>120</v>
      </c>
      <c r="B704" t="s">
        <v>30</v>
      </c>
      <c r="C704" t="s">
        <v>21</v>
      </c>
      <c r="D704">
        <v>0.8</v>
      </c>
      <c r="E704">
        <v>0</v>
      </c>
      <c r="F704">
        <v>102</v>
      </c>
      <c r="G704">
        <v>102</v>
      </c>
      <c r="H704">
        <v>102</v>
      </c>
      <c r="I704" t="s">
        <v>21</v>
      </c>
      <c r="J704">
        <v>1</v>
      </c>
      <c r="K704">
        <v>0.74043282959599999</v>
      </c>
      <c r="L704" t="s">
        <v>167</v>
      </c>
      <c r="M704">
        <v>59.818249243085802</v>
      </c>
      <c r="N704" t="s">
        <v>122</v>
      </c>
      <c r="O704">
        <v>1</v>
      </c>
      <c r="P704" t="s">
        <v>164</v>
      </c>
      <c r="Q704" t="str">
        <f>+PROPER(IF(MID(Tabla1[[#This Row],[expName]],3,100)="Alegria","Alegría",MID(Tabla1[[#This Row],[expName]],3,100)))</f>
        <v>Sexo</v>
      </c>
      <c r="R704" t="str">
        <f>+IF(Tabla1[[#This Row],[correct_ans]]="None","Frecuente","Infrecuente")</f>
        <v>Infrecuente</v>
      </c>
      <c r="S704">
        <f>+Tabla1[[#This Row],[Respuesta.corr]]*100</f>
        <v>100</v>
      </c>
      <c r="T704">
        <f>+IF(OR(Tabla1[[#This Row],[frecuente/infrecuente]]="Frecuente",Tabla1[[#This Row],[Respuesta.rt]]=""),"",Tabla1[[#This Row],[Respuesta.rt]])</f>
        <v>0.74043282959599999</v>
      </c>
      <c r="U704">
        <f>1-Tabla1[[#This Row],[Respuesta.corr]]</f>
        <v>0</v>
      </c>
      <c r="V704" t="s">
        <v>141</v>
      </c>
      <c r="W704" t="s">
        <v>143</v>
      </c>
      <c r="X704" t="str">
        <f>+IFERROR(VLOOKUP(Tabla1[[#This Row],[participant]],$AB$2:$AC$17,2,0),"REVISAR")</f>
        <v>ALJ10M</v>
      </c>
    </row>
    <row r="705" spans="1:24" x14ac:dyDescent="0.55000000000000004">
      <c r="A705" t="s">
        <v>124</v>
      </c>
      <c r="B705" t="s">
        <v>92</v>
      </c>
      <c r="C705" t="s">
        <v>15</v>
      </c>
      <c r="D705">
        <v>0.8</v>
      </c>
      <c r="E705">
        <v>0</v>
      </c>
      <c r="F705">
        <v>103</v>
      </c>
      <c r="G705">
        <v>103</v>
      </c>
      <c r="H705">
        <v>103</v>
      </c>
      <c r="I705" t="s">
        <v>15</v>
      </c>
      <c r="J705">
        <v>1</v>
      </c>
      <c r="L705" t="s">
        <v>167</v>
      </c>
      <c r="M705">
        <v>59.818249243085802</v>
      </c>
      <c r="N705" t="s">
        <v>122</v>
      </c>
      <c r="O705">
        <v>1</v>
      </c>
      <c r="P705" t="s">
        <v>164</v>
      </c>
      <c r="Q705" t="str">
        <f>+PROPER(IF(MID(Tabla1[[#This Row],[expName]],3,100)="Alegria","Alegría",MID(Tabla1[[#This Row],[expName]],3,100)))</f>
        <v>Sexo</v>
      </c>
      <c r="R705" t="str">
        <f>+IF(Tabla1[[#This Row],[correct_ans]]="None","Frecuente","Infrecuente")</f>
        <v>Frecuente</v>
      </c>
      <c r="S705">
        <f>+Tabla1[[#This Row],[Respuesta.corr]]*100</f>
        <v>100</v>
      </c>
      <c r="T705" t="str">
        <f>+IF(OR(Tabla1[[#This Row],[frecuente/infrecuente]]="Frecuente",Tabla1[[#This Row],[Respuesta.rt]]=""),"",Tabla1[[#This Row],[Respuesta.rt]])</f>
        <v/>
      </c>
      <c r="U705">
        <f>1-Tabla1[[#This Row],[Respuesta.corr]]</f>
        <v>0</v>
      </c>
      <c r="V705" t="s">
        <v>141</v>
      </c>
      <c r="W705" t="s">
        <v>143</v>
      </c>
      <c r="X705" t="str">
        <f>+IFERROR(VLOOKUP(Tabla1[[#This Row],[participant]],$AB$2:$AC$17,2,0),"REVISAR")</f>
        <v>ALJ10M</v>
      </c>
    </row>
    <row r="706" spans="1:24" x14ac:dyDescent="0.55000000000000004">
      <c r="A706" t="s">
        <v>124</v>
      </c>
      <c r="B706" t="s">
        <v>75</v>
      </c>
      <c r="C706" t="s">
        <v>15</v>
      </c>
      <c r="D706">
        <v>1.3</v>
      </c>
      <c r="E706">
        <v>0</v>
      </c>
      <c r="F706">
        <v>104</v>
      </c>
      <c r="G706">
        <v>104</v>
      </c>
      <c r="H706">
        <v>104</v>
      </c>
      <c r="I706" t="s">
        <v>15</v>
      </c>
      <c r="J706">
        <v>1</v>
      </c>
      <c r="L706" t="s">
        <v>167</v>
      </c>
      <c r="M706">
        <v>59.818249243085802</v>
      </c>
      <c r="N706" t="s">
        <v>122</v>
      </c>
      <c r="O706">
        <v>1</v>
      </c>
      <c r="P706" t="s">
        <v>164</v>
      </c>
      <c r="Q706" t="str">
        <f>+PROPER(IF(MID(Tabla1[[#This Row],[expName]],3,100)="Alegria","Alegría",MID(Tabla1[[#This Row],[expName]],3,100)))</f>
        <v>Sexo</v>
      </c>
      <c r="R706" t="str">
        <f>+IF(Tabla1[[#This Row],[correct_ans]]="None","Frecuente","Infrecuente")</f>
        <v>Frecuente</v>
      </c>
      <c r="S706">
        <f>+Tabla1[[#This Row],[Respuesta.corr]]*100</f>
        <v>100</v>
      </c>
      <c r="T706" t="str">
        <f>+IF(OR(Tabla1[[#This Row],[frecuente/infrecuente]]="Frecuente",Tabla1[[#This Row],[Respuesta.rt]]=""),"",Tabla1[[#This Row],[Respuesta.rt]])</f>
        <v/>
      </c>
      <c r="U706">
        <f>1-Tabla1[[#This Row],[Respuesta.corr]]</f>
        <v>0</v>
      </c>
      <c r="V706" t="s">
        <v>141</v>
      </c>
      <c r="W706" t="s">
        <v>143</v>
      </c>
      <c r="X706" t="str">
        <f>+IFERROR(VLOOKUP(Tabla1[[#This Row],[participant]],$AB$2:$AC$17,2,0),"REVISAR")</f>
        <v>ALJ10M</v>
      </c>
    </row>
    <row r="707" spans="1:24" x14ac:dyDescent="0.55000000000000004">
      <c r="A707" t="s">
        <v>124</v>
      </c>
      <c r="B707" t="s">
        <v>22</v>
      </c>
      <c r="C707" t="s">
        <v>15</v>
      </c>
      <c r="D707">
        <v>0.8</v>
      </c>
      <c r="E707">
        <v>0</v>
      </c>
      <c r="F707">
        <v>105</v>
      </c>
      <c r="G707">
        <v>105</v>
      </c>
      <c r="H707">
        <v>105</v>
      </c>
      <c r="I707" t="s">
        <v>15</v>
      </c>
      <c r="J707">
        <v>1</v>
      </c>
      <c r="L707" t="s">
        <v>167</v>
      </c>
      <c r="M707">
        <v>59.818249243085802</v>
      </c>
      <c r="N707" t="s">
        <v>122</v>
      </c>
      <c r="O707">
        <v>1</v>
      </c>
      <c r="P707" t="s">
        <v>164</v>
      </c>
      <c r="Q707" t="str">
        <f>+PROPER(IF(MID(Tabla1[[#This Row],[expName]],3,100)="Alegria","Alegría",MID(Tabla1[[#This Row],[expName]],3,100)))</f>
        <v>Sexo</v>
      </c>
      <c r="R707" t="str">
        <f>+IF(Tabla1[[#This Row],[correct_ans]]="None","Frecuente","Infrecuente")</f>
        <v>Frecuente</v>
      </c>
      <c r="S707">
        <f>+Tabla1[[#This Row],[Respuesta.corr]]*100</f>
        <v>100</v>
      </c>
      <c r="T707" t="str">
        <f>+IF(OR(Tabla1[[#This Row],[frecuente/infrecuente]]="Frecuente",Tabla1[[#This Row],[Respuesta.rt]]=""),"",Tabla1[[#This Row],[Respuesta.rt]])</f>
        <v/>
      </c>
      <c r="U707">
        <f>1-Tabla1[[#This Row],[Respuesta.corr]]</f>
        <v>0</v>
      </c>
      <c r="V707" t="s">
        <v>141</v>
      </c>
      <c r="W707" t="s">
        <v>143</v>
      </c>
      <c r="X707" t="str">
        <f>+IFERROR(VLOOKUP(Tabla1[[#This Row],[participant]],$AB$2:$AC$17,2,0),"REVISAR")</f>
        <v>ALJ10M</v>
      </c>
    </row>
    <row r="708" spans="1:24" x14ac:dyDescent="0.55000000000000004">
      <c r="A708" t="s">
        <v>120</v>
      </c>
      <c r="B708" t="s">
        <v>35</v>
      </c>
      <c r="C708" t="s">
        <v>21</v>
      </c>
      <c r="D708">
        <v>1.3</v>
      </c>
      <c r="E708">
        <v>0</v>
      </c>
      <c r="F708">
        <v>106</v>
      </c>
      <c r="G708">
        <v>106</v>
      </c>
      <c r="H708">
        <v>106</v>
      </c>
      <c r="I708" t="s">
        <v>21</v>
      </c>
      <c r="J708">
        <v>1</v>
      </c>
      <c r="K708">
        <v>0.75386966112999998</v>
      </c>
      <c r="L708" t="s">
        <v>167</v>
      </c>
      <c r="M708">
        <v>59.818249243085802</v>
      </c>
      <c r="N708" t="s">
        <v>122</v>
      </c>
      <c r="O708">
        <v>1</v>
      </c>
      <c r="P708" t="s">
        <v>164</v>
      </c>
      <c r="Q708" t="str">
        <f>+PROPER(IF(MID(Tabla1[[#This Row],[expName]],3,100)="Alegria","Alegría",MID(Tabla1[[#This Row],[expName]],3,100)))</f>
        <v>Sexo</v>
      </c>
      <c r="R708" t="str">
        <f>+IF(Tabla1[[#This Row],[correct_ans]]="None","Frecuente","Infrecuente")</f>
        <v>Infrecuente</v>
      </c>
      <c r="S708">
        <f>+Tabla1[[#This Row],[Respuesta.corr]]*100</f>
        <v>100</v>
      </c>
      <c r="T708">
        <f>+IF(OR(Tabla1[[#This Row],[frecuente/infrecuente]]="Frecuente",Tabla1[[#This Row],[Respuesta.rt]]=""),"",Tabla1[[#This Row],[Respuesta.rt]])</f>
        <v>0.75386966112999998</v>
      </c>
      <c r="U708">
        <f>1-Tabla1[[#This Row],[Respuesta.corr]]</f>
        <v>0</v>
      </c>
      <c r="V708" t="s">
        <v>141</v>
      </c>
      <c r="W708" t="s">
        <v>143</v>
      </c>
      <c r="X708" t="str">
        <f>+IFERROR(VLOOKUP(Tabla1[[#This Row],[participant]],$AB$2:$AC$17,2,0),"REVISAR")</f>
        <v>ALJ10M</v>
      </c>
    </row>
    <row r="709" spans="1:24" x14ac:dyDescent="0.55000000000000004">
      <c r="A709" t="s">
        <v>124</v>
      </c>
      <c r="B709" t="s">
        <v>89</v>
      </c>
      <c r="C709" t="s">
        <v>15</v>
      </c>
      <c r="D709">
        <v>0.8</v>
      </c>
      <c r="E709">
        <v>0</v>
      </c>
      <c r="F709">
        <v>107</v>
      </c>
      <c r="G709">
        <v>107</v>
      </c>
      <c r="H709">
        <v>107</v>
      </c>
      <c r="I709" t="s">
        <v>15</v>
      </c>
      <c r="J709">
        <v>1</v>
      </c>
      <c r="L709" t="s">
        <v>167</v>
      </c>
      <c r="M709">
        <v>59.818249243085802</v>
      </c>
      <c r="N709" t="s">
        <v>122</v>
      </c>
      <c r="O709">
        <v>1</v>
      </c>
      <c r="P709" t="s">
        <v>164</v>
      </c>
      <c r="Q709" t="str">
        <f>+PROPER(IF(MID(Tabla1[[#This Row],[expName]],3,100)="Alegria","Alegría",MID(Tabla1[[#This Row],[expName]],3,100)))</f>
        <v>Sexo</v>
      </c>
      <c r="R709" t="str">
        <f>+IF(Tabla1[[#This Row],[correct_ans]]="None","Frecuente","Infrecuente")</f>
        <v>Frecuente</v>
      </c>
      <c r="S709">
        <f>+Tabla1[[#This Row],[Respuesta.corr]]*100</f>
        <v>100</v>
      </c>
      <c r="T709" t="str">
        <f>+IF(OR(Tabla1[[#This Row],[frecuente/infrecuente]]="Frecuente",Tabla1[[#This Row],[Respuesta.rt]]=""),"",Tabla1[[#This Row],[Respuesta.rt]])</f>
        <v/>
      </c>
      <c r="U709">
        <f>1-Tabla1[[#This Row],[Respuesta.corr]]</f>
        <v>0</v>
      </c>
      <c r="V709" t="s">
        <v>141</v>
      </c>
      <c r="W709" t="s">
        <v>143</v>
      </c>
      <c r="X709" t="str">
        <f>+IFERROR(VLOOKUP(Tabla1[[#This Row],[participant]],$AB$2:$AC$17,2,0),"REVISAR")</f>
        <v>ALJ10M</v>
      </c>
    </row>
    <row r="710" spans="1:24" x14ac:dyDescent="0.55000000000000004">
      <c r="A710" t="s">
        <v>124</v>
      </c>
      <c r="B710" t="s">
        <v>125</v>
      </c>
      <c r="C710" t="s">
        <v>15</v>
      </c>
      <c r="D710">
        <v>0.8</v>
      </c>
      <c r="E710">
        <v>0</v>
      </c>
      <c r="F710">
        <v>108</v>
      </c>
      <c r="G710">
        <v>108</v>
      </c>
      <c r="H710">
        <v>108</v>
      </c>
      <c r="I710" t="s">
        <v>15</v>
      </c>
      <c r="J710">
        <v>1</v>
      </c>
      <c r="L710" t="s">
        <v>167</v>
      </c>
      <c r="M710">
        <v>59.818249243085802</v>
      </c>
      <c r="N710" t="s">
        <v>122</v>
      </c>
      <c r="O710">
        <v>1</v>
      </c>
      <c r="P710" t="s">
        <v>164</v>
      </c>
      <c r="Q710" t="str">
        <f>+PROPER(IF(MID(Tabla1[[#This Row],[expName]],3,100)="Alegria","Alegría",MID(Tabla1[[#This Row],[expName]],3,100)))</f>
        <v>Sexo</v>
      </c>
      <c r="R710" t="str">
        <f>+IF(Tabla1[[#This Row],[correct_ans]]="None","Frecuente","Infrecuente")</f>
        <v>Frecuente</v>
      </c>
      <c r="S710">
        <f>+Tabla1[[#This Row],[Respuesta.corr]]*100</f>
        <v>100</v>
      </c>
      <c r="T710" t="str">
        <f>+IF(OR(Tabla1[[#This Row],[frecuente/infrecuente]]="Frecuente",Tabla1[[#This Row],[Respuesta.rt]]=""),"",Tabla1[[#This Row],[Respuesta.rt]])</f>
        <v/>
      </c>
      <c r="U710">
        <f>1-Tabla1[[#This Row],[Respuesta.corr]]</f>
        <v>0</v>
      </c>
      <c r="V710" t="s">
        <v>141</v>
      </c>
      <c r="W710" t="s">
        <v>143</v>
      </c>
      <c r="X710" t="str">
        <f>+IFERROR(VLOOKUP(Tabla1[[#This Row],[participant]],$AB$2:$AC$17,2,0),"REVISAR")</f>
        <v>ALJ10M</v>
      </c>
    </row>
    <row r="711" spans="1:24" x14ac:dyDescent="0.55000000000000004">
      <c r="A711" t="s">
        <v>120</v>
      </c>
      <c r="B711" t="s">
        <v>90</v>
      </c>
      <c r="C711" t="s">
        <v>21</v>
      </c>
      <c r="D711">
        <v>1.3</v>
      </c>
      <c r="E711">
        <v>0</v>
      </c>
      <c r="F711">
        <v>109</v>
      </c>
      <c r="G711">
        <v>109</v>
      </c>
      <c r="H711">
        <v>109</v>
      </c>
      <c r="I711" t="s">
        <v>15</v>
      </c>
      <c r="J711">
        <v>0</v>
      </c>
      <c r="L711" t="s">
        <v>167</v>
      </c>
      <c r="M711">
        <v>59.818249243085802</v>
      </c>
      <c r="N711" t="s">
        <v>122</v>
      </c>
      <c r="O711">
        <v>1</v>
      </c>
      <c r="P711" t="s">
        <v>164</v>
      </c>
      <c r="Q711" t="str">
        <f>+PROPER(IF(MID(Tabla1[[#This Row],[expName]],3,100)="Alegria","Alegría",MID(Tabla1[[#This Row],[expName]],3,100)))</f>
        <v>Sexo</v>
      </c>
      <c r="R711" t="str">
        <f>+IF(Tabla1[[#This Row],[correct_ans]]="None","Frecuente","Infrecuente")</f>
        <v>Infrecuente</v>
      </c>
      <c r="S711">
        <f>+Tabla1[[#This Row],[Respuesta.corr]]*100</f>
        <v>0</v>
      </c>
      <c r="T711" t="str">
        <f>+IF(OR(Tabla1[[#This Row],[frecuente/infrecuente]]="Frecuente",Tabla1[[#This Row],[Respuesta.rt]]=""),"",Tabla1[[#This Row],[Respuesta.rt]])</f>
        <v/>
      </c>
      <c r="U711">
        <f>1-Tabla1[[#This Row],[Respuesta.corr]]</f>
        <v>1</v>
      </c>
      <c r="V711" t="s">
        <v>141</v>
      </c>
      <c r="W711" t="s">
        <v>143</v>
      </c>
      <c r="X711" t="str">
        <f>+IFERROR(VLOOKUP(Tabla1[[#This Row],[participant]],$AB$2:$AC$17,2,0),"REVISAR")</f>
        <v>ALJ10M</v>
      </c>
    </row>
    <row r="712" spans="1:24" x14ac:dyDescent="0.55000000000000004">
      <c r="A712" t="s">
        <v>124</v>
      </c>
      <c r="B712" t="s">
        <v>22</v>
      </c>
      <c r="C712" t="s">
        <v>15</v>
      </c>
      <c r="D712">
        <v>1.3</v>
      </c>
      <c r="E712">
        <v>0</v>
      </c>
      <c r="F712">
        <v>110</v>
      </c>
      <c r="G712">
        <v>110</v>
      </c>
      <c r="H712">
        <v>110</v>
      </c>
      <c r="I712" t="s">
        <v>15</v>
      </c>
      <c r="J712">
        <v>1</v>
      </c>
      <c r="L712" t="s">
        <v>167</v>
      </c>
      <c r="M712">
        <v>59.818249243085802</v>
      </c>
      <c r="N712" t="s">
        <v>122</v>
      </c>
      <c r="O712">
        <v>1</v>
      </c>
      <c r="P712" t="s">
        <v>164</v>
      </c>
      <c r="Q712" t="str">
        <f>+PROPER(IF(MID(Tabla1[[#This Row],[expName]],3,100)="Alegria","Alegría",MID(Tabla1[[#This Row],[expName]],3,100)))</f>
        <v>Sexo</v>
      </c>
      <c r="R712" t="str">
        <f>+IF(Tabla1[[#This Row],[correct_ans]]="None","Frecuente","Infrecuente")</f>
        <v>Frecuente</v>
      </c>
      <c r="S712">
        <f>+Tabla1[[#This Row],[Respuesta.corr]]*100</f>
        <v>100</v>
      </c>
      <c r="T712" t="str">
        <f>+IF(OR(Tabla1[[#This Row],[frecuente/infrecuente]]="Frecuente",Tabla1[[#This Row],[Respuesta.rt]]=""),"",Tabla1[[#This Row],[Respuesta.rt]])</f>
        <v/>
      </c>
      <c r="U712">
        <f>1-Tabla1[[#This Row],[Respuesta.corr]]</f>
        <v>0</v>
      </c>
      <c r="V712" t="s">
        <v>141</v>
      </c>
      <c r="W712" t="s">
        <v>143</v>
      </c>
      <c r="X712" t="str">
        <f>+IFERROR(VLOOKUP(Tabla1[[#This Row],[participant]],$AB$2:$AC$17,2,0),"REVISAR")</f>
        <v>ALJ10M</v>
      </c>
    </row>
    <row r="713" spans="1:24" x14ac:dyDescent="0.55000000000000004">
      <c r="A713" t="s">
        <v>124</v>
      </c>
      <c r="B713" t="s">
        <v>92</v>
      </c>
      <c r="C713" t="s">
        <v>15</v>
      </c>
      <c r="D713">
        <v>0.8</v>
      </c>
      <c r="E713">
        <v>0</v>
      </c>
      <c r="F713">
        <v>111</v>
      </c>
      <c r="G713">
        <v>111</v>
      </c>
      <c r="H713">
        <v>111</v>
      </c>
      <c r="I713" t="s">
        <v>15</v>
      </c>
      <c r="J713">
        <v>1</v>
      </c>
      <c r="L713" t="s">
        <v>167</v>
      </c>
      <c r="M713">
        <v>59.818249243085802</v>
      </c>
      <c r="N713" t="s">
        <v>122</v>
      </c>
      <c r="O713">
        <v>1</v>
      </c>
      <c r="P713" t="s">
        <v>164</v>
      </c>
      <c r="Q713" t="str">
        <f>+PROPER(IF(MID(Tabla1[[#This Row],[expName]],3,100)="Alegria","Alegría",MID(Tabla1[[#This Row],[expName]],3,100)))</f>
        <v>Sexo</v>
      </c>
      <c r="R713" t="str">
        <f>+IF(Tabla1[[#This Row],[correct_ans]]="None","Frecuente","Infrecuente")</f>
        <v>Frecuente</v>
      </c>
      <c r="S713">
        <f>+Tabla1[[#This Row],[Respuesta.corr]]*100</f>
        <v>100</v>
      </c>
      <c r="T713" t="str">
        <f>+IF(OR(Tabla1[[#This Row],[frecuente/infrecuente]]="Frecuente",Tabla1[[#This Row],[Respuesta.rt]]=""),"",Tabla1[[#This Row],[Respuesta.rt]])</f>
        <v/>
      </c>
      <c r="U713">
        <f>1-Tabla1[[#This Row],[Respuesta.corr]]</f>
        <v>0</v>
      </c>
      <c r="V713" t="s">
        <v>141</v>
      </c>
      <c r="W713" t="s">
        <v>143</v>
      </c>
      <c r="X713" t="str">
        <f>+IFERROR(VLOOKUP(Tabla1[[#This Row],[participant]],$AB$2:$AC$17,2,0),"REVISAR")</f>
        <v>ALJ10M</v>
      </c>
    </row>
    <row r="714" spans="1:24" x14ac:dyDescent="0.55000000000000004">
      <c r="A714" t="s">
        <v>120</v>
      </c>
      <c r="B714" t="s">
        <v>36</v>
      </c>
      <c r="C714" t="s">
        <v>21</v>
      </c>
      <c r="D714">
        <v>1.3</v>
      </c>
      <c r="E714">
        <v>0</v>
      </c>
      <c r="F714">
        <v>112</v>
      </c>
      <c r="G714">
        <v>112</v>
      </c>
      <c r="H714">
        <v>112</v>
      </c>
      <c r="I714" t="s">
        <v>15</v>
      </c>
      <c r="J714">
        <v>0</v>
      </c>
      <c r="L714" t="s">
        <v>167</v>
      </c>
      <c r="M714">
        <v>59.818249243085802</v>
      </c>
      <c r="N714" t="s">
        <v>122</v>
      </c>
      <c r="O714">
        <v>1</v>
      </c>
      <c r="P714" t="s">
        <v>164</v>
      </c>
      <c r="Q714" t="str">
        <f>+PROPER(IF(MID(Tabla1[[#This Row],[expName]],3,100)="Alegria","Alegría",MID(Tabla1[[#This Row],[expName]],3,100)))</f>
        <v>Sexo</v>
      </c>
      <c r="R714" t="str">
        <f>+IF(Tabla1[[#This Row],[correct_ans]]="None","Frecuente","Infrecuente")</f>
        <v>Infrecuente</v>
      </c>
      <c r="S714">
        <f>+Tabla1[[#This Row],[Respuesta.corr]]*100</f>
        <v>0</v>
      </c>
      <c r="T714" t="str">
        <f>+IF(OR(Tabla1[[#This Row],[frecuente/infrecuente]]="Frecuente",Tabla1[[#This Row],[Respuesta.rt]]=""),"",Tabla1[[#This Row],[Respuesta.rt]])</f>
        <v/>
      </c>
      <c r="U714">
        <f>1-Tabla1[[#This Row],[Respuesta.corr]]</f>
        <v>1</v>
      </c>
      <c r="V714" t="s">
        <v>141</v>
      </c>
      <c r="W714" t="s">
        <v>143</v>
      </c>
      <c r="X714" t="str">
        <f>+IFERROR(VLOOKUP(Tabla1[[#This Row],[participant]],$AB$2:$AC$17,2,0),"REVISAR")</f>
        <v>ALJ10M</v>
      </c>
    </row>
    <row r="715" spans="1:24" x14ac:dyDescent="0.55000000000000004">
      <c r="A715" t="s">
        <v>124</v>
      </c>
      <c r="B715" t="s">
        <v>89</v>
      </c>
      <c r="C715" t="s">
        <v>15</v>
      </c>
      <c r="D715">
        <v>1.3</v>
      </c>
      <c r="E715">
        <v>0</v>
      </c>
      <c r="F715">
        <v>113</v>
      </c>
      <c r="G715">
        <v>113</v>
      </c>
      <c r="H715">
        <v>113</v>
      </c>
      <c r="I715" t="s">
        <v>15</v>
      </c>
      <c r="J715">
        <v>1</v>
      </c>
      <c r="L715" t="s">
        <v>167</v>
      </c>
      <c r="M715">
        <v>59.818249243085802</v>
      </c>
      <c r="N715" t="s">
        <v>122</v>
      </c>
      <c r="O715">
        <v>1</v>
      </c>
      <c r="P715" t="s">
        <v>164</v>
      </c>
      <c r="Q715" t="str">
        <f>+PROPER(IF(MID(Tabla1[[#This Row],[expName]],3,100)="Alegria","Alegría",MID(Tabla1[[#This Row],[expName]],3,100)))</f>
        <v>Sexo</v>
      </c>
      <c r="R715" t="str">
        <f>+IF(Tabla1[[#This Row],[correct_ans]]="None","Frecuente","Infrecuente")</f>
        <v>Frecuente</v>
      </c>
      <c r="S715">
        <f>+Tabla1[[#This Row],[Respuesta.corr]]*100</f>
        <v>100</v>
      </c>
      <c r="T715" t="str">
        <f>+IF(OR(Tabla1[[#This Row],[frecuente/infrecuente]]="Frecuente",Tabla1[[#This Row],[Respuesta.rt]]=""),"",Tabla1[[#This Row],[Respuesta.rt]])</f>
        <v/>
      </c>
      <c r="U715">
        <f>1-Tabla1[[#This Row],[Respuesta.corr]]</f>
        <v>0</v>
      </c>
      <c r="V715" t="s">
        <v>141</v>
      </c>
      <c r="W715" t="s">
        <v>143</v>
      </c>
      <c r="X715" t="str">
        <f>+IFERROR(VLOOKUP(Tabla1[[#This Row],[participant]],$AB$2:$AC$17,2,0),"REVISAR")</f>
        <v>ALJ10M</v>
      </c>
    </row>
    <row r="716" spans="1:24" x14ac:dyDescent="0.55000000000000004">
      <c r="A716" t="s">
        <v>124</v>
      </c>
      <c r="B716" t="s">
        <v>22</v>
      </c>
      <c r="C716" t="s">
        <v>15</v>
      </c>
      <c r="D716">
        <v>1.3</v>
      </c>
      <c r="E716">
        <v>0</v>
      </c>
      <c r="F716">
        <v>114</v>
      </c>
      <c r="G716">
        <v>114</v>
      </c>
      <c r="H716">
        <v>114</v>
      </c>
      <c r="I716" t="s">
        <v>15</v>
      </c>
      <c r="J716">
        <v>1</v>
      </c>
      <c r="L716" t="s">
        <v>167</v>
      </c>
      <c r="M716">
        <v>59.818249243085802</v>
      </c>
      <c r="N716" t="s">
        <v>122</v>
      </c>
      <c r="O716">
        <v>1</v>
      </c>
      <c r="P716" t="s">
        <v>164</v>
      </c>
      <c r="Q716" t="str">
        <f>+PROPER(IF(MID(Tabla1[[#This Row],[expName]],3,100)="Alegria","Alegría",MID(Tabla1[[#This Row],[expName]],3,100)))</f>
        <v>Sexo</v>
      </c>
      <c r="R716" t="str">
        <f>+IF(Tabla1[[#This Row],[correct_ans]]="None","Frecuente","Infrecuente")</f>
        <v>Frecuente</v>
      </c>
      <c r="S716">
        <f>+Tabla1[[#This Row],[Respuesta.corr]]*100</f>
        <v>100</v>
      </c>
      <c r="T716" t="str">
        <f>+IF(OR(Tabla1[[#This Row],[frecuente/infrecuente]]="Frecuente",Tabla1[[#This Row],[Respuesta.rt]]=""),"",Tabla1[[#This Row],[Respuesta.rt]])</f>
        <v/>
      </c>
      <c r="U716">
        <f>1-Tabla1[[#This Row],[Respuesta.corr]]</f>
        <v>0</v>
      </c>
      <c r="V716" t="s">
        <v>141</v>
      </c>
      <c r="W716" t="s">
        <v>143</v>
      </c>
      <c r="X716" t="str">
        <f>+IFERROR(VLOOKUP(Tabla1[[#This Row],[participant]],$AB$2:$AC$17,2,0),"REVISAR")</f>
        <v>ALJ10M</v>
      </c>
    </row>
    <row r="717" spans="1:24" x14ac:dyDescent="0.55000000000000004">
      <c r="A717" t="s">
        <v>124</v>
      </c>
      <c r="B717" t="s">
        <v>91</v>
      </c>
      <c r="C717" t="s">
        <v>15</v>
      </c>
      <c r="D717">
        <v>1.3</v>
      </c>
      <c r="E717">
        <v>0</v>
      </c>
      <c r="F717">
        <v>115</v>
      </c>
      <c r="G717">
        <v>115</v>
      </c>
      <c r="H717">
        <v>115</v>
      </c>
      <c r="I717" t="s">
        <v>15</v>
      </c>
      <c r="J717">
        <v>1</v>
      </c>
      <c r="L717" t="s">
        <v>167</v>
      </c>
      <c r="M717">
        <v>59.818249243085802</v>
      </c>
      <c r="N717" t="s">
        <v>122</v>
      </c>
      <c r="O717">
        <v>1</v>
      </c>
      <c r="P717" t="s">
        <v>164</v>
      </c>
      <c r="Q717" t="str">
        <f>+PROPER(IF(MID(Tabla1[[#This Row],[expName]],3,100)="Alegria","Alegría",MID(Tabla1[[#This Row],[expName]],3,100)))</f>
        <v>Sexo</v>
      </c>
      <c r="R717" t="str">
        <f>+IF(Tabla1[[#This Row],[correct_ans]]="None","Frecuente","Infrecuente")</f>
        <v>Frecuente</v>
      </c>
      <c r="S717">
        <f>+Tabla1[[#This Row],[Respuesta.corr]]*100</f>
        <v>100</v>
      </c>
      <c r="T717" t="str">
        <f>+IF(OR(Tabla1[[#This Row],[frecuente/infrecuente]]="Frecuente",Tabla1[[#This Row],[Respuesta.rt]]=""),"",Tabla1[[#This Row],[Respuesta.rt]])</f>
        <v/>
      </c>
      <c r="U717">
        <f>1-Tabla1[[#This Row],[Respuesta.corr]]</f>
        <v>0</v>
      </c>
      <c r="V717" t="s">
        <v>141</v>
      </c>
      <c r="W717" t="s">
        <v>143</v>
      </c>
      <c r="X717" t="str">
        <f>+IFERROR(VLOOKUP(Tabla1[[#This Row],[participant]],$AB$2:$AC$17,2,0),"REVISAR")</f>
        <v>ALJ10M</v>
      </c>
    </row>
    <row r="718" spans="1:24" x14ac:dyDescent="0.55000000000000004">
      <c r="A718" t="s">
        <v>120</v>
      </c>
      <c r="B718" t="s">
        <v>35</v>
      </c>
      <c r="C718" t="s">
        <v>21</v>
      </c>
      <c r="D718">
        <v>1.3</v>
      </c>
      <c r="E718">
        <v>0</v>
      </c>
      <c r="F718">
        <v>116</v>
      </c>
      <c r="G718">
        <v>116</v>
      </c>
      <c r="H718">
        <v>116</v>
      </c>
      <c r="I718" t="s">
        <v>15</v>
      </c>
      <c r="J718">
        <v>0</v>
      </c>
      <c r="L718" t="s">
        <v>167</v>
      </c>
      <c r="M718">
        <v>59.818249243085802</v>
      </c>
      <c r="N718" t="s">
        <v>122</v>
      </c>
      <c r="O718">
        <v>1</v>
      </c>
      <c r="P718" t="s">
        <v>164</v>
      </c>
      <c r="Q718" t="str">
        <f>+PROPER(IF(MID(Tabla1[[#This Row],[expName]],3,100)="Alegria","Alegría",MID(Tabla1[[#This Row],[expName]],3,100)))</f>
        <v>Sexo</v>
      </c>
      <c r="R718" t="str">
        <f>+IF(Tabla1[[#This Row],[correct_ans]]="None","Frecuente","Infrecuente")</f>
        <v>Infrecuente</v>
      </c>
      <c r="S718">
        <f>+Tabla1[[#This Row],[Respuesta.corr]]*100</f>
        <v>0</v>
      </c>
      <c r="T718" t="str">
        <f>+IF(OR(Tabla1[[#This Row],[frecuente/infrecuente]]="Frecuente",Tabla1[[#This Row],[Respuesta.rt]]=""),"",Tabla1[[#This Row],[Respuesta.rt]])</f>
        <v/>
      </c>
      <c r="U718">
        <f>1-Tabla1[[#This Row],[Respuesta.corr]]</f>
        <v>1</v>
      </c>
      <c r="V718" t="s">
        <v>141</v>
      </c>
      <c r="W718" t="s">
        <v>143</v>
      </c>
      <c r="X718" t="str">
        <f>+IFERROR(VLOOKUP(Tabla1[[#This Row],[participant]],$AB$2:$AC$17,2,0),"REVISAR")</f>
        <v>ALJ10M</v>
      </c>
    </row>
    <row r="719" spans="1:24" x14ac:dyDescent="0.55000000000000004">
      <c r="A719" t="s">
        <v>124</v>
      </c>
      <c r="B719" t="s">
        <v>22</v>
      </c>
      <c r="C719" t="s">
        <v>15</v>
      </c>
      <c r="D719">
        <v>0.8</v>
      </c>
      <c r="E719">
        <v>0</v>
      </c>
      <c r="F719">
        <v>117</v>
      </c>
      <c r="G719">
        <v>117</v>
      </c>
      <c r="H719">
        <v>117</v>
      </c>
      <c r="I719" t="s">
        <v>15</v>
      </c>
      <c r="J719">
        <v>1</v>
      </c>
      <c r="L719" t="s">
        <v>167</v>
      </c>
      <c r="M719">
        <v>59.818249243085802</v>
      </c>
      <c r="N719" t="s">
        <v>122</v>
      </c>
      <c r="O719">
        <v>1</v>
      </c>
      <c r="P719" t="s">
        <v>164</v>
      </c>
      <c r="Q719" t="str">
        <f>+PROPER(IF(MID(Tabla1[[#This Row],[expName]],3,100)="Alegria","Alegría",MID(Tabla1[[#This Row],[expName]],3,100)))</f>
        <v>Sexo</v>
      </c>
      <c r="R719" t="str">
        <f>+IF(Tabla1[[#This Row],[correct_ans]]="None","Frecuente","Infrecuente")</f>
        <v>Frecuente</v>
      </c>
      <c r="S719">
        <f>+Tabla1[[#This Row],[Respuesta.corr]]*100</f>
        <v>100</v>
      </c>
      <c r="T719" t="str">
        <f>+IF(OR(Tabla1[[#This Row],[frecuente/infrecuente]]="Frecuente",Tabla1[[#This Row],[Respuesta.rt]]=""),"",Tabla1[[#This Row],[Respuesta.rt]])</f>
        <v/>
      </c>
      <c r="U719">
        <f>1-Tabla1[[#This Row],[Respuesta.corr]]</f>
        <v>0</v>
      </c>
      <c r="V719" t="s">
        <v>141</v>
      </c>
      <c r="W719" t="s">
        <v>143</v>
      </c>
      <c r="X719" t="str">
        <f>+IFERROR(VLOOKUP(Tabla1[[#This Row],[participant]],$AB$2:$AC$17,2,0),"REVISAR")</f>
        <v>ALJ10M</v>
      </c>
    </row>
    <row r="720" spans="1:24" x14ac:dyDescent="0.55000000000000004">
      <c r="A720" t="s">
        <v>124</v>
      </c>
      <c r="B720" t="s">
        <v>87</v>
      </c>
      <c r="C720" t="s">
        <v>15</v>
      </c>
      <c r="D720">
        <v>1.3</v>
      </c>
      <c r="E720">
        <v>0</v>
      </c>
      <c r="F720">
        <v>118</v>
      </c>
      <c r="G720">
        <v>118</v>
      </c>
      <c r="H720">
        <v>118</v>
      </c>
      <c r="I720" t="s">
        <v>15</v>
      </c>
      <c r="J720">
        <v>1</v>
      </c>
      <c r="L720" t="s">
        <v>167</v>
      </c>
      <c r="M720">
        <v>59.818249243085802</v>
      </c>
      <c r="N720" t="s">
        <v>122</v>
      </c>
      <c r="O720">
        <v>1</v>
      </c>
      <c r="P720" t="s">
        <v>164</v>
      </c>
      <c r="Q720" t="str">
        <f>+PROPER(IF(MID(Tabla1[[#This Row],[expName]],3,100)="Alegria","Alegría",MID(Tabla1[[#This Row],[expName]],3,100)))</f>
        <v>Sexo</v>
      </c>
      <c r="R720" t="str">
        <f>+IF(Tabla1[[#This Row],[correct_ans]]="None","Frecuente","Infrecuente")</f>
        <v>Frecuente</v>
      </c>
      <c r="S720">
        <f>+Tabla1[[#This Row],[Respuesta.corr]]*100</f>
        <v>100</v>
      </c>
      <c r="T720" t="str">
        <f>+IF(OR(Tabla1[[#This Row],[frecuente/infrecuente]]="Frecuente",Tabla1[[#This Row],[Respuesta.rt]]=""),"",Tabla1[[#This Row],[Respuesta.rt]])</f>
        <v/>
      </c>
      <c r="U720">
        <f>1-Tabla1[[#This Row],[Respuesta.corr]]</f>
        <v>0</v>
      </c>
      <c r="V720" t="s">
        <v>141</v>
      </c>
      <c r="W720" t="s">
        <v>143</v>
      </c>
      <c r="X720" t="str">
        <f>+IFERROR(VLOOKUP(Tabla1[[#This Row],[participant]],$AB$2:$AC$17,2,0),"REVISAR")</f>
        <v>ALJ10M</v>
      </c>
    </row>
    <row r="721" spans="1:24" x14ac:dyDescent="0.55000000000000004">
      <c r="A721" t="s">
        <v>124</v>
      </c>
      <c r="B721" t="s">
        <v>125</v>
      </c>
      <c r="C721" t="s">
        <v>15</v>
      </c>
      <c r="D721">
        <v>0.8</v>
      </c>
      <c r="E721">
        <v>0</v>
      </c>
      <c r="F721">
        <v>119</v>
      </c>
      <c r="G721">
        <v>119</v>
      </c>
      <c r="H721">
        <v>119</v>
      </c>
      <c r="I721" t="s">
        <v>15</v>
      </c>
      <c r="J721">
        <v>1</v>
      </c>
      <c r="L721" t="s">
        <v>167</v>
      </c>
      <c r="M721">
        <v>59.818249243085802</v>
      </c>
      <c r="N721" t="s">
        <v>122</v>
      </c>
      <c r="O721">
        <v>1</v>
      </c>
      <c r="P721" t="s">
        <v>164</v>
      </c>
      <c r="Q721" t="str">
        <f>+PROPER(IF(MID(Tabla1[[#This Row],[expName]],3,100)="Alegria","Alegría",MID(Tabla1[[#This Row],[expName]],3,100)))</f>
        <v>Sexo</v>
      </c>
      <c r="R721" t="str">
        <f>+IF(Tabla1[[#This Row],[correct_ans]]="None","Frecuente","Infrecuente")</f>
        <v>Frecuente</v>
      </c>
      <c r="S721">
        <f>+Tabla1[[#This Row],[Respuesta.corr]]*100</f>
        <v>100</v>
      </c>
      <c r="T721" t="str">
        <f>+IF(OR(Tabla1[[#This Row],[frecuente/infrecuente]]="Frecuente",Tabla1[[#This Row],[Respuesta.rt]]=""),"",Tabla1[[#This Row],[Respuesta.rt]])</f>
        <v/>
      </c>
      <c r="U721">
        <f>1-Tabla1[[#This Row],[Respuesta.corr]]</f>
        <v>0</v>
      </c>
      <c r="V721" t="s">
        <v>141</v>
      </c>
      <c r="W721" t="s">
        <v>143</v>
      </c>
      <c r="X721" t="str">
        <f>+IFERROR(VLOOKUP(Tabla1[[#This Row],[participant]],$AB$2:$AC$17,2,0),"REVISAR")</f>
        <v>ALJ10M</v>
      </c>
    </row>
    <row r="722" spans="1:24" x14ac:dyDescent="0.55000000000000004">
      <c r="A722" t="s">
        <v>124</v>
      </c>
      <c r="B722" t="s">
        <v>89</v>
      </c>
      <c r="C722" t="s">
        <v>15</v>
      </c>
      <c r="D722">
        <v>1.3</v>
      </c>
      <c r="E722">
        <v>0</v>
      </c>
      <c r="F722">
        <v>120</v>
      </c>
      <c r="G722">
        <v>120</v>
      </c>
      <c r="H722">
        <v>120</v>
      </c>
      <c r="I722" t="s">
        <v>15</v>
      </c>
      <c r="J722">
        <v>1</v>
      </c>
      <c r="L722" t="s">
        <v>167</v>
      </c>
      <c r="M722">
        <v>59.818249243085802</v>
      </c>
      <c r="N722" t="s">
        <v>122</v>
      </c>
      <c r="O722">
        <v>1</v>
      </c>
      <c r="P722" t="s">
        <v>164</v>
      </c>
      <c r="Q722" t="str">
        <f>+PROPER(IF(MID(Tabla1[[#This Row],[expName]],3,100)="Alegria","Alegría",MID(Tabla1[[#This Row],[expName]],3,100)))</f>
        <v>Sexo</v>
      </c>
      <c r="R722" t="str">
        <f>+IF(Tabla1[[#This Row],[correct_ans]]="None","Frecuente","Infrecuente")</f>
        <v>Frecuente</v>
      </c>
      <c r="S722">
        <f>+Tabla1[[#This Row],[Respuesta.corr]]*100</f>
        <v>100</v>
      </c>
      <c r="T722" t="str">
        <f>+IF(OR(Tabla1[[#This Row],[frecuente/infrecuente]]="Frecuente",Tabla1[[#This Row],[Respuesta.rt]]=""),"",Tabla1[[#This Row],[Respuesta.rt]])</f>
        <v/>
      </c>
      <c r="U722">
        <f>1-Tabla1[[#This Row],[Respuesta.corr]]</f>
        <v>0</v>
      </c>
      <c r="V722" t="s">
        <v>141</v>
      </c>
      <c r="W722" t="s">
        <v>143</v>
      </c>
      <c r="X722" t="str">
        <f>+IFERROR(VLOOKUP(Tabla1[[#This Row],[participant]],$AB$2:$AC$17,2,0),"REVISAR")</f>
        <v>ALJ10M</v>
      </c>
    </row>
    <row r="723" spans="1:24" x14ac:dyDescent="0.55000000000000004">
      <c r="A723" t="s">
        <v>120</v>
      </c>
      <c r="B723" t="s">
        <v>63</v>
      </c>
      <c r="C723" t="s">
        <v>21</v>
      </c>
      <c r="D723">
        <v>1.3</v>
      </c>
      <c r="E723">
        <v>0</v>
      </c>
      <c r="F723">
        <v>121</v>
      </c>
      <c r="G723">
        <v>121</v>
      </c>
      <c r="H723">
        <v>121</v>
      </c>
      <c r="I723" t="s">
        <v>15</v>
      </c>
      <c r="J723">
        <v>0</v>
      </c>
      <c r="L723" t="s">
        <v>167</v>
      </c>
      <c r="M723">
        <v>59.818249243085802</v>
      </c>
      <c r="N723" t="s">
        <v>122</v>
      </c>
      <c r="O723">
        <v>1</v>
      </c>
      <c r="P723" t="s">
        <v>164</v>
      </c>
      <c r="Q723" t="str">
        <f>+PROPER(IF(MID(Tabla1[[#This Row],[expName]],3,100)="Alegria","Alegría",MID(Tabla1[[#This Row],[expName]],3,100)))</f>
        <v>Sexo</v>
      </c>
      <c r="R723" t="str">
        <f>+IF(Tabla1[[#This Row],[correct_ans]]="None","Frecuente","Infrecuente")</f>
        <v>Infrecuente</v>
      </c>
      <c r="S723">
        <f>+Tabla1[[#This Row],[Respuesta.corr]]*100</f>
        <v>0</v>
      </c>
      <c r="T723" t="str">
        <f>+IF(OR(Tabla1[[#This Row],[frecuente/infrecuente]]="Frecuente",Tabla1[[#This Row],[Respuesta.rt]]=""),"",Tabla1[[#This Row],[Respuesta.rt]])</f>
        <v/>
      </c>
      <c r="U723">
        <f>1-Tabla1[[#This Row],[Respuesta.corr]]</f>
        <v>1</v>
      </c>
      <c r="V723" t="s">
        <v>141</v>
      </c>
      <c r="W723" t="s">
        <v>143</v>
      </c>
      <c r="X723" t="str">
        <f>+IFERROR(VLOOKUP(Tabla1[[#This Row],[participant]],$AB$2:$AC$17,2,0),"REVISAR")</f>
        <v>ALJ10M</v>
      </c>
    </row>
    <row r="724" spans="1:24" x14ac:dyDescent="0.55000000000000004">
      <c r="A724" t="s">
        <v>124</v>
      </c>
      <c r="B724" t="s">
        <v>75</v>
      </c>
      <c r="C724" t="s">
        <v>15</v>
      </c>
      <c r="D724">
        <v>0.8</v>
      </c>
      <c r="E724">
        <v>0</v>
      </c>
      <c r="F724">
        <v>122</v>
      </c>
      <c r="G724">
        <v>122</v>
      </c>
      <c r="H724">
        <v>122</v>
      </c>
      <c r="I724" t="s">
        <v>15</v>
      </c>
      <c r="J724">
        <v>1</v>
      </c>
      <c r="L724" t="s">
        <v>167</v>
      </c>
      <c r="M724">
        <v>59.818249243085802</v>
      </c>
      <c r="N724" t="s">
        <v>122</v>
      </c>
      <c r="O724">
        <v>1</v>
      </c>
      <c r="P724" t="s">
        <v>164</v>
      </c>
      <c r="Q724" t="str">
        <f>+PROPER(IF(MID(Tabla1[[#This Row],[expName]],3,100)="Alegria","Alegría",MID(Tabla1[[#This Row],[expName]],3,100)))</f>
        <v>Sexo</v>
      </c>
      <c r="R724" t="str">
        <f>+IF(Tabla1[[#This Row],[correct_ans]]="None","Frecuente","Infrecuente")</f>
        <v>Frecuente</v>
      </c>
      <c r="S724">
        <f>+Tabla1[[#This Row],[Respuesta.corr]]*100</f>
        <v>100</v>
      </c>
      <c r="T724" t="str">
        <f>+IF(OR(Tabla1[[#This Row],[frecuente/infrecuente]]="Frecuente",Tabla1[[#This Row],[Respuesta.rt]]=""),"",Tabla1[[#This Row],[Respuesta.rt]])</f>
        <v/>
      </c>
      <c r="U724">
        <f>1-Tabla1[[#This Row],[Respuesta.corr]]</f>
        <v>0</v>
      </c>
      <c r="V724" t="s">
        <v>141</v>
      </c>
      <c r="W724" t="s">
        <v>143</v>
      </c>
      <c r="X724" t="str">
        <f>+IFERROR(VLOOKUP(Tabla1[[#This Row],[participant]],$AB$2:$AC$17,2,0),"REVISAR")</f>
        <v>ALJ10M</v>
      </c>
    </row>
    <row r="725" spans="1:24" x14ac:dyDescent="0.55000000000000004">
      <c r="A725" t="s">
        <v>124</v>
      </c>
      <c r="B725" t="s">
        <v>87</v>
      </c>
      <c r="C725" t="s">
        <v>15</v>
      </c>
      <c r="D725">
        <v>1.3</v>
      </c>
      <c r="E725">
        <v>0</v>
      </c>
      <c r="F725">
        <v>123</v>
      </c>
      <c r="G725">
        <v>123</v>
      </c>
      <c r="H725">
        <v>123</v>
      </c>
      <c r="I725" t="s">
        <v>15</v>
      </c>
      <c r="J725">
        <v>1</v>
      </c>
      <c r="L725" t="s">
        <v>167</v>
      </c>
      <c r="M725">
        <v>59.818249243085802</v>
      </c>
      <c r="N725" t="s">
        <v>122</v>
      </c>
      <c r="O725">
        <v>1</v>
      </c>
      <c r="P725" t="s">
        <v>164</v>
      </c>
      <c r="Q725" t="str">
        <f>+PROPER(IF(MID(Tabla1[[#This Row],[expName]],3,100)="Alegria","Alegría",MID(Tabla1[[#This Row],[expName]],3,100)))</f>
        <v>Sexo</v>
      </c>
      <c r="R725" t="str">
        <f>+IF(Tabla1[[#This Row],[correct_ans]]="None","Frecuente","Infrecuente")</f>
        <v>Frecuente</v>
      </c>
      <c r="S725">
        <f>+Tabla1[[#This Row],[Respuesta.corr]]*100</f>
        <v>100</v>
      </c>
      <c r="T725" t="str">
        <f>+IF(OR(Tabla1[[#This Row],[frecuente/infrecuente]]="Frecuente",Tabla1[[#This Row],[Respuesta.rt]]=""),"",Tabla1[[#This Row],[Respuesta.rt]])</f>
        <v/>
      </c>
      <c r="U725">
        <f>1-Tabla1[[#This Row],[Respuesta.corr]]</f>
        <v>0</v>
      </c>
      <c r="V725" t="s">
        <v>141</v>
      </c>
      <c r="W725" t="s">
        <v>143</v>
      </c>
      <c r="X725" t="str">
        <f>+IFERROR(VLOOKUP(Tabla1[[#This Row],[participant]],$AB$2:$AC$17,2,0),"REVISAR")</f>
        <v>ALJ10M</v>
      </c>
    </row>
    <row r="726" spans="1:24" x14ac:dyDescent="0.55000000000000004">
      <c r="A726" t="s">
        <v>124</v>
      </c>
      <c r="B726" t="s">
        <v>22</v>
      </c>
      <c r="C726" t="s">
        <v>15</v>
      </c>
      <c r="D726">
        <v>1.3</v>
      </c>
      <c r="E726">
        <v>0</v>
      </c>
      <c r="F726">
        <v>124</v>
      </c>
      <c r="G726">
        <v>124</v>
      </c>
      <c r="H726">
        <v>124</v>
      </c>
      <c r="I726" t="s">
        <v>15</v>
      </c>
      <c r="J726">
        <v>1</v>
      </c>
      <c r="L726" t="s">
        <v>167</v>
      </c>
      <c r="M726">
        <v>59.818249243085802</v>
      </c>
      <c r="N726" t="s">
        <v>122</v>
      </c>
      <c r="O726">
        <v>1</v>
      </c>
      <c r="P726" t="s">
        <v>164</v>
      </c>
      <c r="Q726" t="str">
        <f>+PROPER(IF(MID(Tabla1[[#This Row],[expName]],3,100)="Alegria","Alegría",MID(Tabla1[[#This Row],[expName]],3,100)))</f>
        <v>Sexo</v>
      </c>
      <c r="R726" t="str">
        <f>+IF(Tabla1[[#This Row],[correct_ans]]="None","Frecuente","Infrecuente")</f>
        <v>Frecuente</v>
      </c>
      <c r="S726">
        <f>+Tabla1[[#This Row],[Respuesta.corr]]*100</f>
        <v>100</v>
      </c>
      <c r="T726" t="str">
        <f>+IF(OR(Tabla1[[#This Row],[frecuente/infrecuente]]="Frecuente",Tabla1[[#This Row],[Respuesta.rt]]=""),"",Tabla1[[#This Row],[Respuesta.rt]])</f>
        <v/>
      </c>
      <c r="U726">
        <f>1-Tabla1[[#This Row],[Respuesta.corr]]</f>
        <v>0</v>
      </c>
      <c r="V726" t="s">
        <v>141</v>
      </c>
      <c r="W726" t="s">
        <v>143</v>
      </c>
      <c r="X726" t="str">
        <f>+IFERROR(VLOOKUP(Tabla1[[#This Row],[participant]],$AB$2:$AC$17,2,0),"REVISAR")</f>
        <v>ALJ10M</v>
      </c>
    </row>
    <row r="727" spans="1:24" x14ac:dyDescent="0.55000000000000004">
      <c r="A727" t="s">
        <v>120</v>
      </c>
      <c r="B727" t="s">
        <v>90</v>
      </c>
      <c r="C727" t="s">
        <v>21</v>
      </c>
      <c r="D727">
        <v>1.3</v>
      </c>
      <c r="E727">
        <v>0</v>
      </c>
      <c r="F727">
        <v>125</v>
      </c>
      <c r="G727">
        <v>125</v>
      </c>
      <c r="H727">
        <v>125</v>
      </c>
      <c r="I727" t="s">
        <v>15</v>
      </c>
      <c r="J727">
        <v>0</v>
      </c>
      <c r="L727" t="s">
        <v>167</v>
      </c>
      <c r="M727">
        <v>59.818249243085802</v>
      </c>
      <c r="N727" t="s">
        <v>122</v>
      </c>
      <c r="O727">
        <v>1</v>
      </c>
      <c r="P727" t="s">
        <v>164</v>
      </c>
      <c r="Q727" t="str">
        <f>+PROPER(IF(MID(Tabla1[[#This Row],[expName]],3,100)="Alegria","Alegría",MID(Tabla1[[#This Row],[expName]],3,100)))</f>
        <v>Sexo</v>
      </c>
      <c r="R727" t="str">
        <f>+IF(Tabla1[[#This Row],[correct_ans]]="None","Frecuente","Infrecuente")</f>
        <v>Infrecuente</v>
      </c>
      <c r="S727">
        <f>+Tabla1[[#This Row],[Respuesta.corr]]*100</f>
        <v>0</v>
      </c>
      <c r="T727" t="str">
        <f>+IF(OR(Tabla1[[#This Row],[frecuente/infrecuente]]="Frecuente",Tabla1[[#This Row],[Respuesta.rt]]=""),"",Tabla1[[#This Row],[Respuesta.rt]])</f>
        <v/>
      </c>
      <c r="U727">
        <f>1-Tabla1[[#This Row],[Respuesta.corr]]</f>
        <v>1</v>
      </c>
      <c r="V727" t="s">
        <v>141</v>
      </c>
      <c r="W727" t="s">
        <v>143</v>
      </c>
      <c r="X727" t="str">
        <f>+IFERROR(VLOOKUP(Tabla1[[#This Row],[participant]],$AB$2:$AC$17,2,0),"REVISAR")</f>
        <v>ALJ10M</v>
      </c>
    </row>
    <row r="728" spans="1:24" x14ac:dyDescent="0.55000000000000004">
      <c r="A728" t="s">
        <v>124</v>
      </c>
      <c r="B728" t="s">
        <v>92</v>
      </c>
      <c r="C728" t="s">
        <v>15</v>
      </c>
      <c r="D728">
        <v>1.3</v>
      </c>
      <c r="E728">
        <v>0</v>
      </c>
      <c r="F728">
        <v>126</v>
      </c>
      <c r="G728">
        <v>126</v>
      </c>
      <c r="H728">
        <v>126</v>
      </c>
      <c r="I728" t="s">
        <v>15</v>
      </c>
      <c r="J728">
        <v>1</v>
      </c>
      <c r="L728" t="s">
        <v>167</v>
      </c>
      <c r="M728">
        <v>59.818249243085802</v>
      </c>
      <c r="N728" t="s">
        <v>122</v>
      </c>
      <c r="O728">
        <v>1</v>
      </c>
      <c r="P728" t="s">
        <v>164</v>
      </c>
      <c r="Q728" t="str">
        <f>+PROPER(IF(MID(Tabla1[[#This Row],[expName]],3,100)="Alegria","Alegría",MID(Tabla1[[#This Row],[expName]],3,100)))</f>
        <v>Sexo</v>
      </c>
      <c r="R728" t="str">
        <f>+IF(Tabla1[[#This Row],[correct_ans]]="None","Frecuente","Infrecuente")</f>
        <v>Frecuente</v>
      </c>
      <c r="S728">
        <f>+Tabla1[[#This Row],[Respuesta.corr]]*100</f>
        <v>100</v>
      </c>
      <c r="T728" t="str">
        <f>+IF(OR(Tabla1[[#This Row],[frecuente/infrecuente]]="Frecuente",Tabla1[[#This Row],[Respuesta.rt]]=""),"",Tabla1[[#This Row],[Respuesta.rt]])</f>
        <v/>
      </c>
      <c r="U728">
        <f>1-Tabla1[[#This Row],[Respuesta.corr]]</f>
        <v>0</v>
      </c>
      <c r="V728" t="s">
        <v>141</v>
      </c>
      <c r="W728" t="s">
        <v>143</v>
      </c>
      <c r="X728" t="str">
        <f>+IFERROR(VLOOKUP(Tabla1[[#This Row],[participant]],$AB$2:$AC$17,2,0),"REVISAR")</f>
        <v>ALJ10M</v>
      </c>
    </row>
    <row r="729" spans="1:24" x14ac:dyDescent="0.55000000000000004">
      <c r="A729" t="s">
        <v>124</v>
      </c>
      <c r="B729" t="s">
        <v>89</v>
      </c>
      <c r="C729" t="s">
        <v>15</v>
      </c>
      <c r="D729">
        <v>1.3</v>
      </c>
      <c r="E729">
        <v>0</v>
      </c>
      <c r="F729">
        <v>127</v>
      </c>
      <c r="G729">
        <v>127</v>
      </c>
      <c r="H729">
        <v>127</v>
      </c>
      <c r="I729" t="s">
        <v>15</v>
      </c>
      <c r="J729">
        <v>1</v>
      </c>
      <c r="L729" t="s">
        <v>167</v>
      </c>
      <c r="M729">
        <v>59.818249243085802</v>
      </c>
      <c r="N729" t="s">
        <v>122</v>
      </c>
      <c r="O729">
        <v>1</v>
      </c>
      <c r="P729" t="s">
        <v>164</v>
      </c>
      <c r="Q729" t="str">
        <f>+PROPER(IF(MID(Tabla1[[#This Row],[expName]],3,100)="Alegria","Alegría",MID(Tabla1[[#This Row],[expName]],3,100)))</f>
        <v>Sexo</v>
      </c>
      <c r="R729" t="str">
        <f>+IF(Tabla1[[#This Row],[correct_ans]]="None","Frecuente","Infrecuente")</f>
        <v>Frecuente</v>
      </c>
      <c r="S729">
        <f>+Tabla1[[#This Row],[Respuesta.corr]]*100</f>
        <v>100</v>
      </c>
      <c r="T729" t="str">
        <f>+IF(OR(Tabla1[[#This Row],[frecuente/infrecuente]]="Frecuente",Tabla1[[#This Row],[Respuesta.rt]]=""),"",Tabla1[[#This Row],[Respuesta.rt]])</f>
        <v/>
      </c>
      <c r="U729">
        <f>1-Tabla1[[#This Row],[Respuesta.corr]]</f>
        <v>0</v>
      </c>
      <c r="V729" t="s">
        <v>141</v>
      </c>
      <c r="W729" t="s">
        <v>143</v>
      </c>
      <c r="X729" t="str">
        <f>+IFERROR(VLOOKUP(Tabla1[[#This Row],[participant]],$AB$2:$AC$17,2,0),"REVISAR")</f>
        <v>ALJ10M</v>
      </c>
    </row>
    <row r="730" spans="1:24" x14ac:dyDescent="0.55000000000000004">
      <c r="A730" t="s">
        <v>120</v>
      </c>
      <c r="B730" t="s">
        <v>63</v>
      </c>
      <c r="C730" t="s">
        <v>21</v>
      </c>
      <c r="D730">
        <v>0.8</v>
      </c>
      <c r="E730">
        <v>0</v>
      </c>
      <c r="F730">
        <v>128</v>
      </c>
      <c r="G730">
        <v>128</v>
      </c>
      <c r="H730">
        <v>128</v>
      </c>
      <c r="I730" t="s">
        <v>15</v>
      </c>
      <c r="J730">
        <v>0</v>
      </c>
      <c r="L730" t="s">
        <v>167</v>
      </c>
      <c r="M730">
        <v>59.818249243085802</v>
      </c>
      <c r="N730" t="s">
        <v>122</v>
      </c>
      <c r="O730">
        <v>1</v>
      </c>
      <c r="P730" t="s">
        <v>164</v>
      </c>
      <c r="Q730" t="str">
        <f>+PROPER(IF(MID(Tabla1[[#This Row],[expName]],3,100)="Alegria","Alegría",MID(Tabla1[[#This Row],[expName]],3,100)))</f>
        <v>Sexo</v>
      </c>
      <c r="R730" t="str">
        <f>+IF(Tabla1[[#This Row],[correct_ans]]="None","Frecuente","Infrecuente")</f>
        <v>Infrecuente</v>
      </c>
      <c r="S730">
        <f>+Tabla1[[#This Row],[Respuesta.corr]]*100</f>
        <v>0</v>
      </c>
      <c r="T730" t="str">
        <f>+IF(OR(Tabla1[[#This Row],[frecuente/infrecuente]]="Frecuente",Tabla1[[#This Row],[Respuesta.rt]]=""),"",Tabla1[[#This Row],[Respuesta.rt]])</f>
        <v/>
      </c>
      <c r="U730">
        <f>1-Tabla1[[#This Row],[Respuesta.corr]]</f>
        <v>1</v>
      </c>
      <c r="V730" t="s">
        <v>141</v>
      </c>
      <c r="W730" t="s">
        <v>143</v>
      </c>
      <c r="X730" t="str">
        <f>+IFERROR(VLOOKUP(Tabla1[[#This Row],[participant]],$AB$2:$AC$17,2,0),"REVISAR")</f>
        <v>ALJ10M</v>
      </c>
    </row>
    <row r="731" spans="1:24" x14ac:dyDescent="0.55000000000000004">
      <c r="A731" t="s">
        <v>124</v>
      </c>
      <c r="B731" t="s">
        <v>75</v>
      </c>
      <c r="C731" t="s">
        <v>15</v>
      </c>
      <c r="D731">
        <v>0.8</v>
      </c>
      <c r="E731">
        <v>0</v>
      </c>
      <c r="F731">
        <v>129</v>
      </c>
      <c r="G731">
        <v>129</v>
      </c>
      <c r="H731">
        <v>129</v>
      </c>
      <c r="I731" t="s">
        <v>15</v>
      </c>
      <c r="J731">
        <v>1</v>
      </c>
      <c r="L731" t="s">
        <v>167</v>
      </c>
      <c r="M731">
        <v>59.818249243085802</v>
      </c>
      <c r="N731" t="s">
        <v>122</v>
      </c>
      <c r="O731">
        <v>1</v>
      </c>
      <c r="P731" t="s">
        <v>164</v>
      </c>
      <c r="Q731" t="str">
        <f>+PROPER(IF(MID(Tabla1[[#This Row],[expName]],3,100)="Alegria","Alegría",MID(Tabla1[[#This Row],[expName]],3,100)))</f>
        <v>Sexo</v>
      </c>
      <c r="R731" t="str">
        <f>+IF(Tabla1[[#This Row],[correct_ans]]="None","Frecuente","Infrecuente")</f>
        <v>Frecuente</v>
      </c>
      <c r="S731">
        <f>+Tabla1[[#This Row],[Respuesta.corr]]*100</f>
        <v>100</v>
      </c>
      <c r="T731" t="str">
        <f>+IF(OR(Tabla1[[#This Row],[frecuente/infrecuente]]="Frecuente",Tabla1[[#This Row],[Respuesta.rt]]=""),"",Tabla1[[#This Row],[Respuesta.rt]])</f>
        <v/>
      </c>
      <c r="U731">
        <f>1-Tabla1[[#This Row],[Respuesta.corr]]</f>
        <v>0</v>
      </c>
      <c r="V731" t="s">
        <v>141</v>
      </c>
      <c r="W731" t="s">
        <v>143</v>
      </c>
      <c r="X731" t="str">
        <f>+IFERROR(VLOOKUP(Tabla1[[#This Row],[participant]],$AB$2:$AC$17,2,0),"REVISAR")</f>
        <v>ALJ10M</v>
      </c>
    </row>
    <row r="732" spans="1:24" x14ac:dyDescent="0.55000000000000004">
      <c r="A732" t="s">
        <v>124</v>
      </c>
      <c r="B732" t="s">
        <v>22</v>
      </c>
      <c r="C732" t="s">
        <v>15</v>
      </c>
      <c r="D732">
        <v>0.8</v>
      </c>
      <c r="E732">
        <v>0</v>
      </c>
      <c r="F732">
        <v>130</v>
      </c>
      <c r="G732">
        <v>130</v>
      </c>
      <c r="H732">
        <v>130</v>
      </c>
      <c r="I732" t="s">
        <v>15</v>
      </c>
      <c r="J732">
        <v>1</v>
      </c>
      <c r="L732" t="s">
        <v>167</v>
      </c>
      <c r="M732">
        <v>59.818249243085802</v>
      </c>
      <c r="N732" t="s">
        <v>122</v>
      </c>
      <c r="O732">
        <v>1</v>
      </c>
      <c r="P732" t="s">
        <v>164</v>
      </c>
      <c r="Q732" t="str">
        <f>+PROPER(IF(MID(Tabla1[[#This Row],[expName]],3,100)="Alegria","Alegría",MID(Tabla1[[#This Row],[expName]],3,100)))</f>
        <v>Sexo</v>
      </c>
      <c r="R732" t="str">
        <f>+IF(Tabla1[[#This Row],[correct_ans]]="None","Frecuente","Infrecuente")</f>
        <v>Frecuente</v>
      </c>
      <c r="S732">
        <f>+Tabla1[[#This Row],[Respuesta.corr]]*100</f>
        <v>100</v>
      </c>
      <c r="T732" t="str">
        <f>+IF(OR(Tabla1[[#This Row],[frecuente/infrecuente]]="Frecuente",Tabla1[[#This Row],[Respuesta.rt]]=""),"",Tabla1[[#This Row],[Respuesta.rt]])</f>
        <v/>
      </c>
      <c r="U732">
        <f>1-Tabla1[[#This Row],[Respuesta.corr]]</f>
        <v>0</v>
      </c>
      <c r="V732" t="s">
        <v>141</v>
      </c>
      <c r="W732" t="s">
        <v>143</v>
      </c>
      <c r="X732" t="str">
        <f>+IFERROR(VLOOKUP(Tabla1[[#This Row],[participant]],$AB$2:$AC$17,2,0),"REVISAR")</f>
        <v>ALJ10M</v>
      </c>
    </row>
    <row r="733" spans="1:24" x14ac:dyDescent="0.55000000000000004">
      <c r="A733" t="s">
        <v>124</v>
      </c>
      <c r="B733" t="s">
        <v>91</v>
      </c>
      <c r="C733" t="s">
        <v>15</v>
      </c>
      <c r="D733">
        <v>1.3</v>
      </c>
      <c r="E733">
        <v>0</v>
      </c>
      <c r="F733">
        <v>131</v>
      </c>
      <c r="G733">
        <v>131</v>
      </c>
      <c r="H733">
        <v>131</v>
      </c>
      <c r="I733" t="s">
        <v>15</v>
      </c>
      <c r="J733">
        <v>1</v>
      </c>
      <c r="L733" t="s">
        <v>167</v>
      </c>
      <c r="M733">
        <v>59.818249243085802</v>
      </c>
      <c r="N733" t="s">
        <v>122</v>
      </c>
      <c r="O733">
        <v>1</v>
      </c>
      <c r="P733" t="s">
        <v>164</v>
      </c>
      <c r="Q733" t="str">
        <f>+PROPER(IF(MID(Tabla1[[#This Row],[expName]],3,100)="Alegria","Alegría",MID(Tabla1[[#This Row],[expName]],3,100)))</f>
        <v>Sexo</v>
      </c>
      <c r="R733" t="str">
        <f>+IF(Tabla1[[#This Row],[correct_ans]]="None","Frecuente","Infrecuente")</f>
        <v>Frecuente</v>
      </c>
      <c r="S733">
        <f>+Tabla1[[#This Row],[Respuesta.corr]]*100</f>
        <v>100</v>
      </c>
      <c r="T733" t="str">
        <f>+IF(OR(Tabla1[[#This Row],[frecuente/infrecuente]]="Frecuente",Tabla1[[#This Row],[Respuesta.rt]]=""),"",Tabla1[[#This Row],[Respuesta.rt]])</f>
        <v/>
      </c>
      <c r="U733">
        <f>1-Tabla1[[#This Row],[Respuesta.corr]]</f>
        <v>0</v>
      </c>
      <c r="V733" t="s">
        <v>141</v>
      </c>
      <c r="W733" t="s">
        <v>143</v>
      </c>
      <c r="X733" t="str">
        <f>+IFERROR(VLOOKUP(Tabla1[[#This Row],[participant]],$AB$2:$AC$17,2,0),"REVISAR")</f>
        <v>ALJ10M</v>
      </c>
    </row>
    <row r="734" spans="1:24" x14ac:dyDescent="0.55000000000000004">
      <c r="A734" t="s">
        <v>120</v>
      </c>
      <c r="B734" t="s">
        <v>28</v>
      </c>
      <c r="C734" t="s">
        <v>21</v>
      </c>
      <c r="D734">
        <v>1.3</v>
      </c>
      <c r="E734">
        <v>0</v>
      </c>
      <c r="F734">
        <v>132</v>
      </c>
      <c r="G734">
        <v>132</v>
      </c>
      <c r="H734">
        <v>132</v>
      </c>
      <c r="I734" t="s">
        <v>21</v>
      </c>
      <c r="J734">
        <v>1</v>
      </c>
      <c r="K734">
        <v>0.87451243307399995</v>
      </c>
      <c r="L734" t="s">
        <v>167</v>
      </c>
      <c r="M734">
        <v>59.818249243085802</v>
      </c>
      <c r="N734" t="s">
        <v>122</v>
      </c>
      <c r="O734">
        <v>1</v>
      </c>
      <c r="P734" t="s">
        <v>164</v>
      </c>
      <c r="Q734" t="str">
        <f>+PROPER(IF(MID(Tabla1[[#This Row],[expName]],3,100)="Alegria","Alegría",MID(Tabla1[[#This Row],[expName]],3,100)))</f>
        <v>Sexo</v>
      </c>
      <c r="R734" t="str">
        <f>+IF(Tabla1[[#This Row],[correct_ans]]="None","Frecuente","Infrecuente")</f>
        <v>Infrecuente</v>
      </c>
      <c r="S734">
        <f>+Tabla1[[#This Row],[Respuesta.corr]]*100</f>
        <v>100</v>
      </c>
      <c r="T734">
        <f>+IF(OR(Tabla1[[#This Row],[frecuente/infrecuente]]="Frecuente",Tabla1[[#This Row],[Respuesta.rt]]=""),"",Tabla1[[#This Row],[Respuesta.rt]])</f>
        <v>0.87451243307399995</v>
      </c>
      <c r="U734">
        <f>1-Tabla1[[#This Row],[Respuesta.corr]]</f>
        <v>0</v>
      </c>
      <c r="V734" t="s">
        <v>141</v>
      </c>
      <c r="W734" t="s">
        <v>143</v>
      </c>
      <c r="X734" t="str">
        <f>+IFERROR(VLOOKUP(Tabla1[[#This Row],[participant]],$AB$2:$AC$17,2,0),"REVISAR")</f>
        <v>ALJ10M</v>
      </c>
    </row>
    <row r="735" spans="1:24" x14ac:dyDescent="0.55000000000000004">
      <c r="A735" t="s">
        <v>124</v>
      </c>
      <c r="B735" t="s">
        <v>125</v>
      </c>
      <c r="C735" t="s">
        <v>15</v>
      </c>
      <c r="D735">
        <v>0.8</v>
      </c>
      <c r="E735">
        <v>0</v>
      </c>
      <c r="F735">
        <v>133</v>
      </c>
      <c r="G735">
        <v>133</v>
      </c>
      <c r="H735">
        <v>133</v>
      </c>
      <c r="I735" t="s">
        <v>15</v>
      </c>
      <c r="J735">
        <v>1</v>
      </c>
      <c r="L735" t="s">
        <v>167</v>
      </c>
      <c r="M735">
        <v>59.818249243085802</v>
      </c>
      <c r="N735" t="s">
        <v>122</v>
      </c>
      <c r="O735">
        <v>1</v>
      </c>
      <c r="P735" t="s">
        <v>164</v>
      </c>
      <c r="Q735" t="str">
        <f>+PROPER(IF(MID(Tabla1[[#This Row],[expName]],3,100)="Alegria","Alegría",MID(Tabla1[[#This Row],[expName]],3,100)))</f>
        <v>Sexo</v>
      </c>
      <c r="R735" t="str">
        <f>+IF(Tabla1[[#This Row],[correct_ans]]="None","Frecuente","Infrecuente")</f>
        <v>Frecuente</v>
      </c>
      <c r="S735">
        <f>+Tabla1[[#This Row],[Respuesta.corr]]*100</f>
        <v>100</v>
      </c>
      <c r="T735" t="str">
        <f>+IF(OR(Tabla1[[#This Row],[frecuente/infrecuente]]="Frecuente",Tabla1[[#This Row],[Respuesta.rt]]=""),"",Tabla1[[#This Row],[Respuesta.rt]])</f>
        <v/>
      </c>
      <c r="U735">
        <f>1-Tabla1[[#This Row],[Respuesta.corr]]</f>
        <v>0</v>
      </c>
      <c r="V735" t="s">
        <v>141</v>
      </c>
      <c r="W735" t="s">
        <v>143</v>
      </c>
      <c r="X735" t="str">
        <f>+IFERROR(VLOOKUP(Tabla1[[#This Row],[participant]],$AB$2:$AC$17,2,0),"REVISAR")</f>
        <v>ALJ10M</v>
      </c>
    </row>
    <row r="736" spans="1:24" x14ac:dyDescent="0.55000000000000004">
      <c r="A736" t="s">
        <v>124</v>
      </c>
      <c r="B736" t="s">
        <v>75</v>
      </c>
      <c r="C736" t="s">
        <v>15</v>
      </c>
      <c r="D736">
        <v>1.3</v>
      </c>
      <c r="E736">
        <v>0</v>
      </c>
      <c r="F736">
        <v>134</v>
      </c>
      <c r="G736">
        <v>134</v>
      </c>
      <c r="H736">
        <v>134</v>
      </c>
      <c r="I736" t="s">
        <v>15</v>
      </c>
      <c r="J736">
        <v>1</v>
      </c>
      <c r="L736" t="s">
        <v>167</v>
      </c>
      <c r="M736">
        <v>59.818249243085802</v>
      </c>
      <c r="N736" t="s">
        <v>122</v>
      </c>
      <c r="O736">
        <v>1</v>
      </c>
      <c r="P736" t="s">
        <v>164</v>
      </c>
      <c r="Q736" t="str">
        <f>+PROPER(IF(MID(Tabla1[[#This Row],[expName]],3,100)="Alegria","Alegría",MID(Tabla1[[#This Row],[expName]],3,100)))</f>
        <v>Sexo</v>
      </c>
      <c r="R736" t="str">
        <f>+IF(Tabla1[[#This Row],[correct_ans]]="None","Frecuente","Infrecuente")</f>
        <v>Frecuente</v>
      </c>
      <c r="S736">
        <f>+Tabla1[[#This Row],[Respuesta.corr]]*100</f>
        <v>100</v>
      </c>
      <c r="T736" t="str">
        <f>+IF(OR(Tabla1[[#This Row],[frecuente/infrecuente]]="Frecuente",Tabla1[[#This Row],[Respuesta.rt]]=""),"",Tabla1[[#This Row],[Respuesta.rt]])</f>
        <v/>
      </c>
      <c r="U736">
        <f>1-Tabla1[[#This Row],[Respuesta.corr]]</f>
        <v>0</v>
      </c>
      <c r="V736" t="s">
        <v>141</v>
      </c>
      <c r="W736" t="s">
        <v>143</v>
      </c>
      <c r="X736" t="str">
        <f>+IFERROR(VLOOKUP(Tabla1[[#This Row],[participant]],$AB$2:$AC$17,2,0),"REVISAR")</f>
        <v>ALJ10M</v>
      </c>
    </row>
    <row r="737" spans="1:24" x14ac:dyDescent="0.55000000000000004">
      <c r="A737" t="s">
        <v>120</v>
      </c>
      <c r="B737" t="s">
        <v>35</v>
      </c>
      <c r="C737" t="s">
        <v>21</v>
      </c>
      <c r="D737">
        <v>0.8</v>
      </c>
      <c r="E737">
        <v>0</v>
      </c>
      <c r="F737">
        <v>135</v>
      </c>
      <c r="G737">
        <v>135</v>
      </c>
      <c r="H737">
        <v>135</v>
      </c>
      <c r="I737" t="s">
        <v>21</v>
      </c>
      <c r="J737">
        <v>1</v>
      </c>
      <c r="K737">
        <v>0.55649385554700004</v>
      </c>
      <c r="L737" t="s">
        <v>167</v>
      </c>
      <c r="M737">
        <v>59.818249243085802</v>
      </c>
      <c r="N737" t="s">
        <v>122</v>
      </c>
      <c r="O737">
        <v>1</v>
      </c>
      <c r="P737" t="s">
        <v>164</v>
      </c>
      <c r="Q737" t="str">
        <f>+PROPER(IF(MID(Tabla1[[#This Row],[expName]],3,100)="Alegria","Alegría",MID(Tabla1[[#This Row],[expName]],3,100)))</f>
        <v>Sexo</v>
      </c>
      <c r="R737" t="str">
        <f>+IF(Tabla1[[#This Row],[correct_ans]]="None","Frecuente","Infrecuente")</f>
        <v>Infrecuente</v>
      </c>
      <c r="S737">
        <f>+Tabla1[[#This Row],[Respuesta.corr]]*100</f>
        <v>100</v>
      </c>
      <c r="T737">
        <f>+IF(OR(Tabla1[[#This Row],[frecuente/infrecuente]]="Frecuente",Tabla1[[#This Row],[Respuesta.rt]]=""),"",Tabla1[[#This Row],[Respuesta.rt]])</f>
        <v>0.55649385554700004</v>
      </c>
      <c r="U737">
        <f>1-Tabla1[[#This Row],[Respuesta.corr]]</f>
        <v>0</v>
      </c>
      <c r="V737" t="s">
        <v>141</v>
      </c>
      <c r="W737" t="s">
        <v>143</v>
      </c>
      <c r="X737" t="str">
        <f>+IFERROR(VLOOKUP(Tabla1[[#This Row],[participant]],$AB$2:$AC$17,2,0),"REVISAR")</f>
        <v>ALJ10M</v>
      </c>
    </row>
    <row r="738" spans="1:24" x14ac:dyDescent="0.55000000000000004">
      <c r="A738" t="s">
        <v>124</v>
      </c>
      <c r="B738" t="s">
        <v>91</v>
      </c>
      <c r="C738" t="s">
        <v>15</v>
      </c>
      <c r="D738">
        <v>0.8</v>
      </c>
      <c r="E738">
        <v>0</v>
      </c>
      <c r="F738">
        <v>136</v>
      </c>
      <c r="G738">
        <v>136</v>
      </c>
      <c r="H738">
        <v>136</v>
      </c>
      <c r="I738" t="s">
        <v>15</v>
      </c>
      <c r="J738">
        <v>1</v>
      </c>
      <c r="L738" t="s">
        <v>167</v>
      </c>
      <c r="M738">
        <v>59.818249243085802</v>
      </c>
      <c r="N738" t="s">
        <v>122</v>
      </c>
      <c r="O738">
        <v>1</v>
      </c>
      <c r="P738" t="s">
        <v>164</v>
      </c>
      <c r="Q738" t="str">
        <f>+PROPER(IF(MID(Tabla1[[#This Row],[expName]],3,100)="Alegria","Alegría",MID(Tabla1[[#This Row],[expName]],3,100)))</f>
        <v>Sexo</v>
      </c>
      <c r="R738" t="str">
        <f>+IF(Tabla1[[#This Row],[correct_ans]]="None","Frecuente","Infrecuente")</f>
        <v>Frecuente</v>
      </c>
      <c r="S738">
        <f>+Tabla1[[#This Row],[Respuesta.corr]]*100</f>
        <v>100</v>
      </c>
      <c r="T738" t="str">
        <f>+IF(OR(Tabla1[[#This Row],[frecuente/infrecuente]]="Frecuente",Tabla1[[#This Row],[Respuesta.rt]]=""),"",Tabla1[[#This Row],[Respuesta.rt]])</f>
        <v/>
      </c>
      <c r="U738">
        <f>1-Tabla1[[#This Row],[Respuesta.corr]]</f>
        <v>0</v>
      </c>
      <c r="V738" t="s">
        <v>141</v>
      </c>
      <c r="W738" t="s">
        <v>143</v>
      </c>
      <c r="X738" t="str">
        <f>+IFERROR(VLOOKUP(Tabla1[[#This Row],[participant]],$AB$2:$AC$17,2,0),"REVISAR")</f>
        <v>ALJ10M</v>
      </c>
    </row>
    <row r="739" spans="1:24" x14ac:dyDescent="0.55000000000000004">
      <c r="A739" t="s">
        <v>124</v>
      </c>
      <c r="B739" t="s">
        <v>89</v>
      </c>
      <c r="C739" t="s">
        <v>15</v>
      </c>
      <c r="D739">
        <v>0.8</v>
      </c>
      <c r="E739">
        <v>0</v>
      </c>
      <c r="F739">
        <v>137</v>
      </c>
      <c r="G739">
        <v>137</v>
      </c>
      <c r="H739">
        <v>137</v>
      </c>
      <c r="I739" t="s">
        <v>15</v>
      </c>
      <c r="J739">
        <v>1</v>
      </c>
      <c r="L739" t="s">
        <v>167</v>
      </c>
      <c r="M739">
        <v>59.818249243085802</v>
      </c>
      <c r="N739" t="s">
        <v>122</v>
      </c>
      <c r="O739">
        <v>1</v>
      </c>
      <c r="P739" t="s">
        <v>164</v>
      </c>
      <c r="Q739" t="str">
        <f>+PROPER(IF(MID(Tabla1[[#This Row],[expName]],3,100)="Alegria","Alegría",MID(Tabla1[[#This Row],[expName]],3,100)))</f>
        <v>Sexo</v>
      </c>
      <c r="R739" t="str">
        <f>+IF(Tabla1[[#This Row],[correct_ans]]="None","Frecuente","Infrecuente")</f>
        <v>Frecuente</v>
      </c>
      <c r="S739">
        <f>+Tabla1[[#This Row],[Respuesta.corr]]*100</f>
        <v>100</v>
      </c>
      <c r="T739" t="str">
        <f>+IF(OR(Tabla1[[#This Row],[frecuente/infrecuente]]="Frecuente",Tabla1[[#This Row],[Respuesta.rt]]=""),"",Tabla1[[#This Row],[Respuesta.rt]])</f>
        <v/>
      </c>
      <c r="U739">
        <f>1-Tabla1[[#This Row],[Respuesta.corr]]</f>
        <v>0</v>
      </c>
      <c r="V739" t="s">
        <v>141</v>
      </c>
      <c r="W739" t="s">
        <v>143</v>
      </c>
      <c r="X739" t="str">
        <f>+IFERROR(VLOOKUP(Tabla1[[#This Row],[participant]],$AB$2:$AC$17,2,0),"REVISAR")</f>
        <v>ALJ10M</v>
      </c>
    </row>
    <row r="740" spans="1:24" x14ac:dyDescent="0.55000000000000004">
      <c r="A740" t="s">
        <v>124</v>
      </c>
      <c r="B740" t="s">
        <v>125</v>
      </c>
      <c r="C740" t="s">
        <v>15</v>
      </c>
      <c r="D740">
        <v>1.3</v>
      </c>
      <c r="E740">
        <v>0</v>
      </c>
      <c r="F740">
        <v>138</v>
      </c>
      <c r="G740">
        <v>138</v>
      </c>
      <c r="H740">
        <v>138</v>
      </c>
      <c r="I740" t="s">
        <v>15</v>
      </c>
      <c r="J740">
        <v>1</v>
      </c>
      <c r="L740" t="s">
        <v>167</v>
      </c>
      <c r="M740">
        <v>59.818249243085802</v>
      </c>
      <c r="N740" t="s">
        <v>122</v>
      </c>
      <c r="O740">
        <v>1</v>
      </c>
      <c r="P740" t="s">
        <v>164</v>
      </c>
      <c r="Q740" t="str">
        <f>+PROPER(IF(MID(Tabla1[[#This Row],[expName]],3,100)="Alegria","Alegría",MID(Tabla1[[#This Row],[expName]],3,100)))</f>
        <v>Sexo</v>
      </c>
      <c r="R740" t="str">
        <f>+IF(Tabla1[[#This Row],[correct_ans]]="None","Frecuente","Infrecuente")</f>
        <v>Frecuente</v>
      </c>
      <c r="S740">
        <f>+Tabla1[[#This Row],[Respuesta.corr]]*100</f>
        <v>100</v>
      </c>
      <c r="T740" t="str">
        <f>+IF(OR(Tabla1[[#This Row],[frecuente/infrecuente]]="Frecuente",Tabla1[[#This Row],[Respuesta.rt]]=""),"",Tabla1[[#This Row],[Respuesta.rt]])</f>
        <v/>
      </c>
      <c r="U740">
        <f>1-Tabla1[[#This Row],[Respuesta.corr]]</f>
        <v>0</v>
      </c>
      <c r="V740" t="s">
        <v>141</v>
      </c>
      <c r="W740" t="s">
        <v>143</v>
      </c>
      <c r="X740" t="str">
        <f>+IFERROR(VLOOKUP(Tabla1[[#This Row],[participant]],$AB$2:$AC$17,2,0),"REVISAR")</f>
        <v>ALJ10M</v>
      </c>
    </row>
    <row r="741" spans="1:24" x14ac:dyDescent="0.55000000000000004">
      <c r="A741" t="s">
        <v>120</v>
      </c>
      <c r="B741" t="s">
        <v>25</v>
      </c>
      <c r="C741" t="s">
        <v>21</v>
      </c>
      <c r="D741">
        <v>1.3</v>
      </c>
      <c r="E741">
        <v>0</v>
      </c>
      <c r="F741">
        <v>139</v>
      </c>
      <c r="G741">
        <v>139</v>
      </c>
      <c r="H741">
        <v>139</v>
      </c>
      <c r="I741" t="s">
        <v>21</v>
      </c>
      <c r="J741">
        <v>1</v>
      </c>
      <c r="K741">
        <v>0.68792244605700004</v>
      </c>
      <c r="L741" t="s">
        <v>167</v>
      </c>
      <c r="M741">
        <v>59.818249243085802</v>
      </c>
      <c r="N741" t="s">
        <v>122</v>
      </c>
      <c r="O741">
        <v>1</v>
      </c>
      <c r="P741" t="s">
        <v>164</v>
      </c>
      <c r="Q741" t="str">
        <f>+PROPER(IF(MID(Tabla1[[#This Row],[expName]],3,100)="Alegria","Alegría",MID(Tabla1[[#This Row],[expName]],3,100)))</f>
        <v>Sexo</v>
      </c>
      <c r="R741" t="str">
        <f>+IF(Tabla1[[#This Row],[correct_ans]]="None","Frecuente","Infrecuente")</f>
        <v>Infrecuente</v>
      </c>
      <c r="S741">
        <f>+Tabla1[[#This Row],[Respuesta.corr]]*100</f>
        <v>100</v>
      </c>
      <c r="T741">
        <f>+IF(OR(Tabla1[[#This Row],[frecuente/infrecuente]]="Frecuente",Tabla1[[#This Row],[Respuesta.rt]]=""),"",Tabla1[[#This Row],[Respuesta.rt]])</f>
        <v>0.68792244605700004</v>
      </c>
      <c r="U741">
        <f>1-Tabla1[[#This Row],[Respuesta.corr]]</f>
        <v>0</v>
      </c>
      <c r="V741" t="s">
        <v>141</v>
      </c>
      <c r="W741" t="s">
        <v>143</v>
      </c>
      <c r="X741" t="str">
        <f>+IFERROR(VLOOKUP(Tabla1[[#This Row],[participant]],$AB$2:$AC$17,2,0),"REVISAR")</f>
        <v>ALJ10M</v>
      </c>
    </row>
    <row r="742" spans="1:24" x14ac:dyDescent="0.55000000000000004">
      <c r="A742" t="s">
        <v>124</v>
      </c>
      <c r="B742" t="s">
        <v>68</v>
      </c>
      <c r="C742" t="s">
        <v>15</v>
      </c>
      <c r="D742">
        <v>0.8</v>
      </c>
      <c r="E742">
        <v>0</v>
      </c>
      <c r="F742">
        <v>140</v>
      </c>
      <c r="G742">
        <v>140</v>
      </c>
      <c r="H742">
        <v>140</v>
      </c>
      <c r="I742" t="s">
        <v>15</v>
      </c>
      <c r="J742">
        <v>1</v>
      </c>
      <c r="L742" t="s">
        <v>167</v>
      </c>
      <c r="M742">
        <v>59.818249243085802</v>
      </c>
      <c r="N742" t="s">
        <v>122</v>
      </c>
      <c r="O742">
        <v>1</v>
      </c>
      <c r="P742" t="s">
        <v>164</v>
      </c>
      <c r="Q742" t="str">
        <f>+PROPER(IF(MID(Tabla1[[#This Row],[expName]],3,100)="Alegria","Alegría",MID(Tabla1[[#This Row],[expName]],3,100)))</f>
        <v>Sexo</v>
      </c>
      <c r="R742" t="str">
        <f>+IF(Tabla1[[#This Row],[correct_ans]]="None","Frecuente","Infrecuente")</f>
        <v>Frecuente</v>
      </c>
      <c r="S742">
        <f>+Tabla1[[#This Row],[Respuesta.corr]]*100</f>
        <v>100</v>
      </c>
      <c r="T742" t="str">
        <f>+IF(OR(Tabla1[[#This Row],[frecuente/infrecuente]]="Frecuente",Tabla1[[#This Row],[Respuesta.rt]]=""),"",Tabla1[[#This Row],[Respuesta.rt]])</f>
        <v/>
      </c>
      <c r="U742">
        <f>1-Tabla1[[#This Row],[Respuesta.corr]]</f>
        <v>0</v>
      </c>
      <c r="V742" t="s">
        <v>141</v>
      </c>
      <c r="W742" t="s">
        <v>143</v>
      </c>
      <c r="X742" t="str">
        <f>+IFERROR(VLOOKUP(Tabla1[[#This Row],[participant]],$AB$2:$AC$17,2,0),"REVISAR")</f>
        <v>ALJ10M</v>
      </c>
    </row>
    <row r="743" spans="1:24" x14ac:dyDescent="0.55000000000000004">
      <c r="A743" t="s">
        <v>124</v>
      </c>
      <c r="B743" t="s">
        <v>75</v>
      </c>
      <c r="C743" t="s">
        <v>15</v>
      </c>
      <c r="D743">
        <v>0.8</v>
      </c>
      <c r="E743">
        <v>0</v>
      </c>
      <c r="F743">
        <v>141</v>
      </c>
      <c r="G743">
        <v>141</v>
      </c>
      <c r="H743">
        <v>141</v>
      </c>
      <c r="I743" t="s">
        <v>15</v>
      </c>
      <c r="J743">
        <v>1</v>
      </c>
      <c r="L743" t="s">
        <v>167</v>
      </c>
      <c r="M743">
        <v>59.818249243085802</v>
      </c>
      <c r="N743" t="s">
        <v>122</v>
      </c>
      <c r="O743">
        <v>1</v>
      </c>
      <c r="P743" t="s">
        <v>164</v>
      </c>
      <c r="Q743" t="str">
        <f>+PROPER(IF(MID(Tabla1[[#This Row],[expName]],3,100)="Alegria","Alegría",MID(Tabla1[[#This Row],[expName]],3,100)))</f>
        <v>Sexo</v>
      </c>
      <c r="R743" t="str">
        <f>+IF(Tabla1[[#This Row],[correct_ans]]="None","Frecuente","Infrecuente")</f>
        <v>Frecuente</v>
      </c>
      <c r="S743">
        <f>+Tabla1[[#This Row],[Respuesta.corr]]*100</f>
        <v>100</v>
      </c>
      <c r="T743" t="str">
        <f>+IF(OR(Tabla1[[#This Row],[frecuente/infrecuente]]="Frecuente",Tabla1[[#This Row],[Respuesta.rt]]=""),"",Tabla1[[#This Row],[Respuesta.rt]])</f>
        <v/>
      </c>
      <c r="U743">
        <f>1-Tabla1[[#This Row],[Respuesta.corr]]</f>
        <v>0</v>
      </c>
      <c r="V743" t="s">
        <v>141</v>
      </c>
      <c r="W743" t="s">
        <v>143</v>
      </c>
      <c r="X743" t="str">
        <f>+IFERROR(VLOOKUP(Tabla1[[#This Row],[participant]],$AB$2:$AC$17,2,0),"REVISAR")</f>
        <v>ALJ10M</v>
      </c>
    </row>
    <row r="744" spans="1:24" x14ac:dyDescent="0.55000000000000004">
      <c r="A744" t="s">
        <v>124</v>
      </c>
      <c r="B744" t="s">
        <v>125</v>
      </c>
      <c r="C744" t="s">
        <v>15</v>
      </c>
      <c r="D744">
        <v>1.3</v>
      </c>
      <c r="E744">
        <v>0</v>
      </c>
      <c r="F744">
        <v>142</v>
      </c>
      <c r="G744">
        <v>142</v>
      </c>
      <c r="H744">
        <v>142</v>
      </c>
      <c r="I744" t="s">
        <v>15</v>
      </c>
      <c r="J744">
        <v>1</v>
      </c>
      <c r="L744" t="s">
        <v>167</v>
      </c>
      <c r="M744">
        <v>59.818249243085802</v>
      </c>
      <c r="N744" t="s">
        <v>122</v>
      </c>
      <c r="O744">
        <v>1</v>
      </c>
      <c r="P744" t="s">
        <v>164</v>
      </c>
      <c r="Q744" t="str">
        <f>+PROPER(IF(MID(Tabla1[[#This Row],[expName]],3,100)="Alegria","Alegría",MID(Tabla1[[#This Row],[expName]],3,100)))</f>
        <v>Sexo</v>
      </c>
      <c r="R744" t="str">
        <f>+IF(Tabla1[[#This Row],[correct_ans]]="None","Frecuente","Infrecuente")</f>
        <v>Frecuente</v>
      </c>
      <c r="S744">
        <f>+Tabla1[[#This Row],[Respuesta.corr]]*100</f>
        <v>100</v>
      </c>
      <c r="T744" t="str">
        <f>+IF(OR(Tabla1[[#This Row],[frecuente/infrecuente]]="Frecuente",Tabla1[[#This Row],[Respuesta.rt]]=""),"",Tabla1[[#This Row],[Respuesta.rt]])</f>
        <v/>
      </c>
      <c r="U744">
        <f>1-Tabla1[[#This Row],[Respuesta.corr]]</f>
        <v>0</v>
      </c>
      <c r="V744" t="s">
        <v>141</v>
      </c>
      <c r="W744" t="s">
        <v>143</v>
      </c>
      <c r="X744" t="str">
        <f>+IFERROR(VLOOKUP(Tabla1[[#This Row],[participant]],$AB$2:$AC$17,2,0),"REVISAR")</f>
        <v>ALJ10M</v>
      </c>
    </row>
    <row r="745" spans="1:24" x14ac:dyDescent="0.55000000000000004">
      <c r="A745" t="s">
        <v>120</v>
      </c>
      <c r="B745" t="s">
        <v>90</v>
      </c>
      <c r="C745" t="s">
        <v>21</v>
      </c>
      <c r="D745">
        <v>0.8</v>
      </c>
      <c r="E745">
        <v>0</v>
      </c>
      <c r="F745">
        <v>143</v>
      </c>
      <c r="G745">
        <v>143</v>
      </c>
      <c r="H745">
        <v>143</v>
      </c>
      <c r="I745" t="s">
        <v>15</v>
      </c>
      <c r="J745">
        <v>0</v>
      </c>
      <c r="L745" t="s">
        <v>167</v>
      </c>
      <c r="M745">
        <v>59.818249243085802</v>
      </c>
      <c r="N745" t="s">
        <v>122</v>
      </c>
      <c r="O745">
        <v>1</v>
      </c>
      <c r="P745" t="s">
        <v>164</v>
      </c>
      <c r="Q745" t="str">
        <f>+PROPER(IF(MID(Tabla1[[#This Row],[expName]],3,100)="Alegria","Alegría",MID(Tabla1[[#This Row],[expName]],3,100)))</f>
        <v>Sexo</v>
      </c>
      <c r="R745" t="str">
        <f>+IF(Tabla1[[#This Row],[correct_ans]]="None","Frecuente","Infrecuente")</f>
        <v>Infrecuente</v>
      </c>
      <c r="S745">
        <f>+Tabla1[[#This Row],[Respuesta.corr]]*100</f>
        <v>0</v>
      </c>
      <c r="T745" t="str">
        <f>+IF(OR(Tabla1[[#This Row],[frecuente/infrecuente]]="Frecuente",Tabla1[[#This Row],[Respuesta.rt]]=""),"",Tabla1[[#This Row],[Respuesta.rt]])</f>
        <v/>
      </c>
      <c r="U745">
        <f>1-Tabla1[[#This Row],[Respuesta.corr]]</f>
        <v>1</v>
      </c>
      <c r="V745" t="s">
        <v>141</v>
      </c>
      <c r="W745" t="s">
        <v>143</v>
      </c>
      <c r="X745" t="str">
        <f>+IFERROR(VLOOKUP(Tabla1[[#This Row],[participant]],$AB$2:$AC$17,2,0),"REVISAR")</f>
        <v>ALJ10M</v>
      </c>
    </row>
    <row r="746" spans="1:24" x14ac:dyDescent="0.55000000000000004">
      <c r="A746" t="s">
        <v>124</v>
      </c>
      <c r="B746" t="s">
        <v>87</v>
      </c>
      <c r="C746" t="s">
        <v>15</v>
      </c>
      <c r="D746">
        <v>0.8</v>
      </c>
      <c r="E746">
        <v>0</v>
      </c>
      <c r="F746">
        <v>144</v>
      </c>
      <c r="G746">
        <v>144</v>
      </c>
      <c r="H746">
        <v>144</v>
      </c>
      <c r="I746" t="s">
        <v>15</v>
      </c>
      <c r="J746">
        <v>1</v>
      </c>
      <c r="L746" t="s">
        <v>167</v>
      </c>
      <c r="M746">
        <v>59.818249243085802</v>
      </c>
      <c r="N746" t="s">
        <v>122</v>
      </c>
      <c r="O746">
        <v>1</v>
      </c>
      <c r="P746" t="s">
        <v>164</v>
      </c>
      <c r="Q746" t="str">
        <f>+PROPER(IF(MID(Tabla1[[#This Row],[expName]],3,100)="Alegria","Alegría",MID(Tabla1[[#This Row],[expName]],3,100)))</f>
        <v>Sexo</v>
      </c>
      <c r="R746" t="str">
        <f>+IF(Tabla1[[#This Row],[correct_ans]]="None","Frecuente","Infrecuente")</f>
        <v>Frecuente</v>
      </c>
      <c r="S746">
        <f>+Tabla1[[#This Row],[Respuesta.corr]]*100</f>
        <v>100</v>
      </c>
      <c r="T746" t="str">
        <f>+IF(OR(Tabla1[[#This Row],[frecuente/infrecuente]]="Frecuente",Tabla1[[#This Row],[Respuesta.rt]]=""),"",Tabla1[[#This Row],[Respuesta.rt]])</f>
        <v/>
      </c>
      <c r="U746">
        <f>1-Tabla1[[#This Row],[Respuesta.corr]]</f>
        <v>0</v>
      </c>
      <c r="V746" t="s">
        <v>141</v>
      </c>
      <c r="W746" t="s">
        <v>143</v>
      </c>
      <c r="X746" t="str">
        <f>+IFERROR(VLOOKUP(Tabla1[[#This Row],[participant]],$AB$2:$AC$17,2,0),"REVISAR")</f>
        <v>ALJ10M</v>
      </c>
    </row>
    <row r="747" spans="1:24" x14ac:dyDescent="0.55000000000000004">
      <c r="A747" t="s">
        <v>124</v>
      </c>
      <c r="B747" t="s">
        <v>68</v>
      </c>
      <c r="C747" t="s">
        <v>15</v>
      </c>
      <c r="D747">
        <v>1.3</v>
      </c>
      <c r="E747">
        <v>0</v>
      </c>
      <c r="F747">
        <v>145</v>
      </c>
      <c r="G747">
        <v>145</v>
      </c>
      <c r="H747">
        <v>145</v>
      </c>
      <c r="I747" t="s">
        <v>15</v>
      </c>
      <c r="J747">
        <v>1</v>
      </c>
      <c r="L747" t="s">
        <v>167</v>
      </c>
      <c r="M747">
        <v>59.818249243085802</v>
      </c>
      <c r="N747" t="s">
        <v>122</v>
      </c>
      <c r="O747">
        <v>1</v>
      </c>
      <c r="P747" t="s">
        <v>164</v>
      </c>
      <c r="Q747" t="str">
        <f>+PROPER(IF(MID(Tabla1[[#This Row],[expName]],3,100)="Alegria","Alegría",MID(Tabla1[[#This Row],[expName]],3,100)))</f>
        <v>Sexo</v>
      </c>
      <c r="R747" t="str">
        <f>+IF(Tabla1[[#This Row],[correct_ans]]="None","Frecuente","Infrecuente")</f>
        <v>Frecuente</v>
      </c>
      <c r="S747">
        <f>+Tabla1[[#This Row],[Respuesta.corr]]*100</f>
        <v>100</v>
      </c>
      <c r="T747" t="str">
        <f>+IF(OR(Tabla1[[#This Row],[frecuente/infrecuente]]="Frecuente",Tabla1[[#This Row],[Respuesta.rt]]=""),"",Tabla1[[#This Row],[Respuesta.rt]])</f>
        <v/>
      </c>
      <c r="U747">
        <f>1-Tabla1[[#This Row],[Respuesta.corr]]</f>
        <v>0</v>
      </c>
      <c r="V747" t="s">
        <v>141</v>
      </c>
      <c r="W747" t="s">
        <v>143</v>
      </c>
      <c r="X747" t="str">
        <f>+IFERROR(VLOOKUP(Tabla1[[#This Row],[participant]],$AB$2:$AC$17,2,0),"REVISAR")</f>
        <v>ALJ10M</v>
      </c>
    </row>
    <row r="748" spans="1:24" x14ac:dyDescent="0.55000000000000004">
      <c r="A748" t="s">
        <v>120</v>
      </c>
      <c r="B748" t="s">
        <v>36</v>
      </c>
      <c r="C748" t="s">
        <v>21</v>
      </c>
      <c r="D748">
        <v>0.8</v>
      </c>
      <c r="E748">
        <v>0</v>
      </c>
      <c r="F748">
        <v>146</v>
      </c>
      <c r="G748">
        <v>146</v>
      </c>
      <c r="H748">
        <v>146</v>
      </c>
      <c r="I748" t="s">
        <v>21</v>
      </c>
      <c r="J748">
        <v>1</v>
      </c>
      <c r="K748">
        <v>0.84002344077500002</v>
      </c>
      <c r="L748" t="s">
        <v>167</v>
      </c>
      <c r="M748">
        <v>59.818249243085802</v>
      </c>
      <c r="N748" t="s">
        <v>122</v>
      </c>
      <c r="O748">
        <v>1</v>
      </c>
      <c r="P748" t="s">
        <v>164</v>
      </c>
      <c r="Q748" t="str">
        <f>+PROPER(IF(MID(Tabla1[[#This Row],[expName]],3,100)="Alegria","Alegría",MID(Tabla1[[#This Row],[expName]],3,100)))</f>
        <v>Sexo</v>
      </c>
      <c r="R748" t="str">
        <f>+IF(Tabla1[[#This Row],[correct_ans]]="None","Frecuente","Infrecuente")</f>
        <v>Infrecuente</v>
      </c>
      <c r="S748">
        <f>+Tabla1[[#This Row],[Respuesta.corr]]*100</f>
        <v>100</v>
      </c>
      <c r="T748">
        <f>+IF(OR(Tabla1[[#This Row],[frecuente/infrecuente]]="Frecuente",Tabla1[[#This Row],[Respuesta.rt]]=""),"",Tabla1[[#This Row],[Respuesta.rt]])</f>
        <v>0.84002344077500002</v>
      </c>
      <c r="U748">
        <f>1-Tabla1[[#This Row],[Respuesta.corr]]</f>
        <v>0</v>
      </c>
      <c r="V748" t="s">
        <v>141</v>
      </c>
      <c r="W748" t="s">
        <v>143</v>
      </c>
      <c r="X748" t="str">
        <f>+IFERROR(VLOOKUP(Tabla1[[#This Row],[participant]],$AB$2:$AC$17,2,0),"REVISAR")</f>
        <v>ALJ10M</v>
      </c>
    </row>
    <row r="749" spans="1:24" x14ac:dyDescent="0.55000000000000004">
      <c r="A749" t="s">
        <v>124</v>
      </c>
      <c r="B749" t="s">
        <v>91</v>
      </c>
      <c r="C749" t="s">
        <v>15</v>
      </c>
      <c r="D749">
        <v>0.8</v>
      </c>
      <c r="E749">
        <v>0</v>
      </c>
      <c r="F749">
        <v>147</v>
      </c>
      <c r="G749">
        <v>147</v>
      </c>
      <c r="H749">
        <v>147</v>
      </c>
      <c r="I749" t="s">
        <v>15</v>
      </c>
      <c r="J749">
        <v>1</v>
      </c>
      <c r="L749" t="s">
        <v>167</v>
      </c>
      <c r="M749">
        <v>59.818249243085802</v>
      </c>
      <c r="N749" t="s">
        <v>122</v>
      </c>
      <c r="O749">
        <v>1</v>
      </c>
      <c r="P749" t="s">
        <v>164</v>
      </c>
      <c r="Q749" t="str">
        <f>+PROPER(IF(MID(Tabla1[[#This Row],[expName]],3,100)="Alegria","Alegría",MID(Tabla1[[#This Row],[expName]],3,100)))</f>
        <v>Sexo</v>
      </c>
      <c r="R749" t="str">
        <f>+IF(Tabla1[[#This Row],[correct_ans]]="None","Frecuente","Infrecuente")</f>
        <v>Frecuente</v>
      </c>
      <c r="S749">
        <f>+Tabla1[[#This Row],[Respuesta.corr]]*100</f>
        <v>100</v>
      </c>
      <c r="T749" t="str">
        <f>+IF(OR(Tabla1[[#This Row],[frecuente/infrecuente]]="Frecuente",Tabla1[[#This Row],[Respuesta.rt]]=""),"",Tabla1[[#This Row],[Respuesta.rt]])</f>
        <v/>
      </c>
      <c r="U749">
        <f>1-Tabla1[[#This Row],[Respuesta.corr]]</f>
        <v>0</v>
      </c>
      <c r="V749" t="s">
        <v>141</v>
      </c>
      <c r="W749" t="s">
        <v>143</v>
      </c>
      <c r="X749" t="str">
        <f>+IFERROR(VLOOKUP(Tabla1[[#This Row],[participant]],$AB$2:$AC$17,2,0),"REVISAR")</f>
        <v>ALJ10M</v>
      </c>
    </row>
    <row r="750" spans="1:24" x14ac:dyDescent="0.55000000000000004">
      <c r="A750" t="s">
        <v>124</v>
      </c>
      <c r="B750" t="s">
        <v>89</v>
      </c>
      <c r="C750" t="s">
        <v>15</v>
      </c>
      <c r="D750">
        <v>0.8</v>
      </c>
      <c r="E750">
        <v>0</v>
      </c>
      <c r="F750">
        <v>148</v>
      </c>
      <c r="G750">
        <v>148</v>
      </c>
      <c r="H750">
        <v>148</v>
      </c>
      <c r="I750" t="s">
        <v>15</v>
      </c>
      <c r="J750">
        <v>1</v>
      </c>
      <c r="L750" t="s">
        <v>167</v>
      </c>
      <c r="M750">
        <v>59.818249243085802</v>
      </c>
      <c r="N750" t="s">
        <v>122</v>
      </c>
      <c r="O750">
        <v>1</v>
      </c>
      <c r="P750" t="s">
        <v>164</v>
      </c>
      <c r="Q750" t="str">
        <f>+PROPER(IF(MID(Tabla1[[#This Row],[expName]],3,100)="Alegria","Alegría",MID(Tabla1[[#This Row],[expName]],3,100)))</f>
        <v>Sexo</v>
      </c>
      <c r="R750" t="str">
        <f>+IF(Tabla1[[#This Row],[correct_ans]]="None","Frecuente","Infrecuente")</f>
        <v>Frecuente</v>
      </c>
      <c r="S750">
        <f>+Tabla1[[#This Row],[Respuesta.corr]]*100</f>
        <v>100</v>
      </c>
      <c r="T750" t="str">
        <f>+IF(OR(Tabla1[[#This Row],[frecuente/infrecuente]]="Frecuente",Tabla1[[#This Row],[Respuesta.rt]]=""),"",Tabla1[[#This Row],[Respuesta.rt]])</f>
        <v/>
      </c>
      <c r="U750">
        <f>1-Tabla1[[#This Row],[Respuesta.corr]]</f>
        <v>0</v>
      </c>
      <c r="V750" t="s">
        <v>141</v>
      </c>
      <c r="W750" t="s">
        <v>143</v>
      </c>
      <c r="X750" t="str">
        <f>+IFERROR(VLOOKUP(Tabla1[[#This Row],[participant]],$AB$2:$AC$17,2,0),"REVISAR")</f>
        <v>ALJ10M</v>
      </c>
    </row>
    <row r="751" spans="1:24" x14ac:dyDescent="0.55000000000000004">
      <c r="A751" t="s">
        <v>120</v>
      </c>
      <c r="B751" t="s">
        <v>36</v>
      </c>
      <c r="C751" t="s">
        <v>21</v>
      </c>
      <c r="D751">
        <v>1.3</v>
      </c>
      <c r="E751">
        <v>0</v>
      </c>
      <c r="F751">
        <v>149</v>
      </c>
      <c r="G751">
        <v>149</v>
      </c>
      <c r="H751">
        <v>149</v>
      </c>
      <c r="I751" t="s">
        <v>15</v>
      </c>
      <c r="J751">
        <v>0</v>
      </c>
      <c r="L751" t="s">
        <v>167</v>
      </c>
      <c r="M751">
        <v>59.818249243085802</v>
      </c>
      <c r="N751" t="s">
        <v>122</v>
      </c>
      <c r="O751">
        <v>1</v>
      </c>
      <c r="P751" t="s">
        <v>164</v>
      </c>
      <c r="Q751" t="str">
        <f>+PROPER(IF(MID(Tabla1[[#This Row],[expName]],3,100)="Alegria","Alegría",MID(Tabla1[[#This Row],[expName]],3,100)))</f>
        <v>Sexo</v>
      </c>
      <c r="R751" t="str">
        <f>+IF(Tabla1[[#This Row],[correct_ans]]="None","Frecuente","Infrecuente")</f>
        <v>Infrecuente</v>
      </c>
      <c r="S751">
        <f>+Tabla1[[#This Row],[Respuesta.corr]]*100</f>
        <v>0</v>
      </c>
      <c r="T751" t="str">
        <f>+IF(OR(Tabla1[[#This Row],[frecuente/infrecuente]]="Frecuente",Tabla1[[#This Row],[Respuesta.rt]]=""),"",Tabla1[[#This Row],[Respuesta.rt]])</f>
        <v/>
      </c>
      <c r="U751">
        <f>1-Tabla1[[#This Row],[Respuesta.corr]]</f>
        <v>1</v>
      </c>
      <c r="V751" t="s">
        <v>141</v>
      </c>
      <c r="W751" t="s">
        <v>143</v>
      </c>
      <c r="X751" t="str">
        <f>+IFERROR(VLOOKUP(Tabla1[[#This Row],[participant]],$AB$2:$AC$17,2,0),"REVISAR")</f>
        <v>ALJ10M</v>
      </c>
    </row>
    <row r="752" spans="1:24" x14ac:dyDescent="0.55000000000000004">
      <c r="A752" t="s">
        <v>124</v>
      </c>
      <c r="B752" t="s">
        <v>89</v>
      </c>
      <c r="C752" t="s">
        <v>15</v>
      </c>
      <c r="D752">
        <v>0.8</v>
      </c>
      <c r="E752">
        <v>0</v>
      </c>
      <c r="F752">
        <v>150</v>
      </c>
      <c r="G752">
        <v>150</v>
      </c>
      <c r="H752">
        <v>150</v>
      </c>
      <c r="I752" t="s">
        <v>15</v>
      </c>
      <c r="J752">
        <v>1</v>
      </c>
      <c r="L752" t="s">
        <v>167</v>
      </c>
      <c r="M752">
        <v>59.818249243085802</v>
      </c>
      <c r="N752" t="s">
        <v>122</v>
      </c>
      <c r="O752">
        <v>1</v>
      </c>
      <c r="P752" t="s">
        <v>164</v>
      </c>
      <c r="Q752" t="str">
        <f>+PROPER(IF(MID(Tabla1[[#This Row],[expName]],3,100)="Alegria","Alegría",MID(Tabla1[[#This Row],[expName]],3,100)))</f>
        <v>Sexo</v>
      </c>
      <c r="R752" t="str">
        <f>+IF(Tabla1[[#This Row],[correct_ans]]="None","Frecuente","Infrecuente")</f>
        <v>Frecuente</v>
      </c>
      <c r="S752">
        <f>+Tabla1[[#This Row],[Respuesta.corr]]*100</f>
        <v>100</v>
      </c>
      <c r="T752" t="str">
        <f>+IF(OR(Tabla1[[#This Row],[frecuente/infrecuente]]="Frecuente",Tabla1[[#This Row],[Respuesta.rt]]=""),"",Tabla1[[#This Row],[Respuesta.rt]])</f>
        <v/>
      </c>
      <c r="U752">
        <f>1-Tabla1[[#This Row],[Respuesta.corr]]</f>
        <v>0</v>
      </c>
      <c r="V752" t="s">
        <v>141</v>
      </c>
      <c r="W752" t="s">
        <v>143</v>
      </c>
      <c r="X752" t="str">
        <f>+IFERROR(VLOOKUP(Tabla1[[#This Row],[participant]],$AB$2:$AC$17,2,0),"REVISAR")</f>
        <v>ALJ10M</v>
      </c>
    </row>
    <row r="753" spans="1:24" x14ac:dyDescent="0.55000000000000004">
      <c r="A753" t="s">
        <v>124</v>
      </c>
      <c r="B753" t="s">
        <v>91</v>
      </c>
      <c r="C753" t="s">
        <v>15</v>
      </c>
      <c r="D753">
        <v>1.3</v>
      </c>
      <c r="E753">
        <v>0</v>
      </c>
      <c r="F753">
        <v>151</v>
      </c>
      <c r="G753">
        <v>151</v>
      </c>
      <c r="H753">
        <v>151</v>
      </c>
      <c r="I753" t="s">
        <v>15</v>
      </c>
      <c r="J753">
        <v>1</v>
      </c>
      <c r="L753" t="s">
        <v>167</v>
      </c>
      <c r="M753">
        <v>59.818249243085802</v>
      </c>
      <c r="N753" t="s">
        <v>122</v>
      </c>
      <c r="O753">
        <v>1</v>
      </c>
      <c r="P753" t="s">
        <v>164</v>
      </c>
      <c r="Q753" t="str">
        <f>+PROPER(IF(MID(Tabla1[[#This Row],[expName]],3,100)="Alegria","Alegría",MID(Tabla1[[#This Row],[expName]],3,100)))</f>
        <v>Sexo</v>
      </c>
      <c r="R753" t="str">
        <f>+IF(Tabla1[[#This Row],[correct_ans]]="None","Frecuente","Infrecuente")</f>
        <v>Frecuente</v>
      </c>
      <c r="S753">
        <f>+Tabla1[[#This Row],[Respuesta.corr]]*100</f>
        <v>100</v>
      </c>
      <c r="T753" t="str">
        <f>+IF(OR(Tabla1[[#This Row],[frecuente/infrecuente]]="Frecuente",Tabla1[[#This Row],[Respuesta.rt]]=""),"",Tabla1[[#This Row],[Respuesta.rt]])</f>
        <v/>
      </c>
      <c r="U753">
        <f>1-Tabla1[[#This Row],[Respuesta.corr]]</f>
        <v>0</v>
      </c>
      <c r="V753" t="s">
        <v>141</v>
      </c>
      <c r="W753" t="s">
        <v>143</v>
      </c>
      <c r="X753" t="str">
        <f>+IFERROR(VLOOKUP(Tabla1[[#This Row],[participant]],$AB$2:$AC$17,2,0),"REVISAR")</f>
        <v>ALJ10M</v>
      </c>
    </row>
    <row r="754" spans="1:24" x14ac:dyDescent="0.55000000000000004">
      <c r="A754" t="s">
        <v>124</v>
      </c>
      <c r="B754" t="s">
        <v>68</v>
      </c>
      <c r="C754" t="s">
        <v>15</v>
      </c>
      <c r="D754">
        <v>1.3</v>
      </c>
      <c r="E754">
        <v>0</v>
      </c>
      <c r="F754">
        <v>152</v>
      </c>
      <c r="G754">
        <v>152</v>
      </c>
      <c r="H754">
        <v>152</v>
      </c>
      <c r="I754" t="s">
        <v>15</v>
      </c>
      <c r="J754">
        <v>1</v>
      </c>
      <c r="L754" t="s">
        <v>167</v>
      </c>
      <c r="M754">
        <v>59.818249243085802</v>
      </c>
      <c r="N754" t="s">
        <v>122</v>
      </c>
      <c r="O754">
        <v>1</v>
      </c>
      <c r="P754" t="s">
        <v>164</v>
      </c>
      <c r="Q754" t="str">
        <f>+PROPER(IF(MID(Tabla1[[#This Row],[expName]],3,100)="Alegria","Alegría",MID(Tabla1[[#This Row],[expName]],3,100)))</f>
        <v>Sexo</v>
      </c>
      <c r="R754" t="str">
        <f>+IF(Tabla1[[#This Row],[correct_ans]]="None","Frecuente","Infrecuente")</f>
        <v>Frecuente</v>
      </c>
      <c r="S754">
        <f>+Tabla1[[#This Row],[Respuesta.corr]]*100</f>
        <v>100</v>
      </c>
      <c r="T754" t="str">
        <f>+IF(OR(Tabla1[[#This Row],[frecuente/infrecuente]]="Frecuente",Tabla1[[#This Row],[Respuesta.rt]]=""),"",Tabla1[[#This Row],[Respuesta.rt]])</f>
        <v/>
      </c>
      <c r="U754">
        <f>1-Tabla1[[#This Row],[Respuesta.corr]]</f>
        <v>0</v>
      </c>
      <c r="V754" t="s">
        <v>141</v>
      </c>
      <c r="W754" t="s">
        <v>143</v>
      </c>
      <c r="X754" t="str">
        <f>+IFERROR(VLOOKUP(Tabla1[[#This Row],[participant]],$AB$2:$AC$17,2,0),"REVISAR")</f>
        <v>ALJ10M</v>
      </c>
    </row>
    <row r="755" spans="1:24" x14ac:dyDescent="0.55000000000000004">
      <c r="A755" t="s">
        <v>120</v>
      </c>
      <c r="B755" t="s">
        <v>63</v>
      </c>
      <c r="C755" t="s">
        <v>21</v>
      </c>
      <c r="D755">
        <v>0.8</v>
      </c>
      <c r="E755">
        <v>0</v>
      </c>
      <c r="F755">
        <v>153</v>
      </c>
      <c r="G755">
        <v>153</v>
      </c>
      <c r="H755">
        <v>153</v>
      </c>
      <c r="I755" t="s">
        <v>15</v>
      </c>
      <c r="J755">
        <v>0</v>
      </c>
      <c r="L755" t="s">
        <v>167</v>
      </c>
      <c r="M755">
        <v>59.818249243085802</v>
      </c>
      <c r="N755" t="s">
        <v>122</v>
      </c>
      <c r="O755">
        <v>1</v>
      </c>
      <c r="P755" t="s">
        <v>164</v>
      </c>
      <c r="Q755" t="str">
        <f>+PROPER(IF(MID(Tabla1[[#This Row],[expName]],3,100)="Alegria","Alegría",MID(Tabla1[[#This Row],[expName]],3,100)))</f>
        <v>Sexo</v>
      </c>
      <c r="R755" t="str">
        <f>+IF(Tabla1[[#This Row],[correct_ans]]="None","Frecuente","Infrecuente")</f>
        <v>Infrecuente</v>
      </c>
      <c r="S755">
        <f>+Tabla1[[#This Row],[Respuesta.corr]]*100</f>
        <v>0</v>
      </c>
      <c r="T755" t="str">
        <f>+IF(OR(Tabla1[[#This Row],[frecuente/infrecuente]]="Frecuente",Tabla1[[#This Row],[Respuesta.rt]]=""),"",Tabla1[[#This Row],[Respuesta.rt]])</f>
        <v/>
      </c>
      <c r="U755">
        <f>1-Tabla1[[#This Row],[Respuesta.corr]]</f>
        <v>1</v>
      </c>
      <c r="V755" t="s">
        <v>141</v>
      </c>
      <c r="W755" t="s">
        <v>143</v>
      </c>
      <c r="X755" t="str">
        <f>+IFERROR(VLOOKUP(Tabla1[[#This Row],[participant]],$AB$2:$AC$17,2,0),"REVISAR")</f>
        <v>ALJ10M</v>
      </c>
    </row>
    <row r="756" spans="1:24" x14ac:dyDescent="0.55000000000000004">
      <c r="A756" t="s">
        <v>124</v>
      </c>
      <c r="B756" t="s">
        <v>89</v>
      </c>
      <c r="C756" t="s">
        <v>15</v>
      </c>
      <c r="D756">
        <v>1.3</v>
      </c>
      <c r="E756">
        <v>0</v>
      </c>
      <c r="F756">
        <v>154</v>
      </c>
      <c r="G756">
        <v>154</v>
      </c>
      <c r="H756">
        <v>154</v>
      </c>
      <c r="I756" t="s">
        <v>15</v>
      </c>
      <c r="J756">
        <v>1</v>
      </c>
      <c r="L756" t="s">
        <v>167</v>
      </c>
      <c r="M756">
        <v>59.818249243085802</v>
      </c>
      <c r="N756" t="s">
        <v>122</v>
      </c>
      <c r="O756">
        <v>1</v>
      </c>
      <c r="P756" t="s">
        <v>164</v>
      </c>
      <c r="Q756" t="str">
        <f>+PROPER(IF(MID(Tabla1[[#This Row],[expName]],3,100)="Alegria","Alegría",MID(Tabla1[[#This Row],[expName]],3,100)))</f>
        <v>Sexo</v>
      </c>
      <c r="R756" t="str">
        <f>+IF(Tabla1[[#This Row],[correct_ans]]="None","Frecuente","Infrecuente")</f>
        <v>Frecuente</v>
      </c>
      <c r="S756">
        <f>+Tabla1[[#This Row],[Respuesta.corr]]*100</f>
        <v>100</v>
      </c>
      <c r="T756" t="str">
        <f>+IF(OR(Tabla1[[#This Row],[frecuente/infrecuente]]="Frecuente",Tabla1[[#This Row],[Respuesta.rt]]=""),"",Tabla1[[#This Row],[Respuesta.rt]])</f>
        <v/>
      </c>
      <c r="U756">
        <f>1-Tabla1[[#This Row],[Respuesta.corr]]</f>
        <v>0</v>
      </c>
      <c r="V756" t="s">
        <v>141</v>
      </c>
      <c r="W756" t="s">
        <v>143</v>
      </c>
      <c r="X756" t="str">
        <f>+IFERROR(VLOOKUP(Tabla1[[#This Row],[participant]],$AB$2:$AC$17,2,0),"REVISAR")</f>
        <v>ALJ10M</v>
      </c>
    </row>
    <row r="757" spans="1:24" x14ac:dyDescent="0.55000000000000004">
      <c r="A757" t="s">
        <v>124</v>
      </c>
      <c r="B757" t="s">
        <v>87</v>
      </c>
      <c r="C757" t="s">
        <v>15</v>
      </c>
      <c r="D757">
        <v>1.3</v>
      </c>
      <c r="E757">
        <v>0</v>
      </c>
      <c r="F757">
        <v>155</v>
      </c>
      <c r="G757">
        <v>155</v>
      </c>
      <c r="H757">
        <v>155</v>
      </c>
      <c r="I757" t="s">
        <v>15</v>
      </c>
      <c r="J757">
        <v>1</v>
      </c>
      <c r="L757" t="s">
        <v>167</v>
      </c>
      <c r="M757">
        <v>59.818249243085802</v>
      </c>
      <c r="N757" t="s">
        <v>122</v>
      </c>
      <c r="O757">
        <v>1</v>
      </c>
      <c r="P757" t="s">
        <v>164</v>
      </c>
      <c r="Q757" t="str">
        <f>+PROPER(IF(MID(Tabla1[[#This Row],[expName]],3,100)="Alegria","Alegría",MID(Tabla1[[#This Row],[expName]],3,100)))</f>
        <v>Sexo</v>
      </c>
      <c r="R757" t="str">
        <f>+IF(Tabla1[[#This Row],[correct_ans]]="None","Frecuente","Infrecuente")</f>
        <v>Frecuente</v>
      </c>
      <c r="S757">
        <f>+Tabla1[[#This Row],[Respuesta.corr]]*100</f>
        <v>100</v>
      </c>
      <c r="T757" t="str">
        <f>+IF(OR(Tabla1[[#This Row],[frecuente/infrecuente]]="Frecuente",Tabla1[[#This Row],[Respuesta.rt]]=""),"",Tabla1[[#This Row],[Respuesta.rt]])</f>
        <v/>
      </c>
      <c r="U757">
        <f>1-Tabla1[[#This Row],[Respuesta.corr]]</f>
        <v>0</v>
      </c>
      <c r="V757" t="s">
        <v>141</v>
      </c>
      <c r="W757" t="s">
        <v>143</v>
      </c>
      <c r="X757" t="str">
        <f>+IFERROR(VLOOKUP(Tabla1[[#This Row],[participant]],$AB$2:$AC$17,2,0),"REVISAR")</f>
        <v>ALJ10M</v>
      </c>
    </row>
    <row r="758" spans="1:24" x14ac:dyDescent="0.55000000000000004">
      <c r="A758" t="s">
        <v>124</v>
      </c>
      <c r="B758" t="s">
        <v>68</v>
      </c>
      <c r="C758" t="s">
        <v>15</v>
      </c>
      <c r="D758">
        <v>1.3</v>
      </c>
      <c r="E758">
        <v>0</v>
      </c>
      <c r="F758">
        <v>156</v>
      </c>
      <c r="G758">
        <v>156</v>
      </c>
      <c r="H758">
        <v>156</v>
      </c>
      <c r="I758" t="s">
        <v>15</v>
      </c>
      <c r="J758">
        <v>1</v>
      </c>
      <c r="L758" t="s">
        <v>167</v>
      </c>
      <c r="M758">
        <v>59.818249243085802</v>
      </c>
      <c r="N758" t="s">
        <v>122</v>
      </c>
      <c r="O758">
        <v>1</v>
      </c>
      <c r="P758" t="s">
        <v>164</v>
      </c>
      <c r="Q758" t="str">
        <f>+PROPER(IF(MID(Tabla1[[#This Row],[expName]],3,100)="Alegria","Alegría",MID(Tabla1[[#This Row],[expName]],3,100)))</f>
        <v>Sexo</v>
      </c>
      <c r="R758" t="str">
        <f>+IF(Tabla1[[#This Row],[correct_ans]]="None","Frecuente","Infrecuente")</f>
        <v>Frecuente</v>
      </c>
      <c r="S758">
        <f>+Tabla1[[#This Row],[Respuesta.corr]]*100</f>
        <v>100</v>
      </c>
      <c r="T758" t="str">
        <f>+IF(OR(Tabla1[[#This Row],[frecuente/infrecuente]]="Frecuente",Tabla1[[#This Row],[Respuesta.rt]]=""),"",Tabla1[[#This Row],[Respuesta.rt]])</f>
        <v/>
      </c>
      <c r="U758">
        <f>1-Tabla1[[#This Row],[Respuesta.corr]]</f>
        <v>0</v>
      </c>
      <c r="V758" t="s">
        <v>141</v>
      </c>
      <c r="W758" t="s">
        <v>143</v>
      </c>
      <c r="X758" t="str">
        <f>+IFERROR(VLOOKUP(Tabla1[[#This Row],[participant]],$AB$2:$AC$17,2,0),"REVISAR")</f>
        <v>ALJ10M</v>
      </c>
    </row>
    <row r="759" spans="1:24" x14ac:dyDescent="0.55000000000000004">
      <c r="A759" t="s">
        <v>120</v>
      </c>
      <c r="B759" t="s">
        <v>30</v>
      </c>
      <c r="C759" t="s">
        <v>21</v>
      </c>
      <c r="D759">
        <v>1.3</v>
      </c>
      <c r="E759">
        <v>0</v>
      </c>
      <c r="F759">
        <v>157</v>
      </c>
      <c r="G759">
        <v>157</v>
      </c>
      <c r="H759">
        <v>157</v>
      </c>
      <c r="I759" t="s">
        <v>21</v>
      </c>
      <c r="J759">
        <v>1</v>
      </c>
      <c r="K759">
        <v>1.1561405859</v>
      </c>
      <c r="L759" t="s">
        <v>167</v>
      </c>
      <c r="M759">
        <v>59.818249243085802</v>
      </c>
      <c r="N759" t="s">
        <v>122</v>
      </c>
      <c r="O759">
        <v>1</v>
      </c>
      <c r="P759" t="s">
        <v>164</v>
      </c>
      <c r="Q759" t="str">
        <f>+PROPER(IF(MID(Tabla1[[#This Row],[expName]],3,100)="Alegria","Alegría",MID(Tabla1[[#This Row],[expName]],3,100)))</f>
        <v>Sexo</v>
      </c>
      <c r="R759" t="str">
        <f>+IF(Tabla1[[#This Row],[correct_ans]]="None","Frecuente","Infrecuente")</f>
        <v>Infrecuente</v>
      </c>
      <c r="S759">
        <f>+Tabla1[[#This Row],[Respuesta.corr]]*100</f>
        <v>100</v>
      </c>
      <c r="T759">
        <f>+IF(OR(Tabla1[[#This Row],[frecuente/infrecuente]]="Frecuente",Tabla1[[#This Row],[Respuesta.rt]]=""),"",Tabla1[[#This Row],[Respuesta.rt]])</f>
        <v>1.1561405859</v>
      </c>
      <c r="U759">
        <f>1-Tabla1[[#This Row],[Respuesta.corr]]</f>
        <v>0</v>
      </c>
      <c r="V759" t="s">
        <v>141</v>
      </c>
      <c r="W759" t="s">
        <v>143</v>
      </c>
      <c r="X759" t="str">
        <f>+IFERROR(VLOOKUP(Tabla1[[#This Row],[participant]],$AB$2:$AC$17,2,0),"REVISAR")</f>
        <v>ALJ10M</v>
      </c>
    </row>
    <row r="760" spans="1:24" x14ac:dyDescent="0.55000000000000004">
      <c r="A760" t="s">
        <v>124</v>
      </c>
      <c r="B760" t="s">
        <v>92</v>
      </c>
      <c r="C760" t="s">
        <v>15</v>
      </c>
      <c r="D760">
        <v>0.8</v>
      </c>
      <c r="E760">
        <v>0</v>
      </c>
      <c r="F760">
        <v>158</v>
      </c>
      <c r="G760">
        <v>158</v>
      </c>
      <c r="H760">
        <v>158</v>
      </c>
      <c r="I760" t="s">
        <v>15</v>
      </c>
      <c r="J760">
        <v>1</v>
      </c>
      <c r="L760" t="s">
        <v>167</v>
      </c>
      <c r="M760">
        <v>59.818249243085802</v>
      </c>
      <c r="N760" t="s">
        <v>122</v>
      </c>
      <c r="O760">
        <v>1</v>
      </c>
      <c r="P760" t="s">
        <v>164</v>
      </c>
      <c r="Q760" t="str">
        <f>+PROPER(IF(MID(Tabla1[[#This Row],[expName]],3,100)="Alegria","Alegría",MID(Tabla1[[#This Row],[expName]],3,100)))</f>
        <v>Sexo</v>
      </c>
      <c r="R760" t="str">
        <f>+IF(Tabla1[[#This Row],[correct_ans]]="None","Frecuente","Infrecuente")</f>
        <v>Frecuente</v>
      </c>
      <c r="S760">
        <f>+Tabla1[[#This Row],[Respuesta.corr]]*100</f>
        <v>100</v>
      </c>
      <c r="T760" t="str">
        <f>+IF(OR(Tabla1[[#This Row],[frecuente/infrecuente]]="Frecuente",Tabla1[[#This Row],[Respuesta.rt]]=""),"",Tabla1[[#This Row],[Respuesta.rt]])</f>
        <v/>
      </c>
      <c r="U760">
        <f>1-Tabla1[[#This Row],[Respuesta.corr]]</f>
        <v>0</v>
      </c>
      <c r="V760" t="s">
        <v>141</v>
      </c>
      <c r="W760" t="s">
        <v>143</v>
      </c>
      <c r="X760" t="str">
        <f>+IFERROR(VLOOKUP(Tabla1[[#This Row],[participant]],$AB$2:$AC$17,2,0),"REVISAR")</f>
        <v>ALJ10M</v>
      </c>
    </row>
    <row r="761" spans="1:24" x14ac:dyDescent="0.55000000000000004">
      <c r="A761" t="s">
        <v>124</v>
      </c>
      <c r="B761" t="s">
        <v>68</v>
      </c>
      <c r="C761" t="s">
        <v>15</v>
      </c>
      <c r="D761">
        <v>0.8</v>
      </c>
      <c r="E761">
        <v>0</v>
      </c>
      <c r="F761">
        <v>159</v>
      </c>
      <c r="G761">
        <v>159</v>
      </c>
      <c r="H761">
        <v>159</v>
      </c>
      <c r="I761" t="s">
        <v>15</v>
      </c>
      <c r="J761">
        <v>1</v>
      </c>
      <c r="L761" t="s">
        <v>167</v>
      </c>
      <c r="M761">
        <v>59.818249243085802</v>
      </c>
      <c r="N761" t="s">
        <v>122</v>
      </c>
      <c r="O761">
        <v>1</v>
      </c>
      <c r="P761" t="s">
        <v>164</v>
      </c>
      <c r="Q761" t="str">
        <f>+PROPER(IF(MID(Tabla1[[#This Row],[expName]],3,100)="Alegria","Alegría",MID(Tabla1[[#This Row],[expName]],3,100)))</f>
        <v>Sexo</v>
      </c>
      <c r="R761" t="str">
        <f>+IF(Tabla1[[#This Row],[correct_ans]]="None","Frecuente","Infrecuente")</f>
        <v>Frecuente</v>
      </c>
      <c r="S761">
        <f>+Tabla1[[#This Row],[Respuesta.corr]]*100</f>
        <v>100</v>
      </c>
      <c r="T761" t="str">
        <f>+IF(OR(Tabla1[[#This Row],[frecuente/infrecuente]]="Frecuente",Tabla1[[#This Row],[Respuesta.rt]]=""),"",Tabla1[[#This Row],[Respuesta.rt]])</f>
        <v/>
      </c>
      <c r="U761">
        <f>1-Tabla1[[#This Row],[Respuesta.corr]]</f>
        <v>0</v>
      </c>
      <c r="V761" t="s">
        <v>141</v>
      </c>
      <c r="W761" t="s">
        <v>143</v>
      </c>
      <c r="X761" t="str">
        <f>+IFERROR(VLOOKUP(Tabla1[[#This Row],[participant]],$AB$2:$AC$17,2,0),"REVISAR")</f>
        <v>ALJ10M</v>
      </c>
    </row>
    <row r="762" spans="1:24" x14ac:dyDescent="0.55000000000000004">
      <c r="A762" t="s">
        <v>124</v>
      </c>
      <c r="B762" t="s">
        <v>75</v>
      </c>
      <c r="C762" t="s">
        <v>15</v>
      </c>
      <c r="D762">
        <v>1.3</v>
      </c>
      <c r="E762">
        <v>0</v>
      </c>
      <c r="F762">
        <v>160</v>
      </c>
      <c r="G762">
        <v>160</v>
      </c>
      <c r="H762">
        <v>160</v>
      </c>
      <c r="I762" t="s">
        <v>15</v>
      </c>
      <c r="J762">
        <v>1</v>
      </c>
      <c r="L762" t="s">
        <v>167</v>
      </c>
      <c r="M762">
        <v>59.818249243085802</v>
      </c>
      <c r="N762" t="s">
        <v>122</v>
      </c>
      <c r="O762">
        <v>1</v>
      </c>
      <c r="P762" t="s">
        <v>164</v>
      </c>
      <c r="Q762" t="str">
        <f>+PROPER(IF(MID(Tabla1[[#This Row],[expName]],3,100)="Alegria","Alegría",MID(Tabla1[[#This Row],[expName]],3,100)))</f>
        <v>Sexo</v>
      </c>
      <c r="R762" t="str">
        <f>+IF(Tabla1[[#This Row],[correct_ans]]="None","Frecuente","Infrecuente")</f>
        <v>Frecuente</v>
      </c>
      <c r="S762">
        <f>+Tabla1[[#This Row],[Respuesta.corr]]*100</f>
        <v>100</v>
      </c>
      <c r="T762" t="str">
        <f>+IF(OR(Tabla1[[#This Row],[frecuente/infrecuente]]="Frecuente",Tabla1[[#This Row],[Respuesta.rt]]=""),"",Tabla1[[#This Row],[Respuesta.rt]])</f>
        <v/>
      </c>
      <c r="U762">
        <f>1-Tabla1[[#This Row],[Respuesta.corr]]</f>
        <v>0</v>
      </c>
      <c r="V762" t="s">
        <v>141</v>
      </c>
      <c r="W762" t="s">
        <v>143</v>
      </c>
      <c r="X762" t="str">
        <f>+IFERROR(VLOOKUP(Tabla1[[#This Row],[participant]],$AB$2:$AC$17,2,0),"REVISAR")</f>
        <v>ALJ10M</v>
      </c>
    </row>
    <row r="763" spans="1:24" x14ac:dyDescent="0.55000000000000004">
      <c r="A763" t="s">
        <v>120</v>
      </c>
      <c r="B763" t="s">
        <v>30</v>
      </c>
      <c r="C763" t="s">
        <v>21</v>
      </c>
      <c r="D763">
        <v>1.3</v>
      </c>
      <c r="E763">
        <v>0</v>
      </c>
      <c r="F763">
        <v>161</v>
      </c>
      <c r="G763">
        <v>161</v>
      </c>
      <c r="H763">
        <v>161</v>
      </c>
      <c r="I763" t="s">
        <v>21</v>
      </c>
      <c r="J763">
        <v>1</v>
      </c>
      <c r="K763">
        <v>0.92046232987200005</v>
      </c>
      <c r="L763" t="s">
        <v>167</v>
      </c>
      <c r="M763">
        <v>59.818249243085802</v>
      </c>
      <c r="N763" t="s">
        <v>122</v>
      </c>
      <c r="O763">
        <v>1</v>
      </c>
      <c r="P763" t="s">
        <v>164</v>
      </c>
      <c r="Q763" t="str">
        <f>+PROPER(IF(MID(Tabla1[[#This Row],[expName]],3,100)="Alegria","Alegría",MID(Tabla1[[#This Row],[expName]],3,100)))</f>
        <v>Sexo</v>
      </c>
      <c r="R763" t="str">
        <f>+IF(Tabla1[[#This Row],[correct_ans]]="None","Frecuente","Infrecuente")</f>
        <v>Infrecuente</v>
      </c>
      <c r="S763">
        <f>+Tabla1[[#This Row],[Respuesta.corr]]*100</f>
        <v>100</v>
      </c>
      <c r="T763">
        <f>+IF(OR(Tabla1[[#This Row],[frecuente/infrecuente]]="Frecuente",Tabla1[[#This Row],[Respuesta.rt]]=""),"",Tabla1[[#This Row],[Respuesta.rt]])</f>
        <v>0.92046232987200005</v>
      </c>
      <c r="U763">
        <f>1-Tabla1[[#This Row],[Respuesta.corr]]</f>
        <v>0</v>
      </c>
      <c r="V763" t="s">
        <v>141</v>
      </c>
      <c r="W763" t="s">
        <v>143</v>
      </c>
      <c r="X763" t="str">
        <f>+IFERROR(VLOOKUP(Tabla1[[#This Row],[participant]],$AB$2:$AC$17,2,0),"REVISAR")</f>
        <v>ALJ10M</v>
      </c>
    </row>
    <row r="764" spans="1:24" x14ac:dyDescent="0.55000000000000004">
      <c r="A764" t="s">
        <v>124</v>
      </c>
      <c r="B764" t="s">
        <v>22</v>
      </c>
      <c r="C764" t="s">
        <v>15</v>
      </c>
      <c r="D764">
        <v>0.8</v>
      </c>
      <c r="E764">
        <v>0</v>
      </c>
      <c r="F764">
        <v>162</v>
      </c>
      <c r="G764">
        <v>162</v>
      </c>
      <c r="H764">
        <v>162</v>
      </c>
      <c r="I764" t="s">
        <v>15</v>
      </c>
      <c r="J764">
        <v>1</v>
      </c>
      <c r="L764" t="s">
        <v>167</v>
      </c>
      <c r="M764">
        <v>59.818249243085802</v>
      </c>
      <c r="N764" t="s">
        <v>122</v>
      </c>
      <c r="O764">
        <v>1</v>
      </c>
      <c r="P764" t="s">
        <v>164</v>
      </c>
      <c r="Q764" t="str">
        <f>+PROPER(IF(MID(Tabla1[[#This Row],[expName]],3,100)="Alegria","Alegría",MID(Tabla1[[#This Row],[expName]],3,100)))</f>
        <v>Sexo</v>
      </c>
      <c r="R764" t="str">
        <f>+IF(Tabla1[[#This Row],[correct_ans]]="None","Frecuente","Infrecuente")</f>
        <v>Frecuente</v>
      </c>
      <c r="S764">
        <f>+Tabla1[[#This Row],[Respuesta.corr]]*100</f>
        <v>100</v>
      </c>
      <c r="T764" t="str">
        <f>+IF(OR(Tabla1[[#This Row],[frecuente/infrecuente]]="Frecuente",Tabla1[[#This Row],[Respuesta.rt]]=""),"",Tabla1[[#This Row],[Respuesta.rt]])</f>
        <v/>
      </c>
      <c r="U764">
        <f>1-Tabla1[[#This Row],[Respuesta.corr]]</f>
        <v>0</v>
      </c>
      <c r="V764" t="s">
        <v>141</v>
      </c>
      <c r="W764" t="s">
        <v>143</v>
      </c>
      <c r="X764" t="str">
        <f>+IFERROR(VLOOKUP(Tabla1[[#This Row],[participant]],$AB$2:$AC$17,2,0),"REVISAR")</f>
        <v>ALJ10M</v>
      </c>
    </row>
    <row r="765" spans="1:24" x14ac:dyDescent="0.55000000000000004">
      <c r="A765" t="s">
        <v>124</v>
      </c>
      <c r="B765" t="s">
        <v>91</v>
      </c>
      <c r="C765" t="s">
        <v>15</v>
      </c>
      <c r="D765">
        <v>1.3</v>
      </c>
      <c r="E765">
        <v>0</v>
      </c>
      <c r="F765">
        <v>163</v>
      </c>
      <c r="G765">
        <v>163</v>
      </c>
      <c r="H765">
        <v>163</v>
      </c>
      <c r="I765" t="s">
        <v>15</v>
      </c>
      <c r="J765">
        <v>1</v>
      </c>
      <c r="L765" t="s">
        <v>167</v>
      </c>
      <c r="M765">
        <v>59.818249243085802</v>
      </c>
      <c r="N765" t="s">
        <v>122</v>
      </c>
      <c r="O765">
        <v>1</v>
      </c>
      <c r="P765" t="s">
        <v>164</v>
      </c>
      <c r="Q765" t="str">
        <f>+PROPER(IF(MID(Tabla1[[#This Row],[expName]],3,100)="Alegria","Alegría",MID(Tabla1[[#This Row],[expName]],3,100)))</f>
        <v>Sexo</v>
      </c>
      <c r="R765" t="str">
        <f>+IF(Tabla1[[#This Row],[correct_ans]]="None","Frecuente","Infrecuente")</f>
        <v>Frecuente</v>
      </c>
      <c r="S765">
        <f>+Tabla1[[#This Row],[Respuesta.corr]]*100</f>
        <v>100</v>
      </c>
      <c r="T765" t="str">
        <f>+IF(OR(Tabla1[[#This Row],[frecuente/infrecuente]]="Frecuente",Tabla1[[#This Row],[Respuesta.rt]]=""),"",Tabla1[[#This Row],[Respuesta.rt]])</f>
        <v/>
      </c>
      <c r="U765">
        <f>1-Tabla1[[#This Row],[Respuesta.corr]]</f>
        <v>0</v>
      </c>
      <c r="V765" t="s">
        <v>141</v>
      </c>
      <c r="W765" t="s">
        <v>143</v>
      </c>
      <c r="X765" t="str">
        <f>+IFERROR(VLOOKUP(Tabla1[[#This Row],[participant]],$AB$2:$AC$17,2,0),"REVISAR")</f>
        <v>ALJ10M</v>
      </c>
    </row>
    <row r="766" spans="1:24" x14ac:dyDescent="0.55000000000000004">
      <c r="A766" t="s">
        <v>120</v>
      </c>
      <c r="B766" t="s">
        <v>63</v>
      </c>
      <c r="C766" t="s">
        <v>21</v>
      </c>
      <c r="D766">
        <v>0.8</v>
      </c>
      <c r="E766">
        <v>0</v>
      </c>
      <c r="F766">
        <v>164</v>
      </c>
      <c r="G766">
        <v>164</v>
      </c>
      <c r="H766">
        <v>164</v>
      </c>
      <c r="I766" t="s">
        <v>15</v>
      </c>
      <c r="J766">
        <v>0</v>
      </c>
      <c r="L766" t="s">
        <v>167</v>
      </c>
      <c r="M766">
        <v>59.818249243085802</v>
      </c>
      <c r="N766" t="s">
        <v>122</v>
      </c>
      <c r="O766">
        <v>1</v>
      </c>
      <c r="P766" t="s">
        <v>164</v>
      </c>
      <c r="Q766" t="str">
        <f>+PROPER(IF(MID(Tabla1[[#This Row],[expName]],3,100)="Alegria","Alegría",MID(Tabla1[[#This Row],[expName]],3,100)))</f>
        <v>Sexo</v>
      </c>
      <c r="R766" t="str">
        <f>+IF(Tabla1[[#This Row],[correct_ans]]="None","Frecuente","Infrecuente")</f>
        <v>Infrecuente</v>
      </c>
      <c r="S766">
        <f>+Tabla1[[#This Row],[Respuesta.corr]]*100</f>
        <v>0</v>
      </c>
      <c r="T766" t="str">
        <f>+IF(OR(Tabla1[[#This Row],[frecuente/infrecuente]]="Frecuente",Tabla1[[#This Row],[Respuesta.rt]]=""),"",Tabla1[[#This Row],[Respuesta.rt]])</f>
        <v/>
      </c>
      <c r="U766">
        <f>1-Tabla1[[#This Row],[Respuesta.corr]]</f>
        <v>1</v>
      </c>
      <c r="V766" t="s">
        <v>141</v>
      </c>
      <c r="W766" t="s">
        <v>143</v>
      </c>
      <c r="X766" t="str">
        <f>+IFERROR(VLOOKUP(Tabla1[[#This Row],[participant]],$AB$2:$AC$17,2,0),"REVISAR")</f>
        <v>ALJ10M</v>
      </c>
    </row>
    <row r="767" spans="1:24" x14ac:dyDescent="0.55000000000000004">
      <c r="A767" t="s">
        <v>124</v>
      </c>
      <c r="B767" t="s">
        <v>125</v>
      </c>
      <c r="C767" t="s">
        <v>15</v>
      </c>
      <c r="D767">
        <v>1.3</v>
      </c>
      <c r="E767">
        <v>0</v>
      </c>
      <c r="F767">
        <v>165</v>
      </c>
      <c r="G767">
        <v>165</v>
      </c>
      <c r="H767">
        <v>165</v>
      </c>
      <c r="I767" t="s">
        <v>15</v>
      </c>
      <c r="J767">
        <v>1</v>
      </c>
      <c r="L767" t="s">
        <v>167</v>
      </c>
      <c r="M767">
        <v>59.818249243085802</v>
      </c>
      <c r="N767" t="s">
        <v>122</v>
      </c>
      <c r="O767">
        <v>1</v>
      </c>
      <c r="P767" t="s">
        <v>164</v>
      </c>
      <c r="Q767" t="str">
        <f>+PROPER(IF(MID(Tabla1[[#This Row],[expName]],3,100)="Alegria","Alegría",MID(Tabla1[[#This Row],[expName]],3,100)))</f>
        <v>Sexo</v>
      </c>
      <c r="R767" t="str">
        <f>+IF(Tabla1[[#This Row],[correct_ans]]="None","Frecuente","Infrecuente")</f>
        <v>Frecuente</v>
      </c>
      <c r="S767">
        <f>+Tabla1[[#This Row],[Respuesta.corr]]*100</f>
        <v>100</v>
      </c>
      <c r="T767" t="str">
        <f>+IF(OR(Tabla1[[#This Row],[frecuente/infrecuente]]="Frecuente",Tabla1[[#This Row],[Respuesta.rt]]=""),"",Tabla1[[#This Row],[Respuesta.rt]])</f>
        <v/>
      </c>
      <c r="U767">
        <f>1-Tabla1[[#This Row],[Respuesta.corr]]</f>
        <v>0</v>
      </c>
      <c r="V767" t="s">
        <v>141</v>
      </c>
      <c r="W767" t="s">
        <v>143</v>
      </c>
      <c r="X767" t="str">
        <f>+IFERROR(VLOOKUP(Tabla1[[#This Row],[participant]],$AB$2:$AC$17,2,0),"REVISAR")</f>
        <v>ALJ10M</v>
      </c>
    </row>
    <row r="768" spans="1:24" x14ac:dyDescent="0.55000000000000004">
      <c r="A768" t="s">
        <v>124</v>
      </c>
      <c r="B768" t="s">
        <v>22</v>
      </c>
      <c r="C768" t="s">
        <v>15</v>
      </c>
      <c r="D768">
        <v>1.3</v>
      </c>
      <c r="E768">
        <v>0</v>
      </c>
      <c r="F768">
        <v>166</v>
      </c>
      <c r="G768">
        <v>166</v>
      </c>
      <c r="H768">
        <v>166</v>
      </c>
      <c r="I768" t="s">
        <v>15</v>
      </c>
      <c r="J768">
        <v>1</v>
      </c>
      <c r="L768" t="s">
        <v>167</v>
      </c>
      <c r="M768">
        <v>59.818249243085802</v>
      </c>
      <c r="N768" t="s">
        <v>122</v>
      </c>
      <c r="O768">
        <v>1</v>
      </c>
      <c r="P768" t="s">
        <v>164</v>
      </c>
      <c r="Q768" t="str">
        <f>+PROPER(IF(MID(Tabla1[[#This Row],[expName]],3,100)="Alegria","Alegría",MID(Tabla1[[#This Row],[expName]],3,100)))</f>
        <v>Sexo</v>
      </c>
      <c r="R768" t="str">
        <f>+IF(Tabla1[[#This Row],[correct_ans]]="None","Frecuente","Infrecuente")</f>
        <v>Frecuente</v>
      </c>
      <c r="S768">
        <f>+Tabla1[[#This Row],[Respuesta.corr]]*100</f>
        <v>100</v>
      </c>
      <c r="T768" t="str">
        <f>+IF(OR(Tabla1[[#This Row],[frecuente/infrecuente]]="Frecuente",Tabla1[[#This Row],[Respuesta.rt]]=""),"",Tabla1[[#This Row],[Respuesta.rt]])</f>
        <v/>
      </c>
      <c r="U768">
        <f>1-Tabla1[[#This Row],[Respuesta.corr]]</f>
        <v>0</v>
      </c>
      <c r="V768" t="s">
        <v>141</v>
      </c>
      <c r="W768" t="s">
        <v>143</v>
      </c>
      <c r="X768" t="str">
        <f>+IFERROR(VLOOKUP(Tabla1[[#This Row],[participant]],$AB$2:$AC$17,2,0),"REVISAR")</f>
        <v>ALJ10M</v>
      </c>
    </row>
    <row r="769" spans="1:24" x14ac:dyDescent="0.55000000000000004">
      <c r="A769" t="s">
        <v>120</v>
      </c>
      <c r="B769" t="s">
        <v>88</v>
      </c>
      <c r="C769" t="s">
        <v>21</v>
      </c>
      <c r="D769">
        <v>1.3</v>
      </c>
      <c r="E769">
        <v>0</v>
      </c>
      <c r="F769">
        <v>167</v>
      </c>
      <c r="G769">
        <v>167</v>
      </c>
      <c r="H769">
        <v>167</v>
      </c>
      <c r="I769" t="s">
        <v>21</v>
      </c>
      <c r="J769">
        <v>1</v>
      </c>
      <c r="K769">
        <v>0.69076681369899995</v>
      </c>
      <c r="L769" t="s">
        <v>167</v>
      </c>
      <c r="M769">
        <v>59.818249243085802</v>
      </c>
      <c r="N769" t="s">
        <v>122</v>
      </c>
      <c r="O769">
        <v>1</v>
      </c>
      <c r="P769" t="s">
        <v>164</v>
      </c>
      <c r="Q769" t="str">
        <f>+PROPER(IF(MID(Tabla1[[#This Row],[expName]],3,100)="Alegria","Alegría",MID(Tabla1[[#This Row],[expName]],3,100)))</f>
        <v>Sexo</v>
      </c>
      <c r="R769" t="str">
        <f>+IF(Tabla1[[#This Row],[correct_ans]]="None","Frecuente","Infrecuente")</f>
        <v>Infrecuente</v>
      </c>
      <c r="S769">
        <f>+Tabla1[[#This Row],[Respuesta.corr]]*100</f>
        <v>100</v>
      </c>
      <c r="T769">
        <f>+IF(OR(Tabla1[[#This Row],[frecuente/infrecuente]]="Frecuente",Tabla1[[#This Row],[Respuesta.rt]]=""),"",Tabla1[[#This Row],[Respuesta.rt]])</f>
        <v>0.69076681369899995</v>
      </c>
      <c r="U769">
        <f>1-Tabla1[[#This Row],[Respuesta.corr]]</f>
        <v>0</v>
      </c>
      <c r="V769" t="s">
        <v>141</v>
      </c>
      <c r="W769" t="s">
        <v>143</v>
      </c>
      <c r="X769" t="str">
        <f>+IFERROR(VLOOKUP(Tabla1[[#This Row],[participant]],$AB$2:$AC$17,2,0),"REVISAR")</f>
        <v>ALJ10M</v>
      </c>
    </row>
    <row r="770" spans="1:24" x14ac:dyDescent="0.55000000000000004">
      <c r="A770" t="s">
        <v>124</v>
      </c>
      <c r="B770" t="s">
        <v>87</v>
      </c>
      <c r="C770" t="s">
        <v>15</v>
      </c>
      <c r="D770">
        <v>0.8</v>
      </c>
      <c r="E770">
        <v>0</v>
      </c>
      <c r="F770">
        <v>168</v>
      </c>
      <c r="G770">
        <v>168</v>
      </c>
      <c r="H770">
        <v>168</v>
      </c>
      <c r="I770" t="s">
        <v>15</v>
      </c>
      <c r="J770">
        <v>1</v>
      </c>
      <c r="L770" t="s">
        <v>167</v>
      </c>
      <c r="M770">
        <v>59.818249243085802</v>
      </c>
      <c r="N770" t="s">
        <v>122</v>
      </c>
      <c r="O770">
        <v>1</v>
      </c>
      <c r="P770" t="s">
        <v>164</v>
      </c>
      <c r="Q770" t="str">
        <f>+PROPER(IF(MID(Tabla1[[#This Row],[expName]],3,100)="Alegria","Alegría",MID(Tabla1[[#This Row],[expName]],3,100)))</f>
        <v>Sexo</v>
      </c>
      <c r="R770" t="str">
        <f>+IF(Tabla1[[#This Row],[correct_ans]]="None","Frecuente","Infrecuente")</f>
        <v>Frecuente</v>
      </c>
      <c r="S770">
        <f>+Tabla1[[#This Row],[Respuesta.corr]]*100</f>
        <v>100</v>
      </c>
      <c r="T770" t="str">
        <f>+IF(OR(Tabla1[[#This Row],[frecuente/infrecuente]]="Frecuente",Tabla1[[#This Row],[Respuesta.rt]]=""),"",Tabla1[[#This Row],[Respuesta.rt]])</f>
        <v/>
      </c>
      <c r="U770">
        <f>1-Tabla1[[#This Row],[Respuesta.corr]]</f>
        <v>0</v>
      </c>
      <c r="V770" t="s">
        <v>141</v>
      </c>
      <c r="W770" t="s">
        <v>143</v>
      </c>
      <c r="X770" t="str">
        <f>+IFERROR(VLOOKUP(Tabla1[[#This Row],[participant]],$AB$2:$AC$17,2,0),"REVISAR")</f>
        <v>ALJ10M</v>
      </c>
    </row>
    <row r="771" spans="1:24" x14ac:dyDescent="0.55000000000000004">
      <c r="A771" t="s">
        <v>124</v>
      </c>
      <c r="B771" t="s">
        <v>22</v>
      </c>
      <c r="C771" t="s">
        <v>15</v>
      </c>
      <c r="D771">
        <v>0.8</v>
      </c>
      <c r="E771">
        <v>0</v>
      </c>
      <c r="F771">
        <v>169</v>
      </c>
      <c r="G771">
        <v>169</v>
      </c>
      <c r="H771">
        <v>169</v>
      </c>
      <c r="I771" t="s">
        <v>15</v>
      </c>
      <c r="J771">
        <v>1</v>
      </c>
      <c r="L771" t="s">
        <v>167</v>
      </c>
      <c r="M771">
        <v>59.818249243085802</v>
      </c>
      <c r="N771" t="s">
        <v>122</v>
      </c>
      <c r="O771">
        <v>1</v>
      </c>
      <c r="P771" t="s">
        <v>164</v>
      </c>
      <c r="Q771" t="str">
        <f>+PROPER(IF(MID(Tabla1[[#This Row],[expName]],3,100)="Alegria","Alegría",MID(Tabla1[[#This Row],[expName]],3,100)))</f>
        <v>Sexo</v>
      </c>
      <c r="R771" t="str">
        <f>+IF(Tabla1[[#This Row],[correct_ans]]="None","Frecuente","Infrecuente")</f>
        <v>Frecuente</v>
      </c>
      <c r="S771">
        <f>+Tabla1[[#This Row],[Respuesta.corr]]*100</f>
        <v>100</v>
      </c>
      <c r="T771" t="str">
        <f>+IF(OR(Tabla1[[#This Row],[frecuente/infrecuente]]="Frecuente",Tabla1[[#This Row],[Respuesta.rt]]=""),"",Tabla1[[#This Row],[Respuesta.rt]])</f>
        <v/>
      </c>
      <c r="U771">
        <f>1-Tabla1[[#This Row],[Respuesta.corr]]</f>
        <v>0</v>
      </c>
      <c r="V771" t="s">
        <v>141</v>
      </c>
      <c r="W771" t="s">
        <v>143</v>
      </c>
      <c r="X771" t="str">
        <f>+IFERROR(VLOOKUP(Tabla1[[#This Row],[participant]],$AB$2:$AC$17,2,0),"REVISAR")</f>
        <v>ALJ10M</v>
      </c>
    </row>
    <row r="772" spans="1:24" x14ac:dyDescent="0.55000000000000004">
      <c r="A772" t="s">
        <v>124</v>
      </c>
      <c r="B772" t="s">
        <v>92</v>
      </c>
      <c r="C772" t="s">
        <v>15</v>
      </c>
      <c r="D772">
        <v>0.8</v>
      </c>
      <c r="E772">
        <v>0</v>
      </c>
      <c r="F772">
        <v>170</v>
      </c>
      <c r="G772">
        <v>170</v>
      </c>
      <c r="H772">
        <v>170</v>
      </c>
      <c r="I772" t="s">
        <v>15</v>
      </c>
      <c r="J772">
        <v>1</v>
      </c>
      <c r="L772" t="s">
        <v>167</v>
      </c>
      <c r="M772">
        <v>59.818249243085802</v>
      </c>
      <c r="N772" t="s">
        <v>122</v>
      </c>
      <c r="O772">
        <v>1</v>
      </c>
      <c r="P772" t="s">
        <v>164</v>
      </c>
      <c r="Q772" t="str">
        <f>+PROPER(IF(MID(Tabla1[[#This Row],[expName]],3,100)="Alegria","Alegría",MID(Tabla1[[#This Row],[expName]],3,100)))</f>
        <v>Sexo</v>
      </c>
      <c r="R772" t="str">
        <f>+IF(Tabla1[[#This Row],[correct_ans]]="None","Frecuente","Infrecuente")</f>
        <v>Frecuente</v>
      </c>
      <c r="S772">
        <f>+Tabla1[[#This Row],[Respuesta.corr]]*100</f>
        <v>100</v>
      </c>
      <c r="T772" t="str">
        <f>+IF(OR(Tabla1[[#This Row],[frecuente/infrecuente]]="Frecuente",Tabla1[[#This Row],[Respuesta.rt]]=""),"",Tabla1[[#This Row],[Respuesta.rt]])</f>
        <v/>
      </c>
      <c r="U772">
        <f>1-Tabla1[[#This Row],[Respuesta.corr]]</f>
        <v>0</v>
      </c>
      <c r="V772" t="s">
        <v>141</v>
      </c>
      <c r="W772" t="s">
        <v>143</v>
      </c>
      <c r="X772" t="str">
        <f>+IFERROR(VLOOKUP(Tabla1[[#This Row],[participant]],$AB$2:$AC$17,2,0),"REVISAR")</f>
        <v>ALJ10M</v>
      </c>
    </row>
    <row r="773" spans="1:24" x14ac:dyDescent="0.55000000000000004">
      <c r="A773" t="s">
        <v>120</v>
      </c>
      <c r="B773" t="s">
        <v>88</v>
      </c>
      <c r="C773" t="s">
        <v>21</v>
      </c>
      <c r="D773">
        <v>0.8</v>
      </c>
      <c r="E773">
        <v>0</v>
      </c>
      <c r="F773">
        <v>171</v>
      </c>
      <c r="G773">
        <v>171</v>
      </c>
      <c r="H773">
        <v>171</v>
      </c>
      <c r="I773" t="s">
        <v>21</v>
      </c>
      <c r="J773">
        <v>1</v>
      </c>
      <c r="K773">
        <v>1.10928715346</v>
      </c>
      <c r="L773" t="s">
        <v>167</v>
      </c>
      <c r="M773">
        <v>59.818249243085802</v>
      </c>
      <c r="N773" t="s">
        <v>122</v>
      </c>
      <c r="O773">
        <v>1</v>
      </c>
      <c r="P773" t="s">
        <v>164</v>
      </c>
      <c r="Q773" t="str">
        <f>+PROPER(IF(MID(Tabla1[[#This Row],[expName]],3,100)="Alegria","Alegría",MID(Tabla1[[#This Row],[expName]],3,100)))</f>
        <v>Sexo</v>
      </c>
      <c r="R773" t="str">
        <f>+IF(Tabla1[[#This Row],[correct_ans]]="None","Frecuente","Infrecuente")</f>
        <v>Infrecuente</v>
      </c>
      <c r="S773">
        <f>+Tabla1[[#This Row],[Respuesta.corr]]*100</f>
        <v>100</v>
      </c>
      <c r="T773">
        <f>+IF(OR(Tabla1[[#This Row],[frecuente/infrecuente]]="Frecuente",Tabla1[[#This Row],[Respuesta.rt]]=""),"",Tabla1[[#This Row],[Respuesta.rt]])</f>
        <v>1.10928715346</v>
      </c>
      <c r="U773">
        <f>1-Tabla1[[#This Row],[Respuesta.corr]]</f>
        <v>0</v>
      </c>
      <c r="V773" t="s">
        <v>141</v>
      </c>
      <c r="W773" t="s">
        <v>143</v>
      </c>
      <c r="X773" t="str">
        <f>+IFERROR(VLOOKUP(Tabla1[[#This Row],[participant]],$AB$2:$AC$17,2,0),"REVISAR")</f>
        <v>ALJ10M</v>
      </c>
    </row>
    <row r="774" spans="1:24" x14ac:dyDescent="0.55000000000000004">
      <c r="A774" t="s">
        <v>124</v>
      </c>
      <c r="B774" t="s">
        <v>125</v>
      </c>
      <c r="C774" t="s">
        <v>15</v>
      </c>
      <c r="D774">
        <v>0.8</v>
      </c>
      <c r="E774">
        <v>0</v>
      </c>
      <c r="F774">
        <v>172</v>
      </c>
      <c r="G774">
        <v>172</v>
      </c>
      <c r="H774">
        <v>172</v>
      </c>
      <c r="I774" t="s">
        <v>15</v>
      </c>
      <c r="J774">
        <v>1</v>
      </c>
      <c r="L774" t="s">
        <v>167</v>
      </c>
      <c r="M774">
        <v>59.818249243085802</v>
      </c>
      <c r="N774" t="s">
        <v>122</v>
      </c>
      <c r="O774">
        <v>1</v>
      </c>
      <c r="P774" t="s">
        <v>164</v>
      </c>
      <c r="Q774" t="str">
        <f>+PROPER(IF(MID(Tabla1[[#This Row],[expName]],3,100)="Alegria","Alegría",MID(Tabla1[[#This Row],[expName]],3,100)))</f>
        <v>Sexo</v>
      </c>
      <c r="R774" t="str">
        <f>+IF(Tabla1[[#This Row],[correct_ans]]="None","Frecuente","Infrecuente")</f>
        <v>Frecuente</v>
      </c>
      <c r="S774">
        <f>+Tabla1[[#This Row],[Respuesta.corr]]*100</f>
        <v>100</v>
      </c>
      <c r="T774" t="str">
        <f>+IF(OR(Tabla1[[#This Row],[frecuente/infrecuente]]="Frecuente",Tabla1[[#This Row],[Respuesta.rt]]=""),"",Tabla1[[#This Row],[Respuesta.rt]])</f>
        <v/>
      </c>
      <c r="U774">
        <f>1-Tabla1[[#This Row],[Respuesta.corr]]</f>
        <v>0</v>
      </c>
      <c r="V774" t="s">
        <v>141</v>
      </c>
      <c r="W774" t="s">
        <v>143</v>
      </c>
      <c r="X774" t="str">
        <f>+IFERROR(VLOOKUP(Tabla1[[#This Row],[participant]],$AB$2:$AC$17,2,0),"REVISAR")</f>
        <v>ALJ10M</v>
      </c>
    </row>
    <row r="775" spans="1:24" x14ac:dyDescent="0.55000000000000004">
      <c r="A775" t="s">
        <v>124</v>
      </c>
      <c r="B775" t="s">
        <v>92</v>
      </c>
      <c r="C775" t="s">
        <v>15</v>
      </c>
      <c r="D775">
        <v>1.3</v>
      </c>
      <c r="E775">
        <v>0</v>
      </c>
      <c r="F775">
        <v>173</v>
      </c>
      <c r="G775">
        <v>173</v>
      </c>
      <c r="H775">
        <v>173</v>
      </c>
      <c r="I775" t="s">
        <v>15</v>
      </c>
      <c r="J775">
        <v>1</v>
      </c>
      <c r="L775" t="s">
        <v>167</v>
      </c>
      <c r="M775">
        <v>59.818249243085802</v>
      </c>
      <c r="N775" t="s">
        <v>122</v>
      </c>
      <c r="O775">
        <v>1</v>
      </c>
      <c r="P775" t="s">
        <v>164</v>
      </c>
      <c r="Q775" t="str">
        <f>+PROPER(IF(MID(Tabla1[[#This Row],[expName]],3,100)="Alegria","Alegría",MID(Tabla1[[#This Row],[expName]],3,100)))</f>
        <v>Sexo</v>
      </c>
      <c r="R775" t="str">
        <f>+IF(Tabla1[[#This Row],[correct_ans]]="None","Frecuente","Infrecuente")</f>
        <v>Frecuente</v>
      </c>
      <c r="S775">
        <f>+Tabla1[[#This Row],[Respuesta.corr]]*100</f>
        <v>100</v>
      </c>
      <c r="T775" t="str">
        <f>+IF(OR(Tabla1[[#This Row],[frecuente/infrecuente]]="Frecuente",Tabla1[[#This Row],[Respuesta.rt]]=""),"",Tabla1[[#This Row],[Respuesta.rt]])</f>
        <v/>
      </c>
      <c r="U775">
        <f>1-Tabla1[[#This Row],[Respuesta.corr]]</f>
        <v>0</v>
      </c>
      <c r="V775" t="s">
        <v>141</v>
      </c>
      <c r="W775" t="s">
        <v>143</v>
      </c>
      <c r="X775" t="str">
        <f>+IFERROR(VLOOKUP(Tabla1[[#This Row],[participant]],$AB$2:$AC$17,2,0),"REVISAR")</f>
        <v>ALJ10M</v>
      </c>
    </row>
    <row r="776" spans="1:24" x14ac:dyDescent="0.55000000000000004">
      <c r="A776" t="s">
        <v>120</v>
      </c>
      <c r="B776" t="s">
        <v>28</v>
      </c>
      <c r="C776" t="s">
        <v>21</v>
      </c>
      <c r="D776">
        <v>0.8</v>
      </c>
      <c r="E776">
        <v>0</v>
      </c>
      <c r="F776">
        <v>174</v>
      </c>
      <c r="G776">
        <v>174</v>
      </c>
      <c r="H776">
        <v>174</v>
      </c>
      <c r="I776" t="s">
        <v>15</v>
      </c>
      <c r="J776">
        <v>0</v>
      </c>
      <c r="L776" t="s">
        <v>167</v>
      </c>
      <c r="M776">
        <v>59.818249243085802</v>
      </c>
      <c r="N776" t="s">
        <v>122</v>
      </c>
      <c r="O776">
        <v>1</v>
      </c>
      <c r="P776" t="s">
        <v>164</v>
      </c>
      <c r="Q776" t="str">
        <f>+PROPER(IF(MID(Tabla1[[#This Row],[expName]],3,100)="Alegria","Alegría",MID(Tabla1[[#This Row],[expName]],3,100)))</f>
        <v>Sexo</v>
      </c>
      <c r="R776" t="str">
        <f>+IF(Tabla1[[#This Row],[correct_ans]]="None","Frecuente","Infrecuente")</f>
        <v>Infrecuente</v>
      </c>
      <c r="S776">
        <f>+Tabla1[[#This Row],[Respuesta.corr]]*100</f>
        <v>0</v>
      </c>
      <c r="T776" t="str">
        <f>+IF(OR(Tabla1[[#This Row],[frecuente/infrecuente]]="Frecuente",Tabla1[[#This Row],[Respuesta.rt]]=""),"",Tabla1[[#This Row],[Respuesta.rt]])</f>
        <v/>
      </c>
      <c r="U776">
        <f>1-Tabla1[[#This Row],[Respuesta.corr]]</f>
        <v>1</v>
      </c>
      <c r="V776" t="s">
        <v>141</v>
      </c>
      <c r="W776" t="s">
        <v>143</v>
      </c>
      <c r="X776" t="str">
        <f>+IFERROR(VLOOKUP(Tabla1[[#This Row],[participant]],$AB$2:$AC$17,2,0),"REVISAR")</f>
        <v>ALJ10M</v>
      </c>
    </row>
    <row r="777" spans="1:24" x14ac:dyDescent="0.55000000000000004">
      <c r="A777" t="s">
        <v>124</v>
      </c>
      <c r="B777" t="s">
        <v>91</v>
      </c>
      <c r="C777" t="s">
        <v>15</v>
      </c>
      <c r="D777">
        <v>1.3</v>
      </c>
      <c r="E777">
        <v>0</v>
      </c>
      <c r="F777">
        <v>175</v>
      </c>
      <c r="G777">
        <v>175</v>
      </c>
      <c r="H777">
        <v>175</v>
      </c>
      <c r="I777" t="s">
        <v>15</v>
      </c>
      <c r="J777">
        <v>1</v>
      </c>
      <c r="L777" t="s">
        <v>167</v>
      </c>
      <c r="M777">
        <v>59.818249243085802</v>
      </c>
      <c r="N777" t="s">
        <v>122</v>
      </c>
      <c r="O777">
        <v>1</v>
      </c>
      <c r="P777" t="s">
        <v>164</v>
      </c>
      <c r="Q777" t="str">
        <f>+PROPER(IF(MID(Tabla1[[#This Row],[expName]],3,100)="Alegria","Alegría",MID(Tabla1[[#This Row],[expName]],3,100)))</f>
        <v>Sexo</v>
      </c>
      <c r="R777" t="str">
        <f>+IF(Tabla1[[#This Row],[correct_ans]]="None","Frecuente","Infrecuente")</f>
        <v>Frecuente</v>
      </c>
      <c r="S777">
        <f>+Tabla1[[#This Row],[Respuesta.corr]]*100</f>
        <v>100</v>
      </c>
      <c r="T777" t="str">
        <f>+IF(OR(Tabla1[[#This Row],[frecuente/infrecuente]]="Frecuente",Tabla1[[#This Row],[Respuesta.rt]]=""),"",Tabla1[[#This Row],[Respuesta.rt]])</f>
        <v/>
      </c>
      <c r="U777">
        <f>1-Tabla1[[#This Row],[Respuesta.corr]]</f>
        <v>0</v>
      </c>
      <c r="V777" t="s">
        <v>141</v>
      </c>
      <c r="W777" t="s">
        <v>143</v>
      </c>
      <c r="X777" t="str">
        <f>+IFERROR(VLOOKUP(Tabla1[[#This Row],[participant]],$AB$2:$AC$17,2,0),"REVISAR")</f>
        <v>ALJ10M</v>
      </c>
    </row>
    <row r="778" spans="1:24" x14ac:dyDescent="0.55000000000000004">
      <c r="A778" t="s">
        <v>124</v>
      </c>
      <c r="B778" t="s">
        <v>68</v>
      </c>
      <c r="C778" t="s">
        <v>15</v>
      </c>
      <c r="D778">
        <v>1.3</v>
      </c>
      <c r="E778">
        <v>0</v>
      </c>
      <c r="F778">
        <v>176</v>
      </c>
      <c r="G778">
        <v>176</v>
      </c>
      <c r="H778">
        <v>176</v>
      </c>
      <c r="I778" t="s">
        <v>15</v>
      </c>
      <c r="J778">
        <v>1</v>
      </c>
      <c r="L778" t="s">
        <v>167</v>
      </c>
      <c r="M778">
        <v>59.818249243085802</v>
      </c>
      <c r="N778" t="s">
        <v>122</v>
      </c>
      <c r="O778">
        <v>1</v>
      </c>
      <c r="P778" t="s">
        <v>164</v>
      </c>
      <c r="Q778" t="str">
        <f>+PROPER(IF(MID(Tabla1[[#This Row],[expName]],3,100)="Alegria","Alegría",MID(Tabla1[[#This Row],[expName]],3,100)))</f>
        <v>Sexo</v>
      </c>
      <c r="R778" t="str">
        <f>+IF(Tabla1[[#This Row],[correct_ans]]="None","Frecuente","Infrecuente")</f>
        <v>Frecuente</v>
      </c>
      <c r="S778">
        <f>+Tabla1[[#This Row],[Respuesta.corr]]*100</f>
        <v>100</v>
      </c>
      <c r="T778" t="str">
        <f>+IF(OR(Tabla1[[#This Row],[frecuente/infrecuente]]="Frecuente",Tabla1[[#This Row],[Respuesta.rt]]=""),"",Tabla1[[#This Row],[Respuesta.rt]])</f>
        <v/>
      </c>
      <c r="U778">
        <f>1-Tabla1[[#This Row],[Respuesta.corr]]</f>
        <v>0</v>
      </c>
      <c r="V778" t="s">
        <v>141</v>
      </c>
      <c r="W778" t="s">
        <v>143</v>
      </c>
      <c r="X778" t="str">
        <f>+IFERROR(VLOOKUP(Tabla1[[#This Row],[participant]],$AB$2:$AC$17,2,0),"REVISAR")</f>
        <v>ALJ10M</v>
      </c>
    </row>
    <row r="779" spans="1:24" x14ac:dyDescent="0.55000000000000004">
      <c r="A779" t="s">
        <v>120</v>
      </c>
      <c r="B779" t="s">
        <v>36</v>
      </c>
      <c r="C779" t="s">
        <v>21</v>
      </c>
      <c r="D779">
        <v>0.8</v>
      </c>
      <c r="E779">
        <v>0</v>
      </c>
      <c r="F779">
        <v>177</v>
      </c>
      <c r="G779">
        <v>177</v>
      </c>
      <c r="H779">
        <v>177</v>
      </c>
      <c r="I779" t="s">
        <v>21</v>
      </c>
      <c r="J779">
        <v>1</v>
      </c>
      <c r="K779">
        <v>0.85603414150000001</v>
      </c>
      <c r="L779" t="s">
        <v>167</v>
      </c>
      <c r="M779">
        <v>59.818249243085802</v>
      </c>
      <c r="N779" t="s">
        <v>122</v>
      </c>
      <c r="O779">
        <v>1</v>
      </c>
      <c r="P779" t="s">
        <v>164</v>
      </c>
      <c r="Q779" t="str">
        <f>+PROPER(IF(MID(Tabla1[[#This Row],[expName]],3,100)="Alegria","Alegría",MID(Tabla1[[#This Row],[expName]],3,100)))</f>
        <v>Sexo</v>
      </c>
      <c r="R779" t="str">
        <f>+IF(Tabla1[[#This Row],[correct_ans]]="None","Frecuente","Infrecuente")</f>
        <v>Infrecuente</v>
      </c>
      <c r="S779">
        <f>+Tabla1[[#This Row],[Respuesta.corr]]*100</f>
        <v>100</v>
      </c>
      <c r="T779">
        <f>+IF(OR(Tabla1[[#This Row],[frecuente/infrecuente]]="Frecuente",Tabla1[[#This Row],[Respuesta.rt]]=""),"",Tabla1[[#This Row],[Respuesta.rt]])</f>
        <v>0.85603414150000001</v>
      </c>
      <c r="U779">
        <f>1-Tabla1[[#This Row],[Respuesta.corr]]</f>
        <v>0</v>
      </c>
      <c r="V779" t="s">
        <v>141</v>
      </c>
      <c r="W779" t="s">
        <v>143</v>
      </c>
      <c r="X779" t="str">
        <f>+IFERROR(VLOOKUP(Tabla1[[#This Row],[participant]],$AB$2:$AC$17,2,0),"REVISAR")</f>
        <v>ALJ10M</v>
      </c>
    </row>
    <row r="780" spans="1:24" x14ac:dyDescent="0.55000000000000004">
      <c r="A780" t="s">
        <v>124</v>
      </c>
      <c r="B780" t="s">
        <v>125</v>
      </c>
      <c r="C780" t="s">
        <v>15</v>
      </c>
      <c r="D780">
        <v>1.3</v>
      </c>
      <c r="E780">
        <v>0</v>
      </c>
      <c r="F780">
        <v>178</v>
      </c>
      <c r="G780">
        <v>178</v>
      </c>
      <c r="H780">
        <v>178</v>
      </c>
      <c r="I780" t="s">
        <v>15</v>
      </c>
      <c r="J780">
        <v>1</v>
      </c>
      <c r="L780" t="s">
        <v>167</v>
      </c>
      <c r="M780">
        <v>59.818249243085802</v>
      </c>
      <c r="N780" t="s">
        <v>122</v>
      </c>
      <c r="O780">
        <v>1</v>
      </c>
      <c r="P780" t="s">
        <v>164</v>
      </c>
      <c r="Q780" t="str">
        <f>+PROPER(IF(MID(Tabla1[[#This Row],[expName]],3,100)="Alegria","Alegría",MID(Tabla1[[#This Row],[expName]],3,100)))</f>
        <v>Sexo</v>
      </c>
      <c r="R780" t="str">
        <f>+IF(Tabla1[[#This Row],[correct_ans]]="None","Frecuente","Infrecuente")</f>
        <v>Frecuente</v>
      </c>
      <c r="S780">
        <f>+Tabla1[[#This Row],[Respuesta.corr]]*100</f>
        <v>100</v>
      </c>
      <c r="T780" t="str">
        <f>+IF(OR(Tabla1[[#This Row],[frecuente/infrecuente]]="Frecuente",Tabla1[[#This Row],[Respuesta.rt]]=""),"",Tabla1[[#This Row],[Respuesta.rt]])</f>
        <v/>
      </c>
      <c r="U780">
        <f>1-Tabla1[[#This Row],[Respuesta.corr]]</f>
        <v>0</v>
      </c>
      <c r="V780" t="s">
        <v>141</v>
      </c>
      <c r="W780" t="s">
        <v>143</v>
      </c>
      <c r="X780" t="str">
        <f>+IFERROR(VLOOKUP(Tabla1[[#This Row],[participant]],$AB$2:$AC$17,2,0),"REVISAR")</f>
        <v>ALJ10M</v>
      </c>
    </row>
    <row r="781" spans="1:24" x14ac:dyDescent="0.55000000000000004">
      <c r="A781" t="s">
        <v>124</v>
      </c>
      <c r="B781" t="s">
        <v>22</v>
      </c>
      <c r="C781" t="s">
        <v>15</v>
      </c>
      <c r="D781">
        <v>0.8</v>
      </c>
      <c r="E781">
        <v>0</v>
      </c>
      <c r="F781">
        <v>179</v>
      </c>
      <c r="G781">
        <v>179</v>
      </c>
      <c r="H781">
        <v>179</v>
      </c>
      <c r="I781" t="s">
        <v>15</v>
      </c>
      <c r="J781">
        <v>1</v>
      </c>
      <c r="L781" t="s">
        <v>167</v>
      </c>
      <c r="M781">
        <v>59.818249243085802</v>
      </c>
      <c r="N781" t="s">
        <v>122</v>
      </c>
      <c r="O781">
        <v>1</v>
      </c>
      <c r="P781" t="s">
        <v>164</v>
      </c>
      <c r="Q781" t="str">
        <f>+PROPER(IF(MID(Tabla1[[#This Row],[expName]],3,100)="Alegria","Alegría",MID(Tabla1[[#This Row],[expName]],3,100)))</f>
        <v>Sexo</v>
      </c>
      <c r="R781" t="str">
        <f>+IF(Tabla1[[#This Row],[correct_ans]]="None","Frecuente","Infrecuente")</f>
        <v>Frecuente</v>
      </c>
      <c r="S781">
        <f>+Tabla1[[#This Row],[Respuesta.corr]]*100</f>
        <v>100</v>
      </c>
      <c r="T781" t="str">
        <f>+IF(OR(Tabla1[[#This Row],[frecuente/infrecuente]]="Frecuente",Tabla1[[#This Row],[Respuesta.rt]]=""),"",Tabla1[[#This Row],[Respuesta.rt]])</f>
        <v/>
      </c>
      <c r="U781">
        <f>1-Tabla1[[#This Row],[Respuesta.corr]]</f>
        <v>0</v>
      </c>
      <c r="V781" t="s">
        <v>141</v>
      </c>
      <c r="W781" t="s">
        <v>143</v>
      </c>
      <c r="X781" t="str">
        <f>+IFERROR(VLOOKUP(Tabla1[[#This Row],[participant]],$AB$2:$AC$17,2,0),"REVISAR")</f>
        <v>ALJ10M</v>
      </c>
    </row>
    <row r="782" spans="1:24" x14ac:dyDescent="0.55000000000000004">
      <c r="A782" t="s">
        <v>124</v>
      </c>
      <c r="B782" t="s">
        <v>92</v>
      </c>
      <c r="C782" t="s">
        <v>15</v>
      </c>
      <c r="D782">
        <v>1.3</v>
      </c>
      <c r="E782">
        <v>0</v>
      </c>
      <c r="F782">
        <v>180</v>
      </c>
      <c r="G782">
        <v>180</v>
      </c>
      <c r="H782">
        <v>180</v>
      </c>
      <c r="I782" t="s">
        <v>15</v>
      </c>
      <c r="J782">
        <v>1</v>
      </c>
      <c r="L782" t="s">
        <v>167</v>
      </c>
      <c r="M782">
        <v>59.818249243085802</v>
      </c>
      <c r="N782" t="s">
        <v>122</v>
      </c>
      <c r="O782">
        <v>1</v>
      </c>
      <c r="P782" t="s">
        <v>164</v>
      </c>
      <c r="Q782" t="str">
        <f>+PROPER(IF(MID(Tabla1[[#This Row],[expName]],3,100)="Alegria","Alegría",MID(Tabla1[[#This Row],[expName]],3,100)))</f>
        <v>Sexo</v>
      </c>
      <c r="R782" t="str">
        <f>+IF(Tabla1[[#This Row],[correct_ans]]="None","Frecuente","Infrecuente")</f>
        <v>Frecuente</v>
      </c>
      <c r="S782">
        <f>+Tabla1[[#This Row],[Respuesta.corr]]*100</f>
        <v>100</v>
      </c>
      <c r="T782" t="str">
        <f>+IF(OR(Tabla1[[#This Row],[frecuente/infrecuente]]="Frecuente",Tabla1[[#This Row],[Respuesta.rt]]=""),"",Tabla1[[#This Row],[Respuesta.rt]])</f>
        <v/>
      </c>
      <c r="U782">
        <f>1-Tabla1[[#This Row],[Respuesta.corr]]</f>
        <v>0</v>
      </c>
      <c r="V782" t="s">
        <v>141</v>
      </c>
      <c r="W782" t="s">
        <v>143</v>
      </c>
      <c r="X782" t="str">
        <f>+IFERROR(VLOOKUP(Tabla1[[#This Row],[participant]],$AB$2:$AC$17,2,0),"REVISAR")</f>
        <v>ALJ10M</v>
      </c>
    </row>
    <row r="783" spans="1:24" x14ac:dyDescent="0.55000000000000004">
      <c r="A783" t="s">
        <v>120</v>
      </c>
      <c r="B783" t="s">
        <v>30</v>
      </c>
      <c r="C783" t="s">
        <v>21</v>
      </c>
      <c r="D783">
        <v>1.3</v>
      </c>
      <c r="E783">
        <v>0</v>
      </c>
      <c r="F783">
        <v>181</v>
      </c>
      <c r="G783">
        <v>181</v>
      </c>
      <c r="H783">
        <v>181</v>
      </c>
      <c r="I783" t="s">
        <v>15</v>
      </c>
      <c r="J783">
        <v>0</v>
      </c>
      <c r="L783" t="s">
        <v>167</v>
      </c>
      <c r="M783">
        <v>59.818249243085802</v>
      </c>
      <c r="N783" t="s">
        <v>122</v>
      </c>
      <c r="O783">
        <v>1</v>
      </c>
      <c r="P783" t="s">
        <v>164</v>
      </c>
      <c r="Q783" t="str">
        <f>+PROPER(IF(MID(Tabla1[[#This Row],[expName]],3,100)="Alegria","Alegría",MID(Tabla1[[#This Row],[expName]],3,100)))</f>
        <v>Sexo</v>
      </c>
      <c r="R783" t="str">
        <f>+IF(Tabla1[[#This Row],[correct_ans]]="None","Frecuente","Infrecuente")</f>
        <v>Infrecuente</v>
      </c>
      <c r="S783">
        <f>+Tabla1[[#This Row],[Respuesta.corr]]*100</f>
        <v>0</v>
      </c>
      <c r="T783" t="str">
        <f>+IF(OR(Tabla1[[#This Row],[frecuente/infrecuente]]="Frecuente",Tabla1[[#This Row],[Respuesta.rt]]=""),"",Tabla1[[#This Row],[Respuesta.rt]])</f>
        <v/>
      </c>
      <c r="U783">
        <f>1-Tabla1[[#This Row],[Respuesta.corr]]</f>
        <v>1</v>
      </c>
      <c r="V783" t="s">
        <v>141</v>
      </c>
      <c r="W783" t="s">
        <v>143</v>
      </c>
      <c r="X783" t="str">
        <f>+IFERROR(VLOOKUP(Tabla1[[#This Row],[participant]],$AB$2:$AC$17,2,0),"REVISAR")</f>
        <v>ALJ10M</v>
      </c>
    </row>
    <row r="784" spans="1:24" x14ac:dyDescent="0.55000000000000004">
      <c r="A784" t="s">
        <v>124</v>
      </c>
      <c r="B784" t="s">
        <v>75</v>
      </c>
      <c r="C784" t="s">
        <v>15</v>
      </c>
      <c r="D784">
        <v>0.8</v>
      </c>
      <c r="E784">
        <v>0</v>
      </c>
      <c r="F784">
        <v>182</v>
      </c>
      <c r="G784">
        <v>182</v>
      </c>
      <c r="H784">
        <v>182</v>
      </c>
      <c r="I784" t="s">
        <v>15</v>
      </c>
      <c r="J784">
        <v>1</v>
      </c>
      <c r="L784" t="s">
        <v>167</v>
      </c>
      <c r="M784">
        <v>59.818249243085802</v>
      </c>
      <c r="N784" t="s">
        <v>122</v>
      </c>
      <c r="O784">
        <v>1</v>
      </c>
      <c r="P784" t="s">
        <v>164</v>
      </c>
      <c r="Q784" t="str">
        <f>+PROPER(IF(MID(Tabla1[[#This Row],[expName]],3,100)="Alegria","Alegría",MID(Tabla1[[#This Row],[expName]],3,100)))</f>
        <v>Sexo</v>
      </c>
      <c r="R784" t="str">
        <f>+IF(Tabla1[[#This Row],[correct_ans]]="None","Frecuente","Infrecuente")</f>
        <v>Frecuente</v>
      </c>
      <c r="S784">
        <f>+Tabla1[[#This Row],[Respuesta.corr]]*100</f>
        <v>100</v>
      </c>
      <c r="T784" t="str">
        <f>+IF(OR(Tabla1[[#This Row],[frecuente/infrecuente]]="Frecuente",Tabla1[[#This Row],[Respuesta.rt]]=""),"",Tabla1[[#This Row],[Respuesta.rt]])</f>
        <v/>
      </c>
      <c r="U784">
        <f>1-Tabla1[[#This Row],[Respuesta.corr]]</f>
        <v>0</v>
      </c>
      <c r="V784" t="s">
        <v>141</v>
      </c>
      <c r="W784" t="s">
        <v>143</v>
      </c>
      <c r="X784" t="str">
        <f>+IFERROR(VLOOKUP(Tabla1[[#This Row],[participant]],$AB$2:$AC$17,2,0),"REVISAR")</f>
        <v>ALJ10M</v>
      </c>
    </row>
    <row r="785" spans="1:24" x14ac:dyDescent="0.55000000000000004">
      <c r="A785" t="s">
        <v>124</v>
      </c>
      <c r="B785" t="s">
        <v>68</v>
      </c>
      <c r="C785" t="s">
        <v>15</v>
      </c>
      <c r="D785">
        <v>1.3</v>
      </c>
      <c r="E785">
        <v>0</v>
      </c>
      <c r="F785">
        <v>183</v>
      </c>
      <c r="G785">
        <v>183</v>
      </c>
      <c r="H785">
        <v>183</v>
      </c>
      <c r="I785" t="s">
        <v>15</v>
      </c>
      <c r="J785">
        <v>1</v>
      </c>
      <c r="L785" t="s">
        <v>167</v>
      </c>
      <c r="M785">
        <v>59.818249243085802</v>
      </c>
      <c r="N785" t="s">
        <v>122</v>
      </c>
      <c r="O785">
        <v>1</v>
      </c>
      <c r="P785" t="s">
        <v>164</v>
      </c>
      <c r="Q785" t="str">
        <f>+PROPER(IF(MID(Tabla1[[#This Row],[expName]],3,100)="Alegria","Alegría",MID(Tabla1[[#This Row],[expName]],3,100)))</f>
        <v>Sexo</v>
      </c>
      <c r="R785" t="str">
        <f>+IF(Tabla1[[#This Row],[correct_ans]]="None","Frecuente","Infrecuente")</f>
        <v>Frecuente</v>
      </c>
      <c r="S785">
        <f>+Tabla1[[#This Row],[Respuesta.corr]]*100</f>
        <v>100</v>
      </c>
      <c r="T785" t="str">
        <f>+IF(OR(Tabla1[[#This Row],[frecuente/infrecuente]]="Frecuente",Tabla1[[#This Row],[Respuesta.rt]]=""),"",Tabla1[[#This Row],[Respuesta.rt]])</f>
        <v/>
      </c>
      <c r="U785">
        <f>1-Tabla1[[#This Row],[Respuesta.corr]]</f>
        <v>0</v>
      </c>
      <c r="V785" t="s">
        <v>141</v>
      </c>
      <c r="W785" t="s">
        <v>143</v>
      </c>
      <c r="X785" t="str">
        <f>+IFERROR(VLOOKUP(Tabla1[[#This Row],[participant]],$AB$2:$AC$17,2,0),"REVISAR")</f>
        <v>ALJ10M</v>
      </c>
    </row>
    <row r="786" spans="1:24" x14ac:dyDescent="0.55000000000000004">
      <c r="A786" t="s">
        <v>124</v>
      </c>
      <c r="B786" t="s">
        <v>91</v>
      </c>
      <c r="C786" t="s">
        <v>15</v>
      </c>
      <c r="D786">
        <v>1.3</v>
      </c>
      <c r="E786">
        <v>0</v>
      </c>
      <c r="F786">
        <v>184</v>
      </c>
      <c r="G786">
        <v>184</v>
      </c>
      <c r="H786">
        <v>184</v>
      </c>
      <c r="I786" t="s">
        <v>15</v>
      </c>
      <c r="J786">
        <v>1</v>
      </c>
      <c r="L786" t="s">
        <v>167</v>
      </c>
      <c r="M786">
        <v>59.818249243085802</v>
      </c>
      <c r="N786" t="s">
        <v>122</v>
      </c>
      <c r="O786">
        <v>1</v>
      </c>
      <c r="P786" t="s">
        <v>164</v>
      </c>
      <c r="Q786" t="str">
        <f>+PROPER(IF(MID(Tabla1[[#This Row],[expName]],3,100)="Alegria","Alegría",MID(Tabla1[[#This Row],[expName]],3,100)))</f>
        <v>Sexo</v>
      </c>
      <c r="R786" t="str">
        <f>+IF(Tabla1[[#This Row],[correct_ans]]="None","Frecuente","Infrecuente")</f>
        <v>Frecuente</v>
      </c>
      <c r="S786">
        <f>+Tabla1[[#This Row],[Respuesta.corr]]*100</f>
        <v>100</v>
      </c>
      <c r="T786" t="str">
        <f>+IF(OR(Tabla1[[#This Row],[frecuente/infrecuente]]="Frecuente",Tabla1[[#This Row],[Respuesta.rt]]=""),"",Tabla1[[#This Row],[Respuesta.rt]])</f>
        <v/>
      </c>
      <c r="U786">
        <f>1-Tabla1[[#This Row],[Respuesta.corr]]</f>
        <v>0</v>
      </c>
      <c r="V786" t="s">
        <v>141</v>
      </c>
      <c r="W786" t="s">
        <v>143</v>
      </c>
      <c r="X786" t="str">
        <f>+IFERROR(VLOOKUP(Tabla1[[#This Row],[participant]],$AB$2:$AC$17,2,0),"REVISAR")</f>
        <v>ALJ10M</v>
      </c>
    </row>
    <row r="787" spans="1:24" x14ac:dyDescent="0.55000000000000004">
      <c r="A787" t="s">
        <v>120</v>
      </c>
      <c r="B787" t="s">
        <v>88</v>
      </c>
      <c r="C787" t="s">
        <v>21</v>
      </c>
      <c r="D787">
        <v>0.8</v>
      </c>
      <c r="E787">
        <v>0</v>
      </c>
      <c r="F787">
        <v>185</v>
      </c>
      <c r="G787">
        <v>185</v>
      </c>
      <c r="H787">
        <v>185</v>
      </c>
      <c r="I787" t="s">
        <v>15</v>
      </c>
      <c r="J787">
        <v>0</v>
      </c>
      <c r="L787" t="s">
        <v>167</v>
      </c>
      <c r="M787">
        <v>59.818249243085802</v>
      </c>
      <c r="N787" t="s">
        <v>122</v>
      </c>
      <c r="O787">
        <v>1</v>
      </c>
      <c r="P787" t="s">
        <v>164</v>
      </c>
      <c r="Q787" t="str">
        <f>+PROPER(IF(MID(Tabla1[[#This Row],[expName]],3,100)="Alegria","Alegría",MID(Tabla1[[#This Row],[expName]],3,100)))</f>
        <v>Sexo</v>
      </c>
      <c r="R787" t="str">
        <f>+IF(Tabla1[[#This Row],[correct_ans]]="None","Frecuente","Infrecuente")</f>
        <v>Infrecuente</v>
      </c>
      <c r="S787">
        <f>+Tabla1[[#This Row],[Respuesta.corr]]*100</f>
        <v>0</v>
      </c>
      <c r="T787" t="str">
        <f>+IF(OR(Tabla1[[#This Row],[frecuente/infrecuente]]="Frecuente",Tabla1[[#This Row],[Respuesta.rt]]=""),"",Tabla1[[#This Row],[Respuesta.rt]])</f>
        <v/>
      </c>
      <c r="U787">
        <f>1-Tabla1[[#This Row],[Respuesta.corr]]</f>
        <v>1</v>
      </c>
      <c r="V787" t="s">
        <v>141</v>
      </c>
      <c r="W787" t="s">
        <v>143</v>
      </c>
      <c r="X787" t="str">
        <f>+IFERROR(VLOOKUP(Tabla1[[#This Row],[participant]],$AB$2:$AC$17,2,0),"REVISAR")</f>
        <v>ALJ10M</v>
      </c>
    </row>
    <row r="788" spans="1:24" x14ac:dyDescent="0.55000000000000004">
      <c r="A788" t="s">
        <v>124</v>
      </c>
      <c r="B788" t="s">
        <v>92</v>
      </c>
      <c r="C788" t="s">
        <v>15</v>
      </c>
      <c r="D788">
        <v>1.3</v>
      </c>
      <c r="E788">
        <v>0</v>
      </c>
      <c r="F788">
        <v>186</v>
      </c>
      <c r="G788">
        <v>186</v>
      </c>
      <c r="H788">
        <v>186</v>
      </c>
      <c r="I788" t="s">
        <v>15</v>
      </c>
      <c r="J788">
        <v>1</v>
      </c>
      <c r="L788" t="s">
        <v>167</v>
      </c>
      <c r="M788">
        <v>59.818249243085802</v>
      </c>
      <c r="N788" t="s">
        <v>122</v>
      </c>
      <c r="O788">
        <v>1</v>
      </c>
      <c r="P788" t="s">
        <v>164</v>
      </c>
      <c r="Q788" t="str">
        <f>+PROPER(IF(MID(Tabla1[[#This Row],[expName]],3,100)="Alegria","Alegría",MID(Tabla1[[#This Row],[expName]],3,100)))</f>
        <v>Sexo</v>
      </c>
      <c r="R788" t="str">
        <f>+IF(Tabla1[[#This Row],[correct_ans]]="None","Frecuente","Infrecuente")</f>
        <v>Frecuente</v>
      </c>
      <c r="S788">
        <f>+Tabla1[[#This Row],[Respuesta.corr]]*100</f>
        <v>100</v>
      </c>
      <c r="T788" t="str">
        <f>+IF(OR(Tabla1[[#This Row],[frecuente/infrecuente]]="Frecuente",Tabla1[[#This Row],[Respuesta.rt]]=""),"",Tabla1[[#This Row],[Respuesta.rt]])</f>
        <v/>
      </c>
      <c r="U788">
        <f>1-Tabla1[[#This Row],[Respuesta.corr]]</f>
        <v>0</v>
      </c>
      <c r="V788" t="s">
        <v>141</v>
      </c>
      <c r="W788" t="s">
        <v>143</v>
      </c>
      <c r="X788" t="str">
        <f>+IFERROR(VLOOKUP(Tabla1[[#This Row],[participant]],$AB$2:$AC$17,2,0),"REVISAR")</f>
        <v>ALJ10M</v>
      </c>
    </row>
    <row r="789" spans="1:24" x14ac:dyDescent="0.55000000000000004">
      <c r="A789" t="s">
        <v>124</v>
      </c>
      <c r="B789" t="s">
        <v>68</v>
      </c>
      <c r="C789" t="s">
        <v>15</v>
      </c>
      <c r="D789">
        <v>1.3</v>
      </c>
      <c r="E789">
        <v>0</v>
      </c>
      <c r="F789">
        <v>187</v>
      </c>
      <c r="G789">
        <v>187</v>
      </c>
      <c r="H789">
        <v>187</v>
      </c>
      <c r="I789" t="s">
        <v>15</v>
      </c>
      <c r="J789">
        <v>1</v>
      </c>
      <c r="L789" t="s">
        <v>167</v>
      </c>
      <c r="M789">
        <v>59.818249243085802</v>
      </c>
      <c r="N789" t="s">
        <v>122</v>
      </c>
      <c r="O789">
        <v>1</v>
      </c>
      <c r="P789" t="s">
        <v>164</v>
      </c>
      <c r="Q789" t="str">
        <f>+PROPER(IF(MID(Tabla1[[#This Row],[expName]],3,100)="Alegria","Alegría",MID(Tabla1[[#This Row],[expName]],3,100)))</f>
        <v>Sexo</v>
      </c>
      <c r="R789" t="str">
        <f>+IF(Tabla1[[#This Row],[correct_ans]]="None","Frecuente","Infrecuente")</f>
        <v>Frecuente</v>
      </c>
      <c r="S789">
        <f>+Tabla1[[#This Row],[Respuesta.corr]]*100</f>
        <v>100</v>
      </c>
      <c r="T789" t="str">
        <f>+IF(OR(Tabla1[[#This Row],[frecuente/infrecuente]]="Frecuente",Tabla1[[#This Row],[Respuesta.rt]]=""),"",Tabla1[[#This Row],[Respuesta.rt]])</f>
        <v/>
      </c>
      <c r="U789">
        <f>1-Tabla1[[#This Row],[Respuesta.corr]]</f>
        <v>0</v>
      </c>
      <c r="V789" t="s">
        <v>141</v>
      </c>
      <c r="W789" t="s">
        <v>143</v>
      </c>
      <c r="X789" t="str">
        <f>+IFERROR(VLOOKUP(Tabla1[[#This Row],[participant]],$AB$2:$AC$17,2,0),"REVISAR")</f>
        <v>ALJ10M</v>
      </c>
    </row>
    <row r="790" spans="1:24" x14ac:dyDescent="0.55000000000000004">
      <c r="A790" t="s">
        <v>120</v>
      </c>
      <c r="B790" t="s">
        <v>25</v>
      </c>
      <c r="C790" t="s">
        <v>21</v>
      </c>
      <c r="D790">
        <v>0.8</v>
      </c>
      <c r="E790">
        <v>0</v>
      </c>
      <c r="F790">
        <v>188</v>
      </c>
      <c r="G790">
        <v>188</v>
      </c>
      <c r="H790">
        <v>188</v>
      </c>
      <c r="I790" t="s">
        <v>21</v>
      </c>
      <c r="J790">
        <v>1</v>
      </c>
      <c r="K790">
        <v>1.0049176337200001</v>
      </c>
      <c r="L790" t="s">
        <v>167</v>
      </c>
      <c r="M790">
        <v>59.818249243085802</v>
      </c>
      <c r="N790" t="s">
        <v>122</v>
      </c>
      <c r="O790">
        <v>1</v>
      </c>
      <c r="P790" t="s">
        <v>164</v>
      </c>
      <c r="Q790" t="str">
        <f>+PROPER(IF(MID(Tabla1[[#This Row],[expName]],3,100)="Alegria","Alegría",MID(Tabla1[[#This Row],[expName]],3,100)))</f>
        <v>Sexo</v>
      </c>
      <c r="R790" t="str">
        <f>+IF(Tabla1[[#This Row],[correct_ans]]="None","Frecuente","Infrecuente")</f>
        <v>Infrecuente</v>
      </c>
      <c r="S790">
        <f>+Tabla1[[#This Row],[Respuesta.corr]]*100</f>
        <v>100</v>
      </c>
      <c r="T790">
        <f>+IF(OR(Tabla1[[#This Row],[frecuente/infrecuente]]="Frecuente",Tabla1[[#This Row],[Respuesta.rt]]=""),"",Tabla1[[#This Row],[Respuesta.rt]])</f>
        <v>1.0049176337200001</v>
      </c>
      <c r="U790">
        <f>1-Tabla1[[#This Row],[Respuesta.corr]]</f>
        <v>0</v>
      </c>
      <c r="V790" t="s">
        <v>141</v>
      </c>
      <c r="W790" t="s">
        <v>143</v>
      </c>
      <c r="X790" t="str">
        <f>+IFERROR(VLOOKUP(Tabla1[[#This Row],[participant]],$AB$2:$AC$17,2,0),"REVISAR")</f>
        <v>ALJ10M</v>
      </c>
    </row>
    <row r="791" spans="1:24" x14ac:dyDescent="0.55000000000000004">
      <c r="A791" t="s">
        <v>124</v>
      </c>
      <c r="B791" t="s">
        <v>125</v>
      </c>
      <c r="C791" t="s">
        <v>15</v>
      </c>
      <c r="D791">
        <v>0.8</v>
      </c>
      <c r="E791">
        <v>0</v>
      </c>
      <c r="F791">
        <v>189</v>
      </c>
      <c r="G791">
        <v>189</v>
      </c>
      <c r="H791">
        <v>189</v>
      </c>
      <c r="I791" t="s">
        <v>15</v>
      </c>
      <c r="J791">
        <v>1</v>
      </c>
      <c r="L791" t="s">
        <v>167</v>
      </c>
      <c r="M791">
        <v>59.818249243085802</v>
      </c>
      <c r="N791" t="s">
        <v>122</v>
      </c>
      <c r="O791">
        <v>1</v>
      </c>
      <c r="P791" t="s">
        <v>164</v>
      </c>
      <c r="Q791" t="str">
        <f>+PROPER(IF(MID(Tabla1[[#This Row],[expName]],3,100)="Alegria","Alegría",MID(Tabla1[[#This Row],[expName]],3,100)))</f>
        <v>Sexo</v>
      </c>
      <c r="R791" t="str">
        <f>+IF(Tabla1[[#This Row],[correct_ans]]="None","Frecuente","Infrecuente")</f>
        <v>Frecuente</v>
      </c>
      <c r="S791">
        <f>+Tabla1[[#This Row],[Respuesta.corr]]*100</f>
        <v>100</v>
      </c>
      <c r="T791" t="str">
        <f>+IF(OR(Tabla1[[#This Row],[frecuente/infrecuente]]="Frecuente",Tabla1[[#This Row],[Respuesta.rt]]=""),"",Tabla1[[#This Row],[Respuesta.rt]])</f>
        <v/>
      </c>
      <c r="U791">
        <f>1-Tabla1[[#This Row],[Respuesta.corr]]</f>
        <v>0</v>
      </c>
      <c r="V791" t="s">
        <v>141</v>
      </c>
      <c r="W791" t="s">
        <v>143</v>
      </c>
      <c r="X791" t="str">
        <f>+IFERROR(VLOOKUP(Tabla1[[#This Row],[participant]],$AB$2:$AC$17,2,0),"REVISAR")</f>
        <v>ALJ10M</v>
      </c>
    </row>
    <row r="792" spans="1:24" x14ac:dyDescent="0.55000000000000004">
      <c r="A792" t="s">
        <v>124</v>
      </c>
      <c r="B792" t="s">
        <v>68</v>
      </c>
      <c r="C792" t="s">
        <v>15</v>
      </c>
      <c r="D792">
        <v>1.3</v>
      </c>
      <c r="E792">
        <v>0</v>
      </c>
      <c r="F792">
        <v>190</v>
      </c>
      <c r="G792">
        <v>190</v>
      </c>
      <c r="H792">
        <v>190</v>
      </c>
      <c r="I792" t="s">
        <v>15</v>
      </c>
      <c r="J792">
        <v>1</v>
      </c>
      <c r="L792" t="s">
        <v>167</v>
      </c>
      <c r="M792">
        <v>59.818249243085802</v>
      </c>
      <c r="N792" t="s">
        <v>122</v>
      </c>
      <c r="O792">
        <v>1</v>
      </c>
      <c r="P792" t="s">
        <v>164</v>
      </c>
      <c r="Q792" t="str">
        <f>+PROPER(IF(MID(Tabla1[[#This Row],[expName]],3,100)="Alegria","Alegría",MID(Tabla1[[#This Row],[expName]],3,100)))</f>
        <v>Sexo</v>
      </c>
      <c r="R792" t="str">
        <f>+IF(Tabla1[[#This Row],[correct_ans]]="None","Frecuente","Infrecuente")</f>
        <v>Frecuente</v>
      </c>
      <c r="S792">
        <f>+Tabla1[[#This Row],[Respuesta.corr]]*100</f>
        <v>100</v>
      </c>
      <c r="T792" t="str">
        <f>+IF(OR(Tabla1[[#This Row],[frecuente/infrecuente]]="Frecuente",Tabla1[[#This Row],[Respuesta.rt]]=""),"",Tabla1[[#This Row],[Respuesta.rt]])</f>
        <v/>
      </c>
      <c r="U792">
        <f>1-Tabla1[[#This Row],[Respuesta.corr]]</f>
        <v>0</v>
      </c>
      <c r="V792" t="s">
        <v>141</v>
      </c>
      <c r="W792" t="s">
        <v>143</v>
      </c>
      <c r="X792" t="str">
        <f>+IFERROR(VLOOKUP(Tabla1[[#This Row],[participant]],$AB$2:$AC$17,2,0),"REVISAR")</f>
        <v>ALJ10M</v>
      </c>
    </row>
    <row r="793" spans="1:24" x14ac:dyDescent="0.55000000000000004">
      <c r="A793" t="s">
        <v>120</v>
      </c>
      <c r="B793" t="s">
        <v>35</v>
      </c>
      <c r="C793" t="s">
        <v>21</v>
      </c>
      <c r="D793">
        <v>0.8</v>
      </c>
      <c r="E793">
        <v>0</v>
      </c>
      <c r="F793">
        <v>191</v>
      </c>
      <c r="G793">
        <v>191</v>
      </c>
      <c r="H793">
        <v>191</v>
      </c>
      <c r="I793" t="s">
        <v>15</v>
      </c>
      <c r="J793">
        <v>0</v>
      </c>
      <c r="L793" t="s">
        <v>167</v>
      </c>
      <c r="M793">
        <v>59.818249243085802</v>
      </c>
      <c r="N793" t="s">
        <v>122</v>
      </c>
      <c r="O793">
        <v>1</v>
      </c>
      <c r="P793" t="s">
        <v>164</v>
      </c>
      <c r="Q793" t="str">
        <f>+PROPER(IF(MID(Tabla1[[#This Row],[expName]],3,100)="Alegria","Alegría",MID(Tabla1[[#This Row],[expName]],3,100)))</f>
        <v>Sexo</v>
      </c>
      <c r="R793" t="str">
        <f>+IF(Tabla1[[#This Row],[correct_ans]]="None","Frecuente","Infrecuente")</f>
        <v>Infrecuente</v>
      </c>
      <c r="S793">
        <f>+Tabla1[[#This Row],[Respuesta.corr]]*100</f>
        <v>0</v>
      </c>
      <c r="T793" t="str">
        <f>+IF(OR(Tabla1[[#This Row],[frecuente/infrecuente]]="Frecuente",Tabla1[[#This Row],[Respuesta.rt]]=""),"",Tabla1[[#This Row],[Respuesta.rt]])</f>
        <v/>
      </c>
      <c r="U793">
        <f>1-Tabla1[[#This Row],[Respuesta.corr]]</f>
        <v>1</v>
      </c>
      <c r="V793" t="s">
        <v>141</v>
      </c>
      <c r="W793" t="s">
        <v>143</v>
      </c>
      <c r="X793" t="str">
        <f>+IFERROR(VLOOKUP(Tabla1[[#This Row],[participant]],$AB$2:$AC$17,2,0),"REVISAR")</f>
        <v>ALJ10M</v>
      </c>
    </row>
    <row r="794" spans="1:24" x14ac:dyDescent="0.55000000000000004">
      <c r="A794" t="s">
        <v>124</v>
      </c>
      <c r="B794" t="s">
        <v>87</v>
      </c>
      <c r="C794" t="s">
        <v>15</v>
      </c>
      <c r="D794">
        <v>1.3</v>
      </c>
      <c r="E794">
        <v>0</v>
      </c>
      <c r="F794">
        <v>192</v>
      </c>
      <c r="G794">
        <v>192</v>
      </c>
      <c r="H794">
        <v>192</v>
      </c>
      <c r="I794" t="s">
        <v>15</v>
      </c>
      <c r="J794">
        <v>1</v>
      </c>
      <c r="L794" t="s">
        <v>167</v>
      </c>
      <c r="M794">
        <v>59.818249243085802</v>
      </c>
      <c r="N794" t="s">
        <v>122</v>
      </c>
      <c r="O794">
        <v>1</v>
      </c>
      <c r="P794" t="s">
        <v>164</v>
      </c>
      <c r="Q794" t="str">
        <f>+PROPER(IF(MID(Tabla1[[#This Row],[expName]],3,100)="Alegria","Alegría",MID(Tabla1[[#This Row],[expName]],3,100)))</f>
        <v>Sexo</v>
      </c>
      <c r="R794" t="str">
        <f>+IF(Tabla1[[#This Row],[correct_ans]]="None","Frecuente","Infrecuente")</f>
        <v>Frecuente</v>
      </c>
      <c r="S794">
        <f>+Tabla1[[#This Row],[Respuesta.corr]]*100</f>
        <v>100</v>
      </c>
      <c r="T794" t="str">
        <f>+IF(OR(Tabla1[[#This Row],[frecuente/infrecuente]]="Frecuente",Tabla1[[#This Row],[Respuesta.rt]]=""),"",Tabla1[[#This Row],[Respuesta.rt]])</f>
        <v/>
      </c>
      <c r="U794">
        <f>1-Tabla1[[#This Row],[Respuesta.corr]]</f>
        <v>0</v>
      </c>
      <c r="V794" t="s">
        <v>141</v>
      </c>
      <c r="W794" t="s">
        <v>143</v>
      </c>
      <c r="X794" t="str">
        <f>+IFERROR(VLOOKUP(Tabla1[[#This Row],[participant]],$AB$2:$AC$17,2,0),"REVISAR")</f>
        <v>ALJ10M</v>
      </c>
    </row>
    <row r="795" spans="1:24" x14ac:dyDescent="0.55000000000000004">
      <c r="A795" t="s">
        <v>124</v>
      </c>
      <c r="B795" t="s">
        <v>91</v>
      </c>
      <c r="C795" t="s">
        <v>15</v>
      </c>
      <c r="D795">
        <v>0.8</v>
      </c>
      <c r="E795">
        <v>0</v>
      </c>
      <c r="F795">
        <v>193</v>
      </c>
      <c r="G795">
        <v>193</v>
      </c>
      <c r="H795">
        <v>193</v>
      </c>
      <c r="I795" t="s">
        <v>15</v>
      </c>
      <c r="J795">
        <v>1</v>
      </c>
      <c r="L795" t="s">
        <v>167</v>
      </c>
      <c r="M795">
        <v>59.818249243085802</v>
      </c>
      <c r="N795" t="s">
        <v>122</v>
      </c>
      <c r="O795">
        <v>1</v>
      </c>
      <c r="P795" t="s">
        <v>164</v>
      </c>
      <c r="Q795" t="str">
        <f>+PROPER(IF(MID(Tabla1[[#This Row],[expName]],3,100)="Alegria","Alegría",MID(Tabla1[[#This Row],[expName]],3,100)))</f>
        <v>Sexo</v>
      </c>
      <c r="R795" t="str">
        <f>+IF(Tabla1[[#This Row],[correct_ans]]="None","Frecuente","Infrecuente")</f>
        <v>Frecuente</v>
      </c>
      <c r="S795">
        <f>+Tabla1[[#This Row],[Respuesta.corr]]*100</f>
        <v>100</v>
      </c>
      <c r="T795" t="str">
        <f>+IF(OR(Tabla1[[#This Row],[frecuente/infrecuente]]="Frecuente",Tabla1[[#This Row],[Respuesta.rt]]=""),"",Tabla1[[#This Row],[Respuesta.rt]])</f>
        <v/>
      </c>
      <c r="U795">
        <f>1-Tabla1[[#This Row],[Respuesta.corr]]</f>
        <v>0</v>
      </c>
      <c r="V795" t="s">
        <v>141</v>
      </c>
      <c r="W795" t="s">
        <v>143</v>
      </c>
      <c r="X795" t="str">
        <f>+IFERROR(VLOOKUP(Tabla1[[#This Row],[participant]],$AB$2:$AC$17,2,0),"REVISAR")</f>
        <v>ALJ10M</v>
      </c>
    </row>
    <row r="796" spans="1:24" x14ac:dyDescent="0.55000000000000004">
      <c r="A796" t="s">
        <v>124</v>
      </c>
      <c r="B796" t="s">
        <v>92</v>
      </c>
      <c r="C796" t="s">
        <v>15</v>
      </c>
      <c r="D796">
        <v>0.8</v>
      </c>
      <c r="E796">
        <v>0</v>
      </c>
      <c r="F796">
        <v>194</v>
      </c>
      <c r="G796">
        <v>194</v>
      </c>
      <c r="H796">
        <v>194</v>
      </c>
      <c r="I796" t="s">
        <v>15</v>
      </c>
      <c r="J796">
        <v>1</v>
      </c>
      <c r="L796" t="s">
        <v>167</v>
      </c>
      <c r="M796">
        <v>59.818249243085802</v>
      </c>
      <c r="N796" t="s">
        <v>122</v>
      </c>
      <c r="O796">
        <v>1</v>
      </c>
      <c r="P796" t="s">
        <v>164</v>
      </c>
      <c r="Q796" t="str">
        <f>+PROPER(IF(MID(Tabla1[[#This Row],[expName]],3,100)="Alegria","Alegría",MID(Tabla1[[#This Row],[expName]],3,100)))</f>
        <v>Sexo</v>
      </c>
      <c r="R796" t="str">
        <f>+IF(Tabla1[[#This Row],[correct_ans]]="None","Frecuente","Infrecuente")</f>
        <v>Frecuente</v>
      </c>
      <c r="S796">
        <f>+Tabla1[[#This Row],[Respuesta.corr]]*100</f>
        <v>100</v>
      </c>
      <c r="T796" t="str">
        <f>+IF(OR(Tabla1[[#This Row],[frecuente/infrecuente]]="Frecuente",Tabla1[[#This Row],[Respuesta.rt]]=""),"",Tabla1[[#This Row],[Respuesta.rt]])</f>
        <v/>
      </c>
      <c r="U796">
        <f>1-Tabla1[[#This Row],[Respuesta.corr]]</f>
        <v>0</v>
      </c>
      <c r="V796" t="s">
        <v>141</v>
      </c>
      <c r="W796" t="s">
        <v>143</v>
      </c>
      <c r="X796" t="str">
        <f>+IFERROR(VLOOKUP(Tabla1[[#This Row],[participant]],$AB$2:$AC$17,2,0),"REVISAR")</f>
        <v>ALJ10M</v>
      </c>
    </row>
    <row r="797" spans="1:24" x14ac:dyDescent="0.55000000000000004">
      <c r="A797" t="s">
        <v>120</v>
      </c>
      <c r="B797" t="s">
        <v>25</v>
      </c>
      <c r="C797" t="s">
        <v>21</v>
      </c>
      <c r="D797">
        <v>1.3</v>
      </c>
      <c r="E797">
        <v>0</v>
      </c>
      <c r="F797">
        <v>195</v>
      </c>
      <c r="G797">
        <v>195</v>
      </c>
      <c r="H797">
        <v>195</v>
      </c>
      <c r="I797" t="s">
        <v>21</v>
      </c>
      <c r="J797">
        <v>1</v>
      </c>
      <c r="K797">
        <v>0.87214681739</v>
      </c>
      <c r="L797" t="s">
        <v>167</v>
      </c>
      <c r="M797">
        <v>59.818249243085802</v>
      </c>
      <c r="N797" t="s">
        <v>122</v>
      </c>
      <c r="O797">
        <v>1</v>
      </c>
      <c r="P797" t="s">
        <v>164</v>
      </c>
      <c r="Q797" t="str">
        <f>+PROPER(IF(MID(Tabla1[[#This Row],[expName]],3,100)="Alegria","Alegría",MID(Tabla1[[#This Row],[expName]],3,100)))</f>
        <v>Sexo</v>
      </c>
      <c r="R797" t="str">
        <f>+IF(Tabla1[[#This Row],[correct_ans]]="None","Frecuente","Infrecuente")</f>
        <v>Infrecuente</v>
      </c>
      <c r="S797">
        <f>+Tabla1[[#This Row],[Respuesta.corr]]*100</f>
        <v>100</v>
      </c>
      <c r="T797">
        <f>+IF(OR(Tabla1[[#This Row],[frecuente/infrecuente]]="Frecuente",Tabla1[[#This Row],[Respuesta.rt]]=""),"",Tabla1[[#This Row],[Respuesta.rt]])</f>
        <v>0.87214681739</v>
      </c>
      <c r="U797">
        <f>1-Tabla1[[#This Row],[Respuesta.corr]]</f>
        <v>0</v>
      </c>
      <c r="V797" t="s">
        <v>141</v>
      </c>
      <c r="W797" t="s">
        <v>143</v>
      </c>
      <c r="X797" t="str">
        <f>+IFERROR(VLOOKUP(Tabla1[[#This Row],[participant]],$AB$2:$AC$17,2,0),"REVISAR")</f>
        <v>ALJ10M</v>
      </c>
    </row>
    <row r="798" spans="1:24" x14ac:dyDescent="0.55000000000000004">
      <c r="A798" t="s">
        <v>124</v>
      </c>
      <c r="B798" t="s">
        <v>89</v>
      </c>
      <c r="C798" t="s">
        <v>15</v>
      </c>
      <c r="D798">
        <v>1.3</v>
      </c>
      <c r="E798">
        <v>0</v>
      </c>
      <c r="F798">
        <v>196</v>
      </c>
      <c r="G798">
        <v>196</v>
      </c>
      <c r="H798">
        <v>196</v>
      </c>
      <c r="I798" t="s">
        <v>15</v>
      </c>
      <c r="J798">
        <v>1</v>
      </c>
      <c r="L798" t="s">
        <v>167</v>
      </c>
      <c r="M798">
        <v>59.818249243085802</v>
      </c>
      <c r="N798" t="s">
        <v>122</v>
      </c>
      <c r="O798">
        <v>1</v>
      </c>
      <c r="P798" t="s">
        <v>164</v>
      </c>
      <c r="Q798" t="str">
        <f>+PROPER(IF(MID(Tabla1[[#This Row],[expName]],3,100)="Alegria","Alegría",MID(Tabla1[[#This Row],[expName]],3,100)))</f>
        <v>Sexo</v>
      </c>
      <c r="R798" t="str">
        <f>+IF(Tabla1[[#This Row],[correct_ans]]="None","Frecuente","Infrecuente")</f>
        <v>Frecuente</v>
      </c>
      <c r="S798">
        <f>+Tabla1[[#This Row],[Respuesta.corr]]*100</f>
        <v>100</v>
      </c>
      <c r="T798" t="str">
        <f>+IF(OR(Tabla1[[#This Row],[frecuente/infrecuente]]="Frecuente",Tabla1[[#This Row],[Respuesta.rt]]=""),"",Tabla1[[#This Row],[Respuesta.rt]])</f>
        <v/>
      </c>
      <c r="U798">
        <f>1-Tabla1[[#This Row],[Respuesta.corr]]</f>
        <v>0</v>
      </c>
      <c r="V798" t="s">
        <v>141</v>
      </c>
      <c r="W798" t="s">
        <v>143</v>
      </c>
      <c r="X798" t="str">
        <f>+IFERROR(VLOOKUP(Tabla1[[#This Row],[participant]],$AB$2:$AC$17,2,0),"REVISAR")</f>
        <v>ALJ10M</v>
      </c>
    </row>
    <row r="799" spans="1:24" x14ac:dyDescent="0.55000000000000004">
      <c r="A799" t="s">
        <v>124</v>
      </c>
      <c r="B799" t="s">
        <v>125</v>
      </c>
      <c r="C799" t="s">
        <v>15</v>
      </c>
      <c r="D799">
        <v>0.8</v>
      </c>
      <c r="E799">
        <v>0</v>
      </c>
      <c r="F799">
        <v>197</v>
      </c>
      <c r="G799">
        <v>197</v>
      </c>
      <c r="H799">
        <v>197</v>
      </c>
      <c r="I799" t="s">
        <v>15</v>
      </c>
      <c r="J799">
        <v>1</v>
      </c>
      <c r="L799" t="s">
        <v>167</v>
      </c>
      <c r="M799">
        <v>59.818249243085802</v>
      </c>
      <c r="N799" t="s">
        <v>122</v>
      </c>
      <c r="O799">
        <v>1</v>
      </c>
      <c r="P799" t="s">
        <v>164</v>
      </c>
      <c r="Q799" t="str">
        <f>+PROPER(IF(MID(Tabla1[[#This Row],[expName]],3,100)="Alegria","Alegría",MID(Tabla1[[#This Row],[expName]],3,100)))</f>
        <v>Sexo</v>
      </c>
      <c r="R799" t="str">
        <f>+IF(Tabla1[[#This Row],[correct_ans]]="None","Frecuente","Infrecuente")</f>
        <v>Frecuente</v>
      </c>
      <c r="S799">
        <f>+Tabla1[[#This Row],[Respuesta.corr]]*100</f>
        <v>100</v>
      </c>
      <c r="T799" t="str">
        <f>+IF(OR(Tabla1[[#This Row],[frecuente/infrecuente]]="Frecuente",Tabla1[[#This Row],[Respuesta.rt]]=""),"",Tabla1[[#This Row],[Respuesta.rt]])</f>
        <v/>
      </c>
      <c r="U799">
        <f>1-Tabla1[[#This Row],[Respuesta.corr]]</f>
        <v>0</v>
      </c>
      <c r="V799" t="s">
        <v>141</v>
      </c>
      <c r="W799" t="s">
        <v>143</v>
      </c>
      <c r="X799" t="str">
        <f>+IFERROR(VLOOKUP(Tabla1[[#This Row],[participant]],$AB$2:$AC$17,2,0),"REVISAR")</f>
        <v>ALJ10M</v>
      </c>
    </row>
    <row r="800" spans="1:24" x14ac:dyDescent="0.55000000000000004">
      <c r="A800" t="s">
        <v>120</v>
      </c>
      <c r="B800" t="s">
        <v>30</v>
      </c>
      <c r="C800" t="s">
        <v>21</v>
      </c>
      <c r="D800">
        <v>1.3</v>
      </c>
      <c r="E800">
        <v>0</v>
      </c>
      <c r="F800">
        <v>198</v>
      </c>
      <c r="G800">
        <v>198</v>
      </c>
      <c r="H800">
        <v>198</v>
      </c>
      <c r="I800" t="s">
        <v>15</v>
      </c>
      <c r="J800">
        <v>0</v>
      </c>
      <c r="L800" t="s">
        <v>167</v>
      </c>
      <c r="M800">
        <v>59.818249243085802</v>
      </c>
      <c r="N800" t="s">
        <v>122</v>
      </c>
      <c r="O800">
        <v>1</v>
      </c>
      <c r="P800" t="s">
        <v>164</v>
      </c>
      <c r="Q800" t="str">
        <f>+PROPER(IF(MID(Tabla1[[#This Row],[expName]],3,100)="Alegria","Alegría",MID(Tabla1[[#This Row],[expName]],3,100)))</f>
        <v>Sexo</v>
      </c>
      <c r="R800" t="str">
        <f>+IF(Tabla1[[#This Row],[correct_ans]]="None","Frecuente","Infrecuente")</f>
        <v>Infrecuente</v>
      </c>
      <c r="S800">
        <f>+Tabla1[[#This Row],[Respuesta.corr]]*100</f>
        <v>0</v>
      </c>
      <c r="T800" t="str">
        <f>+IF(OR(Tabla1[[#This Row],[frecuente/infrecuente]]="Frecuente",Tabla1[[#This Row],[Respuesta.rt]]=""),"",Tabla1[[#This Row],[Respuesta.rt]])</f>
        <v/>
      </c>
      <c r="U800">
        <f>1-Tabla1[[#This Row],[Respuesta.corr]]</f>
        <v>1</v>
      </c>
      <c r="V800" t="s">
        <v>141</v>
      </c>
      <c r="W800" t="s">
        <v>143</v>
      </c>
      <c r="X800" t="str">
        <f>+IFERROR(VLOOKUP(Tabla1[[#This Row],[participant]],$AB$2:$AC$17,2,0),"REVISAR")</f>
        <v>ALJ10M</v>
      </c>
    </row>
    <row r="801" spans="1:24" x14ac:dyDescent="0.55000000000000004">
      <c r="A801" t="s">
        <v>124</v>
      </c>
      <c r="B801" t="s">
        <v>92</v>
      </c>
      <c r="C801" t="s">
        <v>15</v>
      </c>
      <c r="D801">
        <v>0.8</v>
      </c>
      <c r="E801">
        <v>0</v>
      </c>
      <c r="F801">
        <v>199</v>
      </c>
      <c r="G801">
        <v>199</v>
      </c>
      <c r="H801">
        <v>199</v>
      </c>
      <c r="I801" t="s">
        <v>15</v>
      </c>
      <c r="J801">
        <v>1</v>
      </c>
      <c r="L801" t="s">
        <v>167</v>
      </c>
      <c r="M801">
        <v>59.818249243085802</v>
      </c>
      <c r="N801" t="s">
        <v>122</v>
      </c>
      <c r="O801">
        <v>1</v>
      </c>
      <c r="P801" t="s">
        <v>164</v>
      </c>
      <c r="Q801" t="str">
        <f>+PROPER(IF(MID(Tabla1[[#This Row],[expName]],3,100)="Alegria","Alegría",MID(Tabla1[[#This Row],[expName]],3,100)))</f>
        <v>Sexo</v>
      </c>
      <c r="R801" t="str">
        <f>+IF(Tabla1[[#This Row],[correct_ans]]="None","Frecuente","Infrecuente")</f>
        <v>Frecuente</v>
      </c>
      <c r="S801">
        <f>+Tabla1[[#This Row],[Respuesta.corr]]*100</f>
        <v>100</v>
      </c>
      <c r="T801" t="str">
        <f>+IF(OR(Tabla1[[#This Row],[frecuente/infrecuente]]="Frecuente",Tabla1[[#This Row],[Respuesta.rt]]=""),"",Tabla1[[#This Row],[Respuesta.rt]])</f>
        <v/>
      </c>
      <c r="U801">
        <f>1-Tabla1[[#This Row],[Respuesta.corr]]</f>
        <v>0</v>
      </c>
      <c r="V801" t="s">
        <v>141</v>
      </c>
      <c r="W801" t="s">
        <v>143</v>
      </c>
      <c r="X801" t="str">
        <f>+IFERROR(VLOOKUP(Tabla1[[#This Row],[participant]],$AB$2:$AC$17,2,0),"REVISAR")</f>
        <v>ALJ10M</v>
      </c>
    </row>
    <row r="802" spans="1:24" x14ac:dyDescent="0.55000000000000004">
      <c r="A802" t="s">
        <v>13</v>
      </c>
      <c r="B802" t="s">
        <v>14</v>
      </c>
      <c r="C802" t="s">
        <v>15</v>
      </c>
      <c r="D802">
        <v>1.3</v>
      </c>
      <c r="E802">
        <v>0</v>
      </c>
      <c r="F802">
        <v>0</v>
      </c>
      <c r="G802">
        <v>0</v>
      </c>
      <c r="H802">
        <v>0</v>
      </c>
      <c r="I802" t="s">
        <v>15</v>
      </c>
      <c r="J802">
        <v>1</v>
      </c>
      <c r="L802" t="s">
        <v>168</v>
      </c>
      <c r="M802">
        <v>59.831757833904099</v>
      </c>
      <c r="N802" t="s">
        <v>17</v>
      </c>
      <c r="O802">
        <v>1</v>
      </c>
      <c r="P802" t="s">
        <v>164</v>
      </c>
      <c r="Q802" t="str">
        <f>+PROPER(IF(MID(Tabla1[[#This Row],[expName]],3,100)="Alegria","Alegría",MID(Tabla1[[#This Row],[expName]],3,100)))</f>
        <v>Tristeza</v>
      </c>
      <c r="R802" t="str">
        <f>+IF(Tabla1[[#This Row],[correct_ans]]="None","Frecuente","Infrecuente")</f>
        <v>Frecuente</v>
      </c>
      <c r="S802">
        <f>+Tabla1[[#This Row],[Respuesta.corr]]*100</f>
        <v>100</v>
      </c>
      <c r="T802" t="str">
        <f>+IF(OR(Tabla1[[#This Row],[frecuente/infrecuente]]="Frecuente",Tabla1[[#This Row],[Respuesta.rt]]=""),"",Tabla1[[#This Row],[Respuesta.rt]])</f>
        <v/>
      </c>
      <c r="U802">
        <f>1-Tabla1[[#This Row],[Respuesta.corr]]</f>
        <v>0</v>
      </c>
      <c r="V802" t="s">
        <v>141</v>
      </c>
      <c r="W802" t="s">
        <v>143</v>
      </c>
      <c r="X802" t="str">
        <f>+IFERROR(VLOOKUP(Tabla1[[#This Row],[participant]],$AB$2:$AC$17,2,0),"REVISAR")</f>
        <v>ALJ10M</v>
      </c>
    </row>
    <row r="803" spans="1:24" x14ac:dyDescent="0.55000000000000004">
      <c r="A803" t="s">
        <v>19</v>
      </c>
      <c r="B803" t="s">
        <v>20</v>
      </c>
      <c r="C803" t="s">
        <v>21</v>
      </c>
      <c r="D803">
        <v>1.3</v>
      </c>
      <c r="E803">
        <v>0</v>
      </c>
      <c r="F803">
        <v>1</v>
      </c>
      <c r="G803">
        <v>1</v>
      </c>
      <c r="H803">
        <v>1</v>
      </c>
      <c r="I803" t="s">
        <v>21</v>
      </c>
      <c r="J803">
        <v>1</v>
      </c>
      <c r="K803">
        <v>0.66794631723300002</v>
      </c>
      <c r="L803" t="s">
        <v>168</v>
      </c>
      <c r="M803">
        <v>59.831757833904099</v>
      </c>
      <c r="N803" t="s">
        <v>17</v>
      </c>
      <c r="O803">
        <v>1</v>
      </c>
      <c r="P803" t="s">
        <v>164</v>
      </c>
      <c r="Q803" t="str">
        <f>+PROPER(IF(MID(Tabla1[[#This Row],[expName]],3,100)="Alegria","Alegría",MID(Tabla1[[#This Row],[expName]],3,100)))</f>
        <v>Tristeza</v>
      </c>
      <c r="R803" t="str">
        <f>+IF(Tabla1[[#This Row],[correct_ans]]="None","Frecuente","Infrecuente")</f>
        <v>Infrecuente</v>
      </c>
      <c r="S803">
        <f>+Tabla1[[#This Row],[Respuesta.corr]]*100</f>
        <v>100</v>
      </c>
      <c r="T803">
        <f>+IF(OR(Tabla1[[#This Row],[frecuente/infrecuente]]="Frecuente",Tabla1[[#This Row],[Respuesta.rt]]=""),"",Tabla1[[#This Row],[Respuesta.rt]])</f>
        <v>0.66794631723300002</v>
      </c>
      <c r="U803">
        <f>1-Tabla1[[#This Row],[Respuesta.corr]]</f>
        <v>0</v>
      </c>
      <c r="V803" t="s">
        <v>141</v>
      </c>
      <c r="W803" t="s">
        <v>143</v>
      </c>
      <c r="X803" t="str">
        <f>+IFERROR(VLOOKUP(Tabla1[[#This Row],[participant]],$AB$2:$AC$17,2,0),"REVISAR")</f>
        <v>ALJ10M</v>
      </c>
    </row>
    <row r="804" spans="1:24" x14ac:dyDescent="0.55000000000000004">
      <c r="A804" t="s">
        <v>13</v>
      </c>
      <c r="B804" t="s">
        <v>22</v>
      </c>
      <c r="C804" t="s">
        <v>15</v>
      </c>
      <c r="D804">
        <v>1.3</v>
      </c>
      <c r="E804">
        <v>0</v>
      </c>
      <c r="F804">
        <v>2</v>
      </c>
      <c r="G804">
        <v>2</v>
      </c>
      <c r="H804">
        <v>2</v>
      </c>
      <c r="I804" t="s">
        <v>15</v>
      </c>
      <c r="J804">
        <v>1</v>
      </c>
      <c r="L804" t="s">
        <v>168</v>
      </c>
      <c r="M804">
        <v>59.831757833904099</v>
      </c>
      <c r="N804" t="s">
        <v>17</v>
      </c>
      <c r="O804">
        <v>1</v>
      </c>
      <c r="P804" t="s">
        <v>164</v>
      </c>
      <c r="Q804" t="str">
        <f>+PROPER(IF(MID(Tabla1[[#This Row],[expName]],3,100)="Alegria","Alegría",MID(Tabla1[[#This Row],[expName]],3,100)))</f>
        <v>Tristeza</v>
      </c>
      <c r="R804" t="str">
        <f>+IF(Tabla1[[#This Row],[correct_ans]]="None","Frecuente","Infrecuente")</f>
        <v>Frecuente</v>
      </c>
      <c r="S804">
        <f>+Tabla1[[#This Row],[Respuesta.corr]]*100</f>
        <v>100</v>
      </c>
      <c r="T804" t="str">
        <f>+IF(OR(Tabla1[[#This Row],[frecuente/infrecuente]]="Frecuente",Tabla1[[#This Row],[Respuesta.rt]]=""),"",Tabla1[[#This Row],[Respuesta.rt]])</f>
        <v/>
      </c>
      <c r="U804">
        <f>1-Tabla1[[#This Row],[Respuesta.corr]]</f>
        <v>0</v>
      </c>
      <c r="V804" t="s">
        <v>141</v>
      </c>
      <c r="W804" t="s">
        <v>143</v>
      </c>
      <c r="X804" t="str">
        <f>+IFERROR(VLOOKUP(Tabla1[[#This Row],[participant]],$AB$2:$AC$17,2,0),"REVISAR")</f>
        <v>ALJ10M</v>
      </c>
    </row>
    <row r="805" spans="1:24" x14ac:dyDescent="0.55000000000000004">
      <c r="A805" t="s">
        <v>13</v>
      </c>
      <c r="B805" t="s">
        <v>22</v>
      </c>
      <c r="C805" t="s">
        <v>15</v>
      </c>
      <c r="D805">
        <v>0.8</v>
      </c>
      <c r="E805">
        <v>0</v>
      </c>
      <c r="F805">
        <v>3</v>
      </c>
      <c r="G805">
        <v>3</v>
      </c>
      <c r="H805">
        <v>3</v>
      </c>
      <c r="I805" t="s">
        <v>15</v>
      </c>
      <c r="J805">
        <v>1</v>
      </c>
      <c r="L805" t="s">
        <v>168</v>
      </c>
      <c r="M805">
        <v>59.831757833904099</v>
      </c>
      <c r="N805" t="s">
        <v>17</v>
      </c>
      <c r="O805">
        <v>1</v>
      </c>
      <c r="P805" t="s">
        <v>164</v>
      </c>
      <c r="Q805" t="str">
        <f>+PROPER(IF(MID(Tabla1[[#This Row],[expName]],3,100)="Alegria","Alegría",MID(Tabla1[[#This Row],[expName]],3,100)))</f>
        <v>Tristeza</v>
      </c>
      <c r="R805" t="str">
        <f>+IF(Tabla1[[#This Row],[correct_ans]]="None","Frecuente","Infrecuente")</f>
        <v>Frecuente</v>
      </c>
      <c r="S805">
        <f>+Tabla1[[#This Row],[Respuesta.corr]]*100</f>
        <v>100</v>
      </c>
      <c r="T805" t="str">
        <f>+IF(OR(Tabla1[[#This Row],[frecuente/infrecuente]]="Frecuente",Tabla1[[#This Row],[Respuesta.rt]]=""),"",Tabla1[[#This Row],[Respuesta.rt]])</f>
        <v/>
      </c>
      <c r="U805">
        <f>1-Tabla1[[#This Row],[Respuesta.corr]]</f>
        <v>0</v>
      </c>
      <c r="V805" t="s">
        <v>141</v>
      </c>
      <c r="W805" t="s">
        <v>143</v>
      </c>
      <c r="X805" t="str">
        <f>+IFERROR(VLOOKUP(Tabla1[[#This Row],[participant]],$AB$2:$AC$17,2,0),"REVISAR")</f>
        <v>ALJ10M</v>
      </c>
    </row>
    <row r="806" spans="1:24" x14ac:dyDescent="0.55000000000000004">
      <c r="A806" t="s">
        <v>13</v>
      </c>
      <c r="B806" t="s">
        <v>23</v>
      </c>
      <c r="C806" t="s">
        <v>15</v>
      </c>
      <c r="D806">
        <v>1.3</v>
      </c>
      <c r="E806">
        <v>0</v>
      </c>
      <c r="F806">
        <v>4</v>
      </c>
      <c r="G806">
        <v>4</v>
      </c>
      <c r="H806">
        <v>4</v>
      </c>
      <c r="I806" t="s">
        <v>15</v>
      </c>
      <c r="J806">
        <v>1</v>
      </c>
      <c r="L806" t="s">
        <v>168</v>
      </c>
      <c r="M806">
        <v>59.831757833904099</v>
      </c>
      <c r="N806" t="s">
        <v>17</v>
      </c>
      <c r="O806">
        <v>1</v>
      </c>
      <c r="P806" t="s">
        <v>164</v>
      </c>
      <c r="Q806" t="str">
        <f>+PROPER(IF(MID(Tabla1[[#This Row],[expName]],3,100)="Alegria","Alegría",MID(Tabla1[[#This Row],[expName]],3,100)))</f>
        <v>Tristeza</v>
      </c>
      <c r="R806" t="str">
        <f>+IF(Tabla1[[#This Row],[correct_ans]]="None","Frecuente","Infrecuente")</f>
        <v>Frecuente</v>
      </c>
      <c r="S806">
        <f>+Tabla1[[#This Row],[Respuesta.corr]]*100</f>
        <v>100</v>
      </c>
      <c r="T806" t="str">
        <f>+IF(OR(Tabla1[[#This Row],[frecuente/infrecuente]]="Frecuente",Tabla1[[#This Row],[Respuesta.rt]]=""),"",Tabla1[[#This Row],[Respuesta.rt]])</f>
        <v/>
      </c>
      <c r="U806">
        <f>1-Tabla1[[#This Row],[Respuesta.corr]]</f>
        <v>0</v>
      </c>
      <c r="V806" t="s">
        <v>141</v>
      </c>
      <c r="W806" t="s">
        <v>143</v>
      </c>
      <c r="X806" t="str">
        <f>+IFERROR(VLOOKUP(Tabla1[[#This Row],[participant]],$AB$2:$AC$17,2,0),"REVISAR")</f>
        <v>ALJ10M</v>
      </c>
    </row>
    <row r="807" spans="1:24" x14ac:dyDescent="0.55000000000000004">
      <c r="A807" t="s">
        <v>19</v>
      </c>
      <c r="B807" t="s">
        <v>24</v>
      </c>
      <c r="C807" t="s">
        <v>21</v>
      </c>
      <c r="D807">
        <v>0.8</v>
      </c>
      <c r="E807">
        <v>0</v>
      </c>
      <c r="F807">
        <v>5</v>
      </c>
      <c r="G807">
        <v>5</v>
      </c>
      <c r="H807">
        <v>5</v>
      </c>
      <c r="I807" t="s">
        <v>21</v>
      </c>
      <c r="J807">
        <v>1</v>
      </c>
      <c r="K807">
        <v>0.90367390587899998</v>
      </c>
      <c r="L807" t="s">
        <v>168</v>
      </c>
      <c r="M807">
        <v>59.831757833904099</v>
      </c>
      <c r="N807" t="s">
        <v>17</v>
      </c>
      <c r="O807">
        <v>1</v>
      </c>
      <c r="P807" t="s">
        <v>164</v>
      </c>
      <c r="Q807" t="str">
        <f>+PROPER(IF(MID(Tabla1[[#This Row],[expName]],3,100)="Alegria","Alegría",MID(Tabla1[[#This Row],[expName]],3,100)))</f>
        <v>Tristeza</v>
      </c>
      <c r="R807" t="str">
        <f>+IF(Tabla1[[#This Row],[correct_ans]]="None","Frecuente","Infrecuente")</f>
        <v>Infrecuente</v>
      </c>
      <c r="S807">
        <f>+Tabla1[[#This Row],[Respuesta.corr]]*100</f>
        <v>100</v>
      </c>
      <c r="T807">
        <f>+IF(OR(Tabla1[[#This Row],[frecuente/infrecuente]]="Frecuente",Tabla1[[#This Row],[Respuesta.rt]]=""),"",Tabla1[[#This Row],[Respuesta.rt]])</f>
        <v>0.90367390587899998</v>
      </c>
      <c r="U807">
        <f>1-Tabla1[[#This Row],[Respuesta.corr]]</f>
        <v>0</v>
      </c>
      <c r="V807" t="s">
        <v>141</v>
      </c>
      <c r="W807" t="s">
        <v>143</v>
      </c>
      <c r="X807" t="str">
        <f>+IFERROR(VLOOKUP(Tabla1[[#This Row],[participant]],$AB$2:$AC$17,2,0),"REVISAR")</f>
        <v>ALJ10M</v>
      </c>
    </row>
    <row r="808" spans="1:24" x14ac:dyDescent="0.55000000000000004">
      <c r="A808" t="s">
        <v>13</v>
      </c>
      <c r="B808" t="s">
        <v>25</v>
      </c>
      <c r="C808" t="s">
        <v>15</v>
      </c>
      <c r="D808">
        <v>1.3</v>
      </c>
      <c r="E808">
        <v>0</v>
      </c>
      <c r="F808">
        <v>6</v>
      </c>
      <c r="G808">
        <v>6</v>
      </c>
      <c r="H808">
        <v>6</v>
      </c>
      <c r="I808" t="s">
        <v>15</v>
      </c>
      <c r="J808">
        <v>1</v>
      </c>
      <c r="L808" t="s">
        <v>168</v>
      </c>
      <c r="M808">
        <v>59.831757833904099</v>
      </c>
      <c r="N808" t="s">
        <v>17</v>
      </c>
      <c r="O808">
        <v>1</v>
      </c>
      <c r="P808" t="s">
        <v>164</v>
      </c>
      <c r="Q808" t="str">
        <f>+PROPER(IF(MID(Tabla1[[#This Row],[expName]],3,100)="Alegria","Alegría",MID(Tabla1[[#This Row],[expName]],3,100)))</f>
        <v>Tristeza</v>
      </c>
      <c r="R808" t="str">
        <f>+IF(Tabla1[[#This Row],[correct_ans]]="None","Frecuente","Infrecuente")</f>
        <v>Frecuente</v>
      </c>
      <c r="S808">
        <f>+Tabla1[[#This Row],[Respuesta.corr]]*100</f>
        <v>100</v>
      </c>
      <c r="T808" t="str">
        <f>+IF(OR(Tabla1[[#This Row],[frecuente/infrecuente]]="Frecuente",Tabla1[[#This Row],[Respuesta.rt]]=""),"",Tabla1[[#This Row],[Respuesta.rt]])</f>
        <v/>
      </c>
      <c r="U808">
        <f>1-Tabla1[[#This Row],[Respuesta.corr]]</f>
        <v>0</v>
      </c>
      <c r="V808" t="s">
        <v>141</v>
      </c>
      <c r="W808" t="s">
        <v>143</v>
      </c>
      <c r="X808" t="str">
        <f>+IFERROR(VLOOKUP(Tabla1[[#This Row],[participant]],$AB$2:$AC$17,2,0),"REVISAR")</f>
        <v>ALJ10M</v>
      </c>
    </row>
    <row r="809" spans="1:24" x14ac:dyDescent="0.55000000000000004">
      <c r="A809" t="s">
        <v>19</v>
      </c>
      <c r="B809" t="s">
        <v>26</v>
      </c>
      <c r="C809" t="s">
        <v>21</v>
      </c>
      <c r="D809">
        <v>0.8</v>
      </c>
      <c r="E809">
        <v>0</v>
      </c>
      <c r="F809">
        <v>7</v>
      </c>
      <c r="G809">
        <v>7</v>
      </c>
      <c r="H809">
        <v>7</v>
      </c>
      <c r="I809" t="s">
        <v>21</v>
      </c>
      <c r="J809">
        <v>1</v>
      </c>
      <c r="K809">
        <v>0.58979623252500002</v>
      </c>
      <c r="L809" t="s">
        <v>168</v>
      </c>
      <c r="M809">
        <v>59.831757833904099</v>
      </c>
      <c r="N809" t="s">
        <v>17</v>
      </c>
      <c r="O809">
        <v>1</v>
      </c>
      <c r="P809" t="s">
        <v>164</v>
      </c>
      <c r="Q809" t="str">
        <f>+PROPER(IF(MID(Tabla1[[#This Row],[expName]],3,100)="Alegria","Alegría",MID(Tabla1[[#This Row],[expName]],3,100)))</f>
        <v>Tristeza</v>
      </c>
      <c r="R809" t="str">
        <f>+IF(Tabla1[[#This Row],[correct_ans]]="None","Frecuente","Infrecuente")</f>
        <v>Infrecuente</v>
      </c>
      <c r="S809">
        <f>+Tabla1[[#This Row],[Respuesta.corr]]*100</f>
        <v>100</v>
      </c>
      <c r="T809">
        <f>+IF(OR(Tabla1[[#This Row],[frecuente/infrecuente]]="Frecuente",Tabla1[[#This Row],[Respuesta.rt]]=""),"",Tabla1[[#This Row],[Respuesta.rt]])</f>
        <v>0.58979623252500002</v>
      </c>
      <c r="U809">
        <f>1-Tabla1[[#This Row],[Respuesta.corr]]</f>
        <v>0</v>
      </c>
      <c r="V809" t="s">
        <v>141</v>
      </c>
      <c r="W809" t="s">
        <v>143</v>
      </c>
      <c r="X809" t="str">
        <f>+IFERROR(VLOOKUP(Tabla1[[#This Row],[participant]],$AB$2:$AC$17,2,0),"REVISAR")</f>
        <v>ALJ10M</v>
      </c>
    </row>
    <row r="810" spans="1:24" x14ac:dyDescent="0.55000000000000004">
      <c r="A810" t="s">
        <v>13</v>
      </c>
      <c r="B810" t="s">
        <v>25</v>
      </c>
      <c r="C810" t="s">
        <v>15</v>
      </c>
      <c r="D810">
        <v>1.3</v>
      </c>
      <c r="E810">
        <v>0</v>
      </c>
      <c r="F810">
        <v>8</v>
      </c>
      <c r="G810">
        <v>8</v>
      </c>
      <c r="H810">
        <v>8</v>
      </c>
      <c r="I810" t="s">
        <v>15</v>
      </c>
      <c r="J810">
        <v>1</v>
      </c>
      <c r="L810" t="s">
        <v>168</v>
      </c>
      <c r="M810">
        <v>59.831757833904099</v>
      </c>
      <c r="N810" t="s">
        <v>17</v>
      </c>
      <c r="O810">
        <v>1</v>
      </c>
      <c r="P810" t="s">
        <v>164</v>
      </c>
      <c r="Q810" t="str">
        <f>+PROPER(IF(MID(Tabla1[[#This Row],[expName]],3,100)="Alegria","Alegría",MID(Tabla1[[#This Row],[expName]],3,100)))</f>
        <v>Tristeza</v>
      </c>
      <c r="R810" t="str">
        <f>+IF(Tabla1[[#This Row],[correct_ans]]="None","Frecuente","Infrecuente")</f>
        <v>Frecuente</v>
      </c>
      <c r="S810">
        <f>+Tabla1[[#This Row],[Respuesta.corr]]*100</f>
        <v>100</v>
      </c>
      <c r="T810" t="str">
        <f>+IF(OR(Tabla1[[#This Row],[frecuente/infrecuente]]="Frecuente",Tabla1[[#This Row],[Respuesta.rt]]=""),"",Tabla1[[#This Row],[Respuesta.rt]])</f>
        <v/>
      </c>
      <c r="U810">
        <f>1-Tabla1[[#This Row],[Respuesta.corr]]</f>
        <v>0</v>
      </c>
      <c r="V810" t="s">
        <v>141</v>
      </c>
      <c r="W810" t="s">
        <v>143</v>
      </c>
      <c r="X810" t="str">
        <f>+IFERROR(VLOOKUP(Tabla1[[#This Row],[participant]],$AB$2:$AC$17,2,0),"REVISAR")</f>
        <v>ALJ10M</v>
      </c>
    </row>
    <row r="811" spans="1:24" x14ac:dyDescent="0.55000000000000004">
      <c r="A811" t="s">
        <v>19</v>
      </c>
      <c r="B811" t="s">
        <v>27</v>
      </c>
      <c r="C811" t="s">
        <v>21</v>
      </c>
      <c r="D811">
        <v>1.3</v>
      </c>
      <c r="E811">
        <v>0</v>
      </c>
      <c r="F811">
        <v>9</v>
      </c>
      <c r="G811">
        <v>9</v>
      </c>
      <c r="H811">
        <v>9</v>
      </c>
      <c r="I811" t="s">
        <v>15</v>
      </c>
      <c r="J811">
        <v>0</v>
      </c>
      <c r="L811" t="s">
        <v>168</v>
      </c>
      <c r="M811">
        <v>59.831757833904099</v>
      </c>
      <c r="N811" t="s">
        <v>17</v>
      </c>
      <c r="O811">
        <v>1</v>
      </c>
      <c r="P811" t="s">
        <v>164</v>
      </c>
      <c r="Q811" t="str">
        <f>+PROPER(IF(MID(Tabla1[[#This Row],[expName]],3,100)="Alegria","Alegría",MID(Tabla1[[#This Row],[expName]],3,100)))</f>
        <v>Tristeza</v>
      </c>
      <c r="R811" t="str">
        <f>+IF(Tabla1[[#This Row],[correct_ans]]="None","Frecuente","Infrecuente")</f>
        <v>Infrecuente</v>
      </c>
      <c r="S811">
        <f>+Tabla1[[#This Row],[Respuesta.corr]]*100</f>
        <v>0</v>
      </c>
      <c r="T811" t="str">
        <f>+IF(OR(Tabla1[[#This Row],[frecuente/infrecuente]]="Frecuente",Tabla1[[#This Row],[Respuesta.rt]]=""),"",Tabla1[[#This Row],[Respuesta.rt]])</f>
        <v/>
      </c>
      <c r="U811">
        <f>1-Tabla1[[#This Row],[Respuesta.corr]]</f>
        <v>1</v>
      </c>
      <c r="V811" t="s">
        <v>141</v>
      </c>
      <c r="W811" t="s">
        <v>143</v>
      </c>
      <c r="X811" t="str">
        <f>+IFERROR(VLOOKUP(Tabla1[[#This Row],[participant]],$AB$2:$AC$17,2,0),"REVISAR")</f>
        <v>ALJ10M</v>
      </c>
    </row>
    <row r="812" spans="1:24" x14ac:dyDescent="0.55000000000000004">
      <c r="A812" t="s">
        <v>13</v>
      </c>
      <c r="B812" t="s">
        <v>28</v>
      </c>
      <c r="C812" t="s">
        <v>15</v>
      </c>
      <c r="D812">
        <v>0.8</v>
      </c>
      <c r="E812">
        <v>0</v>
      </c>
      <c r="F812">
        <v>10</v>
      </c>
      <c r="G812">
        <v>10</v>
      </c>
      <c r="H812">
        <v>10</v>
      </c>
      <c r="I812" t="s">
        <v>15</v>
      </c>
      <c r="J812">
        <v>1</v>
      </c>
      <c r="L812" t="s">
        <v>168</v>
      </c>
      <c r="M812">
        <v>59.831757833904099</v>
      </c>
      <c r="N812" t="s">
        <v>17</v>
      </c>
      <c r="O812">
        <v>1</v>
      </c>
      <c r="P812" t="s">
        <v>164</v>
      </c>
      <c r="Q812" t="str">
        <f>+PROPER(IF(MID(Tabla1[[#This Row],[expName]],3,100)="Alegria","Alegría",MID(Tabla1[[#This Row],[expName]],3,100)))</f>
        <v>Tristeza</v>
      </c>
      <c r="R812" t="str">
        <f>+IF(Tabla1[[#This Row],[correct_ans]]="None","Frecuente","Infrecuente")</f>
        <v>Frecuente</v>
      </c>
      <c r="S812">
        <f>+Tabla1[[#This Row],[Respuesta.corr]]*100</f>
        <v>100</v>
      </c>
      <c r="T812" t="str">
        <f>+IF(OR(Tabla1[[#This Row],[frecuente/infrecuente]]="Frecuente",Tabla1[[#This Row],[Respuesta.rt]]=""),"",Tabla1[[#This Row],[Respuesta.rt]])</f>
        <v/>
      </c>
      <c r="U812">
        <f>1-Tabla1[[#This Row],[Respuesta.corr]]</f>
        <v>0</v>
      </c>
      <c r="V812" t="s">
        <v>141</v>
      </c>
      <c r="W812" t="s">
        <v>143</v>
      </c>
      <c r="X812" t="str">
        <f>+IFERROR(VLOOKUP(Tabla1[[#This Row],[participant]],$AB$2:$AC$17,2,0),"REVISAR")</f>
        <v>ALJ10M</v>
      </c>
    </row>
    <row r="813" spans="1:24" x14ac:dyDescent="0.55000000000000004">
      <c r="A813" t="s">
        <v>13</v>
      </c>
      <c r="B813" t="s">
        <v>29</v>
      </c>
      <c r="C813" t="s">
        <v>15</v>
      </c>
      <c r="D813">
        <v>0.8</v>
      </c>
      <c r="E813">
        <v>0</v>
      </c>
      <c r="F813">
        <v>11</v>
      </c>
      <c r="G813">
        <v>11</v>
      </c>
      <c r="H813">
        <v>11</v>
      </c>
      <c r="I813" t="s">
        <v>15</v>
      </c>
      <c r="J813">
        <v>1</v>
      </c>
      <c r="L813" t="s">
        <v>168</v>
      </c>
      <c r="M813">
        <v>59.831757833904099</v>
      </c>
      <c r="N813" t="s">
        <v>17</v>
      </c>
      <c r="O813">
        <v>1</v>
      </c>
      <c r="P813" t="s">
        <v>164</v>
      </c>
      <c r="Q813" t="str">
        <f>+PROPER(IF(MID(Tabla1[[#This Row],[expName]],3,100)="Alegria","Alegría",MID(Tabla1[[#This Row],[expName]],3,100)))</f>
        <v>Tristeza</v>
      </c>
      <c r="R813" t="str">
        <f>+IF(Tabla1[[#This Row],[correct_ans]]="None","Frecuente","Infrecuente")</f>
        <v>Frecuente</v>
      </c>
      <c r="S813">
        <f>+Tabla1[[#This Row],[Respuesta.corr]]*100</f>
        <v>100</v>
      </c>
      <c r="T813" t="str">
        <f>+IF(OR(Tabla1[[#This Row],[frecuente/infrecuente]]="Frecuente",Tabla1[[#This Row],[Respuesta.rt]]=""),"",Tabla1[[#This Row],[Respuesta.rt]])</f>
        <v/>
      </c>
      <c r="U813">
        <f>1-Tabla1[[#This Row],[Respuesta.corr]]</f>
        <v>0</v>
      </c>
      <c r="V813" t="s">
        <v>141</v>
      </c>
      <c r="W813" t="s">
        <v>143</v>
      </c>
      <c r="X813" t="str">
        <f>+IFERROR(VLOOKUP(Tabla1[[#This Row],[participant]],$AB$2:$AC$17,2,0),"REVISAR")</f>
        <v>ALJ10M</v>
      </c>
    </row>
    <row r="814" spans="1:24" x14ac:dyDescent="0.55000000000000004">
      <c r="A814" t="s">
        <v>13</v>
      </c>
      <c r="B814" t="s">
        <v>30</v>
      </c>
      <c r="C814" t="s">
        <v>15</v>
      </c>
      <c r="D814">
        <v>1.3</v>
      </c>
      <c r="E814">
        <v>0</v>
      </c>
      <c r="F814">
        <v>12</v>
      </c>
      <c r="G814">
        <v>12</v>
      </c>
      <c r="H814">
        <v>12</v>
      </c>
      <c r="I814" t="s">
        <v>15</v>
      </c>
      <c r="J814">
        <v>1</v>
      </c>
      <c r="L814" t="s">
        <v>168</v>
      </c>
      <c r="M814">
        <v>59.831757833904099</v>
      </c>
      <c r="N814" t="s">
        <v>17</v>
      </c>
      <c r="O814">
        <v>1</v>
      </c>
      <c r="P814" t="s">
        <v>164</v>
      </c>
      <c r="Q814" t="str">
        <f>+PROPER(IF(MID(Tabla1[[#This Row],[expName]],3,100)="Alegria","Alegría",MID(Tabla1[[#This Row],[expName]],3,100)))</f>
        <v>Tristeza</v>
      </c>
      <c r="R814" t="str">
        <f>+IF(Tabla1[[#This Row],[correct_ans]]="None","Frecuente","Infrecuente")</f>
        <v>Frecuente</v>
      </c>
      <c r="S814">
        <f>+Tabla1[[#This Row],[Respuesta.corr]]*100</f>
        <v>100</v>
      </c>
      <c r="T814" t="str">
        <f>+IF(OR(Tabla1[[#This Row],[frecuente/infrecuente]]="Frecuente",Tabla1[[#This Row],[Respuesta.rt]]=""),"",Tabla1[[#This Row],[Respuesta.rt]])</f>
        <v/>
      </c>
      <c r="U814">
        <f>1-Tabla1[[#This Row],[Respuesta.corr]]</f>
        <v>0</v>
      </c>
      <c r="V814" t="s">
        <v>141</v>
      </c>
      <c r="W814" t="s">
        <v>143</v>
      </c>
      <c r="X814" t="str">
        <f>+IFERROR(VLOOKUP(Tabla1[[#This Row],[participant]],$AB$2:$AC$17,2,0),"REVISAR")</f>
        <v>ALJ10M</v>
      </c>
    </row>
    <row r="815" spans="1:24" x14ac:dyDescent="0.55000000000000004">
      <c r="A815" t="s">
        <v>13</v>
      </c>
      <c r="B815" t="s">
        <v>31</v>
      </c>
      <c r="C815" t="s">
        <v>15</v>
      </c>
      <c r="D815">
        <v>1.3</v>
      </c>
      <c r="E815">
        <v>0</v>
      </c>
      <c r="F815">
        <v>13</v>
      </c>
      <c r="G815">
        <v>13</v>
      </c>
      <c r="H815">
        <v>13</v>
      </c>
      <c r="I815" t="s">
        <v>15</v>
      </c>
      <c r="J815">
        <v>1</v>
      </c>
      <c r="L815" t="s">
        <v>168</v>
      </c>
      <c r="M815">
        <v>59.831757833904099</v>
      </c>
      <c r="N815" t="s">
        <v>17</v>
      </c>
      <c r="O815">
        <v>1</v>
      </c>
      <c r="P815" t="s">
        <v>164</v>
      </c>
      <c r="Q815" t="str">
        <f>+PROPER(IF(MID(Tabla1[[#This Row],[expName]],3,100)="Alegria","Alegría",MID(Tabla1[[#This Row],[expName]],3,100)))</f>
        <v>Tristeza</v>
      </c>
      <c r="R815" t="str">
        <f>+IF(Tabla1[[#This Row],[correct_ans]]="None","Frecuente","Infrecuente")</f>
        <v>Frecuente</v>
      </c>
      <c r="S815">
        <f>+Tabla1[[#This Row],[Respuesta.corr]]*100</f>
        <v>100</v>
      </c>
      <c r="T815" t="str">
        <f>+IF(OR(Tabla1[[#This Row],[frecuente/infrecuente]]="Frecuente",Tabla1[[#This Row],[Respuesta.rt]]=""),"",Tabla1[[#This Row],[Respuesta.rt]])</f>
        <v/>
      </c>
      <c r="U815">
        <f>1-Tabla1[[#This Row],[Respuesta.corr]]</f>
        <v>0</v>
      </c>
      <c r="V815" t="s">
        <v>141</v>
      </c>
      <c r="W815" t="s">
        <v>143</v>
      </c>
      <c r="X815" t="str">
        <f>+IFERROR(VLOOKUP(Tabla1[[#This Row],[participant]],$AB$2:$AC$17,2,0),"REVISAR")</f>
        <v>ALJ10M</v>
      </c>
    </row>
    <row r="816" spans="1:24" x14ac:dyDescent="0.55000000000000004">
      <c r="A816" t="s">
        <v>19</v>
      </c>
      <c r="B816" t="s">
        <v>32</v>
      </c>
      <c r="C816" t="s">
        <v>21</v>
      </c>
      <c r="D816">
        <v>0.8</v>
      </c>
      <c r="E816">
        <v>0</v>
      </c>
      <c r="F816">
        <v>14</v>
      </c>
      <c r="G816">
        <v>14</v>
      </c>
      <c r="H816">
        <v>14</v>
      </c>
      <c r="I816" t="s">
        <v>21</v>
      </c>
      <c r="J816">
        <v>1</v>
      </c>
      <c r="K816">
        <v>0.78741803532499999</v>
      </c>
      <c r="L816" t="s">
        <v>168</v>
      </c>
      <c r="M816">
        <v>59.831757833904099</v>
      </c>
      <c r="N816" t="s">
        <v>17</v>
      </c>
      <c r="O816">
        <v>1</v>
      </c>
      <c r="P816" t="s">
        <v>164</v>
      </c>
      <c r="Q816" t="str">
        <f>+PROPER(IF(MID(Tabla1[[#This Row],[expName]],3,100)="Alegria","Alegría",MID(Tabla1[[#This Row],[expName]],3,100)))</f>
        <v>Tristeza</v>
      </c>
      <c r="R816" t="str">
        <f>+IF(Tabla1[[#This Row],[correct_ans]]="None","Frecuente","Infrecuente")</f>
        <v>Infrecuente</v>
      </c>
      <c r="S816">
        <f>+Tabla1[[#This Row],[Respuesta.corr]]*100</f>
        <v>100</v>
      </c>
      <c r="T816">
        <f>+IF(OR(Tabla1[[#This Row],[frecuente/infrecuente]]="Frecuente",Tabla1[[#This Row],[Respuesta.rt]]=""),"",Tabla1[[#This Row],[Respuesta.rt]])</f>
        <v>0.78741803532499999</v>
      </c>
      <c r="U816">
        <f>1-Tabla1[[#This Row],[Respuesta.corr]]</f>
        <v>0</v>
      </c>
      <c r="V816" t="s">
        <v>141</v>
      </c>
      <c r="W816" t="s">
        <v>143</v>
      </c>
      <c r="X816" t="str">
        <f>+IFERROR(VLOOKUP(Tabla1[[#This Row],[participant]],$AB$2:$AC$17,2,0),"REVISAR")</f>
        <v>ALJ10M</v>
      </c>
    </row>
    <row r="817" spans="1:24" x14ac:dyDescent="0.55000000000000004">
      <c r="A817" t="s">
        <v>13</v>
      </c>
      <c r="B817" t="s">
        <v>23</v>
      </c>
      <c r="C817" t="s">
        <v>15</v>
      </c>
      <c r="D817">
        <v>0.8</v>
      </c>
      <c r="E817">
        <v>0</v>
      </c>
      <c r="F817">
        <v>15</v>
      </c>
      <c r="G817">
        <v>15</v>
      </c>
      <c r="H817">
        <v>15</v>
      </c>
      <c r="I817" t="s">
        <v>15</v>
      </c>
      <c r="J817">
        <v>1</v>
      </c>
      <c r="L817" t="s">
        <v>168</v>
      </c>
      <c r="M817">
        <v>59.831757833904099</v>
      </c>
      <c r="N817" t="s">
        <v>17</v>
      </c>
      <c r="O817">
        <v>1</v>
      </c>
      <c r="P817" t="s">
        <v>164</v>
      </c>
      <c r="Q817" t="str">
        <f>+PROPER(IF(MID(Tabla1[[#This Row],[expName]],3,100)="Alegria","Alegría",MID(Tabla1[[#This Row],[expName]],3,100)))</f>
        <v>Tristeza</v>
      </c>
      <c r="R817" t="str">
        <f>+IF(Tabla1[[#This Row],[correct_ans]]="None","Frecuente","Infrecuente")</f>
        <v>Frecuente</v>
      </c>
      <c r="S817">
        <f>+Tabla1[[#This Row],[Respuesta.corr]]*100</f>
        <v>100</v>
      </c>
      <c r="T817" t="str">
        <f>+IF(OR(Tabla1[[#This Row],[frecuente/infrecuente]]="Frecuente",Tabla1[[#This Row],[Respuesta.rt]]=""),"",Tabla1[[#This Row],[Respuesta.rt]])</f>
        <v/>
      </c>
      <c r="U817">
        <f>1-Tabla1[[#This Row],[Respuesta.corr]]</f>
        <v>0</v>
      </c>
      <c r="V817" t="s">
        <v>141</v>
      </c>
      <c r="W817" t="s">
        <v>143</v>
      </c>
      <c r="X817" t="str">
        <f>+IFERROR(VLOOKUP(Tabla1[[#This Row],[participant]],$AB$2:$AC$17,2,0),"REVISAR")</f>
        <v>ALJ10M</v>
      </c>
    </row>
    <row r="818" spans="1:24" x14ac:dyDescent="0.55000000000000004">
      <c r="A818" t="s">
        <v>19</v>
      </c>
      <c r="B818" t="s">
        <v>33</v>
      </c>
      <c r="C818" t="s">
        <v>21</v>
      </c>
      <c r="D818">
        <v>0.8</v>
      </c>
      <c r="E818">
        <v>0</v>
      </c>
      <c r="F818">
        <v>16</v>
      </c>
      <c r="G818">
        <v>16</v>
      </c>
      <c r="H818">
        <v>16</v>
      </c>
      <c r="I818" t="s">
        <v>21</v>
      </c>
      <c r="J818">
        <v>1</v>
      </c>
      <c r="K818">
        <v>0.78777726460200004</v>
      </c>
      <c r="L818" t="s">
        <v>168</v>
      </c>
      <c r="M818">
        <v>59.831757833904099</v>
      </c>
      <c r="N818" t="s">
        <v>17</v>
      </c>
      <c r="O818">
        <v>1</v>
      </c>
      <c r="P818" t="s">
        <v>164</v>
      </c>
      <c r="Q818" t="str">
        <f>+PROPER(IF(MID(Tabla1[[#This Row],[expName]],3,100)="Alegria","Alegría",MID(Tabla1[[#This Row],[expName]],3,100)))</f>
        <v>Tristeza</v>
      </c>
      <c r="R818" t="str">
        <f>+IF(Tabla1[[#This Row],[correct_ans]]="None","Frecuente","Infrecuente")</f>
        <v>Infrecuente</v>
      </c>
      <c r="S818">
        <f>+Tabla1[[#This Row],[Respuesta.corr]]*100</f>
        <v>100</v>
      </c>
      <c r="T818">
        <f>+IF(OR(Tabla1[[#This Row],[frecuente/infrecuente]]="Frecuente",Tabla1[[#This Row],[Respuesta.rt]]=""),"",Tabla1[[#This Row],[Respuesta.rt]])</f>
        <v>0.78777726460200004</v>
      </c>
      <c r="U818">
        <f>1-Tabla1[[#This Row],[Respuesta.corr]]</f>
        <v>0</v>
      </c>
      <c r="V818" t="s">
        <v>141</v>
      </c>
      <c r="W818" t="s">
        <v>143</v>
      </c>
      <c r="X818" t="str">
        <f>+IFERROR(VLOOKUP(Tabla1[[#This Row],[participant]],$AB$2:$AC$17,2,0),"REVISAR")</f>
        <v>ALJ10M</v>
      </c>
    </row>
    <row r="819" spans="1:24" x14ac:dyDescent="0.55000000000000004">
      <c r="A819" t="s">
        <v>13</v>
      </c>
      <c r="B819" t="s">
        <v>34</v>
      </c>
      <c r="C819" t="s">
        <v>15</v>
      </c>
      <c r="D819">
        <v>1.3</v>
      </c>
      <c r="E819">
        <v>0</v>
      </c>
      <c r="F819">
        <v>17</v>
      </c>
      <c r="G819">
        <v>17</v>
      </c>
      <c r="H819">
        <v>17</v>
      </c>
      <c r="I819" t="s">
        <v>15</v>
      </c>
      <c r="J819">
        <v>1</v>
      </c>
      <c r="L819" t="s">
        <v>168</v>
      </c>
      <c r="M819">
        <v>59.831757833904099</v>
      </c>
      <c r="N819" t="s">
        <v>17</v>
      </c>
      <c r="O819">
        <v>1</v>
      </c>
      <c r="P819" t="s">
        <v>164</v>
      </c>
      <c r="Q819" t="str">
        <f>+PROPER(IF(MID(Tabla1[[#This Row],[expName]],3,100)="Alegria","Alegría",MID(Tabla1[[#This Row],[expName]],3,100)))</f>
        <v>Tristeza</v>
      </c>
      <c r="R819" t="str">
        <f>+IF(Tabla1[[#This Row],[correct_ans]]="None","Frecuente","Infrecuente")</f>
        <v>Frecuente</v>
      </c>
      <c r="S819">
        <f>+Tabla1[[#This Row],[Respuesta.corr]]*100</f>
        <v>100</v>
      </c>
      <c r="T819" t="str">
        <f>+IF(OR(Tabla1[[#This Row],[frecuente/infrecuente]]="Frecuente",Tabla1[[#This Row],[Respuesta.rt]]=""),"",Tabla1[[#This Row],[Respuesta.rt]])</f>
        <v/>
      </c>
      <c r="U819">
        <f>1-Tabla1[[#This Row],[Respuesta.corr]]</f>
        <v>0</v>
      </c>
      <c r="V819" t="s">
        <v>141</v>
      </c>
      <c r="W819" t="s">
        <v>143</v>
      </c>
      <c r="X819" t="str">
        <f>+IFERROR(VLOOKUP(Tabla1[[#This Row],[participant]],$AB$2:$AC$17,2,0),"REVISAR")</f>
        <v>ALJ10M</v>
      </c>
    </row>
    <row r="820" spans="1:24" x14ac:dyDescent="0.55000000000000004">
      <c r="A820" t="s">
        <v>13</v>
      </c>
      <c r="B820" t="s">
        <v>35</v>
      </c>
      <c r="C820" t="s">
        <v>15</v>
      </c>
      <c r="D820">
        <v>1.3</v>
      </c>
      <c r="E820">
        <v>0</v>
      </c>
      <c r="F820">
        <v>18</v>
      </c>
      <c r="G820">
        <v>18</v>
      </c>
      <c r="H820">
        <v>18</v>
      </c>
      <c r="I820" t="s">
        <v>15</v>
      </c>
      <c r="J820">
        <v>1</v>
      </c>
      <c r="L820" t="s">
        <v>168</v>
      </c>
      <c r="M820">
        <v>59.831757833904099</v>
      </c>
      <c r="N820" t="s">
        <v>17</v>
      </c>
      <c r="O820">
        <v>1</v>
      </c>
      <c r="P820" t="s">
        <v>164</v>
      </c>
      <c r="Q820" t="str">
        <f>+PROPER(IF(MID(Tabla1[[#This Row],[expName]],3,100)="Alegria","Alegría",MID(Tabla1[[#This Row],[expName]],3,100)))</f>
        <v>Tristeza</v>
      </c>
      <c r="R820" t="str">
        <f>+IF(Tabla1[[#This Row],[correct_ans]]="None","Frecuente","Infrecuente")</f>
        <v>Frecuente</v>
      </c>
      <c r="S820">
        <f>+Tabla1[[#This Row],[Respuesta.corr]]*100</f>
        <v>100</v>
      </c>
      <c r="T820" t="str">
        <f>+IF(OR(Tabla1[[#This Row],[frecuente/infrecuente]]="Frecuente",Tabla1[[#This Row],[Respuesta.rt]]=""),"",Tabla1[[#This Row],[Respuesta.rt]])</f>
        <v/>
      </c>
      <c r="U820">
        <f>1-Tabla1[[#This Row],[Respuesta.corr]]</f>
        <v>0</v>
      </c>
      <c r="V820" t="s">
        <v>141</v>
      </c>
      <c r="W820" t="s">
        <v>143</v>
      </c>
      <c r="X820" t="str">
        <f>+IFERROR(VLOOKUP(Tabla1[[#This Row],[participant]],$AB$2:$AC$17,2,0),"REVISAR")</f>
        <v>ALJ10M</v>
      </c>
    </row>
    <row r="821" spans="1:24" x14ac:dyDescent="0.55000000000000004">
      <c r="A821" t="s">
        <v>13</v>
      </c>
      <c r="B821" t="s">
        <v>36</v>
      </c>
      <c r="C821" t="s">
        <v>15</v>
      </c>
      <c r="D821">
        <v>0.8</v>
      </c>
      <c r="E821">
        <v>0</v>
      </c>
      <c r="F821">
        <v>19</v>
      </c>
      <c r="G821">
        <v>19</v>
      </c>
      <c r="H821">
        <v>19</v>
      </c>
      <c r="I821" t="s">
        <v>21</v>
      </c>
      <c r="J821">
        <v>0</v>
      </c>
      <c r="K821">
        <v>1.0738734351500001</v>
      </c>
      <c r="L821" t="s">
        <v>168</v>
      </c>
      <c r="M821">
        <v>59.831757833904099</v>
      </c>
      <c r="N821" t="s">
        <v>17</v>
      </c>
      <c r="O821">
        <v>1</v>
      </c>
      <c r="P821" t="s">
        <v>164</v>
      </c>
      <c r="Q821" t="str">
        <f>+PROPER(IF(MID(Tabla1[[#This Row],[expName]],3,100)="Alegria","Alegría",MID(Tabla1[[#This Row],[expName]],3,100)))</f>
        <v>Tristeza</v>
      </c>
      <c r="R821" t="str">
        <f>+IF(Tabla1[[#This Row],[correct_ans]]="None","Frecuente","Infrecuente")</f>
        <v>Frecuente</v>
      </c>
      <c r="S821">
        <f>+Tabla1[[#This Row],[Respuesta.corr]]*100</f>
        <v>0</v>
      </c>
      <c r="T821" t="str">
        <f>+IF(OR(Tabla1[[#This Row],[frecuente/infrecuente]]="Frecuente",Tabla1[[#This Row],[Respuesta.rt]]=""),"",Tabla1[[#This Row],[Respuesta.rt]])</f>
        <v/>
      </c>
      <c r="U821">
        <f>1-Tabla1[[#This Row],[Respuesta.corr]]</f>
        <v>1</v>
      </c>
      <c r="V821" t="s">
        <v>141</v>
      </c>
      <c r="W821" t="s">
        <v>143</v>
      </c>
      <c r="X821" t="str">
        <f>+IFERROR(VLOOKUP(Tabla1[[#This Row],[participant]],$AB$2:$AC$17,2,0),"REVISAR")</f>
        <v>ALJ10M</v>
      </c>
    </row>
    <row r="822" spans="1:24" x14ac:dyDescent="0.55000000000000004">
      <c r="A822" t="s">
        <v>19</v>
      </c>
      <c r="B822" t="s">
        <v>33</v>
      </c>
      <c r="C822" t="s">
        <v>21</v>
      </c>
      <c r="D822">
        <v>1.3</v>
      </c>
      <c r="E822">
        <v>0</v>
      </c>
      <c r="F822">
        <v>20</v>
      </c>
      <c r="G822">
        <v>20</v>
      </c>
      <c r="H822">
        <v>20</v>
      </c>
      <c r="I822" t="s">
        <v>15</v>
      </c>
      <c r="J822">
        <v>0</v>
      </c>
      <c r="L822" t="s">
        <v>168</v>
      </c>
      <c r="M822">
        <v>59.831757833904099</v>
      </c>
      <c r="N822" t="s">
        <v>17</v>
      </c>
      <c r="O822">
        <v>1</v>
      </c>
      <c r="P822" t="s">
        <v>164</v>
      </c>
      <c r="Q822" t="str">
        <f>+PROPER(IF(MID(Tabla1[[#This Row],[expName]],3,100)="Alegria","Alegría",MID(Tabla1[[#This Row],[expName]],3,100)))</f>
        <v>Tristeza</v>
      </c>
      <c r="R822" t="str">
        <f>+IF(Tabla1[[#This Row],[correct_ans]]="None","Frecuente","Infrecuente")</f>
        <v>Infrecuente</v>
      </c>
      <c r="S822">
        <f>+Tabla1[[#This Row],[Respuesta.corr]]*100</f>
        <v>0</v>
      </c>
      <c r="T822" t="str">
        <f>+IF(OR(Tabla1[[#This Row],[frecuente/infrecuente]]="Frecuente",Tabla1[[#This Row],[Respuesta.rt]]=""),"",Tabla1[[#This Row],[Respuesta.rt]])</f>
        <v/>
      </c>
      <c r="U822">
        <f>1-Tabla1[[#This Row],[Respuesta.corr]]</f>
        <v>1</v>
      </c>
      <c r="V822" t="s">
        <v>141</v>
      </c>
      <c r="W822" t="s">
        <v>143</v>
      </c>
      <c r="X822" t="str">
        <f>+IFERROR(VLOOKUP(Tabla1[[#This Row],[participant]],$AB$2:$AC$17,2,0),"REVISAR")</f>
        <v>ALJ10M</v>
      </c>
    </row>
    <row r="823" spans="1:24" x14ac:dyDescent="0.55000000000000004">
      <c r="A823" t="s">
        <v>13</v>
      </c>
      <c r="B823" t="s">
        <v>34</v>
      </c>
      <c r="C823" t="s">
        <v>15</v>
      </c>
      <c r="D823">
        <v>0.8</v>
      </c>
      <c r="E823">
        <v>0</v>
      </c>
      <c r="F823">
        <v>21</v>
      </c>
      <c r="G823">
        <v>21</v>
      </c>
      <c r="H823">
        <v>21</v>
      </c>
      <c r="I823" t="s">
        <v>15</v>
      </c>
      <c r="J823">
        <v>1</v>
      </c>
      <c r="L823" t="s">
        <v>168</v>
      </c>
      <c r="M823">
        <v>59.831757833904099</v>
      </c>
      <c r="N823" t="s">
        <v>17</v>
      </c>
      <c r="O823">
        <v>1</v>
      </c>
      <c r="P823" t="s">
        <v>164</v>
      </c>
      <c r="Q823" t="str">
        <f>+PROPER(IF(MID(Tabla1[[#This Row],[expName]],3,100)="Alegria","Alegría",MID(Tabla1[[#This Row],[expName]],3,100)))</f>
        <v>Tristeza</v>
      </c>
      <c r="R823" t="str">
        <f>+IF(Tabla1[[#This Row],[correct_ans]]="None","Frecuente","Infrecuente")</f>
        <v>Frecuente</v>
      </c>
      <c r="S823">
        <f>+Tabla1[[#This Row],[Respuesta.corr]]*100</f>
        <v>100</v>
      </c>
      <c r="T823" t="str">
        <f>+IF(OR(Tabla1[[#This Row],[frecuente/infrecuente]]="Frecuente",Tabla1[[#This Row],[Respuesta.rt]]=""),"",Tabla1[[#This Row],[Respuesta.rt]])</f>
        <v/>
      </c>
      <c r="U823">
        <f>1-Tabla1[[#This Row],[Respuesta.corr]]</f>
        <v>0</v>
      </c>
      <c r="V823" t="s">
        <v>141</v>
      </c>
      <c r="W823" t="s">
        <v>143</v>
      </c>
      <c r="X823" t="str">
        <f>+IFERROR(VLOOKUP(Tabla1[[#This Row],[participant]],$AB$2:$AC$17,2,0),"REVISAR")</f>
        <v>ALJ10M</v>
      </c>
    </row>
    <row r="824" spans="1:24" x14ac:dyDescent="0.55000000000000004">
      <c r="A824" t="s">
        <v>19</v>
      </c>
      <c r="B824" t="s">
        <v>37</v>
      </c>
      <c r="C824" t="s">
        <v>21</v>
      </c>
      <c r="D824">
        <v>0.8</v>
      </c>
      <c r="E824">
        <v>0</v>
      </c>
      <c r="F824">
        <v>22</v>
      </c>
      <c r="G824">
        <v>22</v>
      </c>
      <c r="H824">
        <v>22</v>
      </c>
      <c r="I824" t="s">
        <v>15</v>
      </c>
      <c r="J824">
        <v>0</v>
      </c>
      <c r="L824" t="s">
        <v>168</v>
      </c>
      <c r="M824">
        <v>59.831757833904099</v>
      </c>
      <c r="N824" t="s">
        <v>17</v>
      </c>
      <c r="O824">
        <v>1</v>
      </c>
      <c r="P824" t="s">
        <v>164</v>
      </c>
      <c r="Q824" t="str">
        <f>+PROPER(IF(MID(Tabla1[[#This Row],[expName]],3,100)="Alegria","Alegría",MID(Tabla1[[#This Row],[expName]],3,100)))</f>
        <v>Tristeza</v>
      </c>
      <c r="R824" t="str">
        <f>+IF(Tabla1[[#This Row],[correct_ans]]="None","Frecuente","Infrecuente")</f>
        <v>Infrecuente</v>
      </c>
      <c r="S824">
        <f>+Tabla1[[#This Row],[Respuesta.corr]]*100</f>
        <v>0</v>
      </c>
      <c r="T824" t="str">
        <f>+IF(OR(Tabla1[[#This Row],[frecuente/infrecuente]]="Frecuente",Tabla1[[#This Row],[Respuesta.rt]]=""),"",Tabla1[[#This Row],[Respuesta.rt]])</f>
        <v/>
      </c>
      <c r="U824">
        <f>1-Tabla1[[#This Row],[Respuesta.corr]]</f>
        <v>1</v>
      </c>
      <c r="V824" t="s">
        <v>141</v>
      </c>
      <c r="W824" t="s">
        <v>143</v>
      </c>
      <c r="X824" t="str">
        <f>+IFERROR(VLOOKUP(Tabla1[[#This Row],[participant]],$AB$2:$AC$17,2,0),"REVISAR")</f>
        <v>ALJ10M</v>
      </c>
    </row>
    <row r="825" spans="1:24" x14ac:dyDescent="0.55000000000000004">
      <c r="A825" t="s">
        <v>13</v>
      </c>
      <c r="B825" t="s">
        <v>36</v>
      </c>
      <c r="C825" t="s">
        <v>15</v>
      </c>
      <c r="D825">
        <v>0.8</v>
      </c>
      <c r="E825">
        <v>0</v>
      </c>
      <c r="F825">
        <v>23</v>
      </c>
      <c r="G825">
        <v>23</v>
      </c>
      <c r="H825">
        <v>23</v>
      </c>
      <c r="I825" t="s">
        <v>21</v>
      </c>
      <c r="J825">
        <v>0</v>
      </c>
      <c r="K825">
        <v>0.87252226984100001</v>
      </c>
      <c r="L825" t="s">
        <v>168</v>
      </c>
      <c r="M825">
        <v>59.831757833904099</v>
      </c>
      <c r="N825" t="s">
        <v>17</v>
      </c>
      <c r="O825">
        <v>1</v>
      </c>
      <c r="P825" t="s">
        <v>164</v>
      </c>
      <c r="Q825" t="str">
        <f>+PROPER(IF(MID(Tabla1[[#This Row],[expName]],3,100)="Alegria","Alegría",MID(Tabla1[[#This Row],[expName]],3,100)))</f>
        <v>Tristeza</v>
      </c>
      <c r="R825" t="str">
        <f>+IF(Tabla1[[#This Row],[correct_ans]]="None","Frecuente","Infrecuente")</f>
        <v>Frecuente</v>
      </c>
      <c r="S825">
        <f>+Tabla1[[#This Row],[Respuesta.corr]]*100</f>
        <v>0</v>
      </c>
      <c r="T825" t="str">
        <f>+IF(OR(Tabla1[[#This Row],[frecuente/infrecuente]]="Frecuente",Tabla1[[#This Row],[Respuesta.rt]]=""),"",Tabla1[[#This Row],[Respuesta.rt]])</f>
        <v/>
      </c>
      <c r="U825">
        <f>1-Tabla1[[#This Row],[Respuesta.corr]]</f>
        <v>1</v>
      </c>
      <c r="V825" t="s">
        <v>141</v>
      </c>
      <c r="W825" t="s">
        <v>143</v>
      </c>
      <c r="X825" t="str">
        <f>+IFERROR(VLOOKUP(Tabla1[[#This Row],[participant]],$AB$2:$AC$17,2,0),"REVISAR")</f>
        <v>ALJ10M</v>
      </c>
    </row>
    <row r="826" spans="1:24" x14ac:dyDescent="0.55000000000000004">
      <c r="A826" t="s">
        <v>13</v>
      </c>
      <c r="B826" t="s">
        <v>31</v>
      </c>
      <c r="C826" t="s">
        <v>15</v>
      </c>
      <c r="D826">
        <v>0.8</v>
      </c>
      <c r="E826">
        <v>0</v>
      </c>
      <c r="F826">
        <v>24</v>
      </c>
      <c r="G826">
        <v>24</v>
      </c>
      <c r="H826">
        <v>24</v>
      </c>
      <c r="I826" t="s">
        <v>15</v>
      </c>
      <c r="J826">
        <v>1</v>
      </c>
      <c r="L826" t="s">
        <v>168</v>
      </c>
      <c r="M826">
        <v>59.831757833904099</v>
      </c>
      <c r="N826" t="s">
        <v>17</v>
      </c>
      <c r="O826">
        <v>1</v>
      </c>
      <c r="P826" t="s">
        <v>164</v>
      </c>
      <c r="Q826" t="str">
        <f>+PROPER(IF(MID(Tabla1[[#This Row],[expName]],3,100)="Alegria","Alegría",MID(Tabla1[[#This Row],[expName]],3,100)))</f>
        <v>Tristeza</v>
      </c>
      <c r="R826" t="str">
        <f>+IF(Tabla1[[#This Row],[correct_ans]]="None","Frecuente","Infrecuente")</f>
        <v>Frecuente</v>
      </c>
      <c r="S826">
        <f>+Tabla1[[#This Row],[Respuesta.corr]]*100</f>
        <v>100</v>
      </c>
      <c r="T826" t="str">
        <f>+IF(OR(Tabla1[[#This Row],[frecuente/infrecuente]]="Frecuente",Tabla1[[#This Row],[Respuesta.rt]]=""),"",Tabla1[[#This Row],[Respuesta.rt]])</f>
        <v/>
      </c>
      <c r="U826">
        <f>1-Tabla1[[#This Row],[Respuesta.corr]]</f>
        <v>0</v>
      </c>
      <c r="V826" t="s">
        <v>141</v>
      </c>
      <c r="W826" t="s">
        <v>143</v>
      </c>
      <c r="X826" t="str">
        <f>+IFERROR(VLOOKUP(Tabla1[[#This Row],[participant]],$AB$2:$AC$17,2,0),"REVISAR")</f>
        <v>ALJ10M</v>
      </c>
    </row>
    <row r="827" spans="1:24" x14ac:dyDescent="0.55000000000000004">
      <c r="A827" t="s">
        <v>13</v>
      </c>
      <c r="B827" t="s">
        <v>34</v>
      </c>
      <c r="C827" t="s">
        <v>15</v>
      </c>
      <c r="D827">
        <v>1.3</v>
      </c>
      <c r="E827">
        <v>0</v>
      </c>
      <c r="F827">
        <v>25</v>
      </c>
      <c r="G827">
        <v>25</v>
      </c>
      <c r="H827">
        <v>25</v>
      </c>
      <c r="I827" t="s">
        <v>15</v>
      </c>
      <c r="J827">
        <v>1</v>
      </c>
      <c r="L827" t="s">
        <v>168</v>
      </c>
      <c r="M827">
        <v>59.831757833904099</v>
      </c>
      <c r="N827" t="s">
        <v>17</v>
      </c>
      <c r="O827">
        <v>1</v>
      </c>
      <c r="P827" t="s">
        <v>164</v>
      </c>
      <c r="Q827" t="str">
        <f>+PROPER(IF(MID(Tabla1[[#This Row],[expName]],3,100)="Alegria","Alegría",MID(Tabla1[[#This Row],[expName]],3,100)))</f>
        <v>Tristeza</v>
      </c>
      <c r="R827" t="str">
        <f>+IF(Tabla1[[#This Row],[correct_ans]]="None","Frecuente","Infrecuente")</f>
        <v>Frecuente</v>
      </c>
      <c r="S827">
        <f>+Tabla1[[#This Row],[Respuesta.corr]]*100</f>
        <v>100</v>
      </c>
      <c r="T827" t="str">
        <f>+IF(OR(Tabla1[[#This Row],[frecuente/infrecuente]]="Frecuente",Tabla1[[#This Row],[Respuesta.rt]]=""),"",Tabla1[[#This Row],[Respuesta.rt]])</f>
        <v/>
      </c>
      <c r="U827">
        <f>1-Tabla1[[#This Row],[Respuesta.corr]]</f>
        <v>0</v>
      </c>
      <c r="V827" t="s">
        <v>141</v>
      </c>
      <c r="W827" t="s">
        <v>143</v>
      </c>
      <c r="X827" t="str">
        <f>+IFERROR(VLOOKUP(Tabla1[[#This Row],[participant]],$AB$2:$AC$17,2,0),"REVISAR")</f>
        <v>ALJ10M</v>
      </c>
    </row>
    <row r="828" spans="1:24" x14ac:dyDescent="0.55000000000000004">
      <c r="A828" t="s">
        <v>19</v>
      </c>
      <c r="B828" t="s">
        <v>27</v>
      </c>
      <c r="C828" t="s">
        <v>21</v>
      </c>
      <c r="D828">
        <v>1.3</v>
      </c>
      <c r="E828">
        <v>0</v>
      </c>
      <c r="F828">
        <v>26</v>
      </c>
      <c r="G828">
        <v>26</v>
      </c>
      <c r="H828">
        <v>26</v>
      </c>
      <c r="I828" t="s">
        <v>15</v>
      </c>
      <c r="J828">
        <v>0</v>
      </c>
      <c r="L828" t="s">
        <v>168</v>
      </c>
      <c r="M828">
        <v>59.831757833904099</v>
      </c>
      <c r="N828" t="s">
        <v>17</v>
      </c>
      <c r="O828">
        <v>1</v>
      </c>
      <c r="P828" t="s">
        <v>164</v>
      </c>
      <c r="Q828" t="str">
        <f>+PROPER(IF(MID(Tabla1[[#This Row],[expName]],3,100)="Alegria","Alegría",MID(Tabla1[[#This Row],[expName]],3,100)))</f>
        <v>Tristeza</v>
      </c>
      <c r="R828" t="str">
        <f>+IF(Tabla1[[#This Row],[correct_ans]]="None","Frecuente","Infrecuente")</f>
        <v>Infrecuente</v>
      </c>
      <c r="S828">
        <f>+Tabla1[[#This Row],[Respuesta.corr]]*100</f>
        <v>0</v>
      </c>
      <c r="T828" t="str">
        <f>+IF(OR(Tabla1[[#This Row],[frecuente/infrecuente]]="Frecuente",Tabla1[[#This Row],[Respuesta.rt]]=""),"",Tabla1[[#This Row],[Respuesta.rt]])</f>
        <v/>
      </c>
      <c r="U828">
        <f>1-Tabla1[[#This Row],[Respuesta.corr]]</f>
        <v>1</v>
      </c>
      <c r="V828" t="s">
        <v>141</v>
      </c>
      <c r="W828" t="s">
        <v>143</v>
      </c>
      <c r="X828" t="str">
        <f>+IFERROR(VLOOKUP(Tabla1[[#This Row],[participant]],$AB$2:$AC$17,2,0),"REVISAR")</f>
        <v>ALJ10M</v>
      </c>
    </row>
    <row r="829" spans="1:24" x14ac:dyDescent="0.55000000000000004">
      <c r="A829" t="s">
        <v>13</v>
      </c>
      <c r="B829" t="s">
        <v>23</v>
      </c>
      <c r="C829" t="s">
        <v>15</v>
      </c>
      <c r="D829">
        <v>0.8</v>
      </c>
      <c r="E829">
        <v>0</v>
      </c>
      <c r="F829">
        <v>27</v>
      </c>
      <c r="G829">
        <v>27</v>
      </c>
      <c r="H829">
        <v>27</v>
      </c>
      <c r="I829" t="s">
        <v>15</v>
      </c>
      <c r="J829">
        <v>1</v>
      </c>
      <c r="L829" t="s">
        <v>168</v>
      </c>
      <c r="M829">
        <v>59.831757833904099</v>
      </c>
      <c r="N829" t="s">
        <v>17</v>
      </c>
      <c r="O829">
        <v>1</v>
      </c>
      <c r="P829" t="s">
        <v>164</v>
      </c>
      <c r="Q829" t="str">
        <f>+PROPER(IF(MID(Tabla1[[#This Row],[expName]],3,100)="Alegria","Alegría",MID(Tabla1[[#This Row],[expName]],3,100)))</f>
        <v>Tristeza</v>
      </c>
      <c r="R829" t="str">
        <f>+IF(Tabla1[[#This Row],[correct_ans]]="None","Frecuente","Infrecuente")</f>
        <v>Frecuente</v>
      </c>
      <c r="S829">
        <f>+Tabla1[[#This Row],[Respuesta.corr]]*100</f>
        <v>100</v>
      </c>
      <c r="T829" t="str">
        <f>+IF(OR(Tabla1[[#This Row],[frecuente/infrecuente]]="Frecuente",Tabla1[[#This Row],[Respuesta.rt]]=""),"",Tabla1[[#This Row],[Respuesta.rt]])</f>
        <v/>
      </c>
      <c r="U829">
        <f>1-Tabla1[[#This Row],[Respuesta.corr]]</f>
        <v>0</v>
      </c>
      <c r="V829" t="s">
        <v>141</v>
      </c>
      <c r="W829" t="s">
        <v>143</v>
      </c>
      <c r="X829" t="str">
        <f>+IFERROR(VLOOKUP(Tabla1[[#This Row],[participant]],$AB$2:$AC$17,2,0),"REVISAR")</f>
        <v>ALJ10M</v>
      </c>
    </row>
    <row r="830" spans="1:24" x14ac:dyDescent="0.55000000000000004">
      <c r="A830" t="s">
        <v>13</v>
      </c>
      <c r="B830" t="s">
        <v>22</v>
      </c>
      <c r="C830" t="s">
        <v>15</v>
      </c>
      <c r="D830">
        <v>1.3</v>
      </c>
      <c r="E830">
        <v>0</v>
      </c>
      <c r="F830">
        <v>28</v>
      </c>
      <c r="G830">
        <v>28</v>
      </c>
      <c r="H830">
        <v>28</v>
      </c>
      <c r="I830" t="s">
        <v>15</v>
      </c>
      <c r="J830">
        <v>1</v>
      </c>
      <c r="L830" t="s">
        <v>168</v>
      </c>
      <c r="M830">
        <v>59.831757833904099</v>
      </c>
      <c r="N830" t="s">
        <v>17</v>
      </c>
      <c r="O830">
        <v>1</v>
      </c>
      <c r="P830" t="s">
        <v>164</v>
      </c>
      <c r="Q830" t="str">
        <f>+PROPER(IF(MID(Tabla1[[#This Row],[expName]],3,100)="Alegria","Alegría",MID(Tabla1[[#This Row],[expName]],3,100)))</f>
        <v>Tristeza</v>
      </c>
      <c r="R830" t="str">
        <f>+IF(Tabla1[[#This Row],[correct_ans]]="None","Frecuente","Infrecuente")</f>
        <v>Frecuente</v>
      </c>
      <c r="S830">
        <f>+Tabla1[[#This Row],[Respuesta.corr]]*100</f>
        <v>100</v>
      </c>
      <c r="T830" t="str">
        <f>+IF(OR(Tabla1[[#This Row],[frecuente/infrecuente]]="Frecuente",Tabla1[[#This Row],[Respuesta.rt]]=""),"",Tabla1[[#This Row],[Respuesta.rt]])</f>
        <v/>
      </c>
      <c r="U830">
        <f>1-Tabla1[[#This Row],[Respuesta.corr]]</f>
        <v>0</v>
      </c>
      <c r="V830" t="s">
        <v>141</v>
      </c>
      <c r="W830" t="s">
        <v>143</v>
      </c>
      <c r="X830" t="str">
        <f>+IFERROR(VLOOKUP(Tabla1[[#This Row],[participant]],$AB$2:$AC$17,2,0),"REVISAR")</f>
        <v>ALJ10M</v>
      </c>
    </row>
    <row r="831" spans="1:24" x14ac:dyDescent="0.55000000000000004">
      <c r="A831" t="s">
        <v>13</v>
      </c>
      <c r="B831" t="s">
        <v>28</v>
      </c>
      <c r="C831" t="s">
        <v>15</v>
      </c>
      <c r="D831">
        <v>0.8</v>
      </c>
      <c r="E831">
        <v>0</v>
      </c>
      <c r="F831">
        <v>29</v>
      </c>
      <c r="G831">
        <v>29</v>
      </c>
      <c r="H831">
        <v>29</v>
      </c>
      <c r="I831" t="s">
        <v>15</v>
      </c>
      <c r="J831">
        <v>1</v>
      </c>
      <c r="L831" t="s">
        <v>168</v>
      </c>
      <c r="M831">
        <v>59.831757833904099</v>
      </c>
      <c r="N831" t="s">
        <v>17</v>
      </c>
      <c r="O831">
        <v>1</v>
      </c>
      <c r="P831" t="s">
        <v>164</v>
      </c>
      <c r="Q831" t="str">
        <f>+PROPER(IF(MID(Tabla1[[#This Row],[expName]],3,100)="Alegria","Alegría",MID(Tabla1[[#This Row],[expName]],3,100)))</f>
        <v>Tristeza</v>
      </c>
      <c r="R831" t="str">
        <f>+IF(Tabla1[[#This Row],[correct_ans]]="None","Frecuente","Infrecuente")</f>
        <v>Frecuente</v>
      </c>
      <c r="S831">
        <f>+Tabla1[[#This Row],[Respuesta.corr]]*100</f>
        <v>100</v>
      </c>
      <c r="T831" t="str">
        <f>+IF(OR(Tabla1[[#This Row],[frecuente/infrecuente]]="Frecuente",Tabla1[[#This Row],[Respuesta.rt]]=""),"",Tabla1[[#This Row],[Respuesta.rt]])</f>
        <v/>
      </c>
      <c r="U831">
        <f>1-Tabla1[[#This Row],[Respuesta.corr]]</f>
        <v>0</v>
      </c>
      <c r="V831" t="s">
        <v>141</v>
      </c>
      <c r="W831" t="s">
        <v>143</v>
      </c>
      <c r="X831" t="str">
        <f>+IFERROR(VLOOKUP(Tabla1[[#This Row],[participant]],$AB$2:$AC$17,2,0),"REVISAR")</f>
        <v>ALJ10M</v>
      </c>
    </row>
    <row r="832" spans="1:24" x14ac:dyDescent="0.55000000000000004">
      <c r="A832" t="s">
        <v>19</v>
      </c>
      <c r="B832" t="s">
        <v>38</v>
      </c>
      <c r="C832" t="s">
        <v>21</v>
      </c>
      <c r="D832">
        <v>0.8</v>
      </c>
      <c r="E832">
        <v>0</v>
      </c>
      <c r="F832">
        <v>30</v>
      </c>
      <c r="G832">
        <v>30</v>
      </c>
      <c r="H832">
        <v>30</v>
      </c>
      <c r="I832" t="s">
        <v>15</v>
      </c>
      <c r="J832">
        <v>0</v>
      </c>
      <c r="L832" t="s">
        <v>168</v>
      </c>
      <c r="M832">
        <v>59.831757833904099</v>
      </c>
      <c r="N832" t="s">
        <v>17</v>
      </c>
      <c r="O832">
        <v>1</v>
      </c>
      <c r="P832" t="s">
        <v>164</v>
      </c>
      <c r="Q832" t="str">
        <f>+PROPER(IF(MID(Tabla1[[#This Row],[expName]],3,100)="Alegria","Alegría",MID(Tabla1[[#This Row],[expName]],3,100)))</f>
        <v>Tristeza</v>
      </c>
      <c r="R832" t="str">
        <f>+IF(Tabla1[[#This Row],[correct_ans]]="None","Frecuente","Infrecuente")</f>
        <v>Infrecuente</v>
      </c>
      <c r="S832">
        <f>+Tabla1[[#This Row],[Respuesta.corr]]*100</f>
        <v>0</v>
      </c>
      <c r="T832" t="str">
        <f>+IF(OR(Tabla1[[#This Row],[frecuente/infrecuente]]="Frecuente",Tabla1[[#This Row],[Respuesta.rt]]=""),"",Tabla1[[#This Row],[Respuesta.rt]])</f>
        <v/>
      </c>
      <c r="U832">
        <f>1-Tabla1[[#This Row],[Respuesta.corr]]</f>
        <v>1</v>
      </c>
      <c r="V832" t="s">
        <v>141</v>
      </c>
      <c r="W832" t="s">
        <v>143</v>
      </c>
      <c r="X832" t="str">
        <f>+IFERROR(VLOOKUP(Tabla1[[#This Row],[participant]],$AB$2:$AC$17,2,0),"REVISAR")</f>
        <v>ALJ10M</v>
      </c>
    </row>
    <row r="833" spans="1:24" x14ac:dyDescent="0.55000000000000004">
      <c r="A833" t="s">
        <v>13</v>
      </c>
      <c r="B833" t="s">
        <v>28</v>
      </c>
      <c r="C833" t="s">
        <v>15</v>
      </c>
      <c r="D833">
        <v>0.8</v>
      </c>
      <c r="E833">
        <v>0</v>
      </c>
      <c r="F833">
        <v>31</v>
      </c>
      <c r="G833">
        <v>31</v>
      </c>
      <c r="H833">
        <v>31</v>
      </c>
      <c r="I833" t="s">
        <v>15</v>
      </c>
      <c r="J833">
        <v>1</v>
      </c>
      <c r="L833" t="s">
        <v>168</v>
      </c>
      <c r="M833">
        <v>59.831757833904099</v>
      </c>
      <c r="N833" t="s">
        <v>17</v>
      </c>
      <c r="O833">
        <v>1</v>
      </c>
      <c r="P833" t="s">
        <v>164</v>
      </c>
      <c r="Q833" t="str">
        <f>+PROPER(IF(MID(Tabla1[[#This Row],[expName]],3,100)="Alegria","Alegría",MID(Tabla1[[#This Row],[expName]],3,100)))</f>
        <v>Tristeza</v>
      </c>
      <c r="R833" t="str">
        <f>+IF(Tabla1[[#This Row],[correct_ans]]="None","Frecuente","Infrecuente")</f>
        <v>Frecuente</v>
      </c>
      <c r="S833">
        <f>+Tabla1[[#This Row],[Respuesta.corr]]*100</f>
        <v>100</v>
      </c>
      <c r="T833" t="str">
        <f>+IF(OR(Tabla1[[#This Row],[frecuente/infrecuente]]="Frecuente",Tabla1[[#This Row],[Respuesta.rt]]=""),"",Tabla1[[#This Row],[Respuesta.rt]])</f>
        <v/>
      </c>
      <c r="U833">
        <f>1-Tabla1[[#This Row],[Respuesta.corr]]</f>
        <v>0</v>
      </c>
      <c r="V833" t="s">
        <v>141</v>
      </c>
      <c r="W833" t="s">
        <v>143</v>
      </c>
      <c r="X833" t="str">
        <f>+IFERROR(VLOOKUP(Tabla1[[#This Row],[participant]],$AB$2:$AC$17,2,0),"REVISAR")</f>
        <v>ALJ10M</v>
      </c>
    </row>
    <row r="834" spans="1:24" x14ac:dyDescent="0.55000000000000004">
      <c r="A834" t="s">
        <v>19</v>
      </c>
      <c r="B834" t="s">
        <v>24</v>
      </c>
      <c r="C834" t="s">
        <v>21</v>
      </c>
      <c r="D834">
        <v>1.3</v>
      </c>
      <c r="E834">
        <v>0</v>
      </c>
      <c r="F834">
        <v>32</v>
      </c>
      <c r="G834">
        <v>32</v>
      </c>
      <c r="H834">
        <v>32</v>
      </c>
      <c r="I834" t="s">
        <v>21</v>
      </c>
      <c r="J834">
        <v>1</v>
      </c>
      <c r="K834">
        <v>0.65477005159500001</v>
      </c>
      <c r="L834" t="s">
        <v>168</v>
      </c>
      <c r="M834">
        <v>59.831757833904099</v>
      </c>
      <c r="N834" t="s">
        <v>17</v>
      </c>
      <c r="O834">
        <v>1</v>
      </c>
      <c r="P834" t="s">
        <v>164</v>
      </c>
      <c r="Q834" t="str">
        <f>+PROPER(IF(MID(Tabla1[[#This Row],[expName]],3,100)="Alegria","Alegría",MID(Tabla1[[#This Row],[expName]],3,100)))</f>
        <v>Tristeza</v>
      </c>
      <c r="R834" t="str">
        <f>+IF(Tabla1[[#This Row],[correct_ans]]="None","Frecuente","Infrecuente")</f>
        <v>Infrecuente</v>
      </c>
      <c r="S834">
        <f>+Tabla1[[#This Row],[Respuesta.corr]]*100</f>
        <v>100</v>
      </c>
      <c r="T834">
        <f>+IF(OR(Tabla1[[#This Row],[frecuente/infrecuente]]="Frecuente",Tabla1[[#This Row],[Respuesta.rt]]=""),"",Tabla1[[#This Row],[Respuesta.rt]])</f>
        <v>0.65477005159500001</v>
      </c>
      <c r="U834">
        <f>1-Tabla1[[#This Row],[Respuesta.corr]]</f>
        <v>0</v>
      </c>
      <c r="V834" t="s">
        <v>141</v>
      </c>
      <c r="W834" t="s">
        <v>143</v>
      </c>
      <c r="X834" t="str">
        <f>+IFERROR(VLOOKUP(Tabla1[[#This Row],[participant]],$AB$2:$AC$17,2,0),"REVISAR")</f>
        <v>ALJ10M</v>
      </c>
    </row>
    <row r="835" spans="1:24" x14ac:dyDescent="0.55000000000000004">
      <c r="A835" t="s">
        <v>13</v>
      </c>
      <c r="B835" t="s">
        <v>28</v>
      </c>
      <c r="C835" t="s">
        <v>15</v>
      </c>
      <c r="D835">
        <v>0.8</v>
      </c>
      <c r="E835">
        <v>0</v>
      </c>
      <c r="F835">
        <v>33</v>
      </c>
      <c r="G835">
        <v>33</v>
      </c>
      <c r="H835">
        <v>33</v>
      </c>
      <c r="I835" t="s">
        <v>15</v>
      </c>
      <c r="J835">
        <v>1</v>
      </c>
      <c r="L835" t="s">
        <v>168</v>
      </c>
      <c r="M835">
        <v>59.831757833904099</v>
      </c>
      <c r="N835" t="s">
        <v>17</v>
      </c>
      <c r="O835">
        <v>1</v>
      </c>
      <c r="P835" t="s">
        <v>164</v>
      </c>
      <c r="Q835" t="str">
        <f>+PROPER(IF(MID(Tabla1[[#This Row],[expName]],3,100)="Alegria","Alegría",MID(Tabla1[[#This Row],[expName]],3,100)))</f>
        <v>Tristeza</v>
      </c>
      <c r="R835" t="str">
        <f>+IF(Tabla1[[#This Row],[correct_ans]]="None","Frecuente","Infrecuente")</f>
        <v>Frecuente</v>
      </c>
      <c r="S835">
        <f>+Tabla1[[#This Row],[Respuesta.corr]]*100</f>
        <v>100</v>
      </c>
      <c r="T835" t="str">
        <f>+IF(OR(Tabla1[[#This Row],[frecuente/infrecuente]]="Frecuente",Tabla1[[#This Row],[Respuesta.rt]]=""),"",Tabla1[[#This Row],[Respuesta.rt]])</f>
        <v/>
      </c>
      <c r="U835">
        <f>1-Tabla1[[#This Row],[Respuesta.corr]]</f>
        <v>0</v>
      </c>
      <c r="V835" t="s">
        <v>141</v>
      </c>
      <c r="W835" t="s">
        <v>143</v>
      </c>
      <c r="X835" t="str">
        <f>+IFERROR(VLOOKUP(Tabla1[[#This Row],[participant]],$AB$2:$AC$17,2,0),"REVISAR")</f>
        <v>ALJ10M</v>
      </c>
    </row>
    <row r="836" spans="1:24" x14ac:dyDescent="0.55000000000000004">
      <c r="A836" t="s">
        <v>19</v>
      </c>
      <c r="B836" t="s">
        <v>24</v>
      </c>
      <c r="C836" t="s">
        <v>21</v>
      </c>
      <c r="D836">
        <v>1.3</v>
      </c>
      <c r="E836">
        <v>0</v>
      </c>
      <c r="F836">
        <v>34</v>
      </c>
      <c r="G836">
        <v>34</v>
      </c>
      <c r="H836">
        <v>34</v>
      </c>
      <c r="I836" t="s">
        <v>15</v>
      </c>
      <c r="J836">
        <v>0</v>
      </c>
      <c r="L836" t="s">
        <v>168</v>
      </c>
      <c r="M836">
        <v>59.831757833904099</v>
      </c>
      <c r="N836" t="s">
        <v>17</v>
      </c>
      <c r="O836">
        <v>1</v>
      </c>
      <c r="P836" t="s">
        <v>164</v>
      </c>
      <c r="Q836" t="str">
        <f>+PROPER(IF(MID(Tabla1[[#This Row],[expName]],3,100)="Alegria","Alegría",MID(Tabla1[[#This Row],[expName]],3,100)))</f>
        <v>Tristeza</v>
      </c>
      <c r="R836" t="str">
        <f>+IF(Tabla1[[#This Row],[correct_ans]]="None","Frecuente","Infrecuente")</f>
        <v>Infrecuente</v>
      </c>
      <c r="S836">
        <f>+Tabla1[[#This Row],[Respuesta.corr]]*100</f>
        <v>0</v>
      </c>
      <c r="T836" t="str">
        <f>+IF(OR(Tabla1[[#This Row],[frecuente/infrecuente]]="Frecuente",Tabla1[[#This Row],[Respuesta.rt]]=""),"",Tabla1[[#This Row],[Respuesta.rt]])</f>
        <v/>
      </c>
      <c r="U836">
        <f>1-Tabla1[[#This Row],[Respuesta.corr]]</f>
        <v>1</v>
      </c>
      <c r="V836" t="s">
        <v>141</v>
      </c>
      <c r="W836" t="s">
        <v>143</v>
      </c>
      <c r="X836" t="str">
        <f>+IFERROR(VLOOKUP(Tabla1[[#This Row],[participant]],$AB$2:$AC$17,2,0),"REVISAR")</f>
        <v>ALJ10M</v>
      </c>
    </row>
    <row r="837" spans="1:24" x14ac:dyDescent="0.55000000000000004">
      <c r="A837" t="s">
        <v>13</v>
      </c>
      <c r="B837" t="s">
        <v>31</v>
      </c>
      <c r="C837" t="s">
        <v>15</v>
      </c>
      <c r="D837">
        <v>0.8</v>
      </c>
      <c r="E837">
        <v>0</v>
      </c>
      <c r="F837">
        <v>35</v>
      </c>
      <c r="G837">
        <v>35</v>
      </c>
      <c r="H837">
        <v>35</v>
      </c>
      <c r="I837" t="s">
        <v>15</v>
      </c>
      <c r="J837">
        <v>1</v>
      </c>
      <c r="L837" t="s">
        <v>168</v>
      </c>
      <c r="M837">
        <v>59.831757833904099</v>
      </c>
      <c r="N837" t="s">
        <v>17</v>
      </c>
      <c r="O837">
        <v>1</v>
      </c>
      <c r="P837" t="s">
        <v>164</v>
      </c>
      <c r="Q837" t="str">
        <f>+PROPER(IF(MID(Tabla1[[#This Row],[expName]],3,100)="Alegria","Alegría",MID(Tabla1[[#This Row],[expName]],3,100)))</f>
        <v>Tristeza</v>
      </c>
      <c r="R837" t="str">
        <f>+IF(Tabla1[[#This Row],[correct_ans]]="None","Frecuente","Infrecuente")</f>
        <v>Frecuente</v>
      </c>
      <c r="S837">
        <f>+Tabla1[[#This Row],[Respuesta.corr]]*100</f>
        <v>100</v>
      </c>
      <c r="T837" t="str">
        <f>+IF(OR(Tabla1[[#This Row],[frecuente/infrecuente]]="Frecuente",Tabla1[[#This Row],[Respuesta.rt]]=""),"",Tabla1[[#This Row],[Respuesta.rt]])</f>
        <v/>
      </c>
      <c r="U837">
        <f>1-Tabla1[[#This Row],[Respuesta.corr]]</f>
        <v>0</v>
      </c>
      <c r="V837" t="s">
        <v>141</v>
      </c>
      <c r="W837" t="s">
        <v>143</v>
      </c>
      <c r="X837" t="str">
        <f>+IFERROR(VLOOKUP(Tabla1[[#This Row],[participant]],$AB$2:$AC$17,2,0),"REVISAR")</f>
        <v>ALJ10M</v>
      </c>
    </row>
    <row r="838" spans="1:24" x14ac:dyDescent="0.55000000000000004">
      <c r="A838" t="s">
        <v>13</v>
      </c>
      <c r="B838" t="s">
        <v>34</v>
      </c>
      <c r="C838" t="s">
        <v>15</v>
      </c>
      <c r="D838">
        <v>0.8</v>
      </c>
      <c r="E838">
        <v>0</v>
      </c>
      <c r="F838">
        <v>36</v>
      </c>
      <c r="G838">
        <v>36</v>
      </c>
      <c r="H838">
        <v>36</v>
      </c>
      <c r="I838" t="s">
        <v>15</v>
      </c>
      <c r="J838">
        <v>1</v>
      </c>
      <c r="L838" t="s">
        <v>168</v>
      </c>
      <c r="M838">
        <v>59.831757833904099</v>
      </c>
      <c r="N838" t="s">
        <v>17</v>
      </c>
      <c r="O838">
        <v>1</v>
      </c>
      <c r="P838" t="s">
        <v>164</v>
      </c>
      <c r="Q838" t="str">
        <f>+PROPER(IF(MID(Tabla1[[#This Row],[expName]],3,100)="Alegria","Alegría",MID(Tabla1[[#This Row],[expName]],3,100)))</f>
        <v>Tristeza</v>
      </c>
      <c r="R838" t="str">
        <f>+IF(Tabla1[[#This Row],[correct_ans]]="None","Frecuente","Infrecuente")</f>
        <v>Frecuente</v>
      </c>
      <c r="S838">
        <f>+Tabla1[[#This Row],[Respuesta.corr]]*100</f>
        <v>100</v>
      </c>
      <c r="T838" t="str">
        <f>+IF(OR(Tabla1[[#This Row],[frecuente/infrecuente]]="Frecuente",Tabla1[[#This Row],[Respuesta.rt]]=""),"",Tabla1[[#This Row],[Respuesta.rt]])</f>
        <v/>
      </c>
      <c r="U838">
        <f>1-Tabla1[[#This Row],[Respuesta.corr]]</f>
        <v>0</v>
      </c>
      <c r="V838" t="s">
        <v>141</v>
      </c>
      <c r="W838" t="s">
        <v>143</v>
      </c>
      <c r="X838" t="str">
        <f>+IFERROR(VLOOKUP(Tabla1[[#This Row],[participant]],$AB$2:$AC$17,2,0),"REVISAR")</f>
        <v>ALJ10M</v>
      </c>
    </row>
    <row r="839" spans="1:24" x14ac:dyDescent="0.55000000000000004">
      <c r="A839" t="s">
        <v>13</v>
      </c>
      <c r="B839" t="s">
        <v>36</v>
      </c>
      <c r="C839" t="s">
        <v>15</v>
      </c>
      <c r="D839">
        <v>1.3</v>
      </c>
      <c r="E839">
        <v>0</v>
      </c>
      <c r="F839">
        <v>37</v>
      </c>
      <c r="G839">
        <v>37</v>
      </c>
      <c r="H839">
        <v>37</v>
      </c>
      <c r="I839" t="s">
        <v>21</v>
      </c>
      <c r="J839">
        <v>0</v>
      </c>
      <c r="K839">
        <v>0.65542858373400004</v>
      </c>
      <c r="L839" t="s">
        <v>168</v>
      </c>
      <c r="M839">
        <v>59.831757833904099</v>
      </c>
      <c r="N839" t="s">
        <v>17</v>
      </c>
      <c r="O839">
        <v>1</v>
      </c>
      <c r="P839" t="s">
        <v>164</v>
      </c>
      <c r="Q839" t="str">
        <f>+PROPER(IF(MID(Tabla1[[#This Row],[expName]],3,100)="Alegria","Alegría",MID(Tabla1[[#This Row],[expName]],3,100)))</f>
        <v>Tristeza</v>
      </c>
      <c r="R839" t="str">
        <f>+IF(Tabla1[[#This Row],[correct_ans]]="None","Frecuente","Infrecuente")</f>
        <v>Frecuente</v>
      </c>
      <c r="S839">
        <f>+Tabla1[[#This Row],[Respuesta.corr]]*100</f>
        <v>0</v>
      </c>
      <c r="T839" t="str">
        <f>+IF(OR(Tabla1[[#This Row],[frecuente/infrecuente]]="Frecuente",Tabla1[[#This Row],[Respuesta.rt]]=""),"",Tabla1[[#This Row],[Respuesta.rt]])</f>
        <v/>
      </c>
      <c r="U839">
        <f>1-Tabla1[[#This Row],[Respuesta.corr]]</f>
        <v>1</v>
      </c>
      <c r="V839" t="s">
        <v>141</v>
      </c>
      <c r="W839" t="s">
        <v>143</v>
      </c>
      <c r="X839" t="str">
        <f>+IFERROR(VLOOKUP(Tabla1[[#This Row],[participant]],$AB$2:$AC$17,2,0),"REVISAR")</f>
        <v>ALJ10M</v>
      </c>
    </row>
    <row r="840" spans="1:24" x14ac:dyDescent="0.55000000000000004">
      <c r="A840" t="s">
        <v>19</v>
      </c>
      <c r="B840" t="s">
        <v>39</v>
      </c>
      <c r="C840" t="s">
        <v>21</v>
      </c>
      <c r="D840">
        <v>0.8</v>
      </c>
      <c r="E840">
        <v>0</v>
      </c>
      <c r="F840">
        <v>38</v>
      </c>
      <c r="G840">
        <v>38</v>
      </c>
      <c r="H840">
        <v>38</v>
      </c>
      <c r="I840" t="s">
        <v>21</v>
      </c>
      <c r="J840">
        <v>1</v>
      </c>
      <c r="K840">
        <v>0.62077768985199999</v>
      </c>
      <c r="L840" t="s">
        <v>168</v>
      </c>
      <c r="M840">
        <v>59.831757833904099</v>
      </c>
      <c r="N840" t="s">
        <v>17</v>
      </c>
      <c r="O840">
        <v>1</v>
      </c>
      <c r="P840" t="s">
        <v>164</v>
      </c>
      <c r="Q840" t="str">
        <f>+PROPER(IF(MID(Tabla1[[#This Row],[expName]],3,100)="Alegria","Alegría",MID(Tabla1[[#This Row],[expName]],3,100)))</f>
        <v>Tristeza</v>
      </c>
      <c r="R840" t="str">
        <f>+IF(Tabla1[[#This Row],[correct_ans]]="None","Frecuente","Infrecuente")</f>
        <v>Infrecuente</v>
      </c>
      <c r="S840">
        <f>+Tabla1[[#This Row],[Respuesta.corr]]*100</f>
        <v>100</v>
      </c>
      <c r="T840">
        <f>+IF(OR(Tabla1[[#This Row],[frecuente/infrecuente]]="Frecuente",Tabla1[[#This Row],[Respuesta.rt]]=""),"",Tabla1[[#This Row],[Respuesta.rt]])</f>
        <v>0.62077768985199999</v>
      </c>
      <c r="U840">
        <f>1-Tabla1[[#This Row],[Respuesta.corr]]</f>
        <v>0</v>
      </c>
      <c r="V840" t="s">
        <v>141</v>
      </c>
      <c r="W840" t="s">
        <v>143</v>
      </c>
      <c r="X840" t="str">
        <f>+IFERROR(VLOOKUP(Tabla1[[#This Row],[participant]],$AB$2:$AC$17,2,0),"REVISAR")</f>
        <v>ALJ10M</v>
      </c>
    </row>
    <row r="841" spans="1:24" x14ac:dyDescent="0.55000000000000004">
      <c r="A841" t="s">
        <v>13</v>
      </c>
      <c r="B841" t="s">
        <v>40</v>
      </c>
      <c r="C841" t="s">
        <v>15</v>
      </c>
      <c r="D841">
        <v>0.8</v>
      </c>
      <c r="E841">
        <v>0</v>
      </c>
      <c r="F841">
        <v>39</v>
      </c>
      <c r="G841">
        <v>39</v>
      </c>
      <c r="H841">
        <v>39</v>
      </c>
      <c r="I841" t="s">
        <v>15</v>
      </c>
      <c r="J841">
        <v>1</v>
      </c>
      <c r="L841" t="s">
        <v>168</v>
      </c>
      <c r="M841">
        <v>59.831757833904099</v>
      </c>
      <c r="N841" t="s">
        <v>17</v>
      </c>
      <c r="O841">
        <v>1</v>
      </c>
      <c r="P841" t="s">
        <v>164</v>
      </c>
      <c r="Q841" t="str">
        <f>+PROPER(IF(MID(Tabla1[[#This Row],[expName]],3,100)="Alegria","Alegría",MID(Tabla1[[#This Row],[expName]],3,100)))</f>
        <v>Tristeza</v>
      </c>
      <c r="R841" t="str">
        <f>+IF(Tabla1[[#This Row],[correct_ans]]="None","Frecuente","Infrecuente")</f>
        <v>Frecuente</v>
      </c>
      <c r="S841">
        <f>+Tabla1[[#This Row],[Respuesta.corr]]*100</f>
        <v>100</v>
      </c>
      <c r="T841" t="str">
        <f>+IF(OR(Tabla1[[#This Row],[frecuente/infrecuente]]="Frecuente",Tabla1[[#This Row],[Respuesta.rt]]=""),"",Tabla1[[#This Row],[Respuesta.rt]])</f>
        <v/>
      </c>
      <c r="U841">
        <f>1-Tabla1[[#This Row],[Respuesta.corr]]</f>
        <v>0</v>
      </c>
      <c r="V841" t="s">
        <v>141</v>
      </c>
      <c r="W841" t="s">
        <v>143</v>
      </c>
      <c r="X841" t="str">
        <f>+IFERROR(VLOOKUP(Tabla1[[#This Row],[participant]],$AB$2:$AC$17,2,0),"REVISAR")</f>
        <v>ALJ10M</v>
      </c>
    </row>
    <row r="842" spans="1:24" x14ac:dyDescent="0.55000000000000004">
      <c r="A842" t="s">
        <v>13</v>
      </c>
      <c r="B842" t="s">
        <v>41</v>
      </c>
      <c r="C842" t="s">
        <v>15</v>
      </c>
      <c r="D842">
        <v>0.8</v>
      </c>
      <c r="E842">
        <v>0</v>
      </c>
      <c r="F842">
        <v>40</v>
      </c>
      <c r="G842">
        <v>40</v>
      </c>
      <c r="H842">
        <v>40</v>
      </c>
      <c r="I842" t="s">
        <v>15</v>
      </c>
      <c r="J842">
        <v>1</v>
      </c>
      <c r="L842" t="s">
        <v>168</v>
      </c>
      <c r="M842">
        <v>59.831757833904099</v>
      </c>
      <c r="N842" t="s">
        <v>17</v>
      </c>
      <c r="O842">
        <v>1</v>
      </c>
      <c r="P842" t="s">
        <v>164</v>
      </c>
      <c r="Q842" t="str">
        <f>+PROPER(IF(MID(Tabla1[[#This Row],[expName]],3,100)="Alegria","Alegría",MID(Tabla1[[#This Row],[expName]],3,100)))</f>
        <v>Tristeza</v>
      </c>
      <c r="R842" t="str">
        <f>+IF(Tabla1[[#This Row],[correct_ans]]="None","Frecuente","Infrecuente")</f>
        <v>Frecuente</v>
      </c>
      <c r="S842">
        <f>+Tabla1[[#This Row],[Respuesta.corr]]*100</f>
        <v>100</v>
      </c>
      <c r="T842" t="str">
        <f>+IF(OR(Tabla1[[#This Row],[frecuente/infrecuente]]="Frecuente",Tabla1[[#This Row],[Respuesta.rt]]=""),"",Tabla1[[#This Row],[Respuesta.rt]])</f>
        <v/>
      </c>
      <c r="U842">
        <f>1-Tabla1[[#This Row],[Respuesta.corr]]</f>
        <v>0</v>
      </c>
      <c r="V842" t="s">
        <v>141</v>
      </c>
      <c r="W842" t="s">
        <v>143</v>
      </c>
      <c r="X842" t="str">
        <f>+IFERROR(VLOOKUP(Tabla1[[#This Row],[participant]],$AB$2:$AC$17,2,0),"REVISAR")</f>
        <v>ALJ10M</v>
      </c>
    </row>
    <row r="843" spans="1:24" x14ac:dyDescent="0.55000000000000004">
      <c r="A843" t="s">
        <v>13</v>
      </c>
      <c r="B843" t="s">
        <v>42</v>
      </c>
      <c r="C843" t="s">
        <v>15</v>
      </c>
      <c r="D843">
        <v>0.8</v>
      </c>
      <c r="E843">
        <v>0</v>
      </c>
      <c r="F843">
        <v>41</v>
      </c>
      <c r="G843">
        <v>41</v>
      </c>
      <c r="H843">
        <v>41</v>
      </c>
      <c r="I843" t="s">
        <v>15</v>
      </c>
      <c r="J843">
        <v>1</v>
      </c>
      <c r="L843" t="s">
        <v>168</v>
      </c>
      <c r="M843">
        <v>59.831757833904099</v>
      </c>
      <c r="N843" t="s">
        <v>17</v>
      </c>
      <c r="O843">
        <v>1</v>
      </c>
      <c r="P843" t="s">
        <v>164</v>
      </c>
      <c r="Q843" t="str">
        <f>+PROPER(IF(MID(Tabla1[[#This Row],[expName]],3,100)="Alegria","Alegría",MID(Tabla1[[#This Row],[expName]],3,100)))</f>
        <v>Tristeza</v>
      </c>
      <c r="R843" t="str">
        <f>+IF(Tabla1[[#This Row],[correct_ans]]="None","Frecuente","Infrecuente")</f>
        <v>Frecuente</v>
      </c>
      <c r="S843">
        <f>+Tabla1[[#This Row],[Respuesta.corr]]*100</f>
        <v>100</v>
      </c>
      <c r="T843" t="str">
        <f>+IF(OR(Tabla1[[#This Row],[frecuente/infrecuente]]="Frecuente",Tabla1[[#This Row],[Respuesta.rt]]=""),"",Tabla1[[#This Row],[Respuesta.rt]])</f>
        <v/>
      </c>
      <c r="U843">
        <f>1-Tabla1[[#This Row],[Respuesta.corr]]</f>
        <v>0</v>
      </c>
      <c r="V843" t="s">
        <v>141</v>
      </c>
      <c r="W843" t="s">
        <v>143</v>
      </c>
      <c r="X843" t="str">
        <f>+IFERROR(VLOOKUP(Tabla1[[#This Row],[participant]],$AB$2:$AC$17,2,0),"REVISAR")</f>
        <v>ALJ10M</v>
      </c>
    </row>
    <row r="844" spans="1:24" x14ac:dyDescent="0.55000000000000004">
      <c r="A844" t="s">
        <v>13</v>
      </c>
      <c r="B844" t="s">
        <v>30</v>
      </c>
      <c r="C844" t="s">
        <v>15</v>
      </c>
      <c r="D844">
        <v>1.3</v>
      </c>
      <c r="E844">
        <v>0</v>
      </c>
      <c r="F844">
        <v>42</v>
      </c>
      <c r="G844">
        <v>42</v>
      </c>
      <c r="H844">
        <v>42</v>
      </c>
      <c r="I844" t="s">
        <v>15</v>
      </c>
      <c r="J844">
        <v>1</v>
      </c>
      <c r="L844" t="s">
        <v>168</v>
      </c>
      <c r="M844">
        <v>59.831757833904099</v>
      </c>
      <c r="N844" t="s">
        <v>17</v>
      </c>
      <c r="O844">
        <v>1</v>
      </c>
      <c r="P844" t="s">
        <v>164</v>
      </c>
      <c r="Q844" t="str">
        <f>+PROPER(IF(MID(Tabla1[[#This Row],[expName]],3,100)="Alegria","Alegría",MID(Tabla1[[#This Row],[expName]],3,100)))</f>
        <v>Tristeza</v>
      </c>
      <c r="R844" t="str">
        <f>+IF(Tabla1[[#This Row],[correct_ans]]="None","Frecuente","Infrecuente")</f>
        <v>Frecuente</v>
      </c>
      <c r="S844">
        <f>+Tabla1[[#This Row],[Respuesta.corr]]*100</f>
        <v>100</v>
      </c>
      <c r="T844" t="str">
        <f>+IF(OR(Tabla1[[#This Row],[frecuente/infrecuente]]="Frecuente",Tabla1[[#This Row],[Respuesta.rt]]=""),"",Tabla1[[#This Row],[Respuesta.rt]])</f>
        <v/>
      </c>
      <c r="U844">
        <f>1-Tabla1[[#This Row],[Respuesta.corr]]</f>
        <v>0</v>
      </c>
      <c r="V844" t="s">
        <v>141</v>
      </c>
      <c r="W844" t="s">
        <v>143</v>
      </c>
      <c r="X844" t="str">
        <f>+IFERROR(VLOOKUP(Tabla1[[#This Row],[participant]],$AB$2:$AC$17,2,0),"REVISAR")</f>
        <v>ALJ10M</v>
      </c>
    </row>
    <row r="845" spans="1:24" x14ac:dyDescent="0.55000000000000004">
      <c r="A845" t="s">
        <v>19</v>
      </c>
      <c r="B845" t="s">
        <v>26</v>
      </c>
      <c r="C845" t="s">
        <v>21</v>
      </c>
      <c r="D845">
        <v>0.8</v>
      </c>
      <c r="E845">
        <v>0</v>
      </c>
      <c r="F845">
        <v>43</v>
      </c>
      <c r="G845">
        <v>43</v>
      </c>
      <c r="H845">
        <v>43</v>
      </c>
      <c r="I845" t="s">
        <v>15</v>
      </c>
      <c r="J845">
        <v>0</v>
      </c>
      <c r="L845" t="s">
        <v>168</v>
      </c>
      <c r="M845">
        <v>59.831757833904099</v>
      </c>
      <c r="N845" t="s">
        <v>17</v>
      </c>
      <c r="O845">
        <v>1</v>
      </c>
      <c r="P845" t="s">
        <v>164</v>
      </c>
      <c r="Q845" t="str">
        <f>+PROPER(IF(MID(Tabla1[[#This Row],[expName]],3,100)="Alegria","Alegría",MID(Tabla1[[#This Row],[expName]],3,100)))</f>
        <v>Tristeza</v>
      </c>
      <c r="R845" t="str">
        <f>+IF(Tabla1[[#This Row],[correct_ans]]="None","Frecuente","Infrecuente")</f>
        <v>Infrecuente</v>
      </c>
      <c r="S845">
        <f>+Tabla1[[#This Row],[Respuesta.corr]]*100</f>
        <v>0</v>
      </c>
      <c r="T845" t="str">
        <f>+IF(OR(Tabla1[[#This Row],[frecuente/infrecuente]]="Frecuente",Tabla1[[#This Row],[Respuesta.rt]]=""),"",Tabla1[[#This Row],[Respuesta.rt]])</f>
        <v/>
      </c>
      <c r="U845">
        <f>1-Tabla1[[#This Row],[Respuesta.corr]]</f>
        <v>1</v>
      </c>
      <c r="V845" t="s">
        <v>141</v>
      </c>
      <c r="W845" t="s">
        <v>143</v>
      </c>
      <c r="X845" t="str">
        <f>+IFERROR(VLOOKUP(Tabla1[[#This Row],[participant]],$AB$2:$AC$17,2,0),"REVISAR")</f>
        <v>ALJ10M</v>
      </c>
    </row>
    <row r="846" spans="1:24" x14ac:dyDescent="0.55000000000000004">
      <c r="A846" t="s">
        <v>13</v>
      </c>
      <c r="B846" t="s">
        <v>36</v>
      </c>
      <c r="C846" t="s">
        <v>15</v>
      </c>
      <c r="D846">
        <v>0.8</v>
      </c>
      <c r="E846">
        <v>0</v>
      </c>
      <c r="F846">
        <v>44</v>
      </c>
      <c r="G846">
        <v>44</v>
      </c>
      <c r="H846">
        <v>44</v>
      </c>
      <c r="I846" t="s">
        <v>15</v>
      </c>
      <c r="J846">
        <v>1</v>
      </c>
      <c r="L846" t="s">
        <v>168</v>
      </c>
      <c r="M846">
        <v>59.831757833904099</v>
      </c>
      <c r="N846" t="s">
        <v>17</v>
      </c>
      <c r="O846">
        <v>1</v>
      </c>
      <c r="P846" t="s">
        <v>164</v>
      </c>
      <c r="Q846" t="str">
        <f>+PROPER(IF(MID(Tabla1[[#This Row],[expName]],3,100)="Alegria","Alegría",MID(Tabla1[[#This Row],[expName]],3,100)))</f>
        <v>Tristeza</v>
      </c>
      <c r="R846" t="str">
        <f>+IF(Tabla1[[#This Row],[correct_ans]]="None","Frecuente","Infrecuente")</f>
        <v>Frecuente</v>
      </c>
      <c r="S846">
        <f>+Tabla1[[#This Row],[Respuesta.corr]]*100</f>
        <v>100</v>
      </c>
      <c r="T846" t="str">
        <f>+IF(OR(Tabla1[[#This Row],[frecuente/infrecuente]]="Frecuente",Tabla1[[#This Row],[Respuesta.rt]]=""),"",Tabla1[[#This Row],[Respuesta.rt]])</f>
        <v/>
      </c>
      <c r="U846">
        <f>1-Tabla1[[#This Row],[Respuesta.corr]]</f>
        <v>0</v>
      </c>
      <c r="V846" t="s">
        <v>141</v>
      </c>
      <c r="W846" t="s">
        <v>143</v>
      </c>
      <c r="X846" t="str">
        <f>+IFERROR(VLOOKUP(Tabla1[[#This Row],[participant]],$AB$2:$AC$17,2,0),"REVISAR")</f>
        <v>ALJ10M</v>
      </c>
    </row>
    <row r="847" spans="1:24" x14ac:dyDescent="0.55000000000000004">
      <c r="A847" t="s">
        <v>13</v>
      </c>
      <c r="B847" t="s">
        <v>31</v>
      </c>
      <c r="C847" t="s">
        <v>15</v>
      </c>
      <c r="D847">
        <v>0.8</v>
      </c>
      <c r="E847">
        <v>0</v>
      </c>
      <c r="F847">
        <v>45</v>
      </c>
      <c r="G847">
        <v>45</v>
      </c>
      <c r="H847">
        <v>45</v>
      </c>
      <c r="I847" t="s">
        <v>15</v>
      </c>
      <c r="J847">
        <v>1</v>
      </c>
      <c r="L847" t="s">
        <v>168</v>
      </c>
      <c r="M847">
        <v>59.831757833904099</v>
      </c>
      <c r="N847" t="s">
        <v>17</v>
      </c>
      <c r="O847">
        <v>1</v>
      </c>
      <c r="P847" t="s">
        <v>164</v>
      </c>
      <c r="Q847" t="str">
        <f>+PROPER(IF(MID(Tabla1[[#This Row],[expName]],3,100)="Alegria","Alegría",MID(Tabla1[[#This Row],[expName]],3,100)))</f>
        <v>Tristeza</v>
      </c>
      <c r="R847" t="str">
        <f>+IF(Tabla1[[#This Row],[correct_ans]]="None","Frecuente","Infrecuente")</f>
        <v>Frecuente</v>
      </c>
      <c r="S847">
        <f>+Tabla1[[#This Row],[Respuesta.corr]]*100</f>
        <v>100</v>
      </c>
      <c r="T847" t="str">
        <f>+IF(OR(Tabla1[[#This Row],[frecuente/infrecuente]]="Frecuente",Tabla1[[#This Row],[Respuesta.rt]]=""),"",Tabla1[[#This Row],[Respuesta.rt]])</f>
        <v/>
      </c>
      <c r="U847">
        <f>1-Tabla1[[#This Row],[Respuesta.corr]]</f>
        <v>0</v>
      </c>
      <c r="V847" t="s">
        <v>141</v>
      </c>
      <c r="W847" t="s">
        <v>143</v>
      </c>
      <c r="X847" t="str">
        <f>+IFERROR(VLOOKUP(Tabla1[[#This Row],[participant]],$AB$2:$AC$17,2,0),"REVISAR")</f>
        <v>ALJ10M</v>
      </c>
    </row>
    <row r="848" spans="1:24" x14ac:dyDescent="0.55000000000000004">
      <c r="A848" t="s">
        <v>13</v>
      </c>
      <c r="B848" t="s">
        <v>22</v>
      </c>
      <c r="C848" t="s">
        <v>15</v>
      </c>
      <c r="D848">
        <v>1.3</v>
      </c>
      <c r="E848">
        <v>0</v>
      </c>
      <c r="F848">
        <v>46</v>
      </c>
      <c r="G848">
        <v>46</v>
      </c>
      <c r="H848">
        <v>46</v>
      </c>
      <c r="I848" t="s">
        <v>15</v>
      </c>
      <c r="J848">
        <v>1</v>
      </c>
      <c r="L848" t="s">
        <v>168</v>
      </c>
      <c r="M848">
        <v>59.831757833904099</v>
      </c>
      <c r="N848" t="s">
        <v>17</v>
      </c>
      <c r="O848">
        <v>1</v>
      </c>
      <c r="P848" t="s">
        <v>164</v>
      </c>
      <c r="Q848" t="str">
        <f>+PROPER(IF(MID(Tabla1[[#This Row],[expName]],3,100)="Alegria","Alegría",MID(Tabla1[[#This Row],[expName]],3,100)))</f>
        <v>Tristeza</v>
      </c>
      <c r="R848" t="str">
        <f>+IF(Tabla1[[#This Row],[correct_ans]]="None","Frecuente","Infrecuente")</f>
        <v>Frecuente</v>
      </c>
      <c r="S848">
        <f>+Tabla1[[#This Row],[Respuesta.corr]]*100</f>
        <v>100</v>
      </c>
      <c r="T848" t="str">
        <f>+IF(OR(Tabla1[[#This Row],[frecuente/infrecuente]]="Frecuente",Tabla1[[#This Row],[Respuesta.rt]]=""),"",Tabla1[[#This Row],[Respuesta.rt]])</f>
        <v/>
      </c>
      <c r="U848">
        <f>1-Tabla1[[#This Row],[Respuesta.corr]]</f>
        <v>0</v>
      </c>
      <c r="V848" t="s">
        <v>141</v>
      </c>
      <c r="W848" t="s">
        <v>143</v>
      </c>
      <c r="X848" t="str">
        <f>+IFERROR(VLOOKUP(Tabla1[[#This Row],[participant]],$AB$2:$AC$17,2,0),"REVISAR")</f>
        <v>ALJ10M</v>
      </c>
    </row>
    <row r="849" spans="1:24" x14ac:dyDescent="0.55000000000000004">
      <c r="A849" t="s">
        <v>19</v>
      </c>
      <c r="B849" t="s">
        <v>43</v>
      </c>
      <c r="C849" t="s">
        <v>21</v>
      </c>
      <c r="D849">
        <v>1.3</v>
      </c>
      <c r="E849">
        <v>0</v>
      </c>
      <c r="F849">
        <v>47</v>
      </c>
      <c r="G849">
        <v>47</v>
      </c>
      <c r="H849">
        <v>47</v>
      </c>
      <c r="I849" t="s">
        <v>15</v>
      </c>
      <c r="J849">
        <v>0</v>
      </c>
      <c r="L849" t="s">
        <v>168</v>
      </c>
      <c r="M849">
        <v>59.831757833904099</v>
      </c>
      <c r="N849" t="s">
        <v>17</v>
      </c>
      <c r="O849">
        <v>1</v>
      </c>
      <c r="P849" t="s">
        <v>164</v>
      </c>
      <c r="Q849" t="str">
        <f>+PROPER(IF(MID(Tabla1[[#This Row],[expName]],3,100)="Alegria","Alegría",MID(Tabla1[[#This Row],[expName]],3,100)))</f>
        <v>Tristeza</v>
      </c>
      <c r="R849" t="str">
        <f>+IF(Tabla1[[#This Row],[correct_ans]]="None","Frecuente","Infrecuente")</f>
        <v>Infrecuente</v>
      </c>
      <c r="S849">
        <f>+Tabla1[[#This Row],[Respuesta.corr]]*100</f>
        <v>0</v>
      </c>
      <c r="T849" t="str">
        <f>+IF(OR(Tabla1[[#This Row],[frecuente/infrecuente]]="Frecuente",Tabla1[[#This Row],[Respuesta.rt]]=""),"",Tabla1[[#This Row],[Respuesta.rt]])</f>
        <v/>
      </c>
      <c r="U849">
        <f>1-Tabla1[[#This Row],[Respuesta.corr]]</f>
        <v>1</v>
      </c>
      <c r="V849" t="s">
        <v>141</v>
      </c>
      <c r="W849" t="s">
        <v>143</v>
      </c>
      <c r="X849" t="str">
        <f>+IFERROR(VLOOKUP(Tabla1[[#This Row],[participant]],$AB$2:$AC$17,2,0),"REVISAR")</f>
        <v>ALJ10M</v>
      </c>
    </row>
    <row r="850" spans="1:24" x14ac:dyDescent="0.55000000000000004">
      <c r="A850" t="s">
        <v>13</v>
      </c>
      <c r="B850" t="s">
        <v>40</v>
      </c>
      <c r="C850" t="s">
        <v>15</v>
      </c>
      <c r="D850">
        <v>0.8</v>
      </c>
      <c r="E850">
        <v>0</v>
      </c>
      <c r="F850">
        <v>48</v>
      </c>
      <c r="G850">
        <v>48</v>
      </c>
      <c r="H850">
        <v>48</v>
      </c>
      <c r="I850" t="s">
        <v>15</v>
      </c>
      <c r="J850">
        <v>1</v>
      </c>
      <c r="L850" t="s">
        <v>168</v>
      </c>
      <c r="M850">
        <v>59.831757833904099</v>
      </c>
      <c r="N850" t="s">
        <v>17</v>
      </c>
      <c r="O850">
        <v>1</v>
      </c>
      <c r="P850" t="s">
        <v>164</v>
      </c>
      <c r="Q850" t="str">
        <f>+PROPER(IF(MID(Tabla1[[#This Row],[expName]],3,100)="Alegria","Alegría",MID(Tabla1[[#This Row],[expName]],3,100)))</f>
        <v>Tristeza</v>
      </c>
      <c r="R850" t="str">
        <f>+IF(Tabla1[[#This Row],[correct_ans]]="None","Frecuente","Infrecuente")</f>
        <v>Frecuente</v>
      </c>
      <c r="S850">
        <f>+Tabla1[[#This Row],[Respuesta.corr]]*100</f>
        <v>100</v>
      </c>
      <c r="T850" t="str">
        <f>+IF(OR(Tabla1[[#This Row],[frecuente/infrecuente]]="Frecuente",Tabla1[[#This Row],[Respuesta.rt]]=""),"",Tabla1[[#This Row],[Respuesta.rt]])</f>
        <v/>
      </c>
      <c r="U850">
        <f>1-Tabla1[[#This Row],[Respuesta.corr]]</f>
        <v>0</v>
      </c>
      <c r="V850" t="s">
        <v>141</v>
      </c>
      <c r="W850" t="s">
        <v>143</v>
      </c>
      <c r="X850" t="str">
        <f>+IFERROR(VLOOKUP(Tabla1[[#This Row],[participant]],$AB$2:$AC$17,2,0),"REVISAR")</f>
        <v>ALJ10M</v>
      </c>
    </row>
    <row r="851" spans="1:24" x14ac:dyDescent="0.55000000000000004">
      <c r="A851" t="s">
        <v>13</v>
      </c>
      <c r="B851" t="s">
        <v>23</v>
      </c>
      <c r="C851" t="s">
        <v>15</v>
      </c>
      <c r="D851">
        <v>1.3</v>
      </c>
      <c r="E851">
        <v>0</v>
      </c>
      <c r="F851">
        <v>49</v>
      </c>
      <c r="G851">
        <v>49</v>
      </c>
      <c r="H851">
        <v>49</v>
      </c>
      <c r="I851" t="s">
        <v>15</v>
      </c>
      <c r="J851">
        <v>1</v>
      </c>
      <c r="L851" t="s">
        <v>168</v>
      </c>
      <c r="M851">
        <v>59.831757833904099</v>
      </c>
      <c r="N851" t="s">
        <v>17</v>
      </c>
      <c r="O851">
        <v>1</v>
      </c>
      <c r="P851" t="s">
        <v>164</v>
      </c>
      <c r="Q851" t="str">
        <f>+PROPER(IF(MID(Tabla1[[#This Row],[expName]],3,100)="Alegria","Alegría",MID(Tabla1[[#This Row],[expName]],3,100)))</f>
        <v>Tristeza</v>
      </c>
      <c r="R851" t="str">
        <f>+IF(Tabla1[[#This Row],[correct_ans]]="None","Frecuente","Infrecuente")</f>
        <v>Frecuente</v>
      </c>
      <c r="S851">
        <f>+Tabla1[[#This Row],[Respuesta.corr]]*100</f>
        <v>100</v>
      </c>
      <c r="T851" t="str">
        <f>+IF(OR(Tabla1[[#This Row],[frecuente/infrecuente]]="Frecuente",Tabla1[[#This Row],[Respuesta.rt]]=""),"",Tabla1[[#This Row],[Respuesta.rt]])</f>
        <v/>
      </c>
      <c r="U851">
        <f>1-Tabla1[[#This Row],[Respuesta.corr]]</f>
        <v>0</v>
      </c>
      <c r="V851" t="s">
        <v>141</v>
      </c>
      <c r="W851" t="s">
        <v>143</v>
      </c>
      <c r="X851" t="str">
        <f>+IFERROR(VLOOKUP(Tabla1[[#This Row],[participant]],$AB$2:$AC$17,2,0),"REVISAR")</f>
        <v>ALJ10M</v>
      </c>
    </row>
    <row r="852" spans="1:24" x14ac:dyDescent="0.55000000000000004">
      <c r="A852" t="s">
        <v>13</v>
      </c>
      <c r="B852" t="s">
        <v>22</v>
      </c>
      <c r="C852" t="s">
        <v>15</v>
      </c>
      <c r="D852">
        <v>0.8</v>
      </c>
      <c r="E852">
        <v>0</v>
      </c>
      <c r="F852">
        <v>50</v>
      </c>
      <c r="G852">
        <v>50</v>
      </c>
      <c r="H852">
        <v>50</v>
      </c>
      <c r="I852" t="s">
        <v>15</v>
      </c>
      <c r="J852">
        <v>1</v>
      </c>
      <c r="L852" t="s">
        <v>168</v>
      </c>
      <c r="M852">
        <v>59.831757833904099</v>
      </c>
      <c r="N852" t="s">
        <v>17</v>
      </c>
      <c r="O852">
        <v>1</v>
      </c>
      <c r="P852" t="s">
        <v>164</v>
      </c>
      <c r="Q852" t="str">
        <f>+PROPER(IF(MID(Tabla1[[#This Row],[expName]],3,100)="Alegria","Alegría",MID(Tabla1[[#This Row],[expName]],3,100)))</f>
        <v>Tristeza</v>
      </c>
      <c r="R852" t="str">
        <f>+IF(Tabla1[[#This Row],[correct_ans]]="None","Frecuente","Infrecuente")</f>
        <v>Frecuente</v>
      </c>
      <c r="S852">
        <f>+Tabla1[[#This Row],[Respuesta.corr]]*100</f>
        <v>100</v>
      </c>
      <c r="T852" t="str">
        <f>+IF(OR(Tabla1[[#This Row],[frecuente/infrecuente]]="Frecuente",Tabla1[[#This Row],[Respuesta.rt]]=""),"",Tabla1[[#This Row],[Respuesta.rt]])</f>
        <v/>
      </c>
      <c r="U852">
        <f>1-Tabla1[[#This Row],[Respuesta.corr]]</f>
        <v>0</v>
      </c>
      <c r="V852" t="s">
        <v>141</v>
      </c>
      <c r="W852" t="s">
        <v>143</v>
      </c>
      <c r="X852" t="str">
        <f>+IFERROR(VLOOKUP(Tabla1[[#This Row],[participant]],$AB$2:$AC$17,2,0),"REVISAR")</f>
        <v>ALJ10M</v>
      </c>
    </row>
    <row r="853" spans="1:24" x14ac:dyDescent="0.55000000000000004">
      <c r="A853" t="s">
        <v>13</v>
      </c>
      <c r="B853" t="s">
        <v>30</v>
      </c>
      <c r="C853" t="s">
        <v>15</v>
      </c>
      <c r="D853">
        <v>1.3</v>
      </c>
      <c r="E853">
        <v>0</v>
      </c>
      <c r="F853">
        <v>51</v>
      </c>
      <c r="G853">
        <v>51</v>
      </c>
      <c r="H853">
        <v>51</v>
      </c>
      <c r="I853" t="s">
        <v>15</v>
      </c>
      <c r="J853">
        <v>1</v>
      </c>
      <c r="L853" t="s">
        <v>168</v>
      </c>
      <c r="M853">
        <v>59.831757833904099</v>
      </c>
      <c r="N853" t="s">
        <v>17</v>
      </c>
      <c r="O853">
        <v>1</v>
      </c>
      <c r="P853" t="s">
        <v>164</v>
      </c>
      <c r="Q853" t="str">
        <f>+PROPER(IF(MID(Tabla1[[#This Row],[expName]],3,100)="Alegria","Alegría",MID(Tabla1[[#This Row],[expName]],3,100)))</f>
        <v>Tristeza</v>
      </c>
      <c r="R853" t="str">
        <f>+IF(Tabla1[[#This Row],[correct_ans]]="None","Frecuente","Infrecuente")</f>
        <v>Frecuente</v>
      </c>
      <c r="S853">
        <f>+Tabla1[[#This Row],[Respuesta.corr]]*100</f>
        <v>100</v>
      </c>
      <c r="T853" t="str">
        <f>+IF(OR(Tabla1[[#This Row],[frecuente/infrecuente]]="Frecuente",Tabla1[[#This Row],[Respuesta.rt]]=""),"",Tabla1[[#This Row],[Respuesta.rt]])</f>
        <v/>
      </c>
      <c r="U853">
        <f>1-Tabla1[[#This Row],[Respuesta.corr]]</f>
        <v>0</v>
      </c>
      <c r="V853" t="s">
        <v>141</v>
      </c>
      <c r="W853" t="s">
        <v>143</v>
      </c>
      <c r="X853" t="str">
        <f>+IFERROR(VLOOKUP(Tabla1[[#This Row],[participant]],$AB$2:$AC$17,2,0),"REVISAR")</f>
        <v>ALJ10M</v>
      </c>
    </row>
    <row r="854" spans="1:24" x14ac:dyDescent="0.55000000000000004">
      <c r="A854" t="s">
        <v>13</v>
      </c>
      <c r="B854" t="s">
        <v>34</v>
      </c>
      <c r="C854" t="s">
        <v>15</v>
      </c>
      <c r="D854">
        <v>1.3</v>
      </c>
      <c r="E854">
        <v>0</v>
      </c>
      <c r="F854">
        <v>52</v>
      </c>
      <c r="G854">
        <v>52</v>
      </c>
      <c r="H854">
        <v>52</v>
      </c>
      <c r="I854" t="s">
        <v>15</v>
      </c>
      <c r="J854">
        <v>1</v>
      </c>
      <c r="L854" t="s">
        <v>168</v>
      </c>
      <c r="M854">
        <v>59.831757833904099</v>
      </c>
      <c r="N854" t="s">
        <v>17</v>
      </c>
      <c r="O854">
        <v>1</v>
      </c>
      <c r="P854" t="s">
        <v>164</v>
      </c>
      <c r="Q854" t="str">
        <f>+PROPER(IF(MID(Tabla1[[#This Row],[expName]],3,100)="Alegria","Alegría",MID(Tabla1[[#This Row],[expName]],3,100)))</f>
        <v>Tristeza</v>
      </c>
      <c r="R854" t="str">
        <f>+IF(Tabla1[[#This Row],[correct_ans]]="None","Frecuente","Infrecuente")</f>
        <v>Frecuente</v>
      </c>
      <c r="S854">
        <f>+Tabla1[[#This Row],[Respuesta.corr]]*100</f>
        <v>100</v>
      </c>
      <c r="T854" t="str">
        <f>+IF(OR(Tabla1[[#This Row],[frecuente/infrecuente]]="Frecuente",Tabla1[[#This Row],[Respuesta.rt]]=""),"",Tabla1[[#This Row],[Respuesta.rt]])</f>
        <v/>
      </c>
      <c r="U854">
        <f>1-Tabla1[[#This Row],[Respuesta.corr]]</f>
        <v>0</v>
      </c>
      <c r="V854" t="s">
        <v>141</v>
      </c>
      <c r="W854" t="s">
        <v>143</v>
      </c>
      <c r="X854" t="str">
        <f>+IFERROR(VLOOKUP(Tabla1[[#This Row],[participant]],$AB$2:$AC$17,2,0),"REVISAR")</f>
        <v>ALJ10M</v>
      </c>
    </row>
    <row r="855" spans="1:24" x14ac:dyDescent="0.55000000000000004">
      <c r="A855" t="s">
        <v>13</v>
      </c>
      <c r="B855" t="s">
        <v>40</v>
      </c>
      <c r="C855" t="s">
        <v>15</v>
      </c>
      <c r="D855">
        <v>0.8</v>
      </c>
      <c r="E855">
        <v>0</v>
      </c>
      <c r="F855">
        <v>53</v>
      </c>
      <c r="G855">
        <v>53</v>
      </c>
      <c r="H855">
        <v>53</v>
      </c>
      <c r="I855" t="s">
        <v>15</v>
      </c>
      <c r="J855">
        <v>1</v>
      </c>
      <c r="L855" t="s">
        <v>168</v>
      </c>
      <c r="M855">
        <v>59.831757833904099</v>
      </c>
      <c r="N855" t="s">
        <v>17</v>
      </c>
      <c r="O855">
        <v>1</v>
      </c>
      <c r="P855" t="s">
        <v>164</v>
      </c>
      <c r="Q855" t="str">
        <f>+PROPER(IF(MID(Tabla1[[#This Row],[expName]],3,100)="Alegria","Alegría",MID(Tabla1[[#This Row],[expName]],3,100)))</f>
        <v>Tristeza</v>
      </c>
      <c r="R855" t="str">
        <f>+IF(Tabla1[[#This Row],[correct_ans]]="None","Frecuente","Infrecuente")</f>
        <v>Frecuente</v>
      </c>
      <c r="S855">
        <f>+Tabla1[[#This Row],[Respuesta.corr]]*100</f>
        <v>100</v>
      </c>
      <c r="T855" t="str">
        <f>+IF(OR(Tabla1[[#This Row],[frecuente/infrecuente]]="Frecuente",Tabla1[[#This Row],[Respuesta.rt]]=""),"",Tabla1[[#This Row],[Respuesta.rt]])</f>
        <v/>
      </c>
      <c r="U855">
        <f>1-Tabla1[[#This Row],[Respuesta.corr]]</f>
        <v>0</v>
      </c>
      <c r="V855" t="s">
        <v>141</v>
      </c>
      <c r="W855" t="s">
        <v>143</v>
      </c>
      <c r="X855" t="str">
        <f>+IFERROR(VLOOKUP(Tabla1[[#This Row],[participant]],$AB$2:$AC$17,2,0),"REVISAR")</f>
        <v>ALJ10M</v>
      </c>
    </row>
    <row r="856" spans="1:24" x14ac:dyDescent="0.55000000000000004">
      <c r="A856" t="s">
        <v>19</v>
      </c>
      <c r="B856" t="s">
        <v>44</v>
      </c>
      <c r="C856" t="s">
        <v>21</v>
      </c>
      <c r="D856">
        <v>0.8</v>
      </c>
      <c r="E856">
        <v>0</v>
      </c>
      <c r="F856">
        <v>54</v>
      </c>
      <c r="G856">
        <v>54</v>
      </c>
      <c r="H856">
        <v>54</v>
      </c>
      <c r="I856" t="s">
        <v>21</v>
      </c>
      <c r="J856">
        <v>1</v>
      </c>
      <c r="K856">
        <v>0.73937964253099997</v>
      </c>
      <c r="L856" t="s">
        <v>168</v>
      </c>
      <c r="M856">
        <v>59.831757833904099</v>
      </c>
      <c r="N856" t="s">
        <v>17</v>
      </c>
      <c r="O856">
        <v>1</v>
      </c>
      <c r="P856" t="s">
        <v>164</v>
      </c>
      <c r="Q856" t="str">
        <f>+PROPER(IF(MID(Tabla1[[#This Row],[expName]],3,100)="Alegria","Alegría",MID(Tabla1[[#This Row],[expName]],3,100)))</f>
        <v>Tristeza</v>
      </c>
      <c r="R856" t="str">
        <f>+IF(Tabla1[[#This Row],[correct_ans]]="None","Frecuente","Infrecuente")</f>
        <v>Infrecuente</v>
      </c>
      <c r="S856">
        <f>+Tabla1[[#This Row],[Respuesta.corr]]*100</f>
        <v>100</v>
      </c>
      <c r="T856">
        <f>+IF(OR(Tabla1[[#This Row],[frecuente/infrecuente]]="Frecuente",Tabla1[[#This Row],[Respuesta.rt]]=""),"",Tabla1[[#This Row],[Respuesta.rt]])</f>
        <v>0.73937964253099997</v>
      </c>
      <c r="U856">
        <f>1-Tabla1[[#This Row],[Respuesta.corr]]</f>
        <v>0</v>
      </c>
      <c r="V856" t="s">
        <v>141</v>
      </c>
      <c r="W856" t="s">
        <v>143</v>
      </c>
      <c r="X856" t="str">
        <f>+IFERROR(VLOOKUP(Tabla1[[#This Row],[participant]],$AB$2:$AC$17,2,0),"REVISAR")</f>
        <v>ALJ10M</v>
      </c>
    </row>
    <row r="857" spans="1:24" x14ac:dyDescent="0.55000000000000004">
      <c r="A857" t="s">
        <v>13</v>
      </c>
      <c r="B857" t="s">
        <v>35</v>
      </c>
      <c r="C857" t="s">
        <v>15</v>
      </c>
      <c r="D857">
        <v>0.8</v>
      </c>
      <c r="E857">
        <v>0</v>
      </c>
      <c r="F857">
        <v>55</v>
      </c>
      <c r="G857">
        <v>55</v>
      </c>
      <c r="H857">
        <v>55</v>
      </c>
      <c r="I857" t="s">
        <v>15</v>
      </c>
      <c r="J857">
        <v>1</v>
      </c>
      <c r="L857" t="s">
        <v>168</v>
      </c>
      <c r="M857">
        <v>59.831757833904099</v>
      </c>
      <c r="N857" t="s">
        <v>17</v>
      </c>
      <c r="O857">
        <v>1</v>
      </c>
      <c r="P857" t="s">
        <v>164</v>
      </c>
      <c r="Q857" t="str">
        <f>+PROPER(IF(MID(Tabla1[[#This Row],[expName]],3,100)="Alegria","Alegría",MID(Tabla1[[#This Row],[expName]],3,100)))</f>
        <v>Tristeza</v>
      </c>
      <c r="R857" t="str">
        <f>+IF(Tabla1[[#This Row],[correct_ans]]="None","Frecuente","Infrecuente")</f>
        <v>Frecuente</v>
      </c>
      <c r="S857">
        <f>+Tabla1[[#This Row],[Respuesta.corr]]*100</f>
        <v>100</v>
      </c>
      <c r="T857" t="str">
        <f>+IF(OR(Tabla1[[#This Row],[frecuente/infrecuente]]="Frecuente",Tabla1[[#This Row],[Respuesta.rt]]=""),"",Tabla1[[#This Row],[Respuesta.rt]])</f>
        <v/>
      </c>
      <c r="U857">
        <f>1-Tabla1[[#This Row],[Respuesta.corr]]</f>
        <v>0</v>
      </c>
      <c r="V857" t="s">
        <v>141</v>
      </c>
      <c r="W857" t="s">
        <v>143</v>
      </c>
      <c r="X857" t="str">
        <f>+IFERROR(VLOOKUP(Tabla1[[#This Row],[participant]],$AB$2:$AC$17,2,0),"REVISAR")</f>
        <v>ALJ10M</v>
      </c>
    </row>
    <row r="858" spans="1:24" x14ac:dyDescent="0.55000000000000004">
      <c r="A858" t="s">
        <v>13</v>
      </c>
      <c r="B858" t="s">
        <v>36</v>
      </c>
      <c r="C858" t="s">
        <v>15</v>
      </c>
      <c r="D858">
        <v>1.3</v>
      </c>
      <c r="E858">
        <v>0</v>
      </c>
      <c r="F858">
        <v>56</v>
      </c>
      <c r="G858">
        <v>56</v>
      </c>
      <c r="H858">
        <v>56</v>
      </c>
      <c r="I858" t="s">
        <v>15</v>
      </c>
      <c r="J858">
        <v>1</v>
      </c>
      <c r="L858" t="s">
        <v>168</v>
      </c>
      <c r="M858">
        <v>59.831757833904099</v>
      </c>
      <c r="N858" t="s">
        <v>17</v>
      </c>
      <c r="O858">
        <v>1</v>
      </c>
      <c r="P858" t="s">
        <v>164</v>
      </c>
      <c r="Q858" t="str">
        <f>+PROPER(IF(MID(Tabla1[[#This Row],[expName]],3,100)="Alegria","Alegría",MID(Tabla1[[#This Row],[expName]],3,100)))</f>
        <v>Tristeza</v>
      </c>
      <c r="R858" t="str">
        <f>+IF(Tabla1[[#This Row],[correct_ans]]="None","Frecuente","Infrecuente")</f>
        <v>Frecuente</v>
      </c>
      <c r="S858">
        <f>+Tabla1[[#This Row],[Respuesta.corr]]*100</f>
        <v>100</v>
      </c>
      <c r="T858" t="str">
        <f>+IF(OR(Tabla1[[#This Row],[frecuente/infrecuente]]="Frecuente",Tabla1[[#This Row],[Respuesta.rt]]=""),"",Tabla1[[#This Row],[Respuesta.rt]])</f>
        <v/>
      </c>
      <c r="U858">
        <f>1-Tabla1[[#This Row],[Respuesta.corr]]</f>
        <v>0</v>
      </c>
      <c r="V858" t="s">
        <v>141</v>
      </c>
      <c r="W858" t="s">
        <v>143</v>
      </c>
      <c r="X858" t="str">
        <f>+IFERROR(VLOOKUP(Tabla1[[#This Row],[participant]],$AB$2:$AC$17,2,0),"REVISAR")</f>
        <v>ALJ10M</v>
      </c>
    </row>
    <row r="859" spans="1:24" x14ac:dyDescent="0.55000000000000004">
      <c r="A859" t="s">
        <v>13</v>
      </c>
      <c r="B859" t="s">
        <v>30</v>
      </c>
      <c r="C859" t="s">
        <v>15</v>
      </c>
      <c r="D859">
        <v>0.8</v>
      </c>
      <c r="E859">
        <v>0</v>
      </c>
      <c r="F859">
        <v>57</v>
      </c>
      <c r="G859">
        <v>57</v>
      </c>
      <c r="H859">
        <v>57</v>
      </c>
      <c r="I859" t="s">
        <v>15</v>
      </c>
      <c r="J859">
        <v>1</v>
      </c>
      <c r="L859" t="s">
        <v>168</v>
      </c>
      <c r="M859">
        <v>59.831757833904099</v>
      </c>
      <c r="N859" t="s">
        <v>17</v>
      </c>
      <c r="O859">
        <v>1</v>
      </c>
      <c r="P859" t="s">
        <v>164</v>
      </c>
      <c r="Q859" t="str">
        <f>+PROPER(IF(MID(Tabla1[[#This Row],[expName]],3,100)="Alegria","Alegría",MID(Tabla1[[#This Row],[expName]],3,100)))</f>
        <v>Tristeza</v>
      </c>
      <c r="R859" t="str">
        <f>+IF(Tabla1[[#This Row],[correct_ans]]="None","Frecuente","Infrecuente")</f>
        <v>Frecuente</v>
      </c>
      <c r="S859">
        <f>+Tabla1[[#This Row],[Respuesta.corr]]*100</f>
        <v>100</v>
      </c>
      <c r="T859" t="str">
        <f>+IF(OR(Tabla1[[#This Row],[frecuente/infrecuente]]="Frecuente",Tabla1[[#This Row],[Respuesta.rt]]=""),"",Tabla1[[#This Row],[Respuesta.rt]])</f>
        <v/>
      </c>
      <c r="U859">
        <f>1-Tabla1[[#This Row],[Respuesta.corr]]</f>
        <v>0</v>
      </c>
      <c r="V859" t="s">
        <v>141</v>
      </c>
      <c r="W859" t="s">
        <v>143</v>
      </c>
      <c r="X859" t="str">
        <f>+IFERROR(VLOOKUP(Tabla1[[#This Row],[participant]],$AB$2:$AC$17,2,0),"REVISAR")</f>
        <v>ALJ10M</v>
      </c>
    </row>
    <row r="860" spans="1:24" x14ac:dyDescent="0.55000000000000004">
      <c r="A860" t="s">
        <v>19</v>
      </c>
      <c r="B860" t="s">
        <v>20</v>
      </c>
      <c r="C860" t="s">
        <v>21</v>
      </c>
      <c r="D860">
        <v>1.3</v>
      </c>
      <c r="E860">
        <v>0</v>
      </c>
      <c r="F860">
        <v>58</v>
      </c>
      <c r="G860">
        <v>58</v>
      </c>
      <c r="H860">
        <v>58</v>
      </c>
      <c r="I860" t="s">
        <v>21</v>
      </c>
      <c r="J860">
        <v>1</v>
      </c>
      <c r="K860">
        <v>0.87614700943199997</v>
      </c>
      <c r="L860" t="s">
        <v>168</v>
      </c>
      <c r="M860">
        <v>59.831757833904099</v>
      </c>
      <c r="N860" t="s">
        <v>17</v>
      </c>
      <c r="O860">
        <v>1</v>
      </c>
      <c r="P860" t="s">
        <v>164</v>
      </c>
      <c r="Q860" t="str">
        <f>+PROPER(IF(MID(Tabla1[[#This Row],[expName]],3,100)="Alegria","Alegría",MID(Tabla1[[#This Row],[expName]],3,100)))</f>
        <v>Tristeza</v>
      </c>
      <c r="R860" t="str">
        <f>+IF(Tabla1[[#This Row],[correct_ans]]="None","Frecuente","Infrecuente")</f>
        <v>Infrecuente</v>
      </c>
      <c r="S860">
        <f>+Tabla1[[#This Row],[Respuesta.corr]]*100</f>
        <v>100</v>
      </c>
      <c r="T860">
        <f>+IF(OR(Tabla1[[#This Row],[frecuente/infrecuente]]="Frecuente",Tabla1[[#This Row],[Respuesta.rt]]=""),"",Tabla1[[#This Row],[Respuesta.rt]])</f>
        <v>0.87614700943199997</v>
      </c>
      <c r="U860">
        <f>1-Tabla1[[#This Row],[Respuesta.corr]]</f>
        <v>0</v>
      </c>
      <c r="V860" t="s">
        <v>141</v>
      </c>
      <c r="W860" t="s">
        <v>143</v>
      </c>
      <c r="X860" t="str">
        <f>+IFERROR(VLOOKUP(Tabla1[[#This Row],[participant]],$AB$2:$AC$17,2,0),"REVISAR")</f>
        <v>ALJ10M</v>
      </c>
    </row>
    <row r="861" spans="1:24" x14ac:dyDescent="0.55000000000000004">
      <c r="A861" t="s">
        <v>13</v>
      </c>
      <c r="B861" t="s">
        <v>42</v>
      </c>
      <c r="C861" t="s">
        <v>15</v>
      </c>
      <c r="D861">
        <v>1.3</v>
      </c>
      <c r="E861">
        <v>0</v>
      </c>
      <c r="F861">
        <v>59</v>
      </c>
      <c r="G861">
        <v>59</v>
      </c>
      <c r="H861">
        <v>59</v>
      </c>
      <c r="I861" t="s">
        <v>15</v>
      </c>
      <c r="J861">
        <v>1</v>
      </c>
      <c r="L861" t="s">
        <v>168</v>
      </c>
      <c r="M861">
        <v>59.831757833904099</v>
      </c>
      <c r="N861" t="s">
        <v>17</v>
      </c>
      <c r="O861">
        <v>1</v>
      </c>
      <c r="P861" t="s">
        <v>164</v>
      </c>
      <c r="Q861" t="str">
        <f>+PROPER(IF(MID(Tabla1[[#This Row],[expName]],3,100)="Alegria","Alegría",MID(Tabla1[[#This Row],[expName]],3,100)))</f>
        <v>Tristeza</v>
      </c>
      <c r="R861" t="str">
        <f>+IF(Tabla1[[#This Row],[correct_ans]]="None","Frecuente","Infrecuente")</f>
        <v>Frecuente</v>
      </c>
      <c r="S861">
        <f>+Tabla1[[#This Row],[Respuesta.corr]]*100</f>
        <v>100</v>
      </c>
      <c r="T861" t="str">
        <f>+IF(OR(Tabla1[[#This Row],[frecuente/infrecuente]]="Frecuente",Tabla1[[#This Row],[Respuesta.rt]]=""),"",Tabla1[[#This Row],[Respuesta.rt]])</f>
        <v/>
      </c>
      <c r="U861">
        <f>1-Tabla1[[#This Row],[Respuesta.corr]]</f>
        <v>0</v>
      </c>
      <c r="V861" t="s">
        <v>141</v>
      </c>
      <c r="W861" t="s">
        <v>143</v>
      </c>
      <c r="X861" t="str">
        <f>+IFERROR(VLOOKUP(Tabla1[[#This Row],[participant]],$AB$2:$AC$17,2,0),"REVISAR")</f>
        <v>ALJ10M</v>
      </c>
    </row>
    <row r="862" spans="1:24" x14ac:dyDescent="0.55000000000000004">
      <c r="A862" t="s">
        <v>19</v>
      </c>
      <c r="B862" t="s">
        <v>44</v>
      </c>
      <c r="C862" t="s">
        <v>21</v>
      </c>
      <c r="D862">
        <v>1.3</v>
      </c>
      <c r="E862">
        <v>0</v>
      </c>
      <c r="F862">
        <v>60</v>
      </c>
      <c r="G862">
        <v>60</v>
      </c>
      <c r="H862">
        <v>60</v>
      </c>
      <c r="I862" t="s">
        <v>21</v>
      </c>
      <c r="J862">
        <v>1</v>
      </c>
      <c r="K862">
        <v>0.65859046392099996</v>
      </c>
      <c r="L862" t="s">
        <v>168</v>
      </c>
      <c r="M862">
        <v>59.831757833904099</v>
      </c>
      <c r="N862" t="s">
        <v>17</v>
      </c>
      <c r="O862">
        <v>1</v>
      </c>
      <c r="P862" t="s">
        <v>164</v>
      </c>
      <c r="Q862" t="str">
        <f>+PROPER(IF(MID(Tabla1[[#This Row],[expName]],3,100)="Alegria","Alegría",MID(Tabla1[[#This Row],[expName]],3,100)))</f>
        <v>Tristeza</v>
      </c>
      <c r="R862" t="str">
        <f>+IF(Tabla1[[#This Row],[correct_ans]]="None","Frecuente","Infrecuente")</f>
        <v>Infrecuente</v>
      </c>
      <c r="S862">
        <f>+Tabla1[[#This Row],[Respuesta.corr]]*100</f>
        <v>100</v>
      </c>
      <c r="T862">
        <f>+IF(OR(Tabla1[[#This Row],[frecuente/infrecuente]]="Frecuente",Tabla1[[#This Row],[Respuesta.rt]]=""),"",Tabla1[[#This Row],[Respuesta.rt]])</f>
        <v>0.65859046392099996</v>
      </c>
      <c r="U862">
        <f>1-Tabla1[[#This Row],[Respuesta.corr]]</f>
        <v>0</v>
      </c>
      <c r="V862" t="s">
        <v>141</v>
      </c>
      <c r="W862" t="s">
        <v>143</v>
      </c>
      <c r="X862" t="str">
        <f>+IFERROR(VLOOKUP(Tabla1[[#This Row],[participant]],$AB$2:$AC$17,2,0),"REVISAR")</f>
        <v>ALJ10M</v>
      </c>
    </row>
    <row r="863" spans="1:24" x14ac:dyDescent="0.55000000000000004">
      <c r="A863" t="s">
        <v>13</v>
      </c>
      <c r="B863" t="s">
        <v>45</v>
      </c>
      <c r="C863" t="s">
        <v>15</v>
      </c>
      <c r="D863">
        <v>1.3</v>
      </c>
      <c r="E863">
        <v>0</v>
      </c>
      <c r="F863">
        <v>61</v>
      </c>
      <c r="G863">
        <v>61</v>
      </c>
      <c r="H863">
        <v>61</v>
      </c>
      <c r="I863" t="s">
        <v>15</v>
      </c>
      <c r="J863">
        <v>1</v>
      </c>
      <c r="L863" t="s">
        <v>168</v>
      </c>
      <c r="M863">
        <v>59.831757833904099</v>
      </c>
      <c r="N863" t="s">
        <v>17</v>
      </c>
      <c r="O863">
        <v>1</v>
      </c>
      <c r="P863" t="s">
        <v>164</v>
      </c>
      <c r="Q863" t="str">
        <f>+PROPER(IF(MID(Tabla1[[#This Row],[expName]],3,100)="Alegria","Alegría",MID(Tabla1[[#This Row],[expName]],3,100)))</f>
        <v>Tristeza</v>
      </c>
      <c r="R863" t="str">
        <f>+IF(Tabla1[[#This Row],[correct_ans]]="None","Frecuente","Infrecuente")</f>
        <v>Frecuente</v>
      </c>
      <c r="S863">
        <f>+Tabla1[[#This Row],[Respuesta.corr]]*100</f>
        <v>100</v>
      </c>
      <c r="T863" t="str">
        <f>+IF(OR(Tabla1[[#This Row],[frecuente/infrecuente]]="Frecuente",Tabla1[[#This Row],[Respuesta.rt]]=""),"",Tabla1[[#This Row],[Respuesta.rt]])</f>
        <v/>
      </c>
      <c r="U863">
        <f>1-Tabla1[[#This Row],[Respuesta.corr]]</f>
        <v>0</v>
      </c>
      <c r="V863" t="s">
        <v>141</v>
      </c>
      <c r="W863" t="s">
        <v>143</v>
      </c>
      <c r="X863" t="str">
        <f>+IFERROR(VLOOKUP(Tabla1[[#This Row],[participant]],$AB$2:$AC$17,2,0),"REVISAR")</f>
        <v>ALJ10M</v>
      </c>
    </row>
    <row r="864" spans="1:24" x14ac:dyDescent="0.55000000000000004">
      <c r="A864" t="s">
        <v>13</v>
      </c>
      <c r="B864" t="s">
        <v>31</v>
      </c>
      <c r="C864" t="s">
        <v>15</v>
      </c>
      <c r="D864">
        <v>0.8</v>
      </c>
      <c r="E864">
        <v>0</v>
      </c>
      <c r="F864">
        <v>62</v>
      </c>
      <c r="G864">
        <v>62</v>
      </c>
      <c r="H864">
        <v>62</v>
      </c>
      <c r="I864" t="s">
        <v>15</v>
      </c>
      <c r="J864">
        <v>1</v>
      </c>
      <c r="L864" t="s">
        <v>168</v>
      </c>
      <c r="M864">
        <v>59.831757833904099</v>
      </c>
      <c r="N864" t="s">
        <v>17</v>
      </c>
      <c r="O864">
        <v>1</v>
      </c>
      <c r="P864" t="s">
        <v>164</v>
      </c>
      <c r="Q864" t="str">
        <f>+PROPER(IF(MID(Tabla1[[#This Row],[expName]],3,100)="Alegria","Alegría",MID(Tabla1[[#This Row],[expName]],3,100)))</f>
        <v>Tristeza</v>
      </c>
      <c r="R864" t="str">
        <f>+IF(Tabla1[[#This Row],[correct_ans]]="None","Frecuente","Infrecuente")</f>
        <v>Frecuente</v>
      </c>
      <c r="S864">
        <f>+Tabla1[[#This Row],[Respuesta.corr]]*100</f>
        <v>100</v>
      </c>
      <c r="T864" t="str">
        <f>+IF(OR(Tabla1[[#This Row],[frecuente/infrecuente]]="Frecuente",Tabla1[[#This Row],[Respuesta.rt]]=""),"",Tabla1[[#This Row],[Respuesta.rt]])</f>
        <v/>
      </c>
      <c r="U864">
        <f>1-Tabla1[[#This Row],[Respuesta.corr]]</f>
        <v>0</v>
      </c>
      <c r="V864" t="s">
        <v>141</v>
      </c>
      <c r="W864" t="s">
        <v>143</v>
      </c>
      <c r="X864" t="str">
        <f>+IFERROR(VLOOKUP(Tabla1[[#This Row],[participant]],$AB$2:$AC$17,2,0),"REVISAR")</f>
        <v>ALJ10M</v>
      </c>
    </row>
    <row r="865" spans="1:24" x14ac:dyDescent="0.55000000000000004">
      <c r="A865" t="s">
        <v>19</v>
      </c>
      <c r="B865" t="s">
        <v>46</v>
      </c>
      <c r="C865" t="s">
        <v>21</v>
      </c>
      <c r="D865">
        <v>0.8</v>
      </c>
      <c r="E865">
        <v>0</v>
      </c>
      <c r="F865">
        <v>63</v>
      </c>
      <c r="G865">
        <v>63</v>
      </c>
      <c r="H865">
        <v>63</v>
      </c>
      <c r="I865" t="s">
        <v>21</v>
      </c>
      <c r="J865">
        <v>1</v>
      </c>
      <c r="K865">
        <v>0.79902594210599998</v>
      </c>
      <c r="L865" t="s">
        <v>168</v>
      </c>
      <c r="M865">
        <v>59.831757833904099</v>
      </c>
      <c r="N865" t="s">
        <v>17</v>
      </c>
      <c r="O865">
        <v>1</v>
      </c>
      <c r="P865" t="s">
        <v>164</v>
      </c>
      <c r="Q865" t="str">
        <f>+PROPER(IF(MID(Tabla1[[#This Row],[expName]],3,100)="Alegria","Alegría",MID(Tabla1[[#This Row],[expName]],3,100)))</f>
        <v>Tristeza</v>
      </c>
      <c r="R865" t="str">
        <f>+IF(Tabla1[[#This Row],[correct_ans]]="None","Frecuente","Infrecuente")</f>
        <v>Infrecuente</v>
      </c>
      <c r="S865">
        <f>+Tabla1[[#This Row],[Respuesta.corr]]*100</f>
        <v>100</v>
      </c>
      <c r="T865">
        <f>+IF(OR(Tabla1[[#This Row],[frecuente/infrecuente]]="Frecuente",Tabla1[[#This Row],[Respuesta.rt]]=""),"",Tabla1[[#This Row],[Respuesta.rt]])</f>
        <v>0.79902594210599998</v>
      </c>
      <c r="U865">
        <f>1-Tabla1[[#This Row],[Respuesta.corr]]</f>
        <v>0</v>
      </c>
      <c r="V865" t="s">
        <v>141</v>
      </c>
      <c r="W865" t="s">
        <v>143</v>
      </c>
      <c r="X865" t="str">
        <f>+IFERROR(VLOOKUP(Tabla1[[#This Row],[participant]],$AB$2:$AC$17,2,0),"REVISAR")</f>
        <v>ALJ10M</v>
      </c>
    </row>
    <row r="866" spans="1:24" x14ac:dyDescent="0.55000000000000004">
      <c r="A866" t="s">
        <v>13</v>
      </c>
      <c r="B866" t="s">
        <v>35</v>
      </c>
      <c r="C866" t="s">
        <v>15</v>
      </c>
      <c r="D866">
        <v>0.8</v>
      </c>
      <c r="E866">
        <v>0</v>
      </c>
      <c r="F866">
        <v>64</v>
      </c>
      <c r="G866">
        <v>64</v>
      </c>
      <c r="H866">
        <v>64</v>
      </c>
      <c r="I866" t="s">
        <v>15</v>
      </c>
      <c r="J866">
        <v>1</v>
      </c>
      <c r="L866" t="s">
        <v>168</v>
      </c>
      <c r="M866">
        <v>59.831757833904099</v>
      </c>
      <c r="N866" t="s">
        <v>17</v>
      </c>
      <c r="O866">
        <v>1</v>
      </c>
      <c r="P866" t="s">
        <v>164</v>
      </c>
      <c r="Q866" t="str">
        <f>+PROPER(IF(MID(Tabla1[[#This Row],[expName]],3,100)="Alegria","Alegría",MID(Tabla1[[#This Row],[expName]],3,100)))</f>
        <v>Tristeza</v>
      </c>
      <c r="R866" t="str">
        <f>+IF(Tabla1[[#This Row],[correct_ans]]="None","Frecuente","Infrecuente")</f>
        <v>Frecuente</v>
      </c>
      <c r="S866">
        <f>+Tabla1[[#This Row],[Respuesta.corr]]*100</f>
        <v>100</v>
      </c>
      <c r="T866" t="str">
        <f>+IF(OR(Tabla1[[#This Row],[frecuente/infrecuente]]="Frecuente",Tabla1[[#This Row],[Respuesta.rt]]=""),"",Tabla1[[#This Row],[Respuesta.rt]])</f>
        <v/>
      </c>
      <c r="U866">
        <f>1-Tabla1[[#This Row],[Respuesta.corr]]</f>
        <v>0</v>
      </c>
      <c r="V866" t="s">
        <v>141</v>
      </c>
      <c r="W866" t="s">
        <v>143</v>
      </c>
      <c r="X866" t="str">
        <f>+IFERROR(VLOOKUP(Tabla1[[#This Row],[participant]],$AB$2:$AC$17,2,0),"REVISAR")</f>
        <v>ALJ10M</v>
      </c>
    </row>
    <row r="867" spans="1:24" x14ac:dyDescent="0.55000000000000004">
      <c r="A867" t="s">
        <v>13</v>
      </c>
      <c r="B867" t="s">
        <v>41</v>
      </c>
      <c r="C867" t="s">
        <v>15</v>
      </c>
      <c r="D867">
        <v>1.3</v>
      </c>
      <c r="E867">
        <v>0</v>
      </c>
      <c r="F867">
        <v>65</v>
      </c>
      <c r="G867">
        <v>65</v>
      </c>
      <c r="H867">
        <v>65</v>
      </c>
      <c r="I867" t="s">
        <v>15</v>
      </c>
      <c r="J867">
        <v>1</v>
      </c>
      <c r="L867" t="s">
        <v>168</v>
      </c>
      <c r="M867">
        <v>59.831757833904099</v>
      </c>
      <c r="N867" t="s">
        <v>17</v>
      </c>
      <c r="O867">
        <v>1</v>
      </c>
      <c r="P867" t="s">
        <v>164</v>
      </c>
      <c r="Q867" t="str">
        <f>+PROPER(IF(MID(Tabla1[[#This Row],[expName]],3,100)="Alegria","Alegría",MID(Tabla1[[#This Row],[expName]],3,100)))</f>
        <v>Tristeza</v>
      </c>
      <c r="R867" t="str">
        <f>+IF(Tabla1[[#This Row],[correct_ans]]="None","Frecuente","Infrecuente")</f>
        <v>Frecuente</v>
      </c>
      <c r="S867">
        <f>+Tabla1[[#This Row],[Respuesta.corr]]*100</f>
        <v>100</v>
      </c>
      <c r="T867" t="str">
        <f>+IF(OR(Tabla1[[#This Row],[frecuente/infrecuente]]="Frecuente",Tabla1[[#This Row],[Respuesta.rt]]=""),"",Tabla1[[#This Row],[Respuesta.rt]])</f>
        <v/>
      </c>
      <c r="U867">
        <f>1-Tabla1[[#This Row],[Respuesta.corr]]</f>
        <v>0</v>
      </c>
      <c r="V867" t="s">
        <v>141</v>
      </c>
      <c r="W867" t="s">
        <v>143</v>
      </c>
      <c r="X867" t="str">
        <f>+IFERROR(VLOOKUP(Tabla1[[#This Row],[participant]],$AB$2:$AC$17,2,0),"REVISAR")</f>
        <v>ALJ10M</v>
      </c>
    </row>
    <row r="868" spans="1:24" x14ac:dyDescent="0.55000000000000004">
      <c r="A868" t="s">
        <v>13</v>
      </c>
      <c r="B868" t="s">
        <v>42</v>
      </c>
      <c r="C868" t="s">
        <v>15</v>
      </c>
      <c r="D868">
        <v>1.3</v>
      </c>
      <c r="E868">
        <v>0</v>
      </c>
      <c r="F868">
        <v>66</v>
      </c>
      <c r="G868">
        <v>66</v>
      </c>
      <c r="H868">
        <v>66</v>
      </c>
      <c r="I868" t="s">
        <v>15</v>
      </c>
      <c r="J868">
        <v>1</v>
      </c>
      <c r="L868" t="s">
        <v>168</v>
      </c>
      <c r="M868">
        <v>59.831757833904099</v>
      </c>
      <c r="N868" t="s">
        <v>17</v>
      </c>
      <c r="O868">
        <v>1</v>
      </c>
      <c r="P868" t="s">
        <v>164</v>
      </c>
      <c r="Q868" t="str">
        <f>+PROPER(IF(MID(Tabla1[[#This Row],[expName]],3,100)="Alegria","Alegría",MID(Tabla1[[#This Row],[expName]],3,100)))</f>
        <v>Tristeza</v>
      </c>
      <c r="R868" t="str">
        <f>+IF(Tabla1[[#This Row],[correct_ans]]="None","Frecuente","Infrecuente")</f>
        <v>Frecuente</v>
      </c>
      <c r="S868">
        <f>+Tabla1[[#This Row],[Respuesta.corr]]*100</f>
        <v>100</v>
      </c>
      <c r="T868" t="str">
        <f>+IF(OR(Tabla1[[#This Row],[frecuente/infrecuente]]="Frecuente",Tabla1[[#This Row],[Respuesta.rt]]=""),"",Tabla1[[#This Row],[Respuesta.rt]])</f>
        <v/>
      </c>
      <c r="U868">
        <f>1-Tabla1[[#This Row],[Respuesta.corr]]</f>
        <v>0</v>
      </c>
      <c r="V868" t="s">
        <v>141</v>
      </c>
      <c r="W868" t="s">
        <v>143</v>
      </c>
      <c r="X868" t="str">
        <f>+IFERROR(VLOOKUP(Tabla1[[#This Row],[participant]],$AB$2:$AC$17,2,0),"REVISAR")</f>
        <v>ALJ10M</v>
      </c>
    </row>
    <row r="869" spans="1:24" x14ac:dyDescent="0.55000000000000004">
      <c r="A869" t="s">
        <v>13</v>
      </c>
      <c r="B869" t="s">
        <v>42</v>
      </c>
      <c r="C869" t="s">
        <v>15</v>
      </c>
      <c r="D869">
        <v>0.8</v>
      </c>
      <c r="E869">
        <v>0</v>
      </c>
      <c r="F869">
        <v>67</v>
      </c>
      <c r="G869">
        <v>67</v>
      </c>
      <c r="H869">
        <v>67</v>
      </c>
      <c r="I869" t="s">
        <v>15</v>
      </c>
      <c r="J869">
        <v>1</v>
      </c>
      <c r="L869" t="s">
        <v>168</v>
      </c>
      <c r="M869">
        <v>59.831757833904099</v>
      </c>
      <c r="N869" t="s">
        <v>17</v>
      </c>
      <c r="O869">
        <v>1</v>
      </c>
      <c r="P869" t="s">
        <v>164</v>
      </c>
      <c r="Q869" t="str">
        <f>+PROPER(IF(MID(Tabla1[[#This Row],[expName]],3,100)="Alegria","Alegría",MID(Tabla1[[#This Row],[expName]],3,100)))</f>
        <v>Tristeza</v>
      </c>
      <c r="R869" t="str">
        <f>+IF(Tabla1[[#This Row],[correct_ans]]="None","Frecuente","Infrecuente")</f>
        <v>Frecuente</v>
      </c>
      <c r="S869">
        <f>+Tabla1[[#This Row],[Respuesta.corr]]*100</f>
        <v>100</v>
      </c>
      <c r="T869" t="str">
        <f>+IF(OR(Tabla1[[#This Row],[frecuente/infrecuente]]="Frecuente",Tabla1[[#This Row],[Respuesta.rt]]=""),"",Tabla1[[#This Row],[Respuesta.rt]])</f>
        <v/>
      </c>
      <c r="U869">
        <f>1-Tabla1[[#This Row],[Respuesta.corr]]</f>
        <v>0</v>
      </c>
      <c r="V869" t="s">
        <v>141</v>
      </c>
      <c r="W869" t="s">
        <v>143</v>
      </c>
      <c r="X869" t="str">
        <f>+IFERROR(VLOOKUP(Tabla1[[#This Row],[participant]],$AB$2:$AC$17,2,0),"REVISAR")</f>
        <v>ALJ10M</v>
      </c>
    </row>
    <row r="870" spans="1:24" x14ac:dyDescent="0.55000000000000004">
      <c r="A870" t="s">
        <v>13</v>
      </c>
      <c r="B870" t="s">
        <v>36</v>
      </c>
      <c r="C870" t="s">
        <v>15</v>
      </c>
      <c r="D870">
        <v>1.3</v>
      </c>
      <c r="E870">
        <v>0</v>
      </c>
      <c r="F870">
        <v>68</v>
      </c>
      <c r="G870">
        <v>68</v>
      </c>
      <c r="H870">
        <v>68</v>
      </c>
      <c r="I870" t="s">
        <v>15</v>
      </c>
      <c r="J870">
        <v>1</v>
      </c>
      <c r="L870" t="s">
        <v>168</v>
      </c>
      <c r="M870">
        <v>59.831757833904099</v>
      </c>
      <c r="N870" t="s">
        <v>17</v>
      </c>
      <c r="O870">
        <v>1</v>
      </c>
      <c r="P870" t="s">
        <v>164</v>
      </c>
      <c r="Q870" t="str">
        <f>+PROPER(IF(MID(Tabla1[[#This Row],[expName]],3,100)="Alegria","Alegría",MID(Tabla1[[#This Row],[expName]],3,100)))</f>
        <v>Tristeza</v>
      </c>
      <c r="R870" t="str">
        <f>+IF(Tabla1[[#This Row],[correct_ans]]="None","Frecuente","Infrecuente")</f>
        <v>Frecuente</v>
      </c>
      <c r="S870">
        <f>+Tabla1[[#This Row],[Respuesta.corr]]*100</f>
        <v>100</v>
      </c>
      <c r="T870" t="str">
        <f>+IF(OR(Tabla1[[#This Row],[frecuente/infrecuente]]="Frecuente",Tabla1[[#This Row],[Respuesta.rt]]=""),"",Tabla1[[#This Row],[Respuesta.rt]])</f>
        <v/>
      </c>
      <c r="U870">
        <f>1-Tabla1[[#This Row],[Respuesta.corr]]</f>
        <v>0</v>
      </c>
      <c r="V870" t="s">
        <v>141</v>
      </c>
      <c r="W870" t="s">
        <v>143</v>
      </c>
      <c r="X870" t="str">
        <f>+IFERROR(VLOOKUP(Tabla1[[#This Row],[participant]],$AB$2:$AC$17,2,0),"REVISAR")</f>
        <v>ALJ10M</v>
      </c>
    </row>
    <row r="871" spans="1:24" x14ac:dyDescent="0.55000000000000004">
      <c r="A871" t="s">
        <v>19</v>
      </c>
      <c r="B871" t="s">
        <v>26</v>
      </c>
      <c r="C871" t="s">
        <v>21</v>
      </c>
      <c r="D871">
        <v>1.3</v>
      </c>
      <c r="E871">
        <v>0</v>
      </c>
      <c r="F871">
        <v>69</v>
      </c>
      <c r="G871">
        <v>69</v>
      </c>
      <c r="H871">
        <v>69</v>
      </c>
      <c r="I871" t="s">
        <v>21</v>
      </c>
      <c r="J871">
        <v>1</v>
      </c>
      <c r="K871">
        <v>0.74192669428900004</v>
      </c>
      <c r="L871" t="s">
        <v>168</v>
      </c>
      <c r="M871">
        <v>59.831757833904099</v>
      </c>
      <c r="N871" t="s">
        <v>17</v>
      </c>
      <c r="O871">
        <v>1</v>
      </c>
      <c r="P871" t="s">
        <v>164</v>
      </c>
      <c r="Q871" t="str">
        <f>+PROPER(IF(MID(Tabla1[[#This Row],[expName]],3,100)="Alegria","Alegría",MID(Tabla1[[#This Row],[expName]],3,100)))</f>
        <v>Tristeza</v>
      </c>
      <c r="R871" t="str">
        <f>+IF(Tabla1[[#This Row],[correct_ans]]="None","Frecuente","Infrecuente")</f>
        <v>Infrecuente</v>
      </c>
      <c r="S871">
        <f>+Tabla1[[#This Row],[Respuesta.corr]]*100</f>
        <v>100</v>
      </c>
      <c r="T871">
        <f>+IF(OR(Tabla1[[#This Row],[frecuente/infrecuente]]="Frecuente",Tabla1[[#This Row],[Respuesta.rt]]=""),"",Tabla1[[#This Row],[Respuesta.rt]])</f>
        <v>0.74192669428900004</v>
      </c>
      <c r="U871">
        <f>1-Tabla1[[#This Row],[Respuesta.corr]]</f>
        <v>0</v>
      </c>
      <c r="V871" t="s">
        <v>141</v>
      </c>
      <c r="W871" t="s">
        <v>143</v>
      </c>
      <c r="X871" t="str">
        <f>+IFERROR(VLOOKUP(Tabla1[[#This Row],[participant]],$AB$2:$AC$17,2,0),"REVISAR")</f>
        <v>ALJ10M</v>
      </c>
    </row>
    <row r="872" spans="1:24" x14ac:dyDescent="0.55000000000000004">
      <c r="A872" t="s">
        <v>13</v>
      </c>
      <c r="B872" t="s">
        <v>34</v>
      </c>
      <c r="C872" t="s">
        <v>15</v>
      </c>
      <c r="D872">
        <v>0.8</v>
      </c>
      <c r="E872">
        <v>0</v>
      </c>
      <c r="F872">
        <v>70</v>
      </c>
      <c r="G872">
        <v>70</v>
      </c>
      <c r="H872">
        <v>70</v>
      </c>
      <c r="I872" t="s">
        <v>15</v>
      </c>
      <c r="J872">
        <v>1</v>
      </c>
      <c r="L872" t="s">
        <v>168</v>
      </c>
      <c r="M872">
        <v>59.831757833904099</v>
      </c>
      <c r="N872" t="s">
        <v>17</v>
      </c>
      <c r="O872">
        <v>1</v>
      </c>
      <c r="P872" t="s">
        <v>164</v>
      </c>
      <c r="Q872" t="str">
        <f>+PROPER(IF(MID(Tabla1[[#This Row],[expName]],3,100)="Alegria","Alegría",MID(Tabla1[[#This Row],[expName]],3,100)))</f>
        <v>Tristeza</v>
      </c>
      <c r="R872" t="str">
        <f>+IF(Tabla1[[#This Row],[correct_ans]]="None","Frecuente","Infrecuente")</f>
        <v>Frecuente</v>
      </c>
      <c r="S872">
        <f>+Tabla1[[#This Row],[Respuesta.corr]]*100</f>
        <v>100</v>
      </c>
      <c r="T872" t="str">
        <f>+IF(OR(Tabla1[[#This Row],[frecuente/infrecuente]]="Frecuente",Tabla1[[#This Row],[Respuesta.rt]]=""),"",Tabla1[[#This Row],[Respuesta.rt]])</f>
        <v/>
      </c>
      <c r="U872">
        <f>1-Tabla1[[#This Row],[Respuesta.corr]]</f>
        <v>0</v>
      </c>
      <c r="V872" t="s">
        <v>141</v>
      </c>
      <c r="W872" t="s">
        <v>143</v>
      </c>
      <c r="X872" t="str">
        <f>+IFERROR(VLOOKUP(Tabla1[[#This Row],[participant]],$AB$2:$AC$17,2,0),"REVISAR")</f>
        <v>ALJ10M</v>
      </c>
    </row>
    <row r="873" spans="1:24" x14ac:dyDescent="0.55000000000000004">
      <c r="A873" t="s">
        <v>13</v>
      </c>
      <c r="B873" t="s">
        <v>30</v>
      </c>
      <c r="C873" t="s">
        <v>15</v>
      </c>
      <c r="D873">
        <v>0.8</v>
      </c>
      <c r="E873">
        <v>0</v>
      </c>
      <c r="F873">
        <v>71</v>
      </c>
      <c r="G873">
        <v>71</v>
      </c>
      <c r="H873">
        <v>71</v>
      </c>
      <c r="I873" t="s">
        <v>15</v>
      </c>
      <c r="J873">
        <v>1</v>
      </c>
      <c r="L873" t="s">
        <v>168</v>
      </c>
      <c r="M873">
        <v>59.831757833904099</v>
      </c>
      <c r="N873" t="s">
        <v>17</v>
      </c>
      <c r="O873">
        <v>1</v>
      </c>
      <c r="P873" t="s">
        <v>164</v>
      </c>
      <c r="Q873" t="str">
        <f>+PROPER(IF(MID(Tabla1[[#This Row],[expName]],3,100)="Alegria","Alegría",MID(Tabla1[[#This Row],[expName]],3,100)))</f>
        <v>Tristeza</v>
      </c>
      <c r="R873" t="str">
        <f>+IF(Tabla1[[#This Row],[correct_ans]]="None","Frecuente","Infrecuente")</f>
        <v>Frecuente</v>
      </c>
      <c r="S873">
        <f>+Tabla1[[#This Row],[Respuesta.corr]]*100</f>
        <v>100</v>
      </c>
      <c r="T873" t="str">
        <f>+IF(OR(Tabla1[[#This Row],[frecuente/infrecuente]]="Frecuente",Tabla1[[#This Row],[Respuesta.rt]]=""),"",Tabla1[[#This Row],[Respuesta.rt]])</f>
        <v/>
      </c>
      <c r="U873">
        <f>1-Tabla1[[#This Row],[Respuesta.corr]]</f>
        <v>0</v>
      </c>
      <c r="V873" t="s">
        <v>141</v>
      </c>
      <c r="W873" t="s">
        <v>143</v>
      </c>
      <c r="X873" t="str">
        <f>+IFERROR(VLOOKUP(Tabla1[[#This Row],[participant]],$AB$2:$AC$17,2,0),"REVISAR")</f>
        <v>ALJ10M</v>
      </c>
    </row>
    <row r="874" spans="1:24" x14ac:dyDescent="0.55000000000000004">
      <c r="A874" t="s">
        <v>13</v>
      </c>
      <c r="B874" t="s">
        <v>34</v>
      </c>
      <c r="C874" t="s">
        <v>15</v>
      </c>
      <c r="D874">
        <v>0.8</v>
      </c>
      <c r="E874">
        <v>0</v>
      </c>
      <c r="F874">
        <v>72</v>
      </c>
      <c r="G874">
        <v>72</v>
      </c>
      <c r="H874">
        <v>72</v>
      </c>
      <c r="I874" t="s">
        <v>15</v>
      </c>
      <c r="J874">
        <v>1</v>
      </c>
      <c r="L874" t="s">
        <v>168</v>
      </c>
      <c r="M874">
        <v>59.831757833904099</v>
      </c>
      <c r="N874" t="s">
        <v>17</v>
      </c>
      <c r="O874">
        <v>1</v>
      </c>
      <c r="P874" t="s">
        <v>164</v>
      </c>
      <c r="Q874" t="str">
        <f>+PROPER(IF(MID(Tabla1[[#This Row],[expName]],3,100)="Alegria","Alegría",MID(Tabla1[[#This Row],[expName]],3,100)))</f>
        <v>Tristeza</v>
      </c>
      <c r="R874" t="str">
        <f>+IF(Tabla1[[#This Row],[correct_ans]]="None","Frecuente","Infrecuente")</f>
        <v>Frecuente</v>
      </c>
      <c r="S874">
        <f>+Tabla1[[#This Row],[Respuesta.corr]]*100</f>
        <v>100</v>
      </c>
      <c r="T874" t="str">
        <f>+IF(OR(Tabla1[[#This Row],[frecuente/infrecuente]]="Frecuente",Tabla1[[#This Row],[Respuesta.rt]]=""),"",Tabla1[[#This Row],[Respuesta.rt]])</f>
        <v/>
      </c>
      <c r="U874">
        <f>1-Tabla1[[#This Row],[Respuesta.corr]]</f>
        <v>0</v>
      </c>
      <c r="V874" t="s">
        <v>141</v>
      </c>
      <c r="W874" t="s">
        <v>143</v>
      </c>
      <c r="X874" t="str">
        <f>+IFERROR(VLOOKUP(Tabla1[[#This Row],[participant]],$AB$2:$AC$17,2,0),"REVISAR")</f>
        <v>ALJ10M</v>
      </c>
    </row>
    <row r="875" spans="1:24" x14ac:dyDescent="0.55000000000000004">
      <c r="A875" t="s">
        <v>19</v>
      </c>
      <c r="B875" t="s">
        <v>37</v>
      </c>
      <c r="C875" t="s">
        <v>21</v>
      </c>
      <c r="D875">
        <v>1.3</v>
      </c>
      <c r="E875">
        <v>0</v>
      </c>
      <c r="F875">
        <v>73</v>
      </c>
      <c r="G875">
        <v>73</v>
      </c>
      <c r="H875">
        <v>73</v>
      </c>
      <c r="I875" t="s">
        <v>15</v>
      </c>
      <c r="J875">
        <v>0</v>
      </c>
      <c r="L875" t="s">
        <v>168</v>
      </c>
      <c r="M875">
        <v>59.831757833904099</v>
      </c>
      <c r="N875" t="s">
        <v>17</v>
      </c>
      <c r="O875">
        <v>1</v>
      </c>
      <c r="P875" t="s">
        <v>164</v>
      </c>
      <c r="Q875" t="str">
        <f>+PROPER(IF(MID(Tabla1[[#This Row],[expName]],3,100)="Alegria","Alegría",MID(Tabla1[[#This Row],[expName]],3,100)))</f>
        <v>Tristeza</v>
      </c>
      <c r="R875" t="str">
        <f>+IF(Tabla1[[#This Row],[correct_ans]]="None","Frecuente","Infrecuente")</f>
        <v>Infrecuente</v>
      </c>
      <c r="S875">
        <f>+Tabla1[[#This Row],[Respuesta.corr]]*100</f>
        <v>0</v>
      </c>
      <c r="T875" t="str">
        <f>+IF(OR(Tabla1[[#This Row],[frecuente/infrecuente]]="Frecuente",Tabla1[[#This Row],[Respuesta.rt]]=""),"",Tabla1[[#This Row],[Respuesta.rt]])</f>
        <v/>
      </c>
      <c r="U875">
        <f>1-Tabla1[[#This Row],[Respuesta.corr]]</f>
        <v>1</v>
      </c>
      <c r="V875" t="s">
        <v>141</v>
      </c>
      <c r="W875" t="s">
        <v>143</v>
      </c>
      <c r="X875" t="str">
        <f>+IFERROR(VLOOKUP(Tabla1[[#This Row],[participant]],$AB$2:$AC$17,2,0),"REVISAR")</f>
        <v>ALJ10M</v>
      </c>
    </row>
    <row r="876" spans="1:24" x14ac:dyDescent="0.55000000000000004">
      <c r="A876" t="s">
        <v>13</v>
      </c>
      <c r="B876" t="s">
        <v>14</v>
      </c>
      <c r="C876" t="s">
        <v>15</v>
      </c>
      <c r="D876">
        <v>1.3</v>
      </c>
      <c r="E876">
        <v>0</v>
      </c>
      <c r="F876">
        <v>74</v>
      </c>
      <c r="G876">
        <v>74</v>
      </c>
      <c r="H876">
        <v>74</v>
      </c>
      <c r="I876" t="s">
        <v>15</v>
      </c>
      <c r="J876">
        <v>1</v>
      </c>
      <c r="L876" t="s">
        <v>168</v>
      </c>
      <c r="M876">
        <v>59.831757833904099</v>
      </c>
      <c r="N876" t="s">
        <v>17</v>
      </c>
      <c r="O876">
        <v>1</v>
      </c>
      <c r="P876" t="s">
        <v>164</v>
      </c>
      <c r="Q876" t="str">
        <f>+PROPER(IF(MID(Tabla1[[#This Row],[expName]],3,100)="Alegria","Alegría",MID(Tabla1[[#This Row],[expName]],3,100)))</f>
        <v>Tristeza</v>
      </c>
      <c r="R876" t="str">
        <f>+IF(Tabla1[[#This Row],[correct_ans]]="None","Frecuente","Infrecuente")</f>
        <v>Frecuente</v>
      </c>
      <c r="S876">
        <f>+Tabla1[[#This Row],[Respuesta.corr]]*100</f>
        <v>100</v>
      </c>
      <c r="T876" t="str">
        <f>+IF(OR(Tabla1[[#This Row],[frecuente/infrecuente]]="Frecuente",Tabla1[[#This Row],[Respuesta.rt]]=""),"",Tabla1[[#This Row],[Respuesta.rt]])</f>
        <v/>
      </c>
      <c r="U876">
        <f>1-Tabla1[[#This Row],[Respuesta.corr]]</f>
        <v>0</v>
      </c>
      <c r="V876" t="s">
        <v>141</v>
      </c>
      <c r="W876" t="s">
        <v>143</v>
      </c>
      <c r="X876" t="str">
        <f>+IFERROR(VLOOKUP(Tabla1[[#This Row],[participant]],$AB$2:$AC$17,2,0),"REVISAR")</f>
        <v>ALJ10M</v>
      </c>
    </row>
    <row r="877" spans="1:24" x14ac:dyDescent="0.55000000000000004">
      <c r="A877" t="s">
        <v>13</v>
      </c>
      <c r="B877" t="s">
        <v>23</v>
      </c>
      <c r="C877" t="s">
        <v>15</v>
      </c>
      <c r="D877">
        <v>1.3</v>
      </c>
      <c r="E877">
        <v>0</v>
      </c>
      <c r="F877">
        <v>75</v>
      </c>
      <c r="G877">
        <v>75</v>
      </c>
      <c r="H877">
        <v>75</v>
      </c>
      <c r="I877" t="s">
        <v>15</v>
      </c>
      <c r="J877">
        <v>1</v>
      </c>
      <c r="L877" t="s">
        <v>168</v>
      </c>
      <c r="M877">
        <v>59.831757833904099</v>
      </c>
      <c r="N877" t="s">
        <v>17</v>
      </c>
      <c r="O877">
        <v>1</v>
      </c>
      <c r="P877" t="s">
        <v>164</v>
      </c>
      <c r="Q877" t="str">
        <f>+PROPER(IF(MID(Tabla1[[#This Row],[expName]],3,100)="Alegria","Alegría",MID(Tabla1[[#This Row],[expName]],3,100)))</f>
        <v>Tristeza</v>
      </c>
      <c r="R877" t="str">
        <f>+IF(Tabla1[[#This Row],[correct_ans]]="None","Frecuente","Infrecuente")</f>
        <v>Frecuente</v>
      </c>
      <c r="S877">
        <f>+Tabla1[[#This Row],[Respuesta.corr]]*100</f>
        <v>100</v>
      </c>
      <c r="T877" t="str">
        <f>+IF(OR(Tabla1[[#This Row],[frecuente/infrecuente]]="Frecuente",Tabla1[[#This Row],[Respuesta.rt]]=""),"",Tabla1[[#This Row],[Respuesta.rt]])</f>
        <v/>
      </c>
      <c r="U877">
        <f>1-Tabla1[[#This Row],[Respuesta.corr]]</f>
        <v>0</v>
      </c>
      <c r="V877" t="s">
        <v>141</v>
      </c>
      <c r="W877" t="s">
        <v>143</v>
      </c>
      <c r="X877" t="str">
        <f>+IFERROR(VLOOKUP(Tabla1[[#This Row],[participant]],$AB$2:$AC$17,2,0),"REVISAR")</f>
        <v>ALJ10M</v>
      </c>
    </row>
    <row r="878" spans="1:24" x14ac:dyDescent="0.55000000000000004">
      <c r="A878" t="s">
        <v>13</v>
      </c>
      <c r="B878" t="s">
        <v>25</v>
      </c>
      <c r="C878" t="s">
        <v>15</v>
      </c>
      <c r="D878">
        <v>0.8</v>
      </c>
      <c r="E878">
        <v>0</v>
      </c>
      <c r="F878">
        <v>76</v>
      </c>
      <c r="G878">
        <v>76</v>
      </c>
      <c r="H878">
        <v>76</v>
      </c>
      <c r="I878" t="s">
        <v>15</v>
      </c>
      <c r="J878">
        <v>1</v>
      </c>
      <c r="L878" t="s">
        <v>168</v>
      </c>
      <c r="M878">
        <v>59.831757833904099</v>
      </c>
      <c r="N878" t="s">
        <v>17</v>
      </c>
      <c r="O878">
        <v>1</v>
      </c>
      <c r="P878" t="s">
        <v>164</v>
      </c>
      <c r="Q878" t="str">
        <f>+PROPER(IF(MID(Tabla1[[#This Row],[expName]],3,100)="Alegria","Alegría",MID(Tabla1[[#This Row],[expName]],3,100)))</f>
        <v>Tristeza</v>
      </c>
      <c r="R878" t="str">
        <f>+IF(Tabla1[[#This Row],[correct_ans]]="None","Frecuente","Infrecuente")</f>
        <v>Frecuente</v>
      </c>
      <c r="S878">
        <f>+Tabla1[[#This Row],[Respuesta.corr]]*100</f>
        <v>100</v>
      </c>
      <c r="T878" t="str">
        <f>+IF(OR(Tabla1[[#This Row],[frecuente/infrecuente]]="Frecuente",Tabla1[[#This Row],[Respuesta.rt]]=""),"",Tabla1[[#This Row],[Respuesta.rt]])</f>
        <v/>
      </c>
      <c r="U878">
        <f>1-Tabla1[[#This Row],[Respuesta.corr]]</f>
        <v>0</v>
      </c>
      <c r="V878" t="s">
        <v>141</v>
      </c>
      <c r="W878" t="s">
        <v>143</v>
      </c>
      <c r="X878" t="str">
        <f>+IFERROR(VLOOKUP(Tabla1[[#This Row],[participant]],$AB$2:$AC$17,2,0),"REVISAR")</f>
        <v>ALJ10M</v>
      </c>
    </row>
    <row r="879" spans="1:24" x14ac:dyDescent="0.55000000000000004">
      <c r="A879" t="s">
        <v>13</v>
      </c>
      <c r="B879" t="s">
        <v>22</v>
      </c>
      <c r="C879" t="s">
        <v>15</v>
      </c>
      <c r="D879">
        <v>1.3</v>
      </c>
      <c r="E879">
        <v>0</v>
      </c>
      <c r="F879">
        <v>77</v>
      </c>
      <c r="G879">
        <v>77</v>
      </c>
      <c r="H879">
        <v>77</v>
      </c>
      <c r="I879" t="s">
        <v>15</v>
      </c>
      <c r="J879">
        <v>1</v>
      </c>
      <c r="L879" t="s">
        <v>168</v>
      </c>
      <c r="M879">
        <v>59.831757833904099</v>
      </c>
      <c r="N879" t="s">
        <v>17</v>
      </c>
      <c r="O879">
        <v>1</v>
      </c>
      <c r="P879" t="s">
        <v>164</v>
      </c>
      <c r="Q879" t="str">
        <f>+PROPER(IF(MID(Tabla1[[#This Row],[expName]],3,100)="Alegria","Alegría",MID(Tabla1[[#This Row],[expName]],3,100)))</f>
        <v>Tristeza</v>
      </c>
      <c r="R879" t="str">
        <f>+IF(Tabla1[[#This Row],[correct_ans]]="None","Frecuente","Infrecuente")</f>
        <v>Frecuente</v>
      </c>
      <c r="S879">
        <f>+Tabla1[[#This Row],[Respuesta.corr]]*100</f>
        <v>100</v>
      </c>
      <c r="T879" t="str">
        <f>+IF(OR(Tabla1[[#This Row],[frecuente/infrecuente]]="Frecuente",Tabla1[[#This Row],[Respuesta.rt]]=""),"",Tabla1[[#This Row],[Respuesta.rt]])</f>
        <v/>
      </c>
      <c r="U879">
        <f>1-Tabla1[[#This Row],[Respuesta.corr]]</f>
        <v>0</v>
      </c>
      <c r="V879" t="s">
        <v>141</v>
      </c>
      <c r="W879" t="s">
        <v>143</v>
      </c>
      <c r="X879" t="str">
        <f>+IFERROR(VLOOKUP(Tabla1[[#This Row],[participant]],$AB$2:$AC$17,2,0),"REVISAR")</f>
        <v>ALJ10M</v>
      </c>
    </row>
    <row r="880" spans="1:24" x14ac:dyDescent="0.55000000000000004">
      <c r="A880" t="s">
        <v>13</v>
      </c>
      <c r="B880" t="s">
        <v>30</v>
      </c>
      <c r="C880" t="s">
        <v>15</v>
      </c>
      <c r="D880">
        <v>0.8</v>
      </c>
      <c r="E880">
        <v>0</v>
      </c>
      <c r="F880">
        <v>78</v>
      </c>
      <c r="G880">
        <v>78</v>
      </c>
      <c r="H880">
        <v>78</v>
      </c>
      <c r="I880" t="s">
        <v>15</v>
      </c>
      <c r="J880">
        <v>1</v>
      </c>
      <c r="L880" t="s">
        <v>168</v>
      </c>
      <c r="M880">
        <v>59.831757833904099</v>
      </c>
      <c r="N880" t="s">
        <v>17</v>
      </c>
      <c r="O880">
        <v>1</v>
      </c>
      <c r="P880" t="s">
        <v>164</v>
      </c>
      <c r="Q880" t="str">
        <f>+PROPER(IF(MID(Tabla1[[#This Row],[expName]],3,100)="Alegria","Alegría",MID(Tabla1[[#This Row],[expName]],3,100)))</f>
        <v>Tristeza</v>
      </c>
      <c r="R880" t="str">
        <f>+IF(Tabla1[[#This Row],[correct_ans]]="None","Frecuente","Infrecuente")</f>
        <v>Frecuente</v>
      </c>
      <c r="S880">
        <f>+Tabla1[[#This Row],[Respuesta.corr]]*100</f>
        <v>100</v>
      </c>
      <c r="T880" t="str">
        <f>+IF(OR(Tabla1[[#This Row],[frecuente/infrecuente]]="Frecuente",Tabla1[[#This Row],[Respuesta.rt]]=""),"",Tabla1[[#This Row],[Respuesta.rt]])</f>
        <v/>
      </c>
      <c r="U880">
        <f>1-Tabla1[[#This Row],[Respuesta.corr]]</f>
        <v>0</v>
      </c>
      <c r="V880" t="s">
        <v>141</v>
      </c>
      <c r="W880" t="s">
        <v>143</v>
      </c>
      <c r="X880" t="str">
        <f>+IFERROR(VLOOKUP(Tabla1[[#This Row],[participant]],$AB$2:$AC$17,2,0),"REVISAR")</f>
        <v>ALJ10M</v>
      </c>
    </row>
    <row r="881" spans="1:24" x14ac:dyDescent="0.55000000000000004">
      <c r="A881" t="s">
        <v>19</v>
      </c>
      <c r="B881" t="s">
        <v>47</v>
      </c>
      <c r="C881" t="s">
        <v>21</v>
      </c>
      <c r="D881">
        <v>1.3</v>
      </c>
      <c r="E881">
        <v>0</v>
      </c>
      <c r="F881">
        <v>79</v>
      </c>
      <c r="G881">
        <v>79</v>
      </c>
      <c r="H881">
        <v>79</v>
      </c>
      <c r="I881" t="s">
        <v>21</v>
      </c>
      <c r="J881">
        <v>1</v>
      </c>
      <c r="K881">
        <v>0.730499560479</v>
      </c>
      <c r="L881" t="s">
        <v>168</v>
      </c>
      <c r="M881">
        <v>59.831757833904099</v>
      </c>
      <c r="N881" t="s">
        <v>17</v>
      </c>
      <c r="O881">
        <v>1</v>
      </c>
      <c r="P881" t="s">
        <v>164</v>
      </c>
      <c r="Q881" t="str">
        <f>+PROPER(IF(MID(Tabla1[[#This Row],[expName]],3,100)="Alegria","Alegría",MID(Tabla1[[#This Row],[expName]],3,100)))</f>
        <v>Tristeza</v>
      </c>
      <c r="R881" t="str">
        <f>+IF(Tabla1[[#This Row],[correct_ans]]="None","Frecuente","Infrecuente")</f>
        <v>Infrecuente</v>
      </c>
      <c r="S881">
        <f>+Tabla1[[#This Row],[Respuesta.corr]]*100</f>
        <v>100</v>
      </c>
      <c r="T881">
        <f>+IF(OR(Tabla1[[#This Row],[frecuente/infrecuente]]="Frecuente",Tabla1[[#This Row],[Respuesta.rt]]=""),"",Tabla1[[#This Row],[Respuesta.rt]])</f>
        <v>0.730499560479</v>
      </c>
      <c r="U881">
        <f>1-Tabla1[[#This Row],[Respuesta.corr]]</f>
        <v>0</v>
      </c>
      <c r="V881" t="s">
        <v>141</v>
      </c>
      <c r="W881" t="s">
        <v>143</v>
      </c>
      <c r="X881" t="str">
        <f>+IFERROR(VLOOKUP(Tabla1[[#This Row],[participant]],$AB$2:$AC$17,2,0),"REVISAR")</f>
        <v>ALJ10M</v>
      </c>
    </row>
    <row r="882" spans="1:24" x14ac:dyDescent="0.55000000000000004">
      <c r="A882" t="s">
        <v>13</v>
      </c>
      <c r="B882" t="s">
        <v>42</v>
      </c>
      <c r="C882" t="s">
        <v>15</v>
      </c>
      <c r="D882">
        <v>1.3</v>
      </c>
      <c r="E882">
        <v>0</v>
      </c>
      <c r="F882">
        <v>80</v>
      </c>
      <c r="G882">
        <v>80</v>
      </c>
      <c r="H882">
        <v>80</v>
      </c>
      <c r="I882" t="s">
        <v>15</v>
      </c>
      <c r="J882">
        <v>1</v>
      </c>
      <c r="L882" t="s">
        <v>168</v>
      </c>
      <c r="M882">
        <v>59.831757833904099</v>
      </c>
      <c r="N882" t="s">
        <v>17</v>
      </c>
      <c r="O882">
        <v>1</v>
      </c>
      <c r="P882" t="s">
        <v>164</v>
      </c>
      <c r="Q882" t="str">
        <f>+PROPER(IF(MID(Tabla1[[#This Row],[expName]],3,100)="Alegria","Alegría",MID(Tabla1[[#This Row],[expName]],3,100)))</f>
        <v>Tristeza</v>
      </c>
      <c r="R882" t="str">
        <f>+IF(Tabla1[[#This Row],[correct_ans]]="None","Frecuente","Infrecuente")</f>
        <v>Frecuente</v>
      </c>
      <c r="S882">
        <f>+Tabla1[[#This Row],[Respuesta.corr]]*100</f>
        <v>100</v>
      </c>
      <c r="T882" t="str">
        <f>+IF(OR(Tabla1[[#This Row],[frecuente/infrecuente]]="Frecuente",Tabla1[[#This Row],[Respuesta.rt]]=""),"",Tabla1[[#This Row],[Respuesta.rt]])</f>
        <v/>
      </c>
      <c r="U882">
        <f>1-Tabla1[[#This Row],[Respuesta.corr]]</f>
        <v>0</v>
      </c>
      <c r="V882" t="s">
        <v>141</v>
      </c>
      <c r="W882" t="s">
        <v>143</v>
      </c>
      <c r="X882" t="str">
        <f>+IFERROR(VLOOKUP(Tabla1[[#This Row],[participant]],$AB$2:$AC$17,2,0),"REVISAR")</f>
        <v>ALJ10M</v>
      </c>
    </row>
    <row r="883" spans="1:24" x14ac:dyDescent="0.55000000000000004">
      <c r="A883" t="s">
        <v>13</v>
      </c>
      <c r="B883" t="s">
        <v>25</v>
      </c>
      <c r="C883" t="s">
        <v>15</v>
      </c>
      <c r="D883">
        <v>0.8</v>
      </c>
      <c r="E883">
        <v>0</v>
      </c>
      <c r="F883">
        <v>81</v>
      </c>
      <c r="G883">
        <v>81</v>
      </c>
      <c r="H883">
        <v>81</v>
      </c>
      <c r="I883" t="s">
        <v>15</v>
      </c>
      <c r="J883">
        <v>1</v>
      </c>
      <c r="L883" t="s">
        <v>168</v>
      </c>
      <c r="M883">
        <v>59.831757833904099</v>
      </c>
      <c r="N883" t="s">
        <v>17</v>
      </c>
      <c r="O883">
        <v>1</v>
      </c>
      <c r="P883" t="s">
        <v>164</v>
      </c>
      <c r="Q883" t="str">
        <f>+PROPER(IF(MID(Tabla1[[#This Row],[expName]],3,100)="Alegria","Alegría",MID(Tabla1[[#This Row],[expName]],3,100)))</f>
        <v>Tristeza</v>
      </c>
      <c r="R883" t="str">
        <f>+IF(Tabla1[[#This Row],[correct_ans]]="None","Frecuente","Infrecuente")</f>
        <v>Frecuente</v>
      </c>
      <c r="S883">
        <f>+Tabla1[[#This Row],[Respuesta.corr]]*100</f>
        <v>100</v>
      </c>
      <c r="T883" t="str">
        <f>+IF(OR(Tabla1[[#This Row],[frecuente/infrecuente]]="Frecuente",Tabla1[[#This Row],[Respuesta.rt]]=""),"",Tabla1[[#This Row],[Respuesta.rt]])</f>
        <v/>
      </c>
      <c r="U883">
        <f>1-Tabla1[[#This Row],[Respuesta.corr]]</f>
        <v>0</v>
      </c>
      <c r="V883" t="s">
        <v>141</v>
      </c>
      <c r="W883" t="s">
        <v>143</v>
      </c>
      <c r="X883" t="str">
        <f>+IFERROR(VLOOKUP(Tabla1[[#This Row],[participant]],$AB$2:$AC$17,2,0),"REVISAR")</f>
        <v>ALJ10M</v>
      </c>
    </row>
    <row r="884" spans="1:24" x14ac:dyDescent="0.55000000000000004">
      <c r="A884" t="s">
        <v>13</v>
      </c>
      <c r="B884" t="s">
        <v>41</v>
      </c>
      <c r="C884" t="s">
        <v>15</v>
      </c>
      <c r="D884">
        <v>1.3</v>
      </c>
      <c r="E884">
        <v>0</v>
      </c>
      <c r="F884">
        <v>82</v>
      </c>
      <c r="G884">
        <v>82</v>
      </c>
      <c r="H884">
        <v>82</v>
      </c>
      <c r="I884" t="s">
        <v>15</v>
      </c>
      <c r="J884">
        <v>1</v>
      </c>
      <c r="L884" t="s">
        <v>168</v>
      </c>
      <c r="M884">
        <v>59.831757833904099</v>
      </c>
      <c r="N884" t="s">
        <v>17</v>
      </c>
      <c r="O884">
        <v>1</v>
      </c>
      <c r="P884" t="s">
        <v>164</v>
      </c>
      <c r="Q884" t="str">
        <f>+PROPER(IF(MID(Tabla1[[#This Row],[expName]],3,100)="Alegria","Alegría",MID(Tabla1[[#This Row],[expName]],3,100)))</f>
        <v>Tristeza</v>
      </c>
      <c r="R884" t="str">
        <f>+IF(Tabla1[[#This Row],[correct_ans]]="None","Frecuente","Infrecuente")</f>
        <v>Frecuente</v>
      </c>
      <c r="S884">
        <f>+Tabla1[[#This Row],[Respuesta.corr]]*100</f>
        <v>100</v>
      </c>
      <c r="T884" t="str">
        <f>+IF(OR(Tabla1[[#This Row],[frecuente/infrecuente]]="Frecuente",Tabla1[[#This Row],[Respuesta.rt]]=""),"",Tabla1[[#This Row],[Respuesta.rt]])</f>
        <v/>
      </c>
      <c r="U884">
        <f>1-Tabla1[[#This Row],[Respuesta.corr]]</f>
        <v>0</v>
      </c>
      <c r="V884" t="s">
        <v>141</v>
      </c>
      <c r="W884" t="s">
        <v>143</v>
      </c>
      <c r="X884" t="str">
        <f>+IFERROR(VLOOKUP(Tabla1[[#This Row],[participant]],$AB$2:$AC$17,2,0),"REVISAR")</f>
        <v>ALJ10M</v>
      </c>
    </row>
    <row r="885" spans="1:24" x14ac:dyDescent="0.55000000000000004">
      <c r="A885" t="s">
        <v>19</v>
      </c>
      <c r="B885" t="s">
        <v>46</v>
      </c>
      <c r="C885" t="s">
        <v>21</v>
      </c>
      <c r="D885">
        <v>0.8</v>
      </c>
      <c r="E885">
        <v>0</v>
      </c>
      <c r="F885">
        <v>83</v>
      </c>
      <c r="G885">
        <v>83</v>
      </c>
      <c r="H885">
        <v>83</v>
      </c>
      <c r="I885" t="s">
        <v>15</v>
      </c>
      <c r="J885">
        <v>0</v>
      </c>
      <c r="L885" t="s">
        <v>168</v>
      </c>
      <c r="M885">
        <v>59.831757833904099</v>
      </c>
      <c r="N885" t="s">
        <v>17</v>
      </c>
      <c r="O885">
        <v>1</v>
      </c>
      <c r="P885" t="s">
        <v>164</v>
      </c>
      <c r="Q885" t="str">
        <f>+PROPER(IF(MID(Tabla1[[#This Row],[expName]],3,100)="Alegria","Alegría",MID(Tabla1[[#This Row],[expName]],3,100)))</f>
        <v>Tristeza</v>
      </c>
      <c r="R885" t="str">
        <f>+IF(Tabla1[[#This Row],[correct_ans]]="None","Frecuente","Infrecuente")</f>
        <v>Infrecuente</v>
      </c>
      <c r="S885">
        <f>+Tabla1[[#This Row],[Respuesta.corr]]*100</f>
        <v>0</v>
      </c>
      <c r="T885" t="str">
        <f>+IF(OR(Tabla1[[#This Row],[frecuente/infrecuente]]="Frecuente",Tabla1[[#This Row],[Respuesta.rt]]=""),"",Tabla1[[#This Row],[Respuesta.rt]])</f>
        <v/>
      </c>
      <c r="U885">
        <f>1-Tabla1[[#This Row],[Respuesta.corr]]</f>
        <v>1</v>
      </c>
      <c r="V885" t="s">
        <v>141</v>
      </c>
      <c r="W885" t="s">
        <v>143</v>
      </c>
      <c r="X885" t="str">
        <f>+IFERROR(VLOOKUP(Tabla1[[#This Row],[participant]],$AB$2:$AC$17,2,0),"REVISAR")</f>
        <v>ALJ10M</v>
      </c>
    </row>
    <row r="886" spans="1:24" x14ac:dyDescent="0.55000000000000004">
      <c r="A886" t="s">
        <v>13</v>
      </c>
      <c r="B886" t="s">
        <v>48</v>
      </c>
      <c r="C886" t="s">
        <v>15</v>
      </c>
      <c r="D886">
        <v>1.3</v>
      </c>
      <c r="E886">
        <v>0</v>
      </c>
      <c r="F886">
        <v>84</v>
      </c>
      <c r="G886">
        <v>84</v>
      </c>
      <c r="H886">
        <v>84</v>
      </c>
      <c r="I886" t="s">
        <v>15</v>
      </c>
      <c r="J886">
        <v>1</v>
      </c>
      <c r="L886" t="s">
        <v>168</v>
      </c>
      <c r="M886">
        <v>59.831757833904099</v>
      </c>
      <c r="N886" t="s">
        <v>17</v>
      </c>
      <c r="O886">
        <v>1</v>
      </c>
      <c r="P886" t="s">
        <v>164</v>
      </c>
      <c r="Q886" t="str">
        <f>+PROPER(IF(MID(Tabla1[[#This Row],[expName]],3,100)="Alegria","Alegría",MID(Tabla1[[#This Row],[expName]],3,100)))</f>
        <v>Tristeza</v>
      </c>
      <c r="R886" t="str">
        <f>+IF(Tabla1[[#This Row],[correct_ans]]="None","Frecuente","Infrecuente")</f>
        <v>Frecuente</v>
      </c>
      <c r="S886">
        <f>+Tabla1[[#This Row],[Respuesta.corr]]*100</f>
        <v>100</v>
      </c>
      <c r="T886" t="str">
        <f>+IF(OR(Tabla1[[#This Row],[frecuente/infrecuente]]="Frecuente",Tabla1[[#This Row],[Respuesta.rt]]=""),"",Tabla1[[#This Row],[Respuesta.rt]])</f>
        <v/>
      </c>
      <c r="U886">
        <f>1-Tabla1[[#This Row],[Respuesta.corr]]</f>
        <v>0</v>
      </c>
      <c r="V886" t="s">
        <v>141</v>
      </c>
      <c r="W886" t="s">
        <v>143</v>
      </c>
      <c r="X886" t="str">
        <f>+IFERROR(VLOOKUP(Tabla1[[#This Row],[participant]],$AB$2:$AC$17,2,0),"REVISAR")</f>
        <v>ALJ10M</v>
      </c>
    </row>
    <row r="887" spans="1:24" x14ac:dyDescent="0.55000000000000004">
      <c r="A887" t="s">
        <v>13</v>
      </c>
      <c r="B887" t="s">
        <v>22</v>
      </c>
      <c r="C887" t="s">
        <v>15</v>
      </c>
      <c r="D887">
        <v>0.8</v>
      </c>
      <c r="E887">
        <v>0</v>
      </c>
      <c r="F887">
        <v>85</v>
      </c>
      <c r="G887">
        <v>85</v>
      </c>
      <c r="H887">
        <v>85</v>
      </c>
      <c r="I887" t="s">
        <v>15</v>
      </c>
      <c r="J887">
        <v>1</v>
      </c>
      <c r="L887" t="s">
        <v>168</v>
      </c>
      <c r="M887">
        <v>59.831757833904099</v>
      </c>
      <c r="N887" t="s">
        <v>17</v>
      </c>
      <c r="O887">
        <v>1</v>
      </c>
      <c r="P887" t="s">
        <v>164</v>
      </c>
      <c r="Q887" t="str">
        <f>+PROPER(IF(MID(Tabla1[[#This Row],[expName]],3,100)="Alegria","Alegría",MID(Tabla1[[#This Row],[expName]],3,100)))</f>
        <v>Tristeza</v>
      </c>
      <c r="R887" t="str">
        <f>+IF(Tabla1[[#This Row],[correct_ans]]="None","Frecuente","Infrecuente")</f>
        <v>Frecuente</v>
      </c>
      <c r="S887">
        <f>+Tabla1[[#This Row],[Respuesta.corr]]*100</f>
        <v>100</v>
      </c>
      <c r="T887" t="str">
        <f>+IF(OR(Tabla1[[#This Row],[frecuente/infrecuente]]="Frecuente",Tabla1[[#This Row],[Respuesta.rt]]=""),"",Tabla1[[#This Row],[Respuesta.rt]])</f>
        <v/>
      </c>
      <c r="U887">
        <f>1-Tabla1[[#This Row],[Respuesta.corr]]</f>
        <v>0</v>
      </c>
      <c r="V887" t="s">
        <v>141</v>
      </c>
      <c r="W887" t="s">
        <v>143</v>
      </c>
      <c r="X887" t="str">
        <f>+IFERROR(VLOOKUP(Tabla1[[#This Row],[participant]],$AB$2:$AC$17,2,0),"REVISAR")</f>
        <v>ALJ10M</v>
      </c>
    </row>
    <row r="888" spans="1:24" x14ac:dyDescent="0.55000000000000004">
      <c r="A888" t="s">
        <v>19</v>
      </c>
      <c r="B888" t="s">
        <v>26</v>
      </c>
      <c r="C888" t="s">
        <v>21</v>
      </c>
      <c r="D888">
        <v>0.8</v>
      </c>
      <c r="E888">
        <v>0</v>
      </c>
      <c r="F888">
        <v>86</v>
      </c>
      <c r="G888">
        <v>86</v>
      </c>
      <c r="H888">
        <v>86</v>
      </c>
      <c r="I888" t="s">
        <v>15</v>
      </c>
      <c r="J888">
        <v>0</v>
      </c>
      <c r="L888" t="s">
        <v>168</v>
      </c>
      <c r="M888">
        <v>59.831757833904099</v>
      </c>
      <c r="N888" t="s">
        <v>17</v>
      </c>
      <c r="O888">
        <v>1</v>
      </c>
      <c r="P888" t="s">
        <v>164</v>
      </c>
      <c r="Q888" t="str">
        <f>+PROPER(IF(MID(Tabla1[[#This Row],[expName]],3,100)="Alegria","Alegría",MID(Tabla1[[#This Row],[expName]],3,100)))</f>
        <v>Tristeza</v>
      </c>
      <c r="R888" t="str">
        <f>+IF(Tabla1[[#This Row],[correct_ans]]="None","Frecuente","Infrecuente")</f>
        <v>Infrecuente</v>
      </c>
      <c r="S888">
        <f>+Tabla1[[#This Row],[Respuesta.corr]]*100</f>
        <v>0</v>
      </c>
      <c r="T888" t="str">
        <f>+IF(OR(Tabla1[[#This Row],[frecuente/infrecuente]]="Frecuente",Tabla1[[#This Row],[Respuesta.rt]]=""),"",Tabla1[[#This Row],[Respuesta.rt]])</f>
        <v/>
      </c>
      <c r="U888">
        <f>1-Tabla1[[#This Row],[Respuesta.corr]]</f>
        <v>1</v>
      </c>
      <c r="V888" t="s">
        <v>141</v>
      </c>
      <c r="W888" t="s">
        <v>143</v>
      </c>
      <c r="X888" t="str">
        <f>+IFERROR(VLOOKUP(Tabla1[[#This Row],[participant]],$AB$2:$AC$17,2,0),"REVISAR")</f>
        <v>ALJ10M</v>
      </c>
    </row>
    <row r="889" spans="1:24" x14ac:dyDescent="0.55000000000000004">
      <c r="A889" t="s">
        <v>13</v>
      </c>
      <c r="B889" t="s">
        <v>29</v>
      </c>
      <c r="C889" t="s">
        <v>15</v>
      </c>
      <c r="D889">
        <v>1.3</v>
      </c>
      <c r="E889">
        <v>0</v>
      </c>
      <c r="F889">
        <v>87</v>
      </c>
      <c r="G889">
        <v>87</v>
      </c>
      <c r="H889">
        <v>87</v>
      </c>
      <c r="I889" t="s">
        <v>15</v>
      </c>
      <c r="J889">
        <v>1</v>
      </c>
      <c r="L889" t="s">
        <v>168</v>
      </c>
      <c r="M889">
        <v>59.831757833904099</v>
      </c>
      <c r="N889" t="s">
        <v>17</v>
      </c>
      <c r="O889">
        <v>1</v>
      </c>
      <c r="P889" t="s">
        <v>164</v>
      </c>
      <c r="Q889" t="str">
        <f>+PROPER(IF(MID(Tabla1[[#This Row],[expName]],3,100)="Alegria","Alegría",MID(Tabla1[[#This Row],[expName]],3,100)))</f>
        <v>Tristeza</v>
      </c>
      <c r="R889" t="str">
        <f>+IF(Tabla1[[#This Row],[correct_ans]]="None","Frecuente","Infrecuente")</f>
        <v>Frecuente</v>
      </c>
      <c r="S889">
        <f>+Tabla1[[#This Row],[Respuesta.corr]]*100</f>
        <v>100</v>
      </c>
      <c r="T889" t="str">
        <f>+IF(OR(Tabla1[[#This Row],[frecuente/infrecuente]]="Frecuente",Tabla1[[#This Row],[Respuesta.rt]]=""),"",Tabla1[[#This Row],[Respuesta.rt]])</f>
        <v/>
      </c>
      <c r="U889">
        <f>1-Tabla1[[#This Row],[Respuesta.corr]]</f>
        <v>0</v>
      </c>
      <c r="V889" t="s">
        <v>141</v>
      </c>
      <c r="W889" t="s">
        <v>143</v>
      </c>
      <c r="X889" t="str">
        <f>+IFERROR(VLOOKUP(Tabla1[[#This Row],[participant]],$AB$2:$AC$17,2,0),"REVISAR")</f>
        <v>ALJ10M</v>
      </c>
    </row>
    <row r="890" spans="1:24" x14ac:dyDescent="0.55000000000000004">
      <c r="A890" t="s">
        <v>13</v>
      </c>
      <c r="B890" t="s">
        <v>40</v>
      </c>
      <c r="C890" t="s">
        <v>15</v>
      </c>
      <c r="D890">
        <v>1.3</v>
      </c>
      <c r="E890">
        <v>0</v>
      </c>
      <c r="F890">
        <v>88</v>
      </c>
      <c r="G890">
        <v>88</v>
      </c>
      <c r="H890">
        <v>88</v>
      </c>
      <c r="I890" t="s">
        <v>15</v>
      </c>
      <c r="J890">
        <v>1</v>
      </c>
      <c r="L890" t="s">
        <v>168</v>
      </c>
      <c r="M890">
        <v>59.831757833904099</v>
      </c>
      <c r="N890" t="s">
        <v>17</v>
      </c>
      <c r="O890">
        <v>1</v>
      </c>
      <c r="P890" t="s">
        <v>164</v>
      </c>
      <c r="Q890" t="str">
        <f>+PROPER(IF(MID(Tabla1[[#This Row],[expName]],3,100)="Alegria","Alegría",MID(Tabla1[[#This Row],[expName]],3,100)))</f>
        <v>Tristeza</v>
      </c>
      <c r="R890" t="str">
        <f>+IF(Tabla1[[#This Row],[correct_ans]]="None","Frecuente","Infrecuente")</f>
        <v>Frecuente</v>
      </c>
      <c r="S890">
        <f>+Tabla1[[#This Row],[Respuesta.corr]]*100</f>
        <v>100</v>
      </c>
      <c r="T890" t="str">
        <f>+IF(OR(Tabla1[[#This Row],[frecuente/infrecuente]]="Frecuente",Tabla1[[#This Row],[Respuesta.rt]]=""),"",Tabla1[[#This Row],[Respuesta.rt]])</f>
        <v/>
      </c>
      <c r="U890">
        <f>1-Tabla1[[#This Row],[Respuesta.corr]]</f>
        <v>0</v>
      </c>
      <c r="V890" t="s">
        <v>141</v>
      </c>
      <c r="W890" t="s">
        <v>143</v>
      </c>
      <c r="X890" t="str">
        <f>+IFERROR(VLOOKUP(Tabla1[[#This Row],[participant]],$AB$2:$AC$17,2,0),"REVISAR")</f>
        <v>ALJ10M</v>
      </c>
    </row>
    <row r="891" spans="1:24" x14ac:dyDescent="0.55000000000000004">
      <c r="A891" t="s">
        <v>13</v>
      </c>
      <c r="B891" t="s">
        <v>48</v>
      </c>
      <c r="C891" t="s">
        <v>15</v>
      </c>
      <c r="D891">
        <v>0.8</v>
      </c>
      <c r="E891">
        <v>0</v>
      </c>
      <c r="F891">
        <v>89</v>
      </c>
      <c r="G891">
        <v>89</v>
      </c>
      <c r="H891">
        <v>89</v>
      </c>
      <c r="I891" t="s">
        <v>15</v>
      </c>
      <c r="J891">
        <v>1</v>
      </c>
      <c r="L891" t="s">
        <v>168</v>
      </c>
      <c r="M891">
        <v>59.831757833904099</v>
      </c>
      <c r="N891" t="s">
        <v>17</v>
      </c>
      <c r="O891">
        <v>1</v>
      </c>
      <c r="P891" t="s">
        <v>164</v>
      </c>
      <c r="Q891" t="str">
        <f>+PROPER(IF(MID(Tabla1[[#This Row],[expName]],3,100)="Alegria","Alegría",MID(Tabla1[[#This Row],[expName]],3,100)))</f>
        <v>Tristeza</v>
      </c>
      <c r="R891" t="str">
        <f>+IF(Tabla1[[#This Row],[correct_ans]]="None","Frecuente","Infrecuente")</f>
        <v>Frecuente</v>
      </c>
      <c r="S891">
        <f>+Tabla1[[#This Row],[Respuesta.corr]]*100</f>
        <v>100</v>
      </c>
      <c r="T891" t="str">
        <f>+IF(OR(Tabla1[[#This Row],[frecuente/infrecuente]]="Frecuente",Tabla1[[#This Row],[Respuesta.rt]]=""),"",Tabla1[[#This Row],[Respuesta.rt]])</f>
        <v/>
      </c>
      <c r="U891">
        <f>1-Tabla1[[#This Row],[Respuesta.corr]]</f>
        <v>0</v>
      </c>
      <c r="V891" t="s">
        <v>141</v>
      </c>
      <c r="W891" t="s">
        <v>143</v>
      </c>
      <c r="X891" t="str">
        <f>+IFERROR(VLOOKUP(Tabla1[[#This Row],[participant]],$AB$2:$AC$17,2,0),"REVISAR")</f>
        <v>ALJ10M</v>
      </c>
    </row>
    <row r="892" spans="1:24" x14ac:dyDescent="0.55000000000000004">
      <c r="A892" t="s">
        <v>19</v>
      </c>
      <c r="B892" t="s">
        <v>46</v>
      </c>
      <c r="C892" t="s">
        <v>21</v>
      </c>
      <c r="D892">
        <v>0.8</v>
      </c>
      <c r="E892">
        <v>0</v>
      </c>
      <c r="F892">
        <v>90</v>
      </c>
      <c r="G892">
        <v>90</v>
      </c>
      <c r="H892">
        <v>90</v>
      </c>
      <c r="I892" t="s">
        <v>15</v>
      </c>
      <c r="J892">
        <v>0</v>
      </c>
      <c r="L892" t="s">
        <v>168</v>
      </c>
      <c r="M892">
        <v>59.831757833904099</v>
      </c>
      <c r="N892" t="s">
        <v>17</v>
      </c>
      <c r="O892">
        <v>1</v>
      </c>
      <c r="P892" t="s">
        <v>164</v>
      </c>
      <c r="Q892" t="str">
        <f>+PROPER(IF(MID(Tabla1[[#This Row],[expName]],3,100)="Alegria","Alegría",MID(Tabla1[[#This Row],[expName]],3,100)))</f>
        <v>Tristeza</v>
      </c>
      <c r="R892" t="str">
        <f>+IF(Tabla1[[#This Row],[correct_ans]]="None","Frecuente","Infrecuente")</f>
        <v>Infrecuente</v>
      </c>
      <c r="S892">
        <f>+Tabla1[[#This Row],[Respuesta.corr]]*100</f>
        <v>0</v>
      </c>
      <c r="T892" t="str">
        <f>+IF(OR(Tabla1[[#This Row],[frecuente/infrecuente]]="Frecuente",Tabla1[[#This Row],[Respuesta.rt]]=""),"",Tabla1[[#This Row],[Respuesta.rt]])</f>
        <v/>
      </c>
      <c r="U892">
        <f>1-Tabla1[[#This Row],[Respuesta.corr]]</f>
        <v>1</v>
      </c>
      <c r="V892" t="s">
        <v>141</v>
      </c>
      <c r="W892" t="s">
        <v>143</v>
      </c>
      <c r="X892" t="str">
        <f>+IFERROR(VLOOKUP(Tabla1[[#This Row],[participant]],$AB$2:$AC$17,2,0),"REVISAR")</f>
        <v>ALJ10M</v>
      </c>
    </row>
    <row r="893" spans="1:24" x14ac:dyDescent="0.55000000000000004">
      <c r="A893" t="s">
        <v>13</v>
      </c>
      <c r="B893" t="s">
        <v>25</v>
      </c>
      <c r="C893" t="s">
        <v>15</v>
      </c>
      <c r="D893">
        <v>0.8</v>
      </c>
      <c r="E893">
        <v>0</v>
      </c>
      <c r="F893">
        <v>91</v>
      </c>
      <c r="G893">
        <v>91</v>
      </c>
      <c r="H893">
        <v>91</v>
      </c>
      <c r="I893" t="s">
        <v>15</v>
      </c>
      <c r="J893">
        <v>1</v>
      </c>
      <c r="L893" t="s">
        <v>168</v>
      </c>
      <c r="M893">
        <v>59.831757833904099</v>
      </c>
      <c r="N893" t="s">
        <v>17</v>
      </c>
      <c r="O893">
        <v>1</v>
      </c>
      <c r="P893" t="s">
        <v>164</v>
      </c>
      <c r="Q893" t="str">
        <f>+PROPER(IF(MID(Tabla1[[#This Row],[expName]],3,100)="Alegria","Alegría",MID(Tabla1[[#This Row],[expName]],3,100)))</f>
        <v>Tristeza</v>
      </c>
      <c r="R893" t="str">
        <f>+IF(Tabla1[[#This Row],[correct_ans]]="None","Frecuente","Infrecuente")</f>
        <v>Frecuente</v>
      </c>
      <c r="S893">
        <f>+Tabla1[[#This Row],[Respuesta.corr]]*100</f>
        <v>100</v>
      </c>
      <c r="T893" t="str">
        <f>+IF(OR(Tabla1[[#This Row],[frecuente/infrecuente]]="Frecuente",Tabla1[[#This Row],[Respuesta.rt]]=""),"",Tabla1[[#This Row],[Respuesta.rt]])</f>
        <v/>
      </c>
      <c r="U893">
        <f>1-Tabla1[[#This Row],[Respuesta.corr]]</f>
        <v>0</v>
      </c>
      <c r="V893" t="s">
        <v>141</v>
      </c>
      <c r="W893" t="s">
        <v>143</v>
      </c>
      <c r="X893" t="str">
        <f>+IFERROR(VLOOKUP(Tabla1[[#This Row],[participant]],$AB$2:$AC$17,2,0),"REVISAR")</f>
        <v>ALJ10M</v>
      </c>
    </row>
    <row r="894" spans="1:24" x14ac:dyDescent="0.55000000000000004">
      <c r="A894" t="s">
        <v>13</v>
      </c>
      <c r="B894" t="s">
        <v>29</v>
      </c>
      <c r="C894" t="s">
        <v>15</v>
      </c>
      <c r="D894">
        <v>1.3</v>
      </c>
      <c r="E894">
        <v>0</v>
      </c>
      <c r="F894">
        <v>92</v>
      </c>
      <c r="G894">
        <v>92</v>
      </c>
      <c r="H894">
        <v>92</v>
      </c>
      <c r="I894" t="s">
        <v>15</v>
      </c>
      <c r="J894">
        <v>1</v>
      </c>
      <c r="L894" t="s">
        <v>168</v>
      </c>
      <c r="M894">
        <v>59.831757833904099</v>
      </c>
      <c r="N894" t="s">
        <v>17</v>
      </c>
      <c r="O894">
        <v>1</v>
      </c>
      <c r="P894" t="s">
        <v>164</v>
      </c>
      <c r="Q894" t="str">
        <f>+PROPER(IF(MID(Tabla1[[#This Row],[expName]],3,100)="Alegria","Alegría",MID(Tabla1[[#This Row],[expName]],3,100)))</f>
        <v>Tristeza</v>
      </c>
      <c r="R894" t="str">
        <f>+IF(Tabla1[[#This Row],[correct_ans]]="None","Frecuente","Infrecuente")</f>
        <v>Frecuente</v>
      </c>
      <c r="S894">
        <f>+Tabla1[[#This Row],[Respuesta.corr]]*100</f>
        <v>100</v>
      </c>
      <c r="T894" t="str">
        <f>+IF(OR(Tabla1[[#This Row],[frecuente/infrecuente]]="Frecuente",Tabla1[[#This Row],[Respuesta.rt]]=""),"",Tabla1[[#This Row],[Respuesta.rt]])</f>
        <v/>
      </c>
      <c r="U894">
        <f>1-Tabla1[[#This Row],[Respuesta.corr]]</f>
        <v>0</v>
      </c>
      <c r="V894" t="s">
        <v>141</v>
      </c>
      <c r="W894" t="s">
        <v>143</v>
      </c>
      <c r="X894" t="str">
        <f>+IFERROR(VLOOKUP(Tabla1[[#This Row],[participant]],$AB$2:$AC$17,2,0),"REVISAR")</f>
        <v>ALJ10M</v>
      </c>
    </row>
    <row r="895" spans="1:24" x14ac:dyDescent="0.55000000000000004">
      <c r="A895" t="s">
        <v>13</v>
      </c>
      <c r="B895" t="s">
        <v>42</v>
      </c>
      <c r="C895" t="s">
        <v>15</v>
      </c>
      <c r="D895">
        <v>0.8</v>
      </c>
      <c r="E895">
        <v>0</v>
      </c>
      <c r="F895">
        <v>93</v>
      </c>
      <c r="G895">
        <v>93</v>
      </c>
      <c r="H895">
        <v>93</v>
      </c>
      <c r="I895" t="s">
        <v>15</v>
      </c>
      <c r="J895">
        <v>1</v>
      </c>
      <c r="L895" t="s">
        <v>168</v>
      </c>
      <c r="M895">
        <v>59.831757833904099</v>
      </c>
      <c r="N895" t="s">
        <v>17</v>
      </c>
      <c r="O895">
        <v>1</v>
      </c>
      <c r="P895" t="s">
        <v>164</v>
      </c>
      <c r="Q895" t="str">
        <f>+PROPER(IF(MID(Tabla1[[#This Row],[expName]],3,100)="Alegria","Alegría",MID(Tabla1[[#This Row],[expName]],3,100)))</f>
        <v>Tristeza</v>
      </c>
      <c r="R895" t="str">
        <f>+IF(Tabla1[[#This Row],[correct_ans]]="None","Frecuente","Infrecuente")</f>
        <v>Frecuente</v>
      </c>
      <c r="S895">
        <f>+Tabla1[[#This Row],[Respuesta.corr]]*100</f>
        <v>100</v>
      </c>
      <c r="T895" t="str">
        <f>+IF(OR(Tabla1[[#This Row],[frecuente/infrecuente]]="Frecuente",Tabla1[[#This Row],[Respuesta.rt]]=""),"",Tabla1[[#This Row],[Respuesta.rt]])</f>
        <v/>
      </c>
      <c r="U895">
        <f>1-Tabla1[[#This Row],[Respuesta.corr]]</f>
        <v>0</v>
      </c>
      <c r="V895" t="s">
        <v>141</v>
      </c>
      <c r="W895" t="s">
        <v>143</v>
      </c>
      <c r="X895" t="str">
        <f>+IFERROR(VLOOKUP(Tabla1[[#This Row],[participant]],$AB$2:$AC$17,2,0),"REVISAR")</f>
        <v>ALJ10M</v>
      </c>
    </row>
    <row r="896" spans="1:24" x14ac:dyDescent="0.55000000000000004">
      <c r="A896" t="s">
        <v>19</v>
      </c>
      <c r="B896" t="s">
        <v>20</v>
      </c>
      <c r="C896" t="s">
        <v>21</v>
      </c>
      <c r="D896">
        <v>0.8</v>
      </c>
      <c r="E896">
        <v>0</v>
      </c>
      <c r="F896">
        <v>94</v>
      </c>
      <c r="G896">
        <v>94</v>
      </c>
      <c r="H896">
        <v>94</v>
      </c>
      <c r="I896" t="s">
        <v>15</v>
      </c>
      <c r="J896">
        <v>0</v>
      </c>
      <c r="L896" t="s">
        <v>168</v>
      </c>
      <c r="M896">
        <v>59.831757833904099</v>
      </c>
      <c r="N896" t="s">
        <v>17</v>
      </c>
      <c r="O896">
        <v>1</v>
      </c>
      <c r="P896" t="s">
        <v>164</v>
      </c>
      <c r="Q896" t="str">
        <f>+PROPER(IF(MID(Tabla1[[#This Row],[expName]],3,100)="Alegria","Alegría",MID(Tabla1[[#This Row],[expName]],3,100)))</f>
        <v>Tristeza</v>
      </c>
      <c r="R896" t="str">
        <f>+IF(Tabla1[[#This Row],[correct_ans]]="None","Frecuente","Infrecuente")</f>
        <v>Infrecuente</v>
      </c>
      <c r="S896">
        <f>+Tabla1[[#This Row],[Respuesta.corr]]*100</f>
        <v>0</v>
      </c>
      <c r="T896" t="str">
        <f>+IF(OR(Tabla1[[#This Row],[frecuente/infrecuente]]="Frecuente",Tabla1[[#This Row],[Respuesta.rt]]=""),"",Tabla1[[#This Row],[Respuesta.rt]])</f>
        <v/>
      </c>
      <c r="U896">
        <f>1-Tabla1[[#This Row],[Respuesta.corr]]</f>
        <v>1</v>
      </c>
      <c r="V896" t="s">
        <v>141</v>
      </c>
      <c r="W896" t="s">
        <v>143</v>
      </c>
      <c r="X896" t="str">
        <f>+IFERROR(VLOOKUP(Tabla1[[#This Row],[participant]],$AB$2:$AC$17,2,0),"REVISAR")</f>
        <v>ALJ10M</v>
      </c>
    </row>
    <row r="897" spans="1:24" x14ac:dyDescent="0.55000000000000004">
      <c r="A897" t="s">
        <v>13</v>
      </c>
      <c r="B897" t="s">
        <v>45</v>
      </c>
      <c r="C897" t="s">
        <v>15</v>
      </c>
      <c r="D897">
        <v>0.8</v>
      </c>
      <c r="E897">
        <v>0</v>
      </c>
      <c r="F897">
        <v>95</v>
      </c>
      <c r="G897">
        <v>95</v>
      </c>
      <c r="H897">
        <v>95</v>
      </c>
      <c r="I897" t="s">
        <v>15</v>
      </c>
      <c r="J897">
        <v>1</v>
      </c>
      <c r="L897" t="s">
        <v>168</v>
      </c>
      <c r="M897">
        <v>59.831757833904099</v>
      </c>
      <c r="N897" t="s">
        <v>17</v>
      </c>
      <c r="O897">
        <v>1</v>
      </c>
      <c r="P897" t="s">
        <v>164</v>
      </c>
      <c r="Q897" t="str">
        <f>+PROPER(IF(MID(Tabla1[[#This Row],[expName]],3,100)="Alegria","Alegría",MID(Tabla1[[#This Row],[expName]],3,100)))</f>
        <v>Tristeza</v>
      </c>
      <c r="R897" t="str">
        <f>+IF(Tabla1[[#This Row],[correct_ans]]="None","Frecuente","Infrecuente")</f>
        <v>Frecuente</v>
      </c>
      <c r="S897">
        <f>+Tabla1[[#This Row],[Respuesta.corr]]*100</f>
        <v>100</v>
      </c>
      <c r="T897" t="str">
        <f>+IF(OR(Tabla1[[#This Row],[frecuente/infrecuente]]="Frecuente",Tabla1[[#This Row],[Respuesta.rt]]=""),"",Tabla1[[#This Row],[Respuesta.rt]])</f>
        <v/>
      </c>
      <c r="U897">
        <f>1-Tabla1[[#This Row],[Respuesta.corr]]</f>
        <v>0</v>
      </c>
      <c r="V897" t="s">
        <v>141</v>
      </c>
      <c r="W897" t="s">
        <v>143</v>
      </c>
      <c r="X897" t="str">
        <f>+IFERROR(VLOOKUP(Tabla1[[#This Row],[participant]],$AB$2:$AC$17,2,0),"REVISAR")</f>
        <v>ALJ10M</v>
      </c>
    </row>
    <row r="898" spans="1:24" x14ac:dyDescent="0.55000000000000004">
      <c r="A898" t="s">
        <v>13</v>
      </c>
      <c r="B898" t="s">
        <v>40</v>
      </c>
      <c r="C898" t="s">
        <v>15</v>
      </c>
      <c r="D898">
        <v>1.3</v>
      </c>
      <c r="E898">
        <v>0</v>
      </c>
      <c r="F898">
        <v>96</v>
      </c>
      <c r="G898">
        <v>96</v>
      </c>
      <c r="H898">
        <v>96</v>
      </c>
      <c r="I898" t="s">
        <v>15</v>
      </c>
      <c r="J898">
        <v>1</v>
      </c>
      <c r="L898" t="s">
        <v>168</v>
      </c>
      <c r="M898">
        <v>59.831757833904099</v>
      </c>
      <c r="N898" t="s">
        <v>17</v>
      </c>
      <c r="O898">
        <v>1</v>
      </c>
      <c r="P898" t="s">
        <v>164</v>
      </c>
      <c r="Q898" t="str">
        <f>+PROPER(IF(MID(Tabla1[[#This Row],[expName]],3,100)="Alegria","Alegría",MID(Tabla1[[#This Row],[expName]],3,100)))</f>
        <v>Tristeza</v>
      </c>
      <c r="R898" t="str">
        <f>+IF(Tabla1[[#This Row],[correct_ans]]="None","Frecuente","Infrecuente")</f>
        <v>Frecuente</v>
      </c>
      <c r="S898">
        <f>+Tabla1[[#This Row],[Respuesta.corr]]*100</f>
        <v>100</v>
      </c>
      <c r="T898" t="str">
        <f>+IF(OR(Tabla1[[#This Row],[frecuente/infrecuente]]="Frecuente",Tabla1[[#This Row],[Respuesta.rt]]=""),"",Tabla1[[#This Row],[Respuesta.rt]])</f>
        <v/>
      </c>
      <c r="U898">
        <f>1-Tabla1[[#This Row],[Respuesta.corr]]</f>
        <v>0</v>
      </c>
      <c r="V898" t="s">
        <v>141</v>
      </c>
      <c r="W898" t="s">
        <v>143</v>
      </c>
      <c r="X898" t="str">
        <f>+IFERROR(VLOOKUP(Tabla1[[#This Row],[participant]],$AB$2:$AC$17,2,0),"REVISAR")</f>
        <v>ALJ10M</v>
      </c>
    </row>
    <row r="899" spans="1:24" x14ac:dyDescent="0.55000000000000004">
      <c r="A899" t="s">
        <v>19</v>
      </c>
      <c r="B899" t="s">
        <v>33</v>
      </c>
      <c r="C899" t="s">
        <v>21</v>
      </c>
      <c r="D899">
        <v>1.3</v>
      </c>
      <c r="E899">
        <v>0</v>
      </c>
      <c r="F899">
        <v>97</v>
      </c>
      <c r="G899">
        <v>97</v>
      </c>
      <c r="H899">
        <v>97</v>
      </c>
      <c r="I899" t="s">
        <v>15</v>
      </c>
      <c r="J899">
        <v>0</v>
      </c>
      <c r="L899" t="s">
        <v>168</v>
      </c>
      <c r="M899">
        <v>59.831757833904099</v>
      </c>
      <c r="N899" t="s">
        <v>17</v>
      </c>
      <c r="O899">
        <v>1</v>
      </c>
      <c r="P899" t="s">
        <v>164</v>
      </c>
      <c r="Q899" t="str">
        <f>+PROPER(IF(MID(Tabla1[[#This Row],[expName]],3,100)="Alegria","Alegría",MID(Tabla1[[#This Row],[expName]],3,100)))</f>
        <v>Tristeza</v>
      </c>
      <c r="R899" t="str">
        <f>+IF(Tabla1[[#This Row],[correct_ans]]="None","Frecuente","Infrecuente")</f>
        <v>Infrecuente</v>
      </c>
      <c r="S899">
        <f>+Tabla1[[#This Row],[Respuesta.corr]]*100</f>
        <v>0</v>
      </c>
      <c r="T899" t="str">
        <f>+IF(OR(Tabla1[[#This Row],[frecuente/infrecuente]]="Frecuente",Tabla1[[#This Row],[Respuesta.rt]]=""),"",Tabla1[[#This Row],[Respuesta.rt]])</f>
        <v/>
      </c>
      <c r="U899">
        <f>1-Tabla1[[#This Row],[Respuesta.corr]]</f>
        <v>1</v>
      </c>
      <c r="V899" t="s">
        <v>141</v>
      </c>
      <c r="W899" t="s">
        <v>143</v>
      </c>
      <c r="X899" t="str">
        <f>+IFERROR(VLOOKUP(Tabla1[[#This Row],[participant]],$AB$2:$AC$17,2,0),"REVISAR")</f>
        <v>ALJ10M</v>
      </c>
    </row>
    <row r="900" spans="1:24" x14ac:dyDescent="0.55000000000000004">
      <c r="A900" t="s">
        <v>13</v>
      </c>
      <c r="B900" t="s">
        <v>35</v>
      </c>
      <c r="C900" t="s">
        <v>15</v>
      </c>
      <c r="D900">
        <v>1.3</v>
      </c>
      <c r="E900">
        <v>0</v>
      </c>
      <c r="F900">
        <v>98</v>
      </c>
      <c r="G900">
        <v>98</v>
      </c>
      <c r="H900">
        <v>98</v>
      </c>
      <c r="I900" t="s">
        <v>15</v>
      </c>
      <c r="J900">
        <v>1</v>
      </c>
      <c r="L900" t="s">
        <v>168</v>
      </c>
      <c r="M900">
        <v>59.831757833904099</v>
      </c>
      <c r="N900" t="s">
        <v>17</v>
      </c>
      <c r="O900">
        <v>1</v>
      </c>
      <c r="P900" t="s">
        <v>164</v>
      </c>
      <c r="Q900" t="str">
        <f>+PROPER(IF(MID(Tabla1[[#This Row],[expName]],3,100)="Alegria","Alegría",MID(Tabla1[[#This Row],[expName]],3,100)))</f>
        <v>Tristeza</v>
      </c>
      <c r="R900" t="str">
        <f>+IF(Tabla1[[#This Row],[correct_ans]]="None","Frecuente","Infrecuente")</f>
        <v>Frecuente</v>
      </c>
      <c r="S900">
        <f>+Tabla1[[#This Row],[Respuesta.corr]]*100</f>
        <v>100</v>
      </c>
      <c r="T900" t="str">
        <f>+IF(OR(Tabla1[[#This Row],[frecuente/infrecuente]]="Frecuente",Tabla1[[#This Row],[Respuesta.rt]]=""),"",Tabla1[[#This Row],[Respuesta.rt]])</f>
        <v/>
      </c>
      <c r="U900">
        <f>1-Tabla1[[#This Row],[Respuesta.corr]]</f>
        <v>0</v>
      </c>
      <c r="V900" t="s">
        <v>141</v>
      </c>
      <c r="W900" t="s">
        <v>143</v>
      </c>
      <c r="X900" t="str">
        <f>+IFERROR(VLOOKUP(Tabla1[[#This Row],[participant]],$AB$2:$AC$17,2,0),"REVISAR")</f>
        <v>ALJ10M</v>
      </c>
    </row>
    <row r="901" spans="1:24" x14ac:dyDescent="0.55000000000000004">
      <c r="A901" t="s">
        <v>13</v>
      </c>
      <c r="B901" t="s">
        <v>45</v>
      </c>
      <c r="C901" t="s">
        <v>15</v>
      </c>
      <c r="D901">
        <v>1.3</v>
      </c>
      <c r="E901">
        <v>0</v>
      </c>
      <c r="F901">
        <v>99</v>
      </c>
      <c r="G901">
        <v>99</v>
      </c>
      <c r="H901">
        <v>99</v>
      </c>
      <c r="I901" t="s">
        <v>15</v>
      </c>
      <c r="J901">
        <v>1</v>
      </c>
      <c r="L901" t="s">
        <v>168</v>
      </c>
      <c r="M901">
        <v>59.831757833904099</v>
      </c>
      <c r="N901" t="s">
        <v>17</v>
      </c>
      <c r="O901">
        <v>1</v>
      </c>
      <c r="P901" t="s">
        <v>164</v>
      </c>
      <c r="Q901" t="str">
        <f>+PROPER(IF(MID(Tabla1[[#This Row],[expName]],3,100)="Alegria","Alegría",MID(Tabla1[[#This Row],[expName]],3,100)))</f>
        <v>Tristeza</v>
      </c>
      <c r="R901" t="str">
        <f>+IF(Tabla1[[#This Row],[correct_ans]]="None","Frecuente","Infrecuente")</f>
        <v>Frecuente</v>
      </c>
      <c r="S901">
        <f>+Tabla1[[#This Row],[Respuesta.corr]]*100</f>
        <v>100</v>
      </c>
      <c r="T901" t="str">
        <f>+IF(OR(Tabla1[[#This Row],[frecuente/infrecuente]]="Frecuente",Tabla1[[#This Row],[Respuesta.rt]]=""),"",Tabla1[[#This Row],[Respuesta.rt]])</f>
        <v/>
      </c>
      <c r="U901">
        <f>1-Tabla1[[#This Row],[Respuesta.corr]]</f>
        <v>0</v>
      </c>
      <c r="V901" t="s">
        <v>141</v>
      </c>
      <c r="W901" t="s">
        <v>143</v>
      </c>
      <c r="X901" t="str">
        <f>+IFERROR(VLOOKUP(Tabla1[[#This Row],[participant]],$AB$2:$AC$17,2,0),"REVISAR")</f>
        <v>ALJ10M</v>
      </c>
    </row>
    <row r="902" spans="1:24" x14ac:dyDescent="0.55000000000000004">
      <c r="A902" t="s">
        <v>19</v>
      </c>
      <c r="B902" t="s">
        <v>47</v>
      </c>
      <c r="C902" t="s">
        <v>21</v>
      </c>
      <c r="D902">
        <v>1.3</v>
      </c>
      <c r="E902">
        <v>0</v>
      </c>
      <c r="F902">
        <v>100</v>
      </c>
      <c r="G902">
        <v>100</v>
      </c>
      <c r="H902">
        <v>100</v>
      </c>
      <c r="I902" t="s">
        <v>21</v>
      </c>
      <c r="J902">
        <v>1</v>
      </c>
      <c r="K902">
        <v>1.1760120913400001</v>
      </c>
      <c r="L902" t="s">
        <v>168</v>
      </c>
      <c r="M902">
        <v>59.831757833904099</v>
      </c>
      <c r="N902" t="s">
        <v>17</v>
      </c>
      <c r="O902">
        <v>1</v>
      </c>
      <c r="P902" t="s">
        <v>164</v>
      </c>
      <c r="Q902" t="str">
        <f>+PROPER(IF(MID(Tabla1[[#This Row],[expName]],3,100)="Alegria","Alegría",MID(Tabla1[[#This Row],[expName]],3,100)))</f>
        <v>Tristeza</v>
      </c>
      <c r="R902" t="str">
        <f>+IF(Tabla1[[#This Row],[correct_ans]]="None","Frecuente","Infrecuente")</f>
        <v>Infrecuente</v>
      </c>
      <c r="S902">
        <f>+Tabla1[[#This Row],[Respuesta.corr]]*100</f>
        <v>100</v>
      </c>
      <c r="T902">
        <f>+IF(OR(Tabla1[[#This Row],[frecuente/infrecuente]]="Frecuente",Tabla1[[#This Row],[Respuesta.rt]]=""),"",Tabla1[[#This Row],[Respuesta.rt]])</f>
        <v>1.1760120913400001</v>
      </c>
      <c r="U902">
        <f>1-Tabla1[[#This Row],[Respuesta.corr]]</f>
        <v>0</v>
      </c>
      <c r="V902" t="s">
        <v>141</v>
      </c>
      <c r="W902" t="s">
        <v>143</v>
      </c>
      <c r="X902" t="str">
        <f>+IFERROR(VLOOKUP(Tabla1[[#This Row],[participant]],$AB$2:$AC$17,2,0),"REVISAR")</f>
        <v>ALJ10M</v>
      </c>
    </row>
    <row r="903" spans="1:24" x14ac:dyDescent="0.55000000000000004">
      <c r="A903" t="s">
        <v>13</v>
      </c>
      <c r="B903" t="s">
        <v>41</v>
      </c>
      <c r="C903" t="s">
        <v>15</v>
      </c>
      <c r="D903">
        <v>1.3</v>
      </c>
      <c r="E903">
        <v>0</v>
      </c>
      <c r="F903">
        <v>101</v>
      </c>
      <c r="G903">
        <v>101</v>
      </c>
      <c r="H903">
        <v>101</v>
      </c>
      <c r="I903" t="s">
        <v>15</v>
      </c>
      <c r="J903">
        <v>1</v>
      </c>
      <c r="L903" t="s">
        <v>168</v>
      </c>
      <c r="M903">
        <v>59.831757833904099</v>
      </c>
      <c r="N903" t="s">
        <v>17</v>
      </c>
      <c r="O903">
        <v>1</v>
      </c>
      <c r="P903" t="s">
        <v>164</v>
      </c>
      <c r="Q903" t="str">
        <f>+PROPER(IF(MID(Tabla1[[#This Row],[expName]],3,100)="Alegria","Alegría",MID(Tabla1[[#This Row],[expName]],3,100)))</f>
        <v>Tristeza</v>
      </c>
      <c r="R903" t="str">
        <f>+IF(Tabla1[[#This Row],[correct_ans]]="None","Frecuente","Infrecuente")</f>
        <v>Frecuente</v>
      </c>
      <c r="S903">
        <f>+Tabla1[[#This Row],[Respuesta.corr]]*100</f>
        <v>100</v>
      </c>
      <c r="T903" t="str">
        <f>+IF(OR(Tabla1[[#This Row],[frecuente/infrecuente]]="Frecuente",Tabla1[[#This Row],[Respuesta.rt]]=""),"",Tabla1[[#This Row],[Respuesta.rt]])</f>
        <v/>
      </c>
      <c r="U903">
        <f>1-Tabla1[[#This Row],[Respuesta.corr]]</f>
        <v>0</v>
      </c>
      <c r="V903" t="s">
        <v>141</v>
      </c>
      <c r="W903" t="s">
        <v>143</v>
      </c>
      <c r="X903" t="str">
        <f>+IFERROR(VLOOKUP(Tabla1[[#This Row],[participant]],$AB$2:$AC$17,2,0),"REVISAR")</f>
        <v>ALJ10M</v>
      </c>
    </row>
    <row r="904" spans="1:24" x14ac:dyDescent="0.55000000000000004">
      <c r="A904" t="s">
        <v>13</v>
      </c>
      <c r="B904" t="s">
        <v>35</v>
      </c>
      <c r="C904" t="s">
        <v>15</v>
      </c>
      <c r="D904">
        <v>1.3</v>
      </c>
      <c r="E904">
        <v>0</v>
      </c>
      <c r="F904">
        <v>102</v>
      </c>
      <c r="G904">
        <v>102</v>
      </c>
      <c r="H904">
        <v>102</v>
      </c>
      <c r="I904" t="s">
        <v>15</v>
      </c>
      <c r="J904">
        <v>1</v>
      </c>
      <c r="L904" t="s">
        <v>168</v>
      </c>
      <c r="M904">
        <v>59.831757833904099</v>
      </c>
      <c r="N904" t="s">
        <v>17</v>
      </c>
      <c r="O904">
        <v>1</v>
      </c>
      <c r="P904" t="s">
        <v>164</v>
      </c>
      <c r="Q904" t="str">
        <f>+PROPER(IF(MID(Tabla1[[#This Row],[expName]],3,100)="Alegria","Alegría",MID(Tabla1[[#This Row],[expName]],3,100)))</f>
        <v>Tristeza</v>
      </c>
      <c r="R904" t="str">
        <f>+IF(Tabla1[[#This Row],[correct_ans]]="None","Frecuente","Infrecuente")</f>
        <v>Frecuente</v>
      </c>
      <c r="S904">
        <f>+Tabla1[[#This Row],[Respuesta.corr]]*100</f>
        <v>100</v>
      </c>
      <c r="T904" t="str">
        <f>+IF(OR(Tabla1[[#This Row],[frecuente/infrecuente]]="Frecuente",Tabla1[[#This Row],[Respuesta.rt]]=""),"",Tabla1[[#This Row],[Respuesta.rt]])</f>
        <v/>
      </c>
      <c r="U904">
        <f>1-Tabla1[[#This Row],[Respuesta.corr]]</f>
        <v>0</v>
      </c>
      <c r="V904" t="s">
        <v>141</v>
      </c>
      <c r="W904" t="s">
        <v>143</v>
      </c>
      <c r="X904" t="str">
        <f>+IFERROR(VLOOKUP(Tabla1[[#This Row],[participant]],$AB$2:$AC$17,2,0),"REVISAR")</f>
        <v>ALJ10M</v>
      </c>
    </row>
    <row r="905" spans="1:24" x14ac:dyDescent="0.55000000000000004">
      <c r="A905" t="s">
        <v>19</v>
      </c>
      <c r="B905" t="s">
        <v>32</v>
      </c>
      <c r="C905" t="s">
        <v>21</v>
      </c>
      <c r="D905">
        <v>1.3</v>
      </c>
      <c r="E905">
        <v>0</v>
      </c>
      <c r="F905">
        <v>103</v>
      </c>
      <c r="G905">
        <v>103</v>
      </c>
      <c r="H905">
        <v>103</v>
      </c>
      <c r="I905" t="s">
        <v>21</v>
      </c>
      <c r="J905">
        <v>1</v>
      </c>
      <c r="K905">
        <v>0.67237063217899995</v>
      </c>
      <c r="L905" t="s">
        <v>168</v>
      </c>
      <c r="M905">
        <v>59.831757833904099</v>
      </c>
      <c r="N905" t="s">
        <v>17</v>
      </c>
      <c r="O905">
        <v>1</v>
      </c>
      <c r="P905" t="s">
        <v>164</v>
      </c>
      <c r="Q905" t="str">
        <f>+PROPER(IF(MID(Tabla1[[#This Row],[expName]],3,100)="Alegria","Alegría",MID(Tabla1[[#This Row],[expName]],3,100)))</f>
        <v>Tristeza</v>
      </c>
      <c r="R905" t="str">
        <f>+IF(Tabla1[[#This Row],[correct_ans]]="None","Frecuente","Infrecuente")</f>
        <v>Infrecuente</v>
      </c>
      <c r="S905">
        <f>+Tabla1[[#This Row],[Respuesta.corr]]*100</f>
        <v>100</v>
      </c>
      <c r="T905">
        <f>+IF(OR(Tabla1[[#This Row],[frecuente/infrecuente]]="Frecuente",Tabla1[[#This Row],[Respuesta.rt]]=""),"",Tabla1[[#This Row],[Respuesta.rt]])</f>
        <v>0.67237063217899995</v>
      </c>
      <c r="U905">
        <f>1-Tabla1[[#This Row],[Respuesta.corr]]</f>
        <v>0</v>
      </c>
      <c r="V905" t="s">
        <v>141</v>
      </c>
      <c r="W905" t="s">
        <v>143</v>
      </c>
      <c r="X905" t="str">
        <f>+IFERROR(VLOOKUP(Tabla1[[#This Row],[participant]],$AB$2:$AC$17,2,0),"REVISAR")</f>
        <v>ALJ10M</v>
      </c>
    </row>
    <row r="906" spans="1:24" x14ac:dyDescent="0.55000000000000004">
      <c r="A906" t="s">
        <v>13</v>
      </c>
      <c r="B906" t="s">
        <v>29</v>
      </c>
      <c r="C906" t="s">
        <v>15</v>
      </c>
      <c r="D906">
        <v>1.3</v>
      </c>
      <c r="E906">
        <v>0</v>
      </c>
      <c r="F906">
        <v>104</v>
      </c>
      <c r="G906">
        <v>104</v>
      </c>
      <c r="H906">
        <v>104</v>
      </c>
      <c r="I906" t="s">
        <v>15</v>
      </c>
      <c r="J906">
        <v>1</v>
      </c>
      <c r="L906" t="s">
        <v>168</v>
      </c>
      <c r="M906">
        <v>59.831757833904099</v>
      </c>
      <c r="N906" t="s">
        <v>17</v>
      </c>
      <c r="O906">
        <v>1</v>
      </c>
      <c r="P906" t="s">
        <v>164</v>
      </c>
      <c r="Q906" t="str">
        <f>+PROPER(IF(MID(Tabla1[[#This Row],[expName]],3,100)="Alegria","Alegría",MID(Tabla1[[#This Row],[expName]],3,100)))</f>
        <v>Tristeza</v>
      </c>
      <c r="R906" t="str">
        <f>+IF(Tabla1[[#This Row],[correct_ans]]="None","Frecuente","Infrecuente")</f>
        <v>Frecuente</v>
      </c>
      <c r="S906">
        <f>+Tabla1[[#This Row],[Respuesta.corr]]*100</f>
        <v>100</v>
      </c>
      <c r="T906" t="str">
        <f>+IF(OR(Tabla1[[#This Row],[frecuente/infrecuente]]="Frecuente",Tabla1[[#This Row],[Respuesta.rt]]=""),"",Tabla1[[#This Row],[Respuesta.rt]])</f>
        <v/>
      </c>
      <c r="U906">
        <f>1-Tabla1[[#This Row],[Respuesta.corr]]</f>
        <v>0</v>
      </c>
      <c r="V906" t="s">
        <v>141</v>
      </c>
      <c r="W906" t="s">
        <v>143</v>
      </c>
      <c r="X906" t="str">
        <f>+IFERROR(VLOOKUP(Tabla1[[#This Row],[participant]],$AB$2:$AC$17,2,0),"REVISAR")</f>
        <v>ALJ10M</v>
      </c>
    </row>
    <row r="907" spans="1:24" x14ac:dyDescent="0.55000000000000004">
      <c r="A907" t="s">
        <v>13</v>
      </c>
      <c r="B907" t="s">
        <v>41</v>
      </c>
      <c r="C907" t="s">
        <v>15</v>
      </c>
      <c r="D907">
        <v>1.3</v>
      </c>
      <c r="E907">
        <v>0</v>
      </c>
      <c r="F907">
        <v>105</v>
      </c>
      <c r="G907">
        <v>105</v>
      </c>
      <c r="H907">
        <v>105</v>
      </c>
      <c r="I907" t="s">
        <v>15</v>
      </c>
      <c r="J907">
        <v>1</v>
      </c>
      <c r="L907" t="s">
        <v>168</v>
      </c>
      <c r="M907">
        <v>59.831757833904099</v>
      </c>
      <c r="N907" t="s">
        <v>17</v>
      </c>
      <c r="O907">
        <v>1</v>
      </c>
      <c r="P907" t="s">
        <v>164</v>
      </c>
      <c r="Q907" t="str">
        <f>+PROPER(IF(MID(Tabla1[[#This Row],[expName]],3,100)="Alegria","Alegría",MID(Tabla1[[#This Row],[expName]],3,100)))</f>
        <v>Tristeza</v>
      </c>
      <c r="R907" t="str">
        <f>+IF(Tabla1[[#This Row],[correct_ans]]="None","Frecuente","Infrecuente")</f>
        <v>Frecuente</v>
      </c>
      <c r="S907">
        <f>+Tabla1[[#This Row],[Respuesta.corr]]*100</f>
        <v>100</v>
      </c>
      <c r="T907" t="str">
        <f>+IF(OR(Tabla1[[#This Row],[frecuente/infrecuente]]="Frecuente",Tabla1[[#This Row],[Respuesta.rt]]=""),"",Tabla1[[#This Row],[Respuesta.rt]])</f>
        <v/>
      </c>
      <c r="U907">
        <f>1-Tabla1[[#This Row],[Respuesta.corr]]</f>
        <v>0</v>
      </c>
      <c r="V907" t="s">
        <v>141</v>
      </c>
      <c r="W907" t="s">
        <v>143</v>
      </c>
      <c r="X907" t="str">
        <f>+IFERROR(VLOOKUP(Tabla1[[#This Row],[participant]],$AB$2:$AC$17,2,0),"REVISAR")</f>
        <v>ALJ10M</v>
      </c>
    </row>
    <row r="908" spans="1:24" x14ac:dyDescent="0.55000000000000004">
      <c r="A908" t="s">
        <v>13</v>
      </c>
      <c r="B908" t="s">
        <v>36</v>
      </c>
      <c r="C908" t="s">
        <v>15</v>
      </c>
      <c r="D908">
        <v>1.3</v>
      </c>
      <c r="E908">
        <v>0</v>
      </c>
      <c r="F908">
        <v>106</v>
      </c>
      <c r="G908">
        <v>106</v>
      </c>
      <c r="H908">
        <v>106</v>
      </c>
      <c r="I908" t="s">
        <v>15</v>
      </c>
      <c r="J908">
        <v>1</v>
      </c>
      <c r="L908" t="s">
        <v>168</v>
      </c>
      <c r="M908">
        <v>59.831757833904099</v>
      </c>
      <c r="N908" t="s">
        <v>17</v>
      </c>
      <c r="O908">
        <v>1</v>
      </c>
      <c r="P908" t="s">
        <v>164</v>
      </c>
      <c r="Q908" t="str">
        <f>+PROPER(IF(MID(Tabla1[[#This Row],[expName]],3,100)="Alegria","Alegría",MID(Tabla1[[#This Row],[expName]],3,100)))</f>
        <v>Tristeza</v>
      </c>
      <c r="R908" t="str">
        <f>+IF(Tabla1[[#This Row],[correct_ans]]="None","Frecuente","Infrecuente")</f>
        <v>Frecuente</v>
      </c>
      <c r="S908">
        <f>+Tabla1[[#This Row],[Respuesta.corr]]*100</f>
        <v>100</v>
      </c>
      <c r="T908" t="str">
        <f>+IF(OR(Tabla1[[#This Row],[frecuente/infrecuente]]="Frecuente",Tabla1[[#This Row],[Respuesta.rt]]=""),"",Tabla1[[#This Row],[Respuesta.rt]])</f>
        <v/>
      </c>
      <c r="U908">
        <f>1-Tabla1[[#This Row],[Respuesta.corr]]</f>
        <v>0</v>
      </c>
      <c r="V908" t="s">
        <v>141</v>
      </c>
      <c r="W908" t="s">
        <v>143</v>
      </c>
      <c r="X908" t="str">
        <f>+IFERROR(VLOOKUP(Tabla1[[#This Row],[participant]],$AB$2:$AC$17,2,0),"REVISAR")</f>
        <v>ALJ10M</v>
      </c>
    </row>
    <row r="909" spans="1:24" x14ac:dyDescent="0.55000000000000004">
      <c r="A909" t="s">
        <v>19</v>
      </c>
      <c r="B909" t="s">
        <v>44</v>
      </c>
      <c r="C909" t="s">
        <v>21</v>
      </c>
      <c r="D909">
        <v>0.8</v>
      </c>
      <c r="E909">
        <v>0</v>
      </c>
      <c r="F909">
        <v>107</v>
      </c>
      <c r="G909">
        <v>107</v>
      </c>
      <c r="H909">
        <v>107</v>
      </c>
      <c r="I909" t="s">
        <v>21</v>
      </c>
      <c r="J909">
        <v>1</v>
      </c>
      <c r="K909">
        <v>0.90838990779600004</v>
      </c>
      <c r="L909" t="s">
        <v>168</v>
      </c>
      <c r="M909">
        <v>59.831757833904099</v>
      </c>
      <c r="N909" t="s">
        <v>17</v>
      </c>
      <c r="O909">
        <v>1</v>
      </c>
      <c r="P909" t="s">
        <v>164</v>
      </c>
      <c r="Q909" t="str">
        <f>+PROPER(IF(MID(Tabla1[[#This Row],[expName]],3,100)="Alegria","Alegría",MID(Tabla1[[#This Row],[expName]],3,100)))</f>
        <v>Tristeza</v>
      </c>
      <c r="R909" t="str">
        <f>+IF(Tabla1[[#This Row],[correct_ans]]="None","Frecuente","Infrecuente")</f>
        <v>Infrecuente</v>
      </c>
      <c r="S909">
        <f>+Tabla1[[#This Row],[Respuesta.corr]]*100</f>
        <v>100</v>
      </c>
      <c r="T909">
        <f>+IF(OR(Tabla1[[#This Row],[frecuente/infrecuente]]="Frecuente",Tabla1[[#This Row],[Respuesta.rt]]=""),"",Tabla1[[#This Row],[Respuesta.rt]])</f>
        <v>0.90838990779600004</v>
      </c>
      <c r="U909">
        <f>1-Tabla1[[#This Row],[Respuesta.corr]]</f>
        <v>0</v>
      </c>
      <c r="V909" t="s">
        <v>141</v>
      </c>
      <c r="W909" t="s">
        <v>143</v>
      </c>
      <c r="X909" t="str">
        <f>+IFERROR(VLOOKUP(Tabla1[[#This Row],[participant]],$AB$2:$AC$17,2,0),"REVISAR")</f>
        <v>ALJ10M</v>
      </c>
    </row>
    <row r="910" spans="1:24" x14ac:dyDescent="0.55000000000000004">
      <c r="A910" t="s">
        <v>13</v>
      </c>
      <c r="B910" t="s">
        <v>41</v>
      </c>
      <c r="C910" t="s">
        <v>15</v>
      </c>
      <c r="D910">
        <v>0.8</v>
      </c>
      <c r="E910">
        <v>0</v>
      </c>
      <c r="F910">
        <v>108</v>
      </c>
      <c r="G910">
        <v>108</v>
      </c>
      <c r="H910">
        <v>108</v>
      </c>
      <c r="I910" t="s">
        <v>15</v>
      </c>
      <c r="J910">
        <v>1</v>
      </c>
      <c r="L910" t="s">
        <v>168</v>
      </c>
      <c r="M910">
        <v>59.831757833904099</v>
      </c>
      <c r="N910" t="s">
        <v>17</v>
      </c>
      <c r="O910">
        <v>1</v>
      </c>
      <c r="P910" t="s">
        <v>164</v>
      </c>
      <c r="Q910" t="str">
        <f>+PROPER(IF(MID(Tabla1[[#This Row],[expName]],3,100)="Alegria","Alegría",MID(Tabla1[[#This Row],[expName]],3,100)))</f>
        <v>Tristeza</v>
      </c>
      <c r="R910" t="str">
        <f>+IF(Tabla1[[#This Row],[correct_ans]]="None","Frecuente","Infrecuente")</f>
        <v>Frecuente</v>
      </c>
      <c r="S910">
        <f>+Tabla1[[#This Row],[Respuesta.corr]]*100</f>
        <v>100</v>
      </c>
      <c r="T910" t="str">
        <f>+IF(OR(Tabla1[[#This Row],[frecuente/infrecuente]]="Frecuente",Tabla1[[#This Row],[Respuesta.rt]]=""),"",Tabla1[[#This Row],[Respuesta.rt]])</f>
        <v/>
      </c>
      <c r="U910">
        <f>1-Tabla1[[#This Row],[Respuesta.corr]]</f>
        <v>0</v>
      </c>
      <c r="V910" t="s">
        <v>141</v>
      </c>
      <c r="W910" t="s">
        <v>143</v>
      </c>
      <c r="X910" t="str">
        <f>+IFERROR(VLOOKUP(Tabla1[[#This Row],[participant]],$AB$2:$AC$17,2,0),"REVISAR")</f>
        <v>ALJ10M</v>
      </c>
    </row>
    <row r="911" spans="1:24" x14ac:dyDescent="0.55000000000000004">
      <c r="A911" t="s">
        <v>19</v>
      </c>
      <c r="B911" t="s">
        <v>49</v>
      </c>
      <c r="C911" t="s">
        <v>21</v>
      </c>
      <c r="D911">
        <v>1.3</v>
      </c>
      <c r="E911">
        <v>0</v>
      </c>
      <c r="F911">
        <v>109</v>
      </c>
      <c r="G911">
        <v>109</v>
      </c>
      <c r="H911">
        <v>109</v>
      </c>
      <c r="I911" t="s">
        <v>21</v>
      </c>
      <c r="J911">
        <v>1</v>
      </c>
      <c r="K911">
        <v>0.63061097124599996</v>
      </c>
      <c r="L911" t="s">
        <v>168</v>
      </c>
      <c r="M911">
        <v>59.831757833904099</v>
      </c>
      <c r="N911" t="s">
        <v>17</v>
      </c>
      <c r="O911">
        <v>1</v>
      </c>
      <c r="P911" t="s">
        <v>164</v>
      </c>
      <c r="Q911" t="str">
        <f>+PROPER(IF(MID(Tabla1[[#This Row],[expName]],3,100)="Alegria","Alegría",MID(Tabla1[[#This Row],[expName]],3,100)))</f>
        <v>Tristeza</v>
      </c>
      <c r="R911" t="str">
        <f>+IF(Tabla1[[#This Row],[correct_ans]]="None","Frecuente","Infrecuente")</f>
        <v>Infrecuente</v>
      </c>
      <c r="S911">
        <f>+Tabla1[[#This Row],[Respuesta.corr]]*100</f>
        <v>100</v>
      </c>
      <c r="T911">
        <f>+IF(OR(Tabla1[[#This Row],[frecuente/infrecuente]]="Frecuente",Tabla1[[#This Row],[Respuesta.rt]]=""),"",Tabla1[[#This Row],[Respuesta.rt]])</f>
        <v>0.63061097124599996</v>
      </c>
      <c r="U911">
        <f>1-Tabla1[[#This Row],[Respuesta.corr]]</f>
        <v>0</v>
      </c>
      <c r="V911" t="s">
        <v>141</v>
      </c>
      <c r="W911" t="s">
        <v>143</v>
      </c>
      <c r="X911" t="str">
        <f>+IFERROR(VLOOKUP(Tabla1[[#This Row],[participant]],$AB$2:$AC$17,2,0),"REVISAR")</f>
        <v>ALJ10M</v>
      </c>
    </row>
    <row r="912" spans="1:24" x14ac:dyDescent="0.55000000000000004">
      <c r="A912" t="s">
        <v>13</v>
      </c>
      <c r="B912" t="s">
        <v>31</v>
      </c>
      <c r="C912" t="s">
        <v>15</v>
      </c>
      <c r="D912">
        <v>1.3</v>
      </c>
      <c r="E912">
        <v>0</v>
      </c>
      <c r="F912">
        <v>110</v>
      </c>
      <c r="G912">
        <v>110</v>
      </c>
      <c r="H912">
        <v>110</v>
      </c>
      <c r="I912" t="s">
        <v>15</v>
      </c>
      <c r="J912">
        <v>1</v>
      </c>
      <c r="L912" t="s">
        <v>168</v>
      </c>
      <c r="M912">
        <v>59.831757833904099</v>
      </c>
      <c r="N912" t="s">
        <v>17</v>
      </c>
      <c r="O912">
        <v>1</v>
      </c>
      <c r="P912" t="s">
        <v>164</v>
      </c>
      <c r="Q912" t="str">
        <f>+PROPER(IF(MID(Tabla1[[#This Row],[expName]],3,100)="Alegria","Alegría",MID(Tabla1[[#This Row],[expName]],3,100)))</f>
        <v>Tristeza</v>
      </c>
      <c r="R912" t="str">
        <f>+IF(Tabla1[[#This Row],[correct_ans]]="None","Frecuente","Infrecuente")</f>
        <v>Frecuente</v>
      </c>
      <c r="S912">
        <f>+Tabla1[[#This Row],[Respuesta.corr]]*100</f>
        <v>100</v>
      </c>
      <c r="T912" t="str">
        <f>+IF(OR(Tabla1[[#This Row],[frecuente/infrecuente]]="Frecuente",Tabla1[[#This Row],[Respuesta.rt]]=""),"",Tabla1[[#This Row],[Respuesta.rt]])</f>
        <v/>
      </c>
      <c r="U912">
        <f>1-Tabla1[[#This Row],[Respuesta.corr]]</f>
        <v>0</v>
      </c>
      <c r="V912" t="s">
        <v>141</v>
      </c>
      <c r="W912" t="s">
        <v>143</v>
      </c>
      <c r="X912" t="str">
        <f>+IFERROR(VLOOKUP(Tabla1[[#This Row],[participant]],$AB$2:$AC$17,2,0),"REVISAR")</f>
        <v>ALJ10M</v>
      </c>
    </row>
    <row r="913" spans="1:24" x14ac:dyDescent="0.55000000000000004">
      <c r="A913" t="s">
        <v>13</v>
      </c>
      <c r="B913" t="s">
        <v>30</v>
      </c>
      <c r="C913" t="s">
        <v>15</v>
      </c>
      <c r="D913">
        <v>1.3</v>
      </c>
      <c r="E913">
        <v>0</v>
      </c>
      <c r="F913">
        <v>111</v>
      </c>
      <c r="G913">
        <v>111</v>
      </c>
      <c r="H913">
        <v>111</v>
      </c>
      <c r="I913" t="s">
        <v>15</v>
      </c>
      <c r="J913">
        <v>1</v>
      </c>
      <c r="L913" t="s">
        <v>168</v>
      </c>
      <c r="M913">
        <v>59.831757833904099</v>
      </c>
      <c r="N913" t="s">
        <v>17</v>
      </c>
      <c r="O913">
        <v>1</v>
      </c>
      <c r="P913" t="s">
        <v>164</v>
      </c>
      <c r="Q913" t="str">
        <f>+PROPER(IF(MID(Tabla1[[#This Row],[expName]],3,100)="Alegria","Alegría",MID(Tabla1[[#This Row],[expName]],3,100)))</f>
        <v>Tristeza</v>
      </c>
      <c r="R913" t="str">
        <f>+IF(Tabla1[[#This Row],[correct_ans]]="None","Frecuente","Infrecuente")</f>
        <v>Frecuente</v>
      </c>
      <c r="S913">
        <f>+Tabla1[[#This Row],[Respuesta.corr]]*100</f>
        <v>100</v>
      </c>
      <c r="T913" t="str">
        <f>+IF(OR(Tabla1[[#This Row],[frecuente/infrecuente]]="Frecuente",Tabla1[[#This Row],[Respuesta.rt]]=""),"",Tabla1[[#This Row],[Respuesta.rt]])</f>
        <v/>
      </c>
      <c r="U913">
        <f>1-Tabla1[[#This Row],[Respuesta.corr]]</f>
        <v>0</v>
      </c>
      <c r="V913" t="s">
        <v>141</v>
      </c>
      <c r="W913" t="s">
        <v>143</v>
      </c>
      <c r="X913" t="str">
        <f>+IFERROR(VLOOKUP(Tabla1[[#This Row],[participant]],$AB$2:$AC$17,2,0),"REVISAR")</f>
        <v>ALJ10M</v>
      </c>
    </row>
    <row r="914" spans="1:24" x14ac:dyDescent="0.55000000000000004">
      <c r="A914" t="s">
        <v>13</v>
      </c>
      <c r="B914" t="s">
        <v>45</v>
      </c>
      <c r="C914" t="s">
        <v>15</v>
      </c>
      <c r="D914">
        <v>1.3</v>
      </c>
      <c r="E914">
        <v>0</v>
      </c>
      <c r="F914">
        <v>112</v>
      </c>
      <c r="G914">
        <v>112</v>
      </c>
      <c r="H914">
        <v>112</v>
      </c>
      <c r="I914" t="s">
        <v>15</v>
      </c>
      <c r="J914">
        <v>1</v>
      </c>
      <c r="L914" t="s">
        <v>168</v>
      </c>
      <c r="M914">
        <v>59.831757833904099</v>
      </c>
      <c r="N914" t="s">
        <v>17</v>
      </c>
      <c r="O914">
        <v>1</v>
      </c>
      <c r="P914" t="s">
        <v>164</v>
      </c>
      <c r="Q914" t="str">
        <f>+PROPER(IF(MID(Tabla1[[#This Row],[expName]],3,100)="Alegria","Alegría",MID(Tabla1[[#This Row],[expName]],3,100)))</f>
        <v>Tristeza</v>
      </c>
      <c r="R914" t="str">
        <f>+IF(Tabla1[[#This Row],[correct_ans]]="None","Frecuente","Infrecuente")</f>
        <v>Frecuente</v>
      </c>
      <c r="S914">
        <f>+Tabla1[[#This Row],[Respuesta.corr]]*100</f>
        <v>100</v>
      </c>
      <c r="T914" t="str">
        <f>+IF(OR(Tabla1[[#This Row],[frecuente/infrecuente]]="Frecuente",Tabla1[[#This Row],[Respuesta.rt]]=""),"",Tabla1[[#This Row],[Respuesta.rt]])</f>
        <v/>
      </c>
      <c r="U914">
        <f>1-Tabla1[[#This Row],[Respuesta.corr]]</f>
        <v>0</v>
      </c>
      <c r="V914" t="s">
        <v>141</v>
      </c>
      <c r="W914" t="s">
        <v>143</v>
      </c>
      <c r="X914" t="str">
        <f>+IFERROR(VLOOKUP(Tabla1[[#This Row],[participant]],$AB$2:$AC$17,2,0),"REVISAR")</f>
        <v>ALJ10M</v>
      </c>
    </row>
    <row r="915" spans="1:24" x14ac:dyDescent="0.55000000000000004">
      <c r="A915" t="s">
        <v>19</v>
      </c>
      <c r="B915" t="s">
        <v>38</v>
      </c>
      <c r="C915" t="s">
        <v>21</v>
      </c>
      <c r="D915">
        <v>1.3</v>
      </c>
      <c r="E915">
        <v>0</v>
      </c>
      <c r="F915">
        <v>113</v>
      </c>
      <c r="G915">
        <v>113</v>
      </c>
      <c r="H915">
        <v>113</v>
      </c>
      <c r="I915" t="s">
        <v>15</v>
      </c>
      <c r="J915">
        <v>0</v>
      </c>
      <c r="L915" t="s">
        <v>168</v>
      </c>
      <c r="M915">
        <v>59.831757833904099</v>
      </c>
      <c r="N915" t="s">
        <v>17</v>
      </c>
      <c r="O915">
        <v>1</v>
      </c>
      <c r="P915" t="s">
        <v>164</v>
      </c>
      <c r="Q915" t="str">
        <f>+PROPER(IF(MID(Tabla1[[#This Row],[expName]],3,100)="Alegria","Alegría",MID(Tabla1[[#This Row],[expName]],3,100)))</f>
        <v>Tristeza</v>
      </c>
      <c r="R915" t="str">
        <f>+IF(Tabla1[[#This Row],[correct_ans]]="None","Frecuente","Infrecuente")</f>
        <v>Infrecuente</v>
      </c>
      <c r="S915">
        <f>+Tabla1[[#This Row],[Respuesta.corr]]*100</f>
        <v>0</v>
      </c>
      <c r="T915" t="str">
        <f>+IF(OR(Tabla1[[#This Row],[frecuente/infrecuente]]="Frecuente",Tabla1[[#This Row],[Respuesta.rt]]=""),"",Tabla1[[#This Row],[Respuesta.rt]])</f>
        <v/>
      </c>
      <c r="U915">
        <f>1-Tabla1[[#This Row],[Respuesta.corr]]</f>
        <v>1</v>
      </c>
      <c r="V915" t="s">
        <v>141</v>
      </c>
      <c r="W915" t="s">
        <v>143</v>
      </c>
      <c r="X915" t="str">
        <f>+IFERROR(VLOOKUP(Tabla1[[#This Row],[participant]],$AB$2:$AC$17,2,0),"REVISAR")</f>
        <v>ALJ10M</v>
      </c>
    </row>
    <row r="916" spans="1:24" x14ac:dyDescent="0.55000000000000004">
      <c r="A916" t="s">
        <v>13</v>
      </c>
      <c r="B916" t="s">
        <v>25</v>
      </c>
      <c r="C916" t="s">
        <v>15</v>
      </c>
      <c r="D916">
        <v>0.8</v>
      </c>
      <c r="E916">
        <v>0</v>
      </c>
      <c r="F916">
        <v>114</v>
      </c>
      <c r="G916">
        <v>114</v>
      </c>
      <c r="H916">
        <v>114</v>
      </c>
      <c r="I916" t="s">
        <v>15</v>
      </c>
      <c r="J916">
        <v>1</v>
      </c>
      <c r="L916" t="s">
        <v>168</v>
      </c>
      <c r="M916">
        <v>59.831757833904099</v>
      </c>
      <c r="N916" t="s">
        <v>17</v>
      </c>
      <c r="O916">
        <v>1</v>
      </c>
      <c r="P916" t="s">
        <v>164</v>
      </c>
      <c r="Q916" t="str">
        <f>+PROPER(IF(MID(Tabla1[[#This Row],[expName]],3,100)="Alegria","Alegría",MID(Tabla1[[#This Row],[expName]],3,100)))</f>
        <v>Tristeza</v>
      </c>
      <c r="R916" t="str">
        <f>+IF(Tabla1[[#This Row],[correct_ans]]="None","Frecuente","Infrecuente")</f>
        <v>Frecuente</v>
      </c>
      <c r="S916">
        <f>+Tabla1[[#This Row],[Respuesta.corr]]*100</f>
        <v>100</v>
      </c>
      <c r="T916" t="str">
        <f>+IF(OR(Tabla1[[#This Row],[frecuente/infrecuente]]="Frecuente",Tabla1[[#This Row],[Respuesta.rt]]=""),"",Tabla1[[#This Row],[Respuesta.rt]])</f>
        <v/>
      </c>
      <c r="U916">
        <f>1-Tabla1[[#This Row],[Respuesta.corr]]</f>
        <v>0</v>
      </c>
      <c r="V916" t="s">
        <v>141</v>
      </c>
      <c r="W916" t="s">
        <v>143</v>
      </c>
      <c r="X916" t="str">
        <f>+IFERROR(VLOOKUP(Tabla1[[#This Row],[participant]],$AB$2:$AC$17,2,0),"REVISAR")</f>
        <v>ALJ10M</v>
      </c>
    </row>
    <row r="917" spans="1:24" x14ac:dyDescent="0.55000000000000004">
      <c r="A917" t="s">
        <v>13</v>
      </c>
      <c r="B917" t="s">
        <v>22</v>
      </c>
      <c r="C917" t="s">
        <v>15</v>
      </c>
      <c r="D917">
        <v>0.8</v>
      </c>
      <c r="E917">
        <v>0</v>
      </c>
      <c r="F917">
        <v>115</v>
      </c>
      <c r="G917">
        <v>115</v>
      </c>
      <c r="H917">
        <v>115</v>
      </c>
      <c r="I917" t="s">
        <v>15</v>
      </c>
      <c r="J917">
        <v>1</v>
      </c>
      <c r="L917" t="s">
        <v>168</v>
      </c>
      <c r="M917">
        <v>59.831757833904099</v>
      </c>
      <c r="N917" t="s">
        <v>17</v>
      </c>
      <c r="O917">
        <v>1</v>
      </c>
      <c r="P917" t="s">
        <v>164</v>
      </c>
      <c r="Q917" t="str">
        <f>+PROPER(IF(MID(Tabla1[[#This Row],[expName]],3,100)="Alegria","Alegría",MID(Tabla1[[#This Row],[expName]],3,100)))</f>
        <v>Tristeza</v>
      </c>
      <c r="R917" t="str">
        <f>+IF(Tabla1[[#This Row],[correct_ans]]="None","Frecuente","Infrecuente")</f>
        <v>Frecuente</v>
      </c>
      <c r="S917">
        <f>+Tabla1[[#This Row],[Respuesta.corr]]*100</f>
        <v>100</v>
      </c>
      <c r="T917" t="str">
        <f>+IF(OR(Tabla1[[#This Row],[frecuente/infrecuente]]="Frecuente",Tabla1[[#This Row],[Respuesta.rt]]=""),"",Tabla1[[#This Row],[Respuesta.rt]])</f>
        <v/>
      </c>
      <c r="U917">
        <f>1-Tabla1[[#This Row],[Respuesta.corr]]</f>
        <v>0</v>
      </c>
      <c r="V917" t="s">
        <v>141</v>
      </c>
      <c r="W917" t="s">
        <v>143</v>
      </c>
      <c r="X917" t="str">
        <f>+IFERROR(VLOOKUP(Tabla1[[#This Row],[participant]],$AB$2:$AC$17,2,0),"REVISAR")</f>
        <v>ALJ10M</v>
      </c>
    </row>
    <row r="918" spans="1:24" x14ac:dyDescent="0.55000000000000004">
      <c r="A918" t="s">
        <v>13</v>
      </c>
      <c r="B918" t="s">
        <v>30</v>
      </c>
      <c r="C918" t="s">
        <v>15</v>
      </c>
      <c r="D918">
        <v>0.8</v>
      </c>
      <c r="E918">
        <v>0</v>
      </c>
      <c r="F918">
        <v>116</v>
      </c>
      <c r="G918">
        <v>116</v>
      </c>
      <c r="H918">
        <v>116</v>
      </c>
      <c r="I918" t="s">
        <v>15</v>
      </c>
      <c r="J918">
        <v>1</v>
      </c>
      <c r="L918" t="s">
        <v>168</v>
      </c>
      <c r="M918">
        <v>59.831757833904099</v>
      </c>
      <c r="N918" t="s">
        <v>17</v>
      </c>
      <c r="O918">
        <v>1</v>
      </c>
      <c r="P918" t="s">
        <v>164</v>
      </c>
      <c r="Q918" t="str">
        <f>+PROPER(IF(MID(Tabla1[[#This Row],[expName]],3,100)="Alegria","Alegría",MID(Tabla1[[#This Row],[expName]],3,100)))</f>
        <v>Tristeza</v>
      </c>
      <c r="R918" t="str">
        <f>+IF(Tabla1[[#This Row],[correct_ans]]="None","Frecuente","Infrecuente")</f>
        <v>Frecuente</v>
      </c>
      <c r="S918">
        <f>+Tabla1[[#This Row],[Respuesta.corr]]*100</f>
        <v>100</v>
      </c>
      <c r="T918" t="str">
        <f>+IF(OR(Tabla1[[#This Row],[frecuente/infrecuente]]="Frecuente",Tabla1[[#This Row],[Respuesta.rt]]=""),"",Tabla1[[#This Row],[Respuesta.rt]])</f>
        <v/>
      </c>
      <c r="U918">
        <f>1-Tabla1[[#This Row],[Respuesta.corr]]</f>
        <v>0</v>
      </c>
      <c r="V918" t="s">
        <v>141</v>
      </c>
      <c r="W918" t="s">
        <v>143</v>
      </c>
      <c r="X918" t="str">
        <f>+IFERROR(VLOOKUP(Tabla1[[#This Row],[participant]],$AB$2:$AC$17,2,0),"REVISAR")</f>
        <v>ALJ10M</v>
      </c>
    </row>
    <row r="919" spans="1:24" x14ac:dyDescent="0.55000000000000004">
      <c r="A919" t="s">
        <v>13</v>
      </c>
      <c r="B919" t="s">
        <v>31</v>
      </c>
      <c r="C919" t="s">
        <v>15</v>
      </c>
      <c r="D919">
        <v>0.8</v>
      </c>
      <c r="E919">
        <v>0</v>
      </c>
      <c r="F919">
        <v>117</v>
      </c>
      <c r="G919">
        <v>117</v>
      </c>
      <c r="H919">
        <v>117</v>
      </c>
      <c r="I919" t="s">
        <v>15</v>
      </c>
      <c r="J919">
        <v>1</v>
      </c>
      <c r="L919" t="s">
        <v>168</v>
      </c>
      <c r="M919">
        <v>59.831757833904099</v>
      </c>
      <c r="N919" t="s">
        <v>17</v>
      </c>
      <c r="O919">
        <v>1</v>
      </c>
      <c r="P919" t="s">
        <v>164</v>
      </c>
      <c r="Q919" t="str">
        <f>+PROPER(IF(MID(Tabla1[[#This Row],[expName]],3,100)="Alegria","Alegría",MID(Tabla1[[#This Row],[expName]],3,100)))</f>
        <v>Tristeza</v>
      </c>
      <c r="R919" t="str">
        <f>+IF(Tabla1[[#This Row],[correct_ans]]="None","Frecuente","Infrecuente")</f>
        <v>Frecuente</v>
      </c>
      <c r="S919">
        <f>+Tabla1[[#This Row],[Respuesta.corr]]*100</f>
        <v>100</v>
      </c>
      <c r="T919" t="str">
        <f>+IF(OR(Tabla1[[#This Row],[frecuente/infrecuente]]="Frecuente",Tabla1[[#This Row],[Respuesta.rt]]=""),"",Tabla1[[#This Row],[Respuesta.rt]])</f>
        <v/>
      </c>
      <c r="U919">
        <f>1-Tabla1[[#This Row],[Respuesta.corr]]</f>
        <v>0</v>
      </c>
      <c r="V919" t="s">
        <v>141</v>
      </c>
      <c r="W919" t="s">
        <v>143</v>
      </c>
      <c r="X919" t="str">
        <f>+IFERROR(VLOOKUP(Tabla1[[#This Row],[participant]],$AB$2:$AC$17,2,0),"REVISAR")</f>
        <v>ALJ10M</v>
      </c>
    </row>
    <row r="920" spans="1:24" x14ac:dyDescent="0.55000000000000004">
      <c r="A920" t="s">
        <v>19</v>
      </c>
      <c r="B920" t="s">
        <v>43</v>
      </c>
      <c r="C920" t="s">
        <v>21</v>
      </c>
      <c r="D920">
        <v>0.8</v>
      </c>
      <c r="E920">
        <v>0</v>
      </c>
      <c r="F920">
        <v>118</v>
      </c>
      <c r="G920">
        <v>118</v>
      </c>
      <c r="H920">
        <v>118</v>
      </c>
      <c r="I920" t="s">
        <v>15</v>
      </c>
      <c r="J920">
        <v>0</v>
      </c>
      <c r="L920" t="s">
        <v>168</v>
      </c>
      <c r="M920">
        <v>59.831757833904099</v>
      </c>
      <c r="N920" t="s">
        <v>17</v>
      </c>
      <c r="O920">
        <v>1</v>
      </c>
      <c r="P920" t="s">
        <v>164</v>
      </c>
      <c r="Q920" t="str">
        <f>+PROPER(IF(MID(Tabla1[[#This Row],[expName]],3,100)="Alegria","Alegría",MID(Tabla1[[#This Row],[expName]],3,100)))</f>
        <v>Tristeza</v>
      </c>
      <c r="R920" t="str">
        <f>+IF(Tabla1[[#This Row],[correct_ans]]="None","Frecuente","Infrecuente")</f>
        <v>Infrecuente</v>
      </c>
      <c r="S920">
        <f>+Tabla1[[#This Row],[Respuesta.corr]]*100</f>
        <v>0</v>
      </c>
      <c r="T920" t="str">
        <f>+IF(OR(Tabla1[[#This Row],[frecuente/infrecuente]]="Frecuente",Tabla1[[#This Row],[Respuesta.rt]]=""),"",Tabla1[[#This Row],[Respuesta.rt]])</f>
        <v/>
      </c>
      <c r="U920">
        <f>1-Tabla1[[#This Row],[Respuesta.corr]]</f>
        <v>1</v>
      </c>
      <c r="V920" t="s">
        <v>141</v>
      </c>
      <c r="W920" t="s">
        <v>143</v>
      </c>
      <c r="X920" t="str">
        <f>+IFERROR(VLOOKUP(Tabla1[[#This Row],[participant]],$AB$2:$AC$17,2,0),"REVISAR")</f>
        <v>ALJ10M</v>
      </c>
    </row>
    <row r="921" spans="1:24" x14ac:dyDescent="0.55000000000000004">
      <c r="A921" t="s">
        <v>13</v>
      </c>
      <c r="B921" t="s">
        <v>30</v>
      </c>
      <c r="C921" t="s">
        <v>15</v>
      </c>
      <c r="D921">
        <v>1.3</v>
      </c>
      <c r="E921">
        <v>0</v>
      </c>
      <c r="F921">
        <v>119</v>
      </c>
      <c r="G921">
        <v>119</v>
      </c>
      <c r="H921">
        <v>119</v>
      </c>
      <c r="I921" t="s">
        <v>15</v>
      </c>
      <c r="J921">
        <v>1</v>
      </c>
      <c r="L921" t="s">
        <v>168</v>
      </c>
      <c r="M921">
        <v>59.831757833904099</v>
      </c>
      <c r="N921" t="s">
        <v>17</v>
      </c>
      <c r="O921">
        <v>1</v>
      </c>
      <c r="P921" t="s">
        <v>164</v>
      </c>
      <c r="Q921" t="str">
        <f>+PROPER(IF(MID(Tabla1[[#This Row],[expName]],3,100)="Alegria","Alegría",MID(Tabla1[[#This Row],[expName]],3,100)))</f>
        <v>Tristeza</v>
      </c>
      <c r="R921" t="str">
        <f>+IF(Tabla1[[#This Row],[correct_ans]]="None","Frecuente","Infrecuente")</f>
        <v>Frecuente</v>
      </c>
      <c r="S921">
        <f>+Tabla1[[#This Row],[Respuesta.corr]]*100</f>
        <v>100</v>
      </c>
      <c r="T921" t="str">
        <f>+IF(OR(Tabla1[[#This Row],[frecuente/infrecuente]]="Frecuente",Tabla1[[#This Row],[Respuesta.rt]]=""),"",Tabla1[[#This Row],[Respuesta.rt]])</f>
        <v/>
      </c>
      <c r="U921">
        <f>1-Tabla1[[#This Row],[Respuesta.corr]]</f>
        <v>0</v>
      </c>
      <c r="V921" t="s">
        <v>141</v>
      </c>
      <c r="W921" t="s">
        <v>143</v>
      </c>
      <c r="X921" t="str">
        <f>+IFERROR(VLOOKUP(Tabla1[[#This Row],[participant]],$AB$2:$AC$17,2,0),"REVISAR")</f>
        <v>ALJ10M</v>
      </c>
    </row>
    <row r="922" spans="1:24" x14ac:dyDescent="0.55000000000000004">
      <c r="A922" t="s">
        <v>13</v>
      </c>
      <c r="B922" t="s">
        <v>23</v>
      </c>
      <c r="C922" t="s">
        <v>15</v>
      </c>
      <c r="D922">
        <v>0.8</v>
      </c>
      <c r="E922">
        <v>0</v>
      </c>
      <c r="F922">
        <v>120</v>
      </c>
      <c r="G922">
        <v>120</v>
      </c>
      <c r="H922">
        <v>120</v>
      </c>
      <c r="I922" t="s">
        <v>15</v>
      </c>
      <c r="J922">
        <v>1</v>
      </c>
      <c r="L922" t="s">
        <v>168</v>
      </c>
      <c r="M922">
        <v>59.831757833904099</v>
      </c>
      <c r="N922" t="s">
        <v>17</v>
      </c>
      <c r="O922">
        <v>1</v>
      </c>
      <c r="P922" t="s">
        <v>164</v>
      </c>
      <c r="Q922" t="str">
        <f>+PROPER(IF(MID(Tabla1[[#This Row],[expName]],3,100)="Alegria","Alegría",MID(Tabla1[[#This Row],[expName]],3,100)))</f>
        <v>Tristeza</v>
      </c>
      <c r="R922" t="str">
        <f>+IF(Tabla1[[#This Row],[correct_ans]]="None","Frecuente","Infrecuente")</f>
        <v>Frecuente</v>
      </c>
      <c r="S922">
        <f>+Tabla1[[#This Row],[Respuesta.corr]]*100</f>
        <v>100</v>
      </c>
      <c r="T922" t="str">
        <f>+IF(OR(Tabla1[[#This Row],[frecuente/infrecuente]]="Frecuente",Tabla1[[#This Row],[Respuesta.rt]]=""),"",Tabla1[[#This Row],[Respuesta.rt]])</f>
        <v/>
      </c>
      <c r="U922">
        <f>1-Tabla1[[#This Row],[Respuesta.corr]]</f>
        <v>0</v>
      </c>
      <c r="V922" t="s">
        <v>141</v>
      </c>
      <c r="W922" t="s">
        <v>143</v>
      </c>
      <c r="X922" t="str">
        <f>+IFERROR(VLOOKUP(Tabla1[[#This Row],[participant]],$AB$2:$AC$17,2,0),"REVISAR")</f>
        <v>ALJ10M</v>
      </c>
    </row>
    <row r="923" spans="1:24" x14ac:dyDescent="0.55000000000000004">
      <c r="A923" t="s">
        <v>13</v>
      </c>
      <c r="B923" t="s">
        <v>36</v>
      </c>
      <c r="C923" t="s">
        <v>15</v>
      </c>
      <c r="D923">
        <v>0.8</v>
      </c>
      <c r="E923">
        <v>0</v>
      </c>
      <c r="F923">
        <v>121</v>
      </c>
      <c r="G923">
        <v>121</v>
      </c>
      <c r="H923">
        <v>121</v>
      </c>
      <c r="I923" t="s">
        <v>15</v>
      </c>
      <c r="J923">
        <v>1</v>
      </c>
      <c r="L923" t="s">
        <v>168</v>
      </c>
      <c r="M923">
        <v>59.831757833904099</v>
      </c>
      <c r="N923" t="s">
        <v>17</v>
      </c>
      <c r="O923">
        <v>1</v>
      </c>
      <c r="P923" t="s">
        <v>164</v>
      </c>
      <c r="Q923" t="str">
        <f>+PROPER(IF(MID(Tabla1[[#This Row],[expName]],3,100)="Alegria","Alegría",MID(Tabla1[[#This Row],[expName]],3,100)))</f>
        <v>Tristeza</v>
      </c>
      <c r="R923" t="str">
        <f>+IF(Tabla1[[#This Row],[correct_ans]]="None","Frecuente","Infrecuente")</f>
        <v>Frecuente</v>
      </c>
      <c r="S923">
        <f>+Tabla1[[#This Row],[Respuesta.corr]]*100</f>
        <v>100</v>
      </c>
      <c r="T923" t="str">
        <f>+IF(OR(Tabla1[[#This Row],[frecuente/infrecuente]]="Frecuente",Tabla1[[#This Row],[Respuesta.rt]]=""),"",Tabla1[[#This Row],[Respuesta.rt]])</f>
        <v/>
      </c>
      <c r="U923">
        <f>1-Tabla1[[#This Row],[Respuesta.corr]]</f>
        <v>0</v>
      </c>
      <c r="V923" t="s">
        <v>141</v>
      </c>
      <c r="W923" t="s">
        <v>143</v>
      </c>
      <c r="X923" t="str">
        <f>+IFERROR(VLOOKUP(Tabla1[[#This Row],[participant]],$AB$2:$AC$17,2,0),"REVISAR")</f>
        <v>ALJ10M</v>
      </c>
    </row>
    <row r="924" spans="1:24" x14ac:dyDescent="0.55000000000000004">
      <c r="A924" t="s">
        <v>19</v>
      </c>
      <c r="B924" t="s">
        <v>38</v>
      </c>
      <c r="C924" t="s">
        <v>21</v>
      </c>
      <c r="D924">
        <v>1.3</v>
      </c>
      <c r="E924">
        <v>0</v>
      </c>
      <c r="F924">
        <v>122</v>
      </c>
      <c r="G924">
        <v>122</v>
      </c>
      <c r="H924">
        <v>122</v>
      </c>
      <c r="I924" t="s">
        <v>21</v>
      </c>
      <c r="J924">
        <v>1</v>
      </c>
      <c r="K924">
        <v>0.79064977448399998</v>
      </c>
      <c r="L924" t="s">
        <v>168</v>
      </c>
      <c r="M924">
        <v>59.831757833904099</v>
      </c>
      <c r="N924" t="s">
        <v>17</v>
      </c>
      <c r="O924">
        <v>1</v>
      </c>
      <c r="P924" t="s">
        <v>164</v>
      </c>
      <c r="Q924" t="str">
        <f>+PROPER(IF(MID(Tabla1[[#This Row],[expName]],3,100)="Alegria","Alegría",MID(Tabla1[[#This Row],[expName]],3,100)))</f>
        <v>Tristeza</v>
      </c>
      <c r="R924" t="str">
        <f>+IF(Tabla1[[#This Row],[correct_ans]]="None","Frecuente","Infrecuente")</f>
        <v>Infrecuente</v>
      </c>
      <c r="S924">
        <f>+Tabla1[[#This Row],[Respuesta.corr]]*100</f>
        <v>100</v>
      </c>
      <c r="T924">
        <f>+IF(OR(Tabla1[[#This Row],[frecuente/infrecuente]]="Frecuente",Tabla1[[#This Row],[Respuesta.rt]]=""),"",Tabla1[[#This Row],[Respuesta.rt]])</f>
        <v>0.79064977448399998</v>
      </c>
      <c r="U924">
        <f>1-Tabla1[[#This Row],[Respuesta.corr]]</f>
        <v>0</v>
      </c>
      <c r="V924" t="s">
        <v>141</v>
      </c>
      <c r="W924" t="s">
        <v>143</v>
      </c>
      <c r="X924" t="str">
        <f>+IFERROR(VLOOKUP(Tabla1[[#This Row],[participant]],$AB$2:$AC$17,2,0),"REVISAR")</f>
        <v>ALJ10M</v>
      </c>
    </row>
    <row r="925" spans="1:24" x14ac:dyDescent="0.55000000000000004">
      <c r="A925" t="s">
        <v>13</v>
      </c>
      <c r="B925" t="s">
        <v>14</v>
      </c>
      <c r="C925" t="s">
        <v>15</v>
      </c>
      <c r="D925">
        <v>1.3</v>
      </c>
      <c r="E925">
        <v>0</v>
      </c>
      <c r="F925">
        <v>123</v>
      </c>
      <c r="G925">
        <v>123</v>
      </c>
      <c r="H925">
        <v>123</v>
      </c>
      <c r="I925" t="s">
        <v>15</v>
      </c>
      <c r="J925">
        <v>1</v>
      </c>
      <c r="L925" t="s">
        <v>168</v>
      </c>
      <c r="M925">
        <v>59.831757833904099</v>
      </c>
      <c r="N925" t="s">
        <v>17</v>
      </c>
      <c r="O925">
        <v>1</v>
      </c>
      <c r="P925" t="s">
        <v>164</v>
      </c>
      <c r="Q925" t="str">
        <f>+PROPER(IF(MID(Tabla1[[#This Row],[expName]],3,100)="Alegria","Alegría",MID(Tabla1[[#This Row],[expName]],3,100)))</f>
        <v>Tristeza</v>
      </c>
      <c r="R925" t="str">
        <f>+IF(Tabla1[[#This Row],[correct_ans]]="None","Frecuente","Infrecuente")</f>
        <v>Frecuente</v>
      </c>
      <c r="S925">
        <f>+Tabla1[[#This Row],[Respuesta.corr]]*100</f>
        <v>100</v>
      </c>
      <c r="T925" t="str">
        <f>+IF(OR(Tabla1[[#This Row],[frecuente/infrecuente]]="Frecuente",Tabla1[[#This Row],[Respuesta.rt]]=""),"",Tabla1[[#This Row],[Respuesta.rt]])</f>
        <v/>
      </c>
      <c r="U925">
        <f>1-Tabla1[[#This Row],[Respuesta.corr]]</f>
        <v>0</v>
      </c>
      <c r="V925" t="s">
        <v>141</v>
      </c>
      <c r="W925" t="s">
        <v>143</v>
      </c>
      <c r="X925" t="str">
        <f>+IFERROR(VLOOKUP(Tabla1[[#This Row],[participant]],$AB$2:$AC$17,2,0),"REVISAR")</f>
        <v>ALJ10M</v>
      </c>
    </row>
    <row r="926" spans="1:24" x14ac:dyDescent="0.55000000000000004">
      <c r="A926" t="s">
        <v>13</v>
      </c>
      <c r="B926" t="s">
        <v>22</v>
      </c>
      <c r="C926" t="s">
        <v>15</v>
      </c>
      <c r="D926">
        <v>1.3</v>
      </c>
      <c r="E926">
        <v>0</v>
      </c>
      <c r="F926">
        <v>124</v>
      </c>
      <c r="G926">
        <v>124</v>
      </c>
      <c r="H926">
        <v>124</v>
      </c>
      <c r="I926" t="s">
        <v>15</v>
      </c>
      <c r="J926">
        <v>1</v>
      </c>
      <c r="L926" t="s">
        <v>168</v>
      </c>
      <c r="M926">
        <v>59.831757833904099</v>
      </c>
      <c r="N926" t="s">
        <v>17</v>
      </c>
      <c r="O926">
        <v>1</v>
      </c>
      <c r="P926" t="s">
        <v>164</v>
      </c>
      <c r="Q926" t="str">
        <f>+PROPER(IF(MID(Tabla1[[#This Row],[expName]],3,100)="Alegria","Alegría",MID(Tabla1[[#This Row],[expName]],3,100)))</f>
        <v>Tristeza</v>
      </c>
      <c r="R926" t="str">
        <f>+IF(Tabla1[[#This Row],[correct_ans]]="None","Frecuente","Infrecuente")</f>
        <v>Frecuente</v>
      </c>
      <c r="S926">
        <f>+Tabla1[[#This Row],[Respuesta.corr]]*100</f>
        <v>100</v>
      </c>
      <c r="T926" t="str">
        <f>+IF(OR(Tabla1[[#This Row],[frecuente/infrecuente]]="Frecuente",Tabla1[[#This Row],[Respuesta.rt]]=""),"",Tabla1[[#This Row],[Respuesta.rt]])</f>
        <v/>
      </c>
      <c r="U926">
        <f>1-Tabla1[[#This Row],[Respuesta.corr]]</f>
        <v>0</v>
      </c>
      <c r="V926" t="s">
        <v>141</v>
      </c>
      <c r="W926" t="s">
        <v>143</v>
      </c>
      <c r="X926" t="str">
        <f>+IFERROR(VLOOKUP(Tabla1[[#This Row],[participant]],$AB$2:$AC$17,2,0),"REVISAR")</f>
        <v>ALJ10M</v>
      </c>
    </row>
    <row r="927" spans="1:24" x14ac:dyDescent="0.55000000000000004">
      <c r="A927" t="s">
        <v>19</v>
      </c>
      <c r="B927" t="s">
        <v>47</v>
      </c>
      <c r="C927" t="s">
        <v>21</v>
      </c>
      <c r="D927">
        <v>1.3</v>
      </c>
      <c r="E927">
        <v>0</v>
      </c>
      <c r="F927">
        <v>125</v>
      </c>
      <c r="G927">
        <v>125</v>
      </c>
      <c r="H927">
        <v>125</v>
      </c>
      <c r="I927" t="s">
        <v>21</v>
      </c>
      <c r="J927">
        <v>1</v>
      </c>
      <c r="K927">
        <v>0.92575707193500001</v>
      </c>
      <c r="L927" t="s">
        <v>168</v>
      </c>
      <c r="M927">
        <v>59.831757833904099</v>
      </c>
      <c r="N927" t="s">
        <v>17</v>
      </c>
      <c r="O927">
        <v>1</v>
      </c>
      <c r="P927" t="s">
        <v>164</v>
      </c>
      <c r="Q927" t="str">
        <f>+PROPER(IF(MID(Tabla1[[#This Row],[expName]],3,100)="Alegria","Alegría",MID(Tabla1[[#This Row],[expName]],3,100)))</f>
        <v>Tristeza</v>
      </c>
      <c r="R927" t="str">
        <f>+IF(Tabla1[[#This Row],[correct_ans]]="None","Frecuente","Infrecuente")</f>
        <v>Infrecuente</v>
      </c>
      <c r="S927">
        <f>+Tabla1[[#This Row],[Respuesta.corr]]*100</f>
        <v>100</v>
      </c>
      <c r="T927">
        <f>+IF(OR(Tabla1[[#This Row],[frecuente/infrecuente]]="Frecuente",Tabla1[[#This Row],[Respuesta.rt]]=""),"",Tabla1[[#This Row],[Respuesta.rt]])</f>
        <v>0.92575707193500001</v>
      </c>
      <c r="U927">
        <f>1-Tabla1[[#This Row],[Respuesta.corr]]</f>
        <v>0</v>
      </c>
      <c r="V927" t="s">
        <v>141</v>
      </c>
      <c r="W927" t="s">
        <v>143</v>
      </c>
      <c r="X927" t="str">
        <f>+IFERROR(VLOOKUP(Tabla1[[#This Row],[participant]],$AB$2:$AC$17,2,0),"REVISAR")</f>
        <v>ALJ10M</v>
      </c>
    </row>
    <row r="928" spans="1:24" x14ac:dyDescent="0.55000000000000004">
      <c r="A928" t="s">
        <v>13</v>
      </c>
      <c r="B928" t="s">
        <v>14</v>
      </c>
      <c r="C928" t="s">
        <v>15</v>
      </c>
      <c r="D928">
        <v>1.3</v>
      </c>
      <c r="E928">
        <v>0</v>
      </c>
      <c r="F928">
        <v>126</v>
      </c>
      <c r="G928">
        <v>126</v>
      </c>
      <c r="H928">
        <v>126</v>
      </c>
      <c r="I928" t="s">
        <v>15</v>
      </c>
      <c r="J928">
        <v>1</v>
      </c>
      <c r="L928" t="s">
        <v>168</v>
      </c>
      <c r="M928">
        <v>59.831757833904099</v>
      </c>
      <c r="N928" t="s">
        <v>17</v>
      </c>
      <c r="O928">
        <v>1</v>
      </c>
      <c r="P928" t="s">
        <v>164</v>
      </c>
      <c r="Q928" t="str">
        <f>+PROPER(IF(MID(Tabla1[[#This Row],[expName]],3,100)="Alegria","Alegría",MID(Tabla1[[#This Row],[expName]],3,100)))</f>
        <v>Tristeza</v>
      </c>
      <c r="R928" t="str">
        <f>+IF(Tabla1[[#This Row],[correct_ans]]="None","Frecuente","Infrecuente")</f>
        <v>Frecuente</v>
      </c>
      <c r="S928">
        <f>+Tabla1[[#This Row],[Respuesta.corr]]*100</f>
        <v>100</v>
      </c>
      <c r="T928" t="str">
        <f>+IF(OR(Tabla1[[#This Row],[frecuente/infrecuente]]="Frecuente",Tabla1[[#This Row],[Respuesta.rt]]=""),"",Tabla1[[#This Row],[Respuesta.rt]])</f>
        <v/>
      </c>
      <c r="U928">
        <f>1-Tabla1[[#This Row],[Respuesta.corr]]</f>
        <v>0</v>
      </c>
      <c r="V928" t="s">
        <v>141</v>
      </c>
      <c r="W928" t="s">
        <v>143</v>
      </c>
      <c r="X928" t="str">
        <f>+IFERROR(VLOOKUP(Tabla1[[#This Row],[participant]],$AB$2:$AC$17,2,0),"REVISAR")</f>
        <v>ALJ10M</v>
      </c>
    </row>
    <row r="929" spans="1:24" x14ac:dyDescent="0.55000000000000004">
      <c r="A929" t="s">
        <v>13</v>
      </c>
      <c r="B929" t="s">
        <v>28</v>
      </c>
      <c r="C929" t="s">
        <v>15</v>
      </c>
      <c r="D929">
        <v>0.8</v>
      </c>
      <c r="E929">
        <v>0</v>
      </c>
      <c r="F929">
        <v>127</v>
      </c>
      <c r="G929">
        <v>127</v>
      </c>
      <c r="H929">
        <v>127</v>
      </c>
      <c r="I929" t="s">
        <v>15</v>
      </c>
      <c r="J929">
        <v>1</v>
      </c>
      <c r="L929" t="s">
        <v>168</v>
      </c>
      <c r="M929">
        <v>59.831757833904099</v>
      </c>
      <c r="N929" t="s">
        <v>17</v>
      </c>
      <c r="O929">
        <v>1</v>
      </c>
      <c r="P929" t="s">
        <v>164</v>
      </c>
      <c r="Q929" t="str">
        <f>+PROPER(IF(MID(Tabla1[[#This Row],[expName]],3,100)="Alegria","Alegría",MID(Tabla1[[#This Row],[expName]],3,100)))</f>
        <v>Tristeza</v>
      </c>
      <c r="R929" t="str">
        <f>+IF(Tabla1[[#This Row],[correct_ans]]="None","Frecuente","Infrecuente")</f>
        <v>Frecuente</v>
      </c>
      <c r="S929">
        <f>+Tabla1[[#This Row],[Respuesta.corr]]*100</f>
        <v>100</v>
      </c>
      <c r="T929" t="str">
        <f>+IF(OR(Tabla1[[#This Row],[frecuente/infrecuente]]="Frecuente",Tabla1[[#This Row],[Respuesta.rt]]=""),"",Tabla1[[#This Row],[Respuesta.rt]])</f>
        <v/>
      </c>
      <c r="U929">
        <f>1-Tabla1[[#This Row],[Respuesta.corr]]</f>
        <v>0</v>
      </c>
      <c r="V929" t="s">
        <v>141</v>
      </c>
      <c r="W929" t="s">
        <v>143</v>
      </c>
      <c r="X929" t="str">
        <f>+IFERROR(VLOOKUP(Tabla1[[#This Row],[participant]],$AB$2:$AC$17,2,0),"REVISAR")</f>
        <v>ALJ10M</v>
      </c>
    </row>
    <row r="930" spans="1:24" x14ac:dyDescent="0.55000000000000004">
      <c r="A930" t="s">
        <v>19</v>
      </c>
      <c r="B930" t="s">
        <v>50</v>
      </c>
      <c r="C930" t="s">
        <v>21</v>
      </c>
      <c r="D930">
        <v>0.8</v>
      </c>
      <c r="E930">
        <v>0</v>
      </c>
      <c r="F930">
        <v>128</v>
      </c>
      <c r="G930">
        <v>128</v>
      </c>
      <c r="H930">
        <v>128</v>
      </c>
      <c r="I930" t="s">
        <v>21</v>
      </c>
      <c r="J930">
        <v>1</v>
      </c>
      <c r="K930">
        <v>0.55748513015000001</v>
      </c>
      <c r="L930" t="s">
        <v>168</v>
      </c>
      <c r="M930">
        <v>59.831757833904099</v>
      </c>
      <c r="N930" t="s">
        <v>17</v>
      </c>
      <c r="O930">
        <v>1</v>
      </c>
      <c r="P930" t="s">
        <v>164</v>
      </c>
      <c r="Q930" t="str">
        <f>+PROPER(IF(MID(Tabla1[[#This Row],[expName]],3,100)="Alegria","Alegría",MID(Tabla1[[#This Row],[expName]],3,100)))</f>
        <v>Tristeza</v>
      </c>
      <c r="R930" t="str">
        <f>+IF(Tabla1[[#This Row],[correct_ans]]="None","Frecuente","Infrecuente")</f>
        <v>Infrecuente</v>
      </c>
      <c r="S930">
        <f>+Tabla1[[#This Row],[Respuesta.corr]]*100</f>
        <v>100</v>
      </c>
      <c r="T930">
        <f>+IF(OR(Tabla1[[#This Row],[frecuente/infrecuente]]="Frecuente",Tabla1[[#This Row],[Respuesta.rt]]=""),"",Tabla1[[#This Row],[Respuesta.rt]])</f>
        <v>0.55748513015000001</v>
      </c>
      <c r="U930">
        <f>1-Tabla1[[#This Row],[Respuesta.corr]]</f>
        <v>0</v>
      </c>
      <c r="V930" t="s">
        <v>141</v>
      </c>
      <c r="W930" t="s">
        <v>143</v>
      </c>
      <c r="X930" t="str">
        <f>+IFERROR(VLOOKUP(Tabla1[[#This Row],[participant]],$AB$2:$AC$17,2,0),"REVISAR")</f>
        <v>ALJ10M</v>
      </c>
    </row>
    <row r="931" spans="1:24" x14ac:dyDescent="0.55000000000000004">
      <c r="A931" t="s">
        <v>13</v>
      </c>
      <c r="B931" t="s">
        <v>48</v>
      </c>
      <c r="C931" t="s">
        <v>15</v>
      </c>
      <c r="D931">
        <v>1.3</v>
      </c>
      <c r="E931">
        <v>0</v>
      </c>
      <c r="F931">
        <v>129</v>
      </c>
      <c r="G931">
        <v>129</v>
      </c>
      <c r="H931">
        <v>129</v>
      </c>
      <c r="I931" t="s">
        <v>15</v>
      </c>
      <c r="J931">
        <v>1</v>
      </c>
      <c r="L931" t="s">
        <v>168</v>
      </c>
      <c r="M931">
        <v>59.831757833904099</v>
      </c>
      <c r="N931" t="s">
        <v>17</v>
      </c>
      <c r="O931">
        <v>1</v>
      </c>
      <c r="P931" t="s">
        <v>164</v>
      </c>
      <c r="Q931" t="str">
        <f>+PROPER(IF(MID(Tabla1[[#This Row],[expName]],3,100)="Alegria","Alegría",MID(Tabla1[[#This Row],[expName]],3,100)))</f>
        <v>Tristeza</v>
      </c>
      <c r="R931" t="str">
        <f>+IF(Tabla1[[#This Row],[correct_ans]]="None","Frecuente","Infrecuente")</f>
        <v>Frecuente</v>
      </c>
      <c r="S931">
        <f>+Tabla1[[#This Row],[Respuesta.corr]]*100</f>
        <v>100</v>
      </c>
      <c r="T931" t="str">
        <f>+IF(OR(Tabla1[[#This Row],[frecuente/infrecuente]]="Frecuente",Tabla1[[#This Row],[Respuesta.rt]]=""),"",Tabla1[[#This Row],[Respuesta.rt]])</f>
        <v/>
      </c>
      <c r="U931">
        <f>1-Tabla1[[#This Row],[Respuesta.corr]]</f>
        <v>0</v>
      </c>
      <c r="V931" t="s">
        <v>141</v>
      </c>
      <c r="W931" t="s">
        <v>143</v>
      </c>
      <c r="X931" t="str">
        <f>+IFERROR(VLOOKUP(Tabla1[[#This Row],[participant]],$AB$2:$AC$17,2,0),"REVISAR")</f>
        <v>ALJ10M</v>
      </c>
    </row>
    <row r="932" spans="1:24" x14ac:dyDescent="0.55000000000000004">
      <c r="A932" t="s">
        <v>13</v>
      </c>
      <c r="B932" t="s">
        <v>35</v>
      </c>
      <c r="C932" t="s">
        <v>15</v>
      </c>
      <c r="D932">
        <v>1.3</v>
      </c>
      <c r="E932">
        <v>0</v>
      </c>
      <c r="F932">
        <v>130</v>
      </c>
      <c r="G932">
        <v>130</v>
      </c>
      <c r="H932">
        <v>130</v>
      </c>
      <c r="I932" t="s">
        <v>15</v>
      </c>
      <c r="J932">
        <v>1</v>
      </c>
      <c r="L932" t="s">
        <v>168</v>
      </c>
      <c r="M932">
        <v>59.831757833904099</v>
      </c>
      <c r="N932" t="s">
        <v>17</v>
      </c>
      <c r="O932">
        <v>1</v>
      </c>
      <c r="P932" t="s">
        <v>164</v>
      </c>
      <c r="Q932" t="str">
        <f>+PROPER(IF(MID(Tabla1[[#This Row],[expName]],3,100)="Alegria","Alegría",MID(Tabla1[[#This Row],[expName]],3,100)))</f>
        <v>Tristeza</v>
      </c>
      <c r="R932" t="str">
        <f>+IF(Tabla1[[#This Row],[correct_ans]]="None","Frecuente","Infrecuente")</f>
        <v>Frecuente</v>
      </c>
      <c r="S932">
        <f>+Tabla1[[#This Row],[Respuesta.corr]]*100</f>
        <v>100</v>
      </c>
      <c r="T932" t="str">
        <f>+IF(OR(Tabla1[[#This Row],[frecuente/infrecuente]]="Frecuente",Tabla1[[#This Row],[Respuesta.rt]]=""),"",Tabla1[[#This Row],[Respuesta.rt]])</f>
        <v/>
      </c>
      <c r="U932">
        <f>1-Tabla1[[#This Row],[Respuesta.corr]]</f>
        <v>0</v>
      </c>
      <c r="V932" t="s">
        <v>141</v>
      </c>
      <c r="W932" t="s">
        <v>143</v>
      </c>
      <c r="X932" t="str">
        <f>+IFERROR(VLOOKUP(Tabla1[[#This Row],[participant]],$AB$2:$AC$17,2,0),"REVISAR")</f>
        <v>ALJ10M</v>
      </c>
    </row>
    <row r="933" spans="1:24" x14ac:dyDescent="0.55000000000000004">
      <c r="A933" t="s">
        <v>13</v>
      </c>
      <c r="B933" t="s">
        <v>48</v>
      </c>
      <c r="C933" t="s">
        <v>15</v>
      </c>
      <c r="D933">
        <v>1.3</v>
      </c>
      <c r="E933">
        <v>0</v>
      </c>
      <c r="F933">
        <v>131</v>
      </c>
      <c r="G933">
        <v>131</v>
      </c>
      <c r="H933">
        <v>131</v>
      </c>
      <c r="I933" t="s">
        <v>15</v>
      </c>
      <c r="J933">
        <v>1</v>
      </c>
      <c r="L933" t="s">
        <v>168</v>
      </c>
      <c r="M933">
        <v>59.831757833904099</v>
      </c>
      <c r="N933" t="s">
        <v>17</v>
      </c>
      <c r="O933">
        <v>1</v>
      </c>
      <c r="P933" t="s">
        <v>164</v>
      </c>
      <c r="Q933" t="str">
        <f>+PROPER(IF(MID(Tabla1[[#This Row],[expName]],3,100)="Alegria","Alegría",MID(Tabla1[[#This Row],[expName]],3,100)))</f>
        <v>Tristeza</v>
      </c>
      <c r="R933" t="str">
        <f>+IF(Tabla1[[#This Row],[correct_ans]]="None","Frecuente","Infrecuente")</f>
        <v>Frecuente</v>
      </c>
      <c r="S933">
        <f>+Tabla1[[#This Row],[Respuesta.corr]]*100</f>
        <v>100</v>
      </c>
      <c r="T933" t="str">
        <f>+IF(OR(Tabla1[[#This Row],[frecuente/infrecuente]]="Frecuente",Tabla1[[#This Row],[Respuesta.rt]]=""),"",Tabla1[[#This Row],[Respuesta.rt]])</f>
        <v/>
      </c>
      <c r="U933">
        <f>1-Tabla1[[#This Row],[Respuesta.corr]]</f>
        <v>0</v>
      </c>
      <c r="V933" t="s">
        <v>141</v>
      </c>
      <c r="W933" t="s">
        <v>143</v>
      </c>
      <c r="X933" t="str">
        <f>+IFERROR(VLOOKUP(Tabla1[[#This Row],[participant]],$AB$2:$AC$17,2,0),"REVISAR")</f>
        <v>ALJ10M</v>
      </c>
    </row>
    <row r="934" spans="1:24" x14ac:dyDescent="0.55000000000000004">
      <c r="A934" t="s">
        <v>19</v>
      </c>
      <c r="B934" t="s">
        <v>37</v>
      </c>
      <c r="C934" t="s">
        <v>21</v>
      </c>
      <c r="D934">
        <v>1.3</v>
      </c>
      <c r="E934">
        <v>0</v>
      </c>
      <c r="F934">
        <v>132</v>
      </c>
      <c r="G934">
        <v>132</v>
      </c>
      <c r="H934">
        <v>132</v>
      </c>
      <c r="I934" t="s">
        <v>21</v>
      </c>
      <c r="J934">
        <v>1</v>
      </c>
      <c r="K934">
        <v>0.29909100057600002</v>
      </c>
      <c r="L934" t="s">
        <v>168</v>
      </c>
      <c r="M934">
        <v>59.831757833904099</v>
      </c>
      <c r="N934" t="s">
        <v>17</v>
      </c>
      <c r="O934">
        <v>1</v>
      </c>
      <c r="P934" t="s">
        <v>164</v>
      </c>
      <c r="Q934" t="str">
        <f>+PROPER(IF(MID(Tabla1[[#This Row],[expName]],3,100)="Alegria","Alegría",MID(Tabla1[[#This Row],[expName]],3,100)))</f>
        <v>Tristeza</v>
      </c>
      <c r="R934" t="str">
        <f>+IF(Tabla1[[#This Row],[correct_ans]]="None","Frecuente","Infrecuente")</f>
        <v>Infrecuente</v>
      </c>
      <c r="S934">
        <f>+Tabla1[[#This Row],[Respuesta.corr]]*100</f>
        <v>100</v>
      </c>
      <c r="T934">
        <f>+IF(OR(Tabla1[[#This Row],[frecuente/infrecuente]]="Frecuente",Tabla1[[#This Row],[Respuesta.rt]]=""),"",Tabla1[[#This Row],[Respuesta.rt]])</f>
        <v>0.29909100057600002</v>
      </c>
      <c r="U934">
        <f>1-Tabla1[[#This Row],[Respuesta.corr]]</f>
        <v>0</v>
      </c>
      <c r="V934" t="s">
        <v>141</v>
      </c>
      <c r="W934" t="s">
        <v>143</v>
      </c>
      <c r="X934" t="str">
        <f>+IFERROR(VLOOKUP(Tabla1[[#This Row],[participant]],$AB$2:$AC$17,2,0),"REVISAR")</f>
        <v>ALJ10M</v>
      </c>
    </row>
    <row r="935" spans="1:24" x14ac:dyDescent="0.55000000000000004">
      <c r="A935" t="s">
        <v>13</v>
      </c>
      <c r="B935" t="s">
        <v>28</v>
      </c>
      <c r="C935" t="s">
        <v>15</v>
      </c>
      <c r="D935">
        <v>0.8</v>
      </c>
      <c r="E935">
        <v>0</v>
      </c>
      <c r="F935">
        <v>133</v>
      </c>
      <c r="G935">
        <v>133</v>
      </c>
      <c r="H935">
        <v>133</v>
      </c>
      <c r="I935" t="s">
        <v>15</v>
      </c>
      <c r="J935">
        <v>1</v>
      </c>
      <c r="L935" t="s">
        <v>168</v>
      </c>
      <c r="M935">
        <v>59.831757833904099</v>
      </c>
      <c r="N935" t="s">
        <v>17</v>
      </c>
      <c r="O935">
        <v>1</v>
      </c>
      <c r="P935" t="s">
        <v>164</v>
      </c>
      <c r="Q935" t="str">
        <f>+PROPER(IF(MID(Tabla1[[#This Row],[expName]],3,100)="Alegria","Alegría",MID(Tabla1[[#This Row],[expName]],3,100)))</f>
        <v>Tristeza</v>
      </c>
      <c r="R935" t="str">
        <f>+IF(Tabla1[[#This Row],[correct_ans]]="None","Frecuente","Infrecuente")</f>
        <v>Frecuente</v>
      </c>
      <c r="S935">
        <f>+Tabla1[[#This Row],[Respuesta.corr]]*100</f>
        <v>100</v>
      </c>
      <c r="T935" t="str">
        <f>+IF(OR(Tabla1[[#This Row],[frecuente/infrecuente]]="Frecuente",Tabla1[[#This Row],[Respuesta.rt]]=""),"",Tabla1[[#This Row],[Respuesta.rt]])</f>
        <v/>
      </c>
      <c r="U935">
        <f>1-Tabla1[[#This Row],[Respuesta.corr]]</f>
        <v>0</v>
      </c>
      <c r="V935" t="s">
        <v>141</v>
      </c>
      <c r="W935" t="s">
        <v>143</v>
      </c>
      <c r="X935" t="str">
        <f>+IFERROR(VLOOKUP(Tabla1[[#This Row],[participant]],$AB$2:$AC$17,2,0),"REVISAR")</f>
        <v>ALJ10M</v>
      </c>
    </row>
    <row r="936" spans="1:24" x14ac:dyDescent="0.55000000000000004">
      <c r="A936" t="s">
        <v>19</v>
      </c>
      <c r="B936" t="s">
        <v>43</v>
      </c>
      <c r="C936" t="s">
        <v>21</v>
      </c>
      <c r="D936">
        <v>0.8</v>
      </c>
      <c r="E936">
        <v>0</v>
      </c>
      <c r="F936">
        <v>134</v>
      </c>
      <c r="G936">
        <v>134</v>
      </c>
      <c r="H936">
        <v>134</v>
      </c>
      <c r="I936" t="s">
        <v>15</v>
      </c>
      <c r="J936">
        <v>0</v>
      </c>
      <c r="L936" t="s">
        <v>168</v>
      </c>
      <c r="M936">
        <v>59.831757833904099</v>
      </c>
      <c r="N936" t="s">
        <v>17</v>
      </c>
      <c r="O936">
        <v>1</v>
      </c>
      <c r="P936" t="s">
        <v>164</v>
      </c>
      <c r="Q936" t="str">
        <f>+PROPER(IF(MID(Tabla1[[#This Row],[expName]],3,100)="Alegria","Alegría",MID(Tabla1[[#This Row],[expName]],3,100)))</f>
        <v>Tristeza</v>
      </c>
      <c r="R936" t="str">
        <f>+IF(Tabla1[[#This Row],[correct_ans]]="None","Frecuente","Infrecuente")</f>
        <v>Infrecuente</v>
      </c>
      <c r="S936">
        <f>+Tabla1[[#This Row],[Respuesta.corr]]*100</f>
        <v>0</v>
      </c>
      <c r="T936" t="str">
        <f>+IF(OR(Tabla1[[#This Row],[frecuente/infrecuente]]="Frecuente",Tabla1[[#This Row],[Respuesta.rt]]=""),"",Tabla1[[#This Row],[Respuesta.rt]])</f>
        <v/>
      </c>
      <c r="U936">
        <f>1-Tabla1[[#This Row],[Respuesta.corr]]</f>
        <v>1</v>
      </c>
      <c r="V936" t="s">
        <v>141</v>
      </c>
      <c r="W936" t="s">
        <v>143</v>
      </c>
      <c r="X936" t="str">
        <f>+IFERROR(VLOOKUP(Tabla1[[#This Row],[participant]],$AB$2:$AC$17,2,0),"REVISAR")</f>
        <v>ALJ10M</v>
      </c>
    </row>
    <row r="937" spans="1:24" x14ac:dyDescent="0.55000000000000004">
      <c r="A937" t="s">
        <v>13</v>
      </c>
      <c r="B937" t="s">
        <v>40</v>
      </c>
      <c r="C937" t="s">
        <v>15</v>
      </c>
      <c r="D937">
        <v>1.3</v>
      </c>
      <c r="E937">
        <v>0</v>
      </c>
      <c r="F937">
        <v>135</v>
      </c>
      <c r="G937">
        <v>135</v>
      </c>
      <c r="H937">
        <v>135</v>
      </c>
      <c r="I937" t="s">
        <v>15</v>
      </c>
      <c r="J937">
        <v>1</v>
      </c>
      <c r="L937" t="s">
        <v>168</v>
      </c>
      <c r="M937">
        <v>59.831757833904099</v>
      </c>
      <c r="N937" t="s">
        <v>17</v>
      </c>
      <c r="O937">
        <v>1</v>
      </c>
      <c r="P937" t="s">
        <v>164</v>
      </c>
      <c r="Q937" t="str">
        <f>+PROPER(IF(MID(Tabla1[[#This Row],[expName]],3,100)="Alegria","Alegría",MID(Tabla1[[#This Row],[expName]],3,100)))</f>
        <v>Tristeza</v>
      </c>
      <c r="R937" t="str">
        <f>+IF(Tabla1[[#This Row],[correct_ans]]="None","Frecuente","Infrecuente")</f>
        <v>Frecuente</v>
      </c>
      <c r="S937">
        <f>+Tabla1[[#This Row],[Respuesta.corr]]*100</f>
        <v>100</v>
      </c>
      <c r="T937" t="str">
        <f>+IF(OR(Tabla1[[#This Row],[frecuente/infrecuente]]="Frecuente",Tabla1[[#This Row],[Respuesta.rt]]=""),"",Tabla1[[#This Row],[Respuesta.rt]])</f>
        <v/>
      </c>
      <c r="U937">
        <f>1-Tabla1[[#This Row],[Respuesta.corr]]</f>
        <v>0</v>
      </c>
      <c r="V937" t="s">
        <v>141</v>
      </c>
      <c r="W937" t="s">
        <v>143</v>
      </c>
      <c r="X937" t="str">
        <f>+IFERROR(VLOOKUP(Tabla1[[#This Row],[participant]],$AB$2:$AC$17,2,0),"REVISAR")</f>
        <v>ALJ10M</v>
      </c>
    </row>
    <row r="938" spans="1:24" x14ac:dyDescent="0.55000000000000004">
      <c r="A938" t="s">
        <v>13</v>
      </c>
      <c r="B938" t="s">
        <v>48</v>
      </c>
      <c r="C938" t="s">
        <v>15</v>
      </c>
      <c r="D938">
        <v>0.8</v>
      </c>
      <c r="E938">
        <v>0</v>
      </c>
      <c r="F938">
        <v>136</v>
      </c>
      <c r="G938">
        <v>136</v>
      </c>
      <c r="H938">
        <v>136</v>
      </c>
      <c r="I938" t="s">
        <v>15</v>
      </c>
      <c r="J938">
        <v>1</v>
      </c>
      <c r="L938" t="s">
        <v>168</v>
      </c>
      <c r="M938">
        <v>59.831757833904099</v>
      </c>
      <c r="N938" t="s">
        <v>17</v>
      </c>
      <c r="O938">
        <v>1</v>
      </c>
      <c r="P938" t="s">
        <v>164</v>
      </c>
      <c r="Q938" t="str">
        <f>+PROPER(IF(MID(Tabla1[[#This Row],[expName]],3,100)="Alegria","Alegría",MID(Tabla1[[#This Row],[expName]],3,100)))</f>
        <v>Tristeza</v>
      </c>
      <c r="R938" t="str">
        <f>+IF(Tabla1[[#This Row],[correct_ans]]="None","Frecuente","Infrecuente")</f>
        <v>Frecuente</v>
      </c>
      <c r="S938">
        <f>+Tabla1[[#This Row],[Respuesta.corr]]*100</f>
        <v>100</v>
      </c>
      <c r="T938" t="str">
        <f>+IF(OR(Tabla1[[#This Row],[frecuente/infrecuente]]="Frecuente",Tabla1[[#This Row],[Respuesta.rt]]=""),"",Tabla1[[#This Row],[Respuesta.rt]])</f>
        <v/>
      </c>
      <c r="U938">
        <f>1-Tabla1[[#This Row],[Respuesta.corr]]</f>
        <v>0</v>
      </c>
      <c r="V938" t="s">
        <v>141</v>
      </c>
      <c r="W938" t="s">
        <v>143</v>
      </c>
      <c r="X938" t="str">
        <f>+IFERROR(VLOOKUP(Tabla1[[#This Row],[participant]],$AB$2:$AC$17,2,0),"REVISAR")</f>
        <v>ALJ10M</v>
      </c>
    </row>
    <row r="939" spans="1:24" x14ac:dyDescent="0.55000000000000004">
      <c r="A939" t="s">
        <v>13</v>
      </c>
      <c r="B939" t="s">
        <v>29</v>
      </c>
      <c r="C939" t="s">
        <v>15</v>
      </c>
      <c r="D939">
        <v>1.3</v>
      </c>
      <c r="E939">
        <v>0</v>
      </c>
      <c r="F939">
        <v>137</v>
      </c>
      <c r="G939">
        <v>137</v>
      </c>
      <c r="H939">
        <v>137</v>
      </c>
      <c r="I939" t="s">
        <v>21</v>
      </c>
      <c r="J939">
        <v>0</v>
      </c>
      <c r="K939">
        <v>0.30714932503199999</v>
      </c>
      <c r="L939" t="s">
        <v>168</v>
      </c>
      <c r="M939">
        <v>59.831757833904099</v>
      </c>
      <c r="N939" t="s">
        <v>17</v>
      </c>
      <c r="O939">
        <v>1</v>
      </c>
      <c r="P939" t="s">
        <v>164</v>
      </c>
      <c r="Q939" t="str">
        <f>+PROPER(IF(MID(Tabla1[[#This Row],[expName]],3,100)="Alegria","Alegría",MID(Tabla1[[#This Row],[expName]],3,100)))</f>
        <v>Tristeza</v>
      </c>
      <c r="R939" t="str">
        <f>+IF(Tabla1[[#This Row],[correct_ans]]="None","Frecuente","Infrecuente")</f>
        <v>Frecuente</v>
      </c>
      <c r="S939">
        <f>+Tabla1[[#This Row],[Respuesta.corr]]*100</f>
        <v>0</v>
      </c>
      <c r="T939" t="str">
        <f>+IF(OR(Tabla1[[#This Row],[frecuente/infrecuente]]="Frecuente",Tabla1[[#This Row],[Respuesta.rt]]=""),"",Tabla1[[#This Row],[Respuesta.rt]])</f>
        <v/>
      </c>
      <c r="U939">
        <f>1-Tabla1[[#This Row],[Respuesta.corr]]</f>
        <v>1</v>
      </c>
      <c r="V939" t="s">
        <v>141</v>
      </c>
      <c r="W939" t="s">
        <v>143</v>
      </c>
      <c r="X939" t="str">
        <f>+IFERROR(VLOOKUP(Tabla1[[#This Row],[participant]],$AB$2:$AC$17,2,0),"REVISAR")</f>
        <v>ALJ10M</v>
      </c>
    </row>
    <row r="940" spans="1:24" x14ac:dyDescent="0.55000000000000004">
      <c r="A940" t="s">
        <v>13</v>
      </c>
      <c r="B940" t="s">
        <v>14</v>
      </c>
      <c r="C940" t="s">
        <v>15</v>
      </c>
      <c r="D940">
        <v>1.3</v>
      </c>
      <c r="E940">
        <v>0</v>
      </c>
      <c r="F940">
        <v>138</v>
      </c>
      <c r="G940">
        <v>138</v>
      </c>
      <c r="H940">
        <v>138</v>
      </c>
      <c r="I940" t="s">
        <v>15</v>
      </c>
      <c r="J940">
        <v>1</v>
      </c>
      <c r="L940" t="s">
        <v>168</v>
      </c>
      <c r="M940">
        <v>59.831757833904099</v>
      </c>
      <c r="N940" t="s">
        <v>17</v>
      </c>
      <c r="O940">
        <v>1</v>
      </c>
      <c r="P940" t="s">
        <v>164</v>
      </c>
      <c r="Q940" t="str">
        <f>+PROPER(IF(MID(Tabla1[[#This Row],[expName]],3,100)="Alegria","Alegría",MID(Tabla1[[#This Row],[expName]],3,100)))</f>
        <v>Tristeza</v>
      </c>
      <c r="R940" t="str">
        <f>+IF(Tabla1[[#This Row],[correct_ans]]="None","Frecuente","Infrecuente")</f>
        <v>Frecuente</v>
      </c>
      <c r="S940">
        <f>+Tabla1[[#This Row],[Respuesta.corr]]*100</f>
        <v>100</v>
      </c>
      <c r="T940" t="str">
        <f>+IF(OR(Tabla1[[#This Row],[frecuente/infrecuente]]="Frecuente",Tabla1[[#This Row],[Respuesta.rt]]=""),"",Tabla1[[#This Row],[Respuesta.rt]])</f>
        <v/>
      </c>
      <c r="U940">
        <f>1-Tabla1[[#This Row],[Respuesta.corr]]</f>
        <v>0</v>
      </c>
      <c r="V940" t="s">
        <v>141</v>
      </c>
      <c r="W940" t="s">
        <v>143</v>
      </c>
      <c r="X940" t="str">
        <f>+IFERROR(VLOOKUP(Tabla1[[#This Row],[participant]],$AB$2:$AC$17,2,0),"REVISAR")</f>
        <v>ALJ10M</v>
      </c>
    </row>
    <row r="941" spans="1:24" x14ac:dyDescent="0.55000000000000004">
      <c r="A941" t="s">
        <v>19</v>
      </c>
      <c r="B941" t="s">
        <v>27</v>
      </c>
      <c r="C941" t="s">
        <v>21</v>
      </c>
      <c r="D941">
        <v>1.3</v>
      </c>
      <c r="E941">
        <v>0</v>
      </c>
      <c r="F941">
        <v>139</v>
      </c>
      <c r="G941">
        <v>139</v>
      </c>
      <c r="H941">
        <v>139</v>
      </c>
      <c r="I941" t="s">
        <v>15</v>
      </c>
      <c r="J941">
        <v>0</v>
      </c>
      <c r="L941" t="s">
        <v>168</v>
      </c>
      <c r="M941">
        <v>59.831757833904099</v>
      </c>
      <c r="N941" t="s">
        <v>17</v>
      </c>
      <c r="O941">
        <v>1</v>
      </c>
      <c r="P941" t="s">
        <v>164</v>
      </c>
      <c r="Q941" t="str">
        <f>+PROPER(IF(MID(Tabla1[[#This Row],[expName]],3,100)="Alegria","Alegría",MID(Tabla1[[#This Row],[expName]],3,100)))</f>
        <v>Tristeza</v>
      </c>
      <c r="R941" t="str">
        <f>+IF(Tabla1[[#This Row],[correct_ans]]="None","Frecuente","Infrecuente")</f>
        <v>Infrecuente</v>
      </c>
      <c r="S941">
        <f>+Tabla1[[#This Row],[Respuesta.corr]]*100</f>
        <v>0</v>
      </c>
      <c r="T941" t="str">
        <f>+IF(OR(Tabla1[[#This Row],[frecuente/infrecuente]]="Frecuente",Tabla1[[#This Row],[Respuesta.rt]]=""),"",Tabla1[[#This Row],[Respuesta.rt]])</f>
        <v/>
      </c>
      <c r="U941">
        <f>1-Tabla1[[#This Row],[Respuesta.corr]]</f>
        <v>1</v>
      </c>
      <c r="V941" t="s">
        <v>141</v>
      </c>
      <c r="W941" t="s">
        <v>143</v>
      </c>
      <c r="X941" t="str">
        <f>+IFERROR(VLOOKUP(Tabla1[[#This Row],[participant]],$AB$2:$AC$17,2,0),"REVISAR")</f>
        <v>ALJ10M</v>
      </c>
    </row>
    <row r="942" spans="1:24" x14ac:dyDescent="0.55000000000000004">
      <c r="A942" t="s">
        <v>13</v>
      </c>
      <c r="B942" t="s">
        <v>40</v>
      </c>
      <c r="C942" t="s">
        <v>15</v>
      </c>
      <c r="D942">
        <v>1.3</v>
      </c>
      <c r="E942">
        <v>0</v>
      </c>
      <c r="F942">
        <v>140</v>
      </c>
      <c r="G942">
        <v>140</v>
      </c>
      <c r="H942">
        <v>140</v>
      </c>
      <c r="I942" t="s">
        <v>15</v>
      </c>
      <c r="J942">
        <v>1</v>
      </c>
      <c r="L942" t="s">
        <v>168</v>
      </c>
      <c r="M942">
        <v>59.831757833904099</v>
      </c>
      <c r="N942" t="s">
        <v>17</v>
      </c>
      <c r="O942">
        <v>1</v>
      </c>
      <c r="P942" t="s">
        <v>164</v>
      </c>
      <c r="Q942" t="str">
        <f>+PROPER(IF(MID(Tabla1[[#This Row],[expName]],3,100)="Alegria","Alegría",MID(Tabla1[[#This Row],[expName]],3,100)))</f>
        <v>Tristeza</v>
      </c>
      <c r="R942" t="str">
        <f>+IF(Tabla1[[#This Row],[correct_ans]]="None","Frecuente","Infrecuente")</f>
        <v>Frecuente</v>
      </c>
      <c r="S942">
        <f>+Tabla1[[#This Row],[Respuesta.corr]]*100</f>
        <v>100</v>
      </c>
      <c r="T942" t="str">
        <f>+IF(OR(Tabla1[[#This Row],[frecuente/infrecuente]]="Frecuente",Tabla1[[#This Row],[Respuesta.rt]]=""),"",Tabla1[[#This Row],[Respuesta.rt]])</f>
        <v/>
      </c>
      <c r="U942">
        <f>1-Tabla1[[#This Row],[Respuesta.corr]]</f>
        <v>0</v>
      </c>
      <c r="V942" t="s">
        <v>141</v>
      </c>
      <c r="W942" t="s">
        <v>143</v>
      </c>
      <c r="X942" t="str">
        <f>+IFERROR(VLOOKUP(Tabla1[[#This Row],[participant]],$AB$2:$AC$17,2,0),"REVISAR")</f>
        <v>ALJ10M</v>
      </c>
    </row>
    <row r="943" spans="1:24" x14ac:dyDescent="0.55000000000000004">
      <c r="A943" t="s">
        <v>19</v>
      </c>
      <c r="B943" t="s">
        <v>50</v>
      </c>
      <c r="C943" t="s">
        <v>21</v>
      </c>
      <c r="D943">
        <v>1.3</v>
      </c>
      <c r="E943">
        <v>0</v>
      </c>
      <c r="F943">
        <v>141</v>
      </c>
      <c r="G943">
        <v>141</v>
      </c>
      <c r="H943">
        <v>141</v>
      </c>
      <c r="I943" t="s">
        <v>21</v>
      </c>
      <c r="J943">
        <v>1</v>
      </c>
      <c r="K943">
        <v>0.29155943589299999</v>
      </c>
      <c r="L943" t="s">
        <v>168</v>
      </c>
      <c r="M943">
        <v>59.831757833904099</v>
      </c>
      <c r="N943" t="s">
        <v>17</v>
      </c>
      <c r="O943">
        <v>1</v>
      </c>
      <c r="P943" t="s">
        <v>164</v>
      </c>
      <c r="Q943" t="str">
        <f>+PROPER(IF(MID(Tabla1[[#This Row],[expName]],3,100)="Alegria","Alegría",MID(Tabla1[[#This Row],[expName]],3,100)))</f>
        <v>Tristeza</v>
      </c>
      <c r="R943" t="str">
        <f>+IF(Tabla1[[#This Row],[correct_ans]]="None","Frecuente","Infrecuente")</f>
        <v>Infrecuente</v>
      </c>
      <c r="S943">
        <f>+Tabla1[[#This Row],[Respuesta.corr]]*100</f>
        <v>100</v>
      </c>
      <c r="T943">
        <f>+IF(OR(Tabla1[[#This Row],[frecuente/infrecuente]]="Frecuente",Tabla1[[#This Row],[Respuesta.rt]]=""),"",Tabla1[[#This Row],[Respuesta.rt]])</f>
        <v>0.29155943589299999</v>
      </c>
      <c r="U943">
        <f>1-Tabla1[[#This Row],[Respuesta.corr]]</f>
        <v>0</v>
      </c>
      <c r="V943" t="s">
        <v>141</v>
      </c>
      <c r="W943" t="s">
        <v>143</v>
      </c>
      <c r="X943" t="str">
        <f>+IFERROR(VLOOKUP(Tabla1[[#This Row],[participant]],$AB$2:$AC$17,2,0),"REVISAR")</f>
        <v>ALJ10M</v>
      </c>
    </row>
    <row r="944" spans="1:24" x14ac:dyDescent="0.55000000000000004">
      <c r="A944" t="s">
        <v>13</v>
      </c>
      <c r="B944" t="s">
        <v>36</v>
      </c>
      <c r="C944" t="s">
        <v>15</v>
      </c>
      <c r="D944">
        <v>1.3</v>
      </c>
      <c r="E944">
        <v>0</v>
      </c>
      <c r="F944">
        <v>142</v>
      </c>
      <c r="G944">
        <v>142</v>
      </c>
      <c r="H944">
        <v>142</v>
      </c>
      <c r="I944" t="s">
        <v>15</v>
      </c>
      <c r="J944">
        <v>1</v>
      </c>
      <c r="L944" t="s">
        <v>168</v>
      </c>
      <c r="M944">
        <v>59.831757833904099</v>
      </c>
      <c r="N944" t="s">
        <v>17</v>
      </c>
      <c r="O944">
        <v>1</v>
      </c>
      <c r="P944" t="s">
        <v>164</v>
      </c>
      <c r="Q944" t="str">
        <f>+PROPER(IF(MID(Tabla1[[#This Row],[expName]],3,100)="Alegria","Alegría",MID(Tabla1[[#This Row],[expName]],3,100)))</f>
        <v>Tristeza</v>
      </c>
      <c r="R944" t="str">
        <f>+IF(Tabla1[[#This Row],[correct_ans]]="None","Frecuente","Infrecuente")</f>
        <v>Frecuente</v>
      </c>
      <c r="S944">
        <f>+Tabla1[[#This Row],[Respuesta.corr]]*100</f>
        <v>100</v>
      </c>
      <c r="T944" t="str">
        <f>+IF(OR(Tabla1[[#This Row],[frecuente/infrecuente]]="Frecuente",Tabla1[[#This Row],[Respuesta.rt]]=""),"",Tabla1[[#This Row],[Respuesta.rt]])</f>
        <v/>
      </c>
      <c r="U944">
        <f>1-Tabla1[[#This Row],[Respuesta.corr]]</f>
        <v>0</v>
      </c>
      <c r="V944" t="s">
        <v>141</v>
      </c>
      <c r="W944" t="s">
        <v>143</v>
      </c>
      <c r="X944" t="str">
        <f>+IFERROR(VLOOKUP(Tabla1[[#This Row],[participant]],$AB$2:$AC$17,2,0),"REVISAR")</f>
        <v>ALJ10M</v>
      </c>
    </row>
    <row r="945" spans="1:24" x14ac:dyDescent="0.55000000000000004">
      <c r="A945" t="s">
        <v>13</v>
      </c>
      <c r="B945" t="s">
        <v>14</v>
      </c>
      <c r="C945" t="s">
        <v>15</v>
      </c>
      <c r="D945">
        <v>0.8</v>
      </c>
      <c r="E945">
        <v>0</v>
      </c>
      <c r="F945">
        <v>143</v>
      </c>
      <c r="G945">
        <v>143</v>
      </c>
      <c r="H945">
        <v>143</v>
      </c>
      <c r="I945" t="s">
        <v>15</v>
      </c>
      <c r="J945">
        <v>1</v>
      </c>
      <c r="L945" t="s">
        <v>168</v>
      </c>
      <c r="M945">
        <v>59.831757833904099</v>
      </c>
      <c r="N945" t="s">
        <v>17</v>
      </c>
      <c r="O945">
        <v>1</v>
      </c>
      <c r="P945" t="s">
        <v>164</v>
      </c>
      <c r="Q945" t="str">
        <f>+PROPER(IF(MID(Tabla1[[#This Row],[expName]],3,100)="Alegria","Alegría",MID(Tabla1[[#This Row],[expName]],3,100)))</f>
        <v>Tristeza</v>
      </c>
      <c r="R945" t="str">
        <f>+IF(Tabla1[[#This Row],[correct_ans]]="None","Frecuente","Infrecuente")</f>
        <v>Frecuente</v>
      </c>
      <c r="S945">
        <f>+Tabla1[[#This Row],[Respuesta.corr]]*100</f>
        <v>100</v>
      </c>
      <c r="T945" t="str">
        <f>+IF(OR(Tabla1[[#This Row],[frecuente/infrecuente]]="Frecuente",Tabla1[[#This Row],[Respuesta.rt]]=""),"",Tabla1[[#This Row],[Respuesta.rt]])</f>
        <v/>
      </c>
      <c r="U945">
        <f>1-Tabla1[[#This Row],[Respuesta.corr]]</f>
        <v>0</v>
      </c>
      <c r="V945" t="s">
        <v>141</v>
      </c>
      <c r="W945" t="s">
        <v>143</v>
      </c>
      <c r="X945" t="str">
        <f>+IFERROR(VLOOKUP(Tabla1[[#This Row],[participant]],$AB$2:$AC$17,2,0),"REVISAR")</f>
        <v>ALJ10M</v>
      </c>
    </row>
    <row r="946" spans="1:24" x14ac:dyDescent="0.55000000000000004">
      <c r="A946" t="s">
        <v>13</v>
      </c>
      <c r="B946" t="s">
        <v>48</v>
      </c>
      <c r="C946" t="s">
        <v>15</v>
      </c>
      <c r="D946">
        <v>0.8</v>
      </c>
      <c r="E946">
        <v>0</v>
      </c>
      <c r="F946">
        <v>144</v>
      </c>
      <c r="G946">
        <v>144</v>
      </c>
      <c r="H946">
        <v>144</v>
      </c>
      <c r="I946" t="s">
        <v>15</v>
      </c>
      <c r="J946">
        <v>1</v>
      </c>
      <c r="L946" t="s">
        <v>168</v>
      </c>
      <c r="M946">
        <v>59.831757833904099</v>
      </c>
      <c r="N946" t="s">
        <v>17</v>
      </c>
      <c r="O946">
        <v>1</v>
      </c>
      <c r="P946" t="s">
        <v>164</v>
      </c>
      <c r="Q946" t="str">
        <f>+PROPER(IF(MID(Tabla1[[#This Row],[expName]],3,100)="Alegria","Alegría",MID(Tabla1[[#This Row],[expName]],3,100)))</f>
        <v>Tristeza</v>
      </c>
      <c r="R946" t="str">
        <f>+IF(Tabla1[[#This Row],[correct_ans]]="None","Frecuente","Infrecuente")</f>
        <v>Frecuente</v>
      </c>
      <c r="S946">
        <f>+Tabla1[[#This Row],[Respuesta.corr]]*100</f>
        <v>100</v>
      </c>
      <c r="T946" t="str">
        <f>+IF(OR(Tabla1[[#This Row],[frecuente/infrecuente]]="Frecuente",Tabla1[[#This Row],[Respuesta.rt]]=""),"",Tabla1[[#This Row],[Respuesta.rt]])</f>
        <v/>
      </c>
      <c r="U946">
        <f>1-Tabla1[[#This Row],[Respuesta.corr]]</f>
        <v>0</v>
      </c>
      <c r="V946" t="s">
        <v>141</v>
      </c>
      <c r="W946" t="s">
        <v>143</v>
      </c>
      <c r="X946" t="str">
        <f>+IFERROR(VLOOKUP(Tabla1[[#This Row],[participant]],$AB$2:$AC$17,2,0),"REVISAR")</f>
        <v>ALJ10M</v>
      </c>
    </row>
    <row r="947" spans="1:24" x14ac:dyDescent="0.55000000000000004">
      <c r="A947" t="s">
        <v>19</v>
      </c>
      <c r="B947" t="s">
        <v>20</v>
      </c>
      <c r="C947" t="s">
        <v>21</v>
      </c>
      <c r="D947">
        <v>0.8</v>
      </c>
      <c r="E947">
        <v>0</v>
      </c>
      <c r="F947">
        <v>145</v>
      </c>
      <c r="G947">
        <v>145</v>
      </c>
      <c r="H947">
        <v>145</v>
      </c>
      <c r="I947" t="s">
        <v>21</v>
      </c>
      <c r="J947">
        <v>1</v>
      </c>
      <c r="K947">
        <v>0.27448925701900001</v>
      </c>
      <c r="L947" t="s">
        <v>168</v>
      </c>
      <c r="M947">
        <v>59.831757833904099</v>
      </c>
      <c r="N947" t="s">
        <v>17</v>
      </c>
      <c r="O947">
        <v>1</v>
      </c>
      <c r="P947" t="s">
        <v>164</v>
      </c>
      <c r="Q947" t="str">
        <f>+PROPER(IF(MID(Tabla1[[#This Row],[expName]],3,100)="Alegria","Alegría",MID(Tabla1[[#This Row],[expName]],3,100)))</f>
        <v>Tristeza</v>
      </c>
      <c r="R947" t="str">
        <f>+IF(Tabla1[[#This Row],[correct_ans]]="None","Frecuente","Infrecuente")</f>
        <v>Infrecuente</v>
      </c>
      <c r="S947">
        <f>+Tabla1[[#This Row],[Respuesta.corr]]*100</f>
        <v>100</v>
      </c>
      <c r="T947">
        <f>+IF(OR(Tabla1[[#This Row],[frecuente/infrecuente]]="Frecuente",Tabla1[[#This Row],[Respuesta.rt]]=""),"",Tabla1[[#This Row],[Respuesta.rt]])</f>
        <v>0.27448925701900001</v>
      </c>
      <c r="U947">
        <f>1-Tabla1[[#This Row],[Respuesta.corr]]</f>
        <v>0</v>
      </c>
      <c r="V947" t="s">
        <v>141</v>
      </c>
      <c r="W947" t="s">
        <v>143</v>
      </c>
      <c r="X947" t="str">
        <f>+IFERROR(VLOOKUP(Tabla1[[#This Row],[participant]],$AB$2:$AC$17,2,0),"REVISAR")</f>
        <v>ALJ10M</v>
      </c>
    </row>
    <row r="948" spans="1:24" x14ac:dyDescent="0.55000000000000004">
      <c r="A948" t="s">
        <v>13</v>
      </c>
      <c r="B948" t="s">
        <v>45</v>
      </c>
      <c r="C948" t="s">
        <v>15</v>
      </c>
      <c r="D948">
        <v>1.3</v>
      </c>
      <c r="E948">
        <v>0</v>
      </c>
      <c r="F948">
        <v>146</v>
      </c>
      <c r="G948">
        <v>146</v>
      </c>
      <c r="H948">
        <v>146</v>
      </c>
      <c r="I948" t="s">
        <v>15</v>
      </c>
      <c r="J948">
        <v>1</v>
      </c>
      <c r="L948" t="s">
        <v>168</v>
      </c>
      <c r="M948">
        <v>59.831757833904099</v>
      </c>
      <c r="N948" t="s">
        <v>17</v>
      </c>
      <c r="O948">
        <v>1</v>
      </c>
      <c r="P948" t="s">
        <v>164</v>
      </c>
      <c r="Q948" t="str">
        <f>+PROPER(IF(MID(Tabla1[[#This Row],[expName]],3,100)="Alegria","Alegría",MID(Tabla1[[#This Row],[expName]],3,100)))</f>
        <v>Tristeza</v>
      </c>
      <c r="R948" t="str">
        <f>+IF(Tabla1[[#This Row],[correct_ans]]="None","Frecuente","Infrecuente")</f>
        <v>Frecuente</v>
      </c>
      <c r="S948">
        <f>+Tabla1[[#This Row],[Respuesta.corr]]*100</f>
        <v>100</v>
      </c>
      <c r="T948" t="str">
        <f>+IF(OR(Tabla1[[#This Row],[frecuente/infrecuente]]="Frecuente",Tabla1[[#This Row],[Respuesta.rt]]=""),"",Tabla1[[#This Row],[Respuesta.rt]])</f>
        <v/>
      </c>
      <c r="U948">
        <f>1-Tabla1[[#This Row],[Respuesta.corr]]</f>
        <v>0</v>
      </c>
      <c r="V948" t="s">
        <v>141</v>
      </c>
      <c r="W948" t="s">
        <v>143</v>
      </c>
      <c r="X948" t="str">
        <f>+IFERROR(VLOOKUP(Tabla1[[#This Row],[participant]],$AB$2:$AC$17,2,0),"REVISAR")</f>
        <v>ALJ10M</v>
      </c>
    </row>
    <row r="949" spans="1:24" x14ac:dyDescent="0.55000000000000004">
      <c r="A949" t="s">
        <v>13</v>
      </c>
      <c r="B949" t="s">
        <v>45</v>
      </c>
      <c r="C949" t="s">
        <v>15</v>
      </c>
      <c r="D949">
        <v>0.8</v>
      </c>
      <c r="E949">
        <v>0</v>
      </c>
      <c r="F949">
        <v>147</v>
      </c>
      <c r="G949">
        <v>147</v>
      </c>
      <c r="H949">
        <v>147</v>
      </c>
      <c r="I949" t="s">
        <v>15</v>
      </c>
      <c r="J949">
        <v>1</v>
      </c>
      <c r="L949" t="s">
        <v>168</v>
      </c>
      <c r="M949">
        <v>59.831757833904099</v>
      </c>
      <c r="N949" t="s">
        <v>17</v>
      </c>
      <c r="O949">
        <v>1</v>
      </c>
      <c r="P949" t="s">
        <v>164</v>
      </c>
      <c r="Q949" t="str">
        <f>+PROPER(IF(MID(Tabla1[[#This Row],[expName]],3,100)="Alegria","Alegría",MID(Tabla1[[#This Row],[expName]],3,100)))</f>
        <v>Tristeza</v>
      </c>
      <c r="R949" t="str">
        <f>+IF(Tabla1[[#This Row],[correct_ans]]="None","Frecuente","Infrecuente")</f>
        <v>Frecuente</v>
      </c>
      <c r="S949">
        <f>+Tabla1[[#This Row],[Respuesta.corr]]*100</f>
        <v>100</v>
      </c>
      <c r="T949" t="str">
        <f>+IF(OR(Tabla1[[#This Row],[frecuente/infrecuente]]="Frecuente",Tabla1[[#This Row],[Respuesta.rt]]=""),"",Tabla1[[#This Row],[Respuesta.rt]])</f>
        <v/>
      </c>
      <c r="U949">
        <f>1-Tabla1[[#This Row],[Respuesta.corr]]</f>
        <v>0</v>
      </c>
      <c r="V949" t="s">
        <v>141</v>
      </c>
      <c r="W949" t="s">
        <v>143</v>
      </c>
      <c r="X949" t="str">
        <f>+IFERROR(VLOOKUP(Tabla1[[#This Row],[participant]],$AB$2:$AC$17,2,0),"REVISAR")</f>
        <v>ALJ10M</v>
      </c>
    </row>
    <row r="950" spans="1:24" x14ac:dyDescent="0.55000000000000004">
      <c r="A950" t="s">
        <v>13</v>
      </c>
      <c r="B950" t="s">
        <v>14</v>
      </c>
      <c r="C950" t="s">
        <v>15</v>
      </c>
      <c r="D950">
        <v>0.8</v>
      </c>
      <c r="E950">
        <v>0</v>
      </c>
      <c r="F950">
        <v>148</v>
      </c>
      <c r="G950">
        <v>148</v>
      </c>
      <c r="H950">
        <v>148</v>
      </c>
      <c r="I950" t="s">
        <v>15</v>
      </c>
      <c r="J950">
        <v>1</v>
      </c>
      <c r="L950" t="s">
        <v>168</v>
      </c>
      <c r="M950">
        <v>59.831757833904099</v>
      </c>
      <c r="N950" t="s">
        <v>17</v>
      </c>
      <c r="O950">
        <v>1</v>
      </c>
      <c r="P950" t="s">
        <v>164</v>
      </c>
      <c r="Q950" t="str">
        <f>+PROPER(IF(MID(Tabla1[[#This Row],[expName]],3,100)="Alegria","Alegría",MID(Tabla1[[#This Row],[expName]],3,100)))</f>
        <v>Tristeza</v>
      </c>
      <c r="R950" t="str">
        <f>+IF(Tabla1[[#This Row],[correct_ans]]="None","Frecuente","Infrecuente")</f>
        <v>Frecuente</v>
      </c>
      <c r="S950">
        <f>+Tabla1[[#This Row],[Respuesta.corr]]*100</f>
        <v>100</v>
      </c>
      <c r="T950" t="str">
        <f>+IF(OR(Tabla1[[#This Row],[frecuente/infrecuente]]="Frecuente",Tabla1[[#This Row],[Respuesta.rt]]=""),"",Tabla1[[#This Row],[Respuesta.rt]])</f>
        <v/>
      </c>
      <c r="U950">
        <f>1-Tabla1[[#This Row],[Respuesta.corr]]</f>
        <v>0</v>
      </c>
      <c r="V950" t="s">
        <v>141</v>
      </c>
      <c r="W950" t="s">
        <v>143</v>
      </c>
      <c r="X950" t="str">
        <f>+IFERROR(VLOOKUP(Tabla1[[#This Row],[participant]],$AB$2:$AC$17,2,0),"REVISAR")</f>
        <v>ALJ10M</v>
      </c>
    </row>
    <row r="951" spans="1:24" x14ac:dyDescent="0.55000000000000004">
      <c r="A951" t="s">
        <v>19</v>
      </c>
      <c r="B951" t="s">
        <v>32</v>
      </c>
      <c r="C951" t="s">
        <v>21</v>
      </c>
      <c r="D951">
        <v>0.8</v>
      </c>
      <c r="E951">
        <v>0</v>
      </c>
      <c r="F951">
        <v>149</v>
      </c>
      <c r="G951">
        <v>149</v>
      </c>
      <c r="H951">
        <v>149</v>
      </c>
      <c r="I951" t="s">
        <v>21</v>
      </c>
      <c r="J951">
        <v>1</v>
      </c>
      <c r="K951">
        <v>0.27063672989600002</v>
      </c>
      <c r="L951" t="s">
        <v>168</v>
      </c>
      <c r="M951">
        <v>59.831757833904099</v>
      </c>
      <c r="N951" t="s">
        <v>17</v>
      </c>
      <c r="O951">
        <v>1</v>
      </c>
      <c r="P951" t="s">
        <v>164</v>
      </c>
      <c r="Q951" t="str">
        <f>+PROPER(IF(MID(Tabla1[[#This Row],[expName]],3,100)="Alegria","Alegría",MID(Tabla1[[#This Row],[expName]],3,100)))</f>
        <v>Tristeza</v>
      </c>
      <c r="R951" t="str">
        <f>+IF(Tabla1[[#This Row],[correct_ans]]="None","Frecuente","Infrecuente")</f>
        <v>Infrecuente</v>
      </c>
      <c r="S951">
        <f>+Tabla1[[#This Row],[Respuesta.corr]]*100</f>
        <v>100</v>
      </c>
      <c r="T951">
        <f>+IF(OR(Tabla1[[#This Row],[frecuente/infrecuente]]="Frecuente",Tabla1[[#This Row],[Respuesta.rt]]=""),"",Tabla1[[#This Row],[Respuesta.rt]])</f>
        <v>0.27063672989600002</v>
      </c>
      <c r="U951">
        <f>1-Tabla1[[#This Row],[Respuesta.corr]]</f>
        <v>0</v>
      </c>
      <c r="V951" t="s">
        <v>141</v>
      </c>
      <c r="W951" t="s">
        <v>143</v>
      </c>
      <c r="X951" t="str">
        <f>+IFERROR(VLOOKUP(Tabla1[[#This Row],[participant]],$AB$2:$AC$17,2,0),"REVISAR")</f>
        <v>ALJ10M</v>
      </c>
    </row>
    <row r="952" spans="1:24" x14ac:dyDescent="0.55000000000000004">
      <c r="A952" t="s">
        <v>13</v>
      </c>
      <c r="B952" t="s">
        <v>34</v>
      </c>
      <c r="C952" t="s">
        <v>15</v>
      </c>
      <c r="D952">
        <v>1.3</v>
      </c>
      <c r="E952">
        <v>0</v>
      </c>
      <c r="F952">
        <v>150</v>
      </c>
      <c r="G952">
        <v>150</v>
      </c>
      <c r="H952">
        <v>150</v>
      </c>
      <c r="I952" t="s">
        <v>15</v>
      </c>
      <c r="J952">
        <v>1</v>
      </c>
      <c r="L952" t="s">
        <v>168</v>
      </c>
      <c r="M952">
        <v>59.831757833904099</v>
      </c>
      <c r="N952" t="s">
        <v>17</v>
      </c>
      <c r="O952">
        <v>1</v>
      </c>
      <c r="P952" t="s">
        <v>164</v>
      </c>
      <c r="Q952" t="str">
        <f>+PROPER(IF(MID(Tabla1[[#This Row],[expName]],3,100)="Alegria","Alegría",MID(Tabla1[[#This Row],[expName]],3,100)))</f>
        <v>Tristeza</v>
      </c>
      <c r="R952" t="str">
        <f>+IF(Tabla1[[#This Row],[correct_ans]]="None","Frecuente","Infrecuente")</f>
        <v>Frecuente</v>
      </c>
      <c r="S952">
        <f>+Tabla1[[#This Row],[Respuesta.corr]]*100</f>
        <v>100</v>
      </c>
      <c r="T952" t="str">
        <f>+IF(OR(Tabla1[[#This Row],[frecuente/infrecuente]]="Frecuente",Tabla1[[#This Row],[Respuesta.rt]]=""),"",Tabla1[[#This Row],[Respuesta.rt]])</f>
        <v/>
      </c>
      <c r="U952">
        <f>1-Tabla1[[#This Row],[Respuesta.corr]]</f>
        <v>0</v>
      </c>
      <c r="V952" t="s">
        <v>141</v>
      </c>
      <c r="W952" t="s">
        <v>143</v>
      </c>
      <c r="X952" t="str">
        <f>+IFERROR(VLOOKUP(Tabla1[[#This Row],[participant]],$AB$2:$AC$17,2,0),"REVISAR")</f>
        <v>ALJ10M</v>
      </c>
    </row>
    <row r="953" spans="1:24" x14ac:dyDescent="0.55000000000000004">
      <c r="A953" t="s">
        <v>19</v>
      </c>
      <c r="B953" t="s">
        <v>24</v>
      </c>
      <c r="C953" t="s">
        <v>21</v>
      </c>
      <c r="D953">
        <v>1.3</v>
      </c>
      <c r="E953">
        <v>0</v>
      </c>
      <c r="F953">
        <v>151</v>
      </c>
      <c r="G953">
        <v>151</v>
      </c>
      <c r="H953">
        <v>151</v>
      </c>
      <c r="I953" t="s">
        <v>21</v>
      </c>
      <c r="J953">
        <v>1</v>
      </c>
      <c r="K953">
        <v>0.872009747196</v>
      </c>
      <c r="L953" t="s">
        <v>168</v>
      </c>
      <c r="M953">
        <v>59.831757833904099</v>
      </c>
      <c r="N953" t="s">
        <v>17</v>
      </c>
      <c r="O953">
        <v>1</v>
      </c>
      <c r="P953" t="s">
        <v>164</v>
      </c>
      <c r="Q953" t="str">
        <f>+PROPER(IF(MID(Tabla1[[#This Row],[expName]],3,100)="Alegria","Alegría",MID(Tabla1[[#This Row],[expName]],3,100)))</f>
        <v>Tristeza</v>
      </c>
      <c r="R953" t="str">
        <f>+IF(Tabla1[[#This Row],[correct_ans]]="None","Frecuente","Infrecuente")</f>
        <v>Infrecuente</v>
      </c>
      <c r="S953">
        <f>+Tabla1[[#This Row],[Respuesta.corr]]*100</f>
        <v>100</v>
      </c>
      <c r="T953">
        <f>+IF(OR(Tabla1[[#This Row],[frecuente/infrecuente]]="Frecuente",Tabla1[[#This Row],[Respuesta.rt]]=""),"",Tabla1[[#This Row],[Respuesta.rt]])</f>
        <v>0.872009747196</v>
      </c>
      <c r="U953">
        <f>1-Tabla1[[#This Row],[Respuesta.corr]]</f>
        <v>0</v>
      </c>
      <c r="V953" t="s">
        <v>141</v>
      </c>
      <c r="W953" t="s">
        <v>143</v>
      </c>
      <c r="X953" t="str">
        <f>+IFERROR(VLOOKUP(Tabla1[[#This Row],[participant]],$AB$2:$AC$17,2,0),"REVISAR")</f>
        <v>ALJ10M</v>
      </c>
    </row>
    <row r="954" spans="1:24" x14ac:dyDescent="0.55000000000000004">
      <c r="A954" t="s">
        <v>13</v>
      </c>
      <c r="B954" t="s">
        <v>42</v>
      </c>
      <c r="C954" t="s">
        <v>15</v>
      </c>
      <c r="D954">
        <v>1.3</v>
      </c>
      <c r="E954">
        <v>0</v>
      </c>
      <c r="F954">
        <v>152</v>
      </c>
      <c r="G954">
        <v>152</v>
      </c>
      <c r="H954">
        <v>152</v>
      </c>
      <c r="I954" t="s">
        <v>15</v>
      </c>
      <c r="J954">
        <v>1</v>
      </c>
      <c r="L954" t="s">
        <v>168</v>
      </c>
      <c r="M954">
        <v>59.831757833904099</v>
      </c>
      <c r="N954" t="s">
        <v>17</v>
      </c>
      <c r="O954">
        <v>1</v>
      </c>
      <c r="P954" t="s">
        <v>164</v>
      </c>
      <c r="Q954" t="str">
        <f>+PROPER(IF(MID(Tabla1[[#This Row],[expName]],3,100)="Alegria","Alegría",MID(Tabla1[[#This Row],[expName]],3,100)))</f>
        <v>Tristeza</v>
      </c>
      <c r="R954" t="str">
        <f>+IF(Tabla1[[#This Row],[correct_ans]]="None","Frecuente","Infrecuente")</f>
        <v>Frecuente</v>
      </c>
      <c r="S954">
        <f>+Tabla1[[#This Row],[Respuesta.corr]]*100</f>
        <v>100</v>
      </c>
      <c r="T954" t="str">
        <f>+IF(OR(Tabla1[[#This Row],[frecuente/infrecuente]]="Frecuente",Tabla1[[#This Row],[Respuesta.rt]]=""),"",Tabla1[[#This Row],[Respuesta.rt]])</f>
        <v/>
      </c>
      <c r="U954">
        <f>1-Tabla1[[#This Row],[Respuesta.corr]]</f>
        <v>0</v>
      </c>
      <c r="V954" t="s">
        <v>141</v>
      </c>
      <c r="W954" t="s">
        <v>143</v>
      </c>
      <c r="X954" t="str">
        <f>+IFERROR(VLOOKUP(Tabla1[[#This Row],[participant]],$AB$2:$AC$17,2,0),"REVISAR")</f>
        <v>ALJ10M</v>
      </c>
    </row>
    <row r="955" spans="1:24" x14ac:dyDescent="0.55000000000000004">
      <c r="A955" t="s">
        <v>19</v>
      </c>
      <c r="B955" t="s">
        <v>39</v>
      </c>
      <c r="C955" t="s">
        <v>21</v>
      </c>
      <c r="D955">
        <v>0.8</v>
      </c>
      <c r="E955">
        <v>0</v>
      </c>
      <c r="F955">
        <v>153</v>
      </c>
      <c r="G955">
        <v>153</v>
      </c>
      <c r="H955">
        <v>153</v>
      </c>
      <c r="I955" t="s">
        <v>21</v>
      </c>
      <c r="J955">
        <v>1</v>
      </c>
      <c r="K955">
        <v>0.62474543554700002</v>
      </c>
      <c r="L955" t="s">
        <v>168</v>
      </c>
      <c r="M955">
        <v>59.831757833904099</v>
      </c>
      <c r="N955" t="s">
        <v>17</v>
      </c>
      <c r="O955">
        <v>1</v>
      </c>
      <c r="P955" t="s">
        <v>164</v>
      </c>
      <c r="Q955" t="str">
        <f>+PROPER(IF(MID(Tabla1[[#This Row],[expName]],3,100)="Alegria","Alegría",MID(Tabla1[[#This Row],[expName]],3,100)))</f>
        <v>Tristeza</v>
      </c>
      <c r="R955" t="str">
        <f>+IF(Tabla1[[#This Row],[correct_ans]]="None","Frecuente","Infrecuente")</f>
        <v>Infrecuente</v>
      </c>
      <c r="S955">
        <f>+Tabla1[[#This Row],[Respuesta.corr]]*100</f>
        <v>100</v>
      </c>
      <c r="T955">
        <f>+IF(OR(Tabla1[[#This Row],[frecuente/infrecuente]]="Frecuente",Tabla1[[#This Row],[Respuesta.rt]]=""),"",Tabla1[[#This Row],[Respuesta.rt]])</f>
        <v>0.62474543554700002</v>
      </c>
      <c r="U955">
        <f>1-Tabla1[[#This Row],[Respuesta.corr]]</f>
        <v>0</v>
      </c>
      <c r="V955" t="s">
        <v>141</v>
      </c>
      <c r="W955" t="s">
        <v>143</v>
      </c>
      <c r="X955" t="str">
        <f>+IFERROR(VLOOKUP(Tabla1[[#This Row],[participant]],$AB$2:$AC$17,2,0),"REVISAR")</f>
        <v>ALJ10M</v>
      </c>
    </row>
    <row r="956" spans="1:24" x14ac:dyDescent="0.55000000000000004">
      <c r="A956" t="s">
        <v>13</v>
      </c>
      <c r="B956" t="s">
        <v>28</v>
      </c>
      <c r="C956" t="s">
        <v>15</v>
      </c>
      <c r="D956">
        <v>0.8</v>
      </c>
      <c r="E956">
        <v>0</v>
      </c>
      <c r="F956">
        <v>154</v>
      </c>
      <c r="G956">
        <v>154</v>
      </c>
      <c r="H956">
        <v>154</v>
      </c>
      <c r="I956" t="s">
        <v>15</v>
      </c>
      <c r="J956">
        <v>1</v>
      </c>
      <c r="L956" t="s">
        <v>168</v>
      </c>
      <c r="M956">
        <v>59.831757833904099</v>
      </c>
      <c r="N956" t="s">
        <v>17</v>
      </c>
      <c r="O956">
        <v>1</v>
      </c>
      <c r="P956" t="s">
        <v>164</v>
      </c>
      <c r="Q956" t="str">
        <f>+PROPER(IF(MID(Tabla1[[#This Row],[expName]],3,100)="Alegria","Alegría",MID(Tabla1[[#This Row],[expName]],3,100)))</f>
        <v>Tristeza</v>
      </c>
      <c r="R956" t="str">
        <f>+IF(Tabla1[[#This Row],[correct_ans]]="None","Frecuente","Infrecuente")</f>
        <v>Frecuente</v>
      </c>
      <c r="S956">
        <f>+Tabla1[[#This Row],[Respuesta.corr]]*100</f>
        <v>100</v>
      </c>
      <c r="T956" t="str">
        <f>+IF(OR(Tabla1[[#This Row],[frecuente/infrecuente]]="Frecuente",Tabla1[[#This Row],[Respuesta.rt]]=""),"",Tabla1[[#This Row],[Respuesta.rt]])</f>
        <v/>
      </c>
      <c r="U956">
        <f>1-Tabla1[[#This Row],[Respuesta.corr]]</f>
        <v>0</v>
      </c>
      <c r="V956" t="s">
        <v>141</v>
      </c>
      <c r="W956" t="s">
        <v>143</v>
      </c>
      <c r="X956" t="str">
        <f>+IFERROR(VLOOKUP(Tabla1[[#This Row],[participant]],$AB$2:$AC$17,2,0),"REVISAR")</f>
        <v>ALJ10M</v>
      </c>
    </row>
    <row r="957" spans="1:24" x14ac:dyDescent="0.55000000000000004">
      <c r="A957" t="s">
        <v>13</v>
      </c>
      <c r="B957" t="s">
        <v>14</v>
      </c>
      <c r="C957" t="s">
        <v>15</v>
      </c>
      <c r="D957">
        <v>1.3</v>
      </c>
      <c r="E957">
        <v>0</v>
      </c>
      <c r="F957">
        <v>155</v>
      </c>
      <c r="G957">
        <v>155</v>
      </c>
      <c r="H957">
        <v>155</v>
      </c>
      <c r="I957" t="s">
        <v>15</v>
      </c>
      <c r="J957">
        <v>1</v>
      </c>
      <c r="L957" t="s">
        <v>168</v>
      </c>
      <c r="M957">
        <v>59.831757833904099</v>
      </c>
      <c r="N957" t="s">
        <v>17</v>
      </c>
      <c r="O957">
        <v>1</v>
      </c>
      <c r="P957" t="s">
        <v>164</v>
      </c>
      <c r="Q957" t="str">
        <f>+PROPER(IF(MID(Tabla1[[#This Row],[expName]],3,100)="Alegria","Alegría",MID(Tabla1[[#This Row],[expName]],3,100)))</f>
        <v>Tristeza</v>
      </c>
      <c r="R957" t="str">
        <f>+IF(Tabla1[[#This Row],[correct_ans]]="None","Frecuente","Infrecuente")</f>
        <v>Frecuente</v>
      </c>
      <c r="S957">
        <f>+Tabla1[[#This Row],[Respuesta.corr]]*100</f>
        <v>100</v>
      </c>
      <c r="T957" t="str">
        <f>+IF(OR(Tabla1[[#This Row],[frecuente/infrecuente]]="Frecuente",Tabla1[[#This Row],[Respuesta.rt]]=""),"",Tabla1[[#This Row],[Respuesta.rt]])</f>
        <v/>
      </c>
      <c r="U957">
        <f>1-Tabla1[[#This Row],[Respuesta.corr]]</f>
        <v>0</v>
      </c>
      <c r="V957" t="s">
        <v>141</v>
      </c>
      <c r="W957" t="s">
        <v>143</v>
      </c>
      <c r="X957" t="str">
        <f>+IFERROR(VLOOKUP(Tabla1[[#This Row],[participant]],$AB$2:$AC$17,2,0),"REVISAR")</f>
        <v>ALJ10M</v>
      </c>
    </row>
    <row r="958" spans="1:24" x14ac:dyDescent="0.55000000000000004">
      <c r="A958" t="s">
        <v>13</v>
      </c>
      <c r="B958" t="s">
        <v>35</v>
      </c>
      <c r="C958" t="s">
        <v>15</v>
      </c>
      <c r="D958">
        <v>0.8</v>
      </c>
      <c r="E958">
        <v>0</v>
      </c>
      <c r="F958">
        <v>156</v>
      </c>
      <c r="G958">
        <v>156</v>
      </c>
      <c r="H958">
        <v>156</v>
      </c>
      <c r="I958" t="s">
        <v>15</v>
      </c>
      <c r="J958">
        <v>1</v>
      </c>
      <c r="L958" t="s">
        <v>168</v>
      </c>
      <c r="M958">
        <v>59.831757833904099</v>
      </c>
      <c r="N958" t="s">
        <v>17</v>
      </c>
      <c r="O958">
        <v>1</v>
      </c>
      <c r="P958" t="s">
        <v>164</v>
      </c>
      <c r="Q958" t="str">
        <f>+PROPER(IF(MID(Tabla1[[#This Row],[expName]],3,100)="Alegria","Alegría",MID(Tabla1[[#This Row],[expName]],3,100)))</f>
        <v>Tristeza</v>
      </c>
      <c r="R958" t="str">
        <f>+IF(Tabla1[[#This Row],[correct_ans]]="None","Frecuente","Infrecuente")</f>
        <v>Frecuente</v>
      </c>
      <c r="S958">
        <f>+Tabla1[[#This Row],[Respuesta.corr]]*100</f>
        <v>100</v>
      </c>
      <c r="T958" t="str">
        <f>+IF(OR(Tabla1[[#This Row],[frecuente/infrecuente]]="Frecuente",Tabla1[[#This Row],[Respuesta.rt]]=""),"",Tabla1[[#This Row],[Respuesta.rt]])</f>
        <v/>
      </c>
      <c r="U958">
        <f>1-Tabla1[[#This Row],[Respuesta.corr]]</f>
        <v>0</v>
      </c>
      <c r="V958" t="s">
        <v>141</v>
      </c>
      <c r="W958" t="s">
        <v>143</v>
      </c>
      <c r="X958" t="str">
        <f>+IFERROR(VLOOKUP(Tabla1[[#This Row],[participant]],$AB$2:$AC$17,2,0),"REVISAR")</f>
        <v>ALJ10M</v>
      </c>
    </row>
    <row r="959" spans="1:24" x14ac:dyDescent="0.55000000000000004">
      <c r="A959" t="s">
        <v>19</v>
      </c>
      <c r="B959" t="s">
        <v>50</v>
      </c>
      <c r="C959" t="s">
        <v>21</v>
      </c>
      <c r="D959">
        <v>1.3</v>
      </c>
      <c r="E959">
        <v>0</v>
      </c>
      <c r="F959">
        <v>157</v>
      </c>
      <c r="G959">
        <v>157</v>
      </c>
      <c r="H959">
        <v>157</v>
      </c>
      <c r="I959" t="s">
        <v>21</v>
      </c>
      <c r="J959">
        <v>1</v>
      </c>
      <c r="K959">
        <v>0.30895606614600002</v>
      </c>
      <c r="L959" t="s">
        <v>168</v>
      </c>
      <c r="M959">
        <v>59.831757833904099</v>
      </c>
      <c r="N959" t="s">
        <v>17</v>
      </c>
      <c r="O959">
        <v>1</v>
      </c>
      <c r="P959" t="s">
        <v>164</v>
      </c>
      <c r="Q959" t="str">
        <f>+PROPER(IF(MID(Tabla1[[#This Row],[expName]],3,100)="Alegria","Alegría",MID(Tabla1[[#This Row],[expName]],3,100)))</f>
        <v>Tristeza</v>
      </c>
      <c r="R959" t="str">
        <f>+IF(Tabla1[[#This Row],[correct_ans]]="None","Frecuente","Infrecuente")</f>
        <v>Infrecuente</v>
      </c>
      <c r="S959">
        <f>+Tabla1[[#This Row],[Respuesta.corr]]*100</f>
        <v>100</v>
      </c>
      <c r="T959">
        <f>+IF(OR(Tabla1[[#This Row],[frecuente/infrecuente]]="Frecuente",Tabla1[[#This Row],[Respuesta.rt]]=""),"",Tabla1[[#This Row],[Respuesta.rt]])</f>
        <v>0.30895606614600002</v>
      </c>
      <c r="U959">
        <f>1-Tabla1[[#This Row],[Respuesta.corr]]</f>
        <v>0</v>
      </c>
      <c r="V959" t="s">
        <v>141</v>
      </c>
      <c r="W959" t="s">
        <v>143</v>
      </c>
      <c r="X959" t="str">
        <f>+IFERROR(VLOOKUP(Tabla1[[#This Row],[participant]],$AB$2:$AC$17,2,0),"REVISAR")</f>
        <v>ALJ10M</v>
      </c>
    </row>
    <row r="960" spans="1:24" x14ac:dyDescent="0.55000000000000004">
      <c r="A960" t="s">
        <v>13</v>
      </c>
      <c r="B960" t="s">
        <v>29</v>
      </c>
      <c r="C960" t="s">
        <v>15</v>
      </c>
      <c r="D960">
        <v>1.3</v>
      </c>
      <c r="E960">
        <v>0</v>
      </c>
      <c r="F960">
        <v>158</v>
      </c>
      <c r="G960">
        <v>158</v>
      </c>
      <c r="H960">
        <v>158</v>
      </c>
      <c r="I960" t="s">
        <v>15</v>
      </c>
      <c r="J960">
        <v>1</v>
      </c>
      <c r="L960" t="s">
        <v>168</v>
      </c>
      <c r="M960">
        <v>59.831757833904099</v>
      </c>
      <c r="N960" t="s">
        <v>17</v>
      </c>
      <c r="O960">
        <v>1</v>
      </c>
      <c r="P960" t="s">
        <v>164</v>
      </c>
      <c r="Q960" t="str">
        <f>+PROPER(IF(MID(Tabla1[[#This Row],[expName]],3,100)="Alegria","Alegría",MID(Tabla1[[#This Row],[expName]],3,100)))</f>
        <v>Tristeza</v>
      </c>
      <c r="R960" t="str">
        <f>+IF(Tabla1[[#This Row],[correct_ans]]="None","Frecuente","Infrecuente")</f>
        <v>Frecuente</v>
      </c>
      <c r="S960">
        <f>+Tabla1[[#This Row],[Respuesta.corr]]*100</f>
        <v>100</v>
      </c>
      <c r="T960" t="str">
        <f>+IF(OR(Tabla1[[#This Row],[frecuente/infrecuente]]="Frecuente",Tabla1[[#This Row],[Respuesta.rt]]=""),"",Tabla1[[#This Row],[Respuesta.rt]])</f>
        <v/>
      </c>
      <c r="U960">
        <f>1-Tabla1[[#This Row],[Respuesta.corr]]</f>
        <v>0</v>
      </c>
      <c r="V960" t="s">
        <v>141</v>
      </c>
      <c r="W960" t="s">
        <v>143</v>
      </c>
      <c r="X960" t="str">
        <f>+IFERROR(VLOOKUP(Tabla1[[#This Row],[participant]],$AB$2:$AC$17,2,0),"REVISAR")</f>
        <v>ALJ10M</v>
      </c>
    </row>
    <row r="961" spans="1:24" x14ac:dyDescent="0.55000000000000004">
      <c r="A961" t="s">
        <v>13</v>
      </c>
      <c r="B961" t="s">
        <v>45</v>
      </c>
      <c r="C961" t="s">
        <v>15</v>
      </c>
      <c r="D961">
        <v>0.8</v>
      </c>
      <c r="E961">
        <v>0</v>
      </c>
      <c r="F961">
        <v>159</v>
      </c>
      <c r="G961">
        <v>159</v>
      </c>
      <c r="H961">
        <v>159</v>
      </c>
      <c r="I961" t="s">
        <v>21</v>
      </c>
      <c r="J961">
        <v>0</v>
      </c>
      <c r="K961">
        <v>0.33895121561399999</v>
      </c>
      <c r="L961" t="s">
        <v>168</v>
      </c>
      <c r="M961">
        <v>59.831757833904099</v>
      </c>
      <c r="N961" t="s">
        <v>17</v>
      </c>
      <c r="O961">
        <v>1</v>
      </c>
      <c r="P961" t="s">
        <v>164</v>
      </c>
      <c r="Q961" t="str">
        <f>+PROPER(IF(MID(Tabla1[[#This Row],[expName]],3,100)="Alegria","Alegría",MID(Tabla1[[#This Row],[expName]],3,100)))</f>
        <v>Tristeza</v>
      </c>
      <c r="R961" t="str">
        <f>+IF(Tabla1[[#This Row],[correct_ans]]="None","Frecuente","Infrecuente")</f>
        <v>Frecuente</v>
      </c>
      <c r="S961">
        <f>+Tabla1[[#This Row],[Respuesta.corr]]*100</f>
        <v>0</v>
      </c>
      <c r="T961" t="str">
        <f>+IF(OR(Tabla1[[#This Row],[frecuente/infrecuente]]="Frecuente",Tabla1[[#This Row],[Respuesta.rt]]=""),"",Tabla1[[#This Row],[Respuesta.rt]])</f>
        <v/>
      </c>
      <c r="U961">
        <f>1-Tabla1[[#This Row],[Respuesta.corr]]</f>
        <v>1</v>
      </c>
      <c r="V961" t="s">
        <v>141</v>
      </c>
      <c r="W961" t="s">
        <v>143</v>
      </c>
      <c r="X961" t="str">
        <f>+IFERROR(VLOOKUP(Tabla1[[#This Row],[participant]],$AB$2:$AC$17,2,0),"REVISAR")</f>
        <v>ALJ10M</v>
      </c>
    </row>
    <row r="962" spans="1:24" x14ac:dyDescent="0.55000000000000004">
      <c r="A962" t="s">
        <v>19</v>
      </c>
      <c r="B962" t="s">
        <v>27</v>
      </c>
      <c r="C962" t="s">
        <v>21</v>
      </c>
      <c r="D962">
        <v>0.8</v>
      </c>
      <c r="E962">
        <v>0</v>
      </c>
      <c r="F962">
        <v>160</v>
      </c>
      <c r="G962">
        <v>160</v>
      </c>
      <c r="H962">
        <v>160</v>
      </c>
      <c r="I962" t="s">
        <v>21</v>
      </c>
      <c r="J962">
        <v>1</v>
      </c>
      <c r="K962">
        <v>0.319878623355</v>
      </c>
      <c r="L962" t="s">
        <v>168</v>
      </c>
      <c r="M962">
        <v>59.831757833904099</v>
      </c>
      <c r="N962" t="s">
        <v>17</v>
      </c>
      <c r="O962">
        <v>1</v>
      </c>
      <c r="P962" t="s">
        <v>164</v>
      </c>
      <c r="Q962" t="str">
        <f>+PROPER(IF(MID(Tabla1[[#This Row],[expName]],3,100)="Alegria","Alegría",MID(Tabla1[[#This Row],[expName]],3,100)))</f>
        <v>Tristeza</v>
      </c>
      <c r="R962" t="str">
        <f>+IF(Tabla1[[#This Row],[correct_ans]]="None","Frecuente","Infrecuente")</f>
        <v>Infrecuente</v>
      </c>
      <c r="S962">
        <f>+Tabla1[[#This Row],[Respuesta.corr]]*100</f>
        <v>100</v>
      </c>
      <c r="T962">
        <f>+IF(OR(Tabla1[[#This Row],[frecuente/infrecuente]]="Frecuente",Tabla1[[#This Row],[Respuesta.rt]]=""),"",Tabla1[[#This Row],[Respuesta.rt]])</f>
        <v>0.319878623355</v>
      </c>
      <c r="U962">
        <f>1-Tabla1[[#This Row],[Respuesta.corr]]</f>
        <v>0</v>
      </c>
      <c r="V962" t="s">
        <v>141</v>
      </c>
      <c r="W962" t="s">
        <v>143</v>
      </c>
      <c r="X962" t="str">
        <f>+IFERROR(VLOOKUP(Tabla1[[#This Row],[participant]],$AB$2:$AC$17,2,0),"REVISAR")</f>
        <v>ALJ10M</v>
      </c>
    </row>
    <row r="963" spans="1:24" x14ac:dyDescent="0.55000000000000004">
      <c r="A963" t="s">
        <v>13</v>
      </c>
      <c r="B963" t="s">
        <v>29</v>
      </c>
      <c r="C963" t="s">
        <v>15</v>
      </c>
      <c r="D963">
        <v>1.3</v>
      </c>
      <c r="E963">
        <v>0</v>
      </c>
      <c r="F963">
        <v>161</v>
      </c>
      <c r="G963">
        <v>161</v>
      </c>
      <c r="H963">
        <v>161</v>
      </c>
      <c r="I963" t="s">
        <v>15</v>
      </c>
      <c r="J963">
        <v>1</v>
      </c>
      <c r="L963" t="s">
        <v>168</v>
      </c>
      <c r="M963">
        <v>59.831757833904099</v>
      </c>
      <c r="N963" t="s">
        <v>17</v>
      </c>
      <c r="O963">
        <v>1</v>
      </c>
      <c r="P963" t="s">
        <v>164</v>
      </c>
      <c r="Q963" t="str">
        <f>+PROPER(IF(MID(Tabla1[[#This Row],[expName]],3,100)="Alegria","Alegría",MID(Tabla1[[#This Row],[expName]],3,100)))</f>
        <v>Tristeza</v>
      </c>
      <c r="R963" t="str">
        <f>+IF(Tabla1[[#This Row],[correct_ans]]="None","Frecuente","Infrecuente")</f>
        <v>Frecuente</v>
      </c>
      <c r="S963">
        <f>+Tabla1[[#This Row],[Respuesta.corr]]*100</f>
        <v>100</v>
      </c>
      <c r="T963" t="str">
        <f>+IF(OR(Tabla1[[#This Row],[frecuente/infrecuente]]="Frecuente",Tabla1[[#This Row],[Respuesta.rt]]=""),"",Tabla1[[#This Row],[Respuesta.rt]])</f>
        <v/>
      </c>
      <c r="U963">
        <f>1-Tabla1[[#This Row],[Respuesta.corr]]</f>
        <v>0</v>
      </c>
      <c r="V963" t="s">
        <v>141</v>
      </c>
      <c r="W963" t="s">
        <v>143</v>
      </c>
      <c r="X963" t="str">
        <f>+IFERROR(VLOOKUP(Tabla1[[#This Row],[participant]],$AB$2:$AC$17,2,0),"REVISAR")</f>
        <v>ALJ10M</v>
      </c>
    </row>
    <row r="964" spans="1:24" x14ac:dyDescent="0.55000000000000004">
      <c r="A964" t="s">
        <v>19</v>
      </c>
      <c r="B964" t="s">
        <v>46</v>
      </c>
      <c r="C964" t="s">
        <v>21</v>
      </c>
      <c r="D964">
        <v>1.3</v>
      </c>
      <c r="E964">
        <v>0</v>
      </c>
      <c r="F964">
        <v>162</v>
      </c>
      <c r="G964">
        <v>162</v>
      </c>
      <c r="H964">
        <v>162</v>
      </c>
      <c r="I964" t="s">
        <v>21</v>
      </c>
      <c r="J964">
        <v>1</v>
      </c>
      <c r="K964">
        <v>0.74104103678800004</v>
      </c>
      <c r="L964" t="s">
        <v>168</v>
      </c>
      <c r="M964">
        <v>59.831757833904099</v>
      </c>
      <c r="N964" t="s">
        <v>17</v>
      </c>
      <c r="O964">
        <v>1</v>
      </c>
      <c r="P964" t="s">
        <v>164</v>
      </c>
      <c r="Q964" t="str">
        <f>+PROPER(IF(MID(Tabla1[[#This Row],[expName]],3,100)="Alegria","Alegría",MID(Tabla1[[#This Row],[expName]],3,100)))</f>
        <v>Tristeza</v>
      </c>
      <c r="R964" t="str">
        <f>+IF(Tabla1[[#This Row],[correct_ans]]="None","Frecuente","Infrecuente")</f>
        <v>Infrecuente</v>
      </c>
      <c r="S964">
        <f>+Tabla1[[#This Row],[Respuesta.corr]]*100</f>
        <v>100</v>
      </c>
      <c r="T964">
        <f>+IF(OR(Tabla1[[#This Row],[frecuente/infrecuente]]="Frecuente",Tabla1[[#This Row],[Respuesta.rt]]=""),"",Tabla1[[#This Row],[Respuesta.rt]])</f>
        <v>0.74104103678800004</v>
      </c>
      <c r="U964">
        <f>1-Tabla1[[#This Row],[Respuesta.corr]]</f>
        <v>0</v>
      </c>
      <c r="V964" t="s">
        <v>141</v>
      </c>
      <c r="W964" t="s">
        <v>143</v>
      </c>
      <c r="X964" t="str">
        <f>+IFERROR(VLOOKUP(Tabla1[[#This Row],[participant]],$AB$2:$AC$17,2,0),"REVISAR")</f>
        <v>ALJ10M</v>
      </c>
    </row>
    <row r="965" spans="1:24" x14ac:dyDescent="0.55000000000000004">
      <c r="A965" t="s">
        <v>13</v>
      </c>
      <c r="B965" t="s">
        <v>28</v>
      </c>
      <c r="C965" t="s">
        <v>15</v>
      </c>
      <c r="D965">
        <v>1.3</v>
      </c>
      <c r="E965">
        <v>0</v>
      </c>
      <c r="F965">
        <v>163</v>
      </c>
      <c r="G965">
        <v>163</v>
      </c>
      <c r="H965">
        <v>163</v>
      </c>
      <c r="I965" t="s">
        <v>15</v>
      </c>
      <c r="J965">
        <v>1</v>
      </c>
      <c r="L965" t="s">
        <v>168</v>
      </c>
      <c r="M965">
        <v>59.831757833904099</v>
      </c>
      <c r="N965" t="s">
        <v>17</v>
      </c>
      <c r="O965">
        <v>1</v>
      </c>
      <c r="P965" t="s">
        <v>164</v>
      </c>
      <c r="Q965" t="str">
        <f>+PROPER(IF(MID(Tabla1[[#This Row],[expName]],3,100)="Alegria","Alegría",MID(Tabla1[[#This Row],[expName]],3,100)))</f>
        <v>Tristeza</v>
      </c>
      <c r="R965" t="str">
        <f>+IF(Tabla1[[#This Row],[correct_ans]]="None","Frecuente","Infrecuente")</f>
        <v>Frecuente</v>
      </c>
      <c r="S965">
        <f>+Tabla1[[#This Row],[Respuesta.corr]]*100</f>
        <v>100</v>
      </c>
      <c r="T965" t="str">
        <f>+IF(OR(Tabla1[[#This Row],[frecuente/infrecuente]]="Frecuente",Tabla1[[#This Row],[Respuesta.rt]]=""),"",Tabla1[[#This Row],[Respuesta.rt]])</f>
        <v/>
      </c>
      <c r="U965">
        <f>1-Tabla1[[#This Row],[Respuesta.corr]]</f>
        <v>0</v>
      </c>
      <c r="V965" t="s">
        <v>141</v>
      </c>
      <c r="W965" t="s">
        <v>143</v>
      </c>
      <c r="X965" t="str">
        <f>+IFERROR(VLOOKUP(Tabla1[[#This Row],[participant]],$AB$2:$AC$17,2,0),"REVISAR")</f>
        <v>ALJ10M</v>
      </c>
    </row>
    <row r="966" spans="1:24" x14ac:dyDescent="0.55000000000000004">
      <c r="A966" t="s">
        <v>13</v>
      </c>
      <c r="B966" t="s">
        <v>48</v>
      </c>
      <c r="C966" t="s">
        <v>15</v>
      </c>
      <c r="D966">
        <v>0.8</v>
      </c>
      <c r="E966">
        <v>0</v>
      </c>
      <c r="F966">
        <v>164</v>
      </c>
      <c r="G966">
        <v>164</v>
      </c>
      <c r="H966">
        <v>164</v>
      </c>
      <c r="I966" t="s">
        <v>15</v>
      </c>
      <c r="J966">
        <v>1</v>
      </c>
      <c r="L966" t="s">
        <v>168</v>
      </c>
      <c r="M966">
        <v>59.831757833904099</v>
      </c>
      <c r="N966" t="s">
        <v>17</v>
      </c>
      <c r="O966">
        <v>1</v>
      </c>
      <c r="P966" t="s">
        <v>164</v>
      </c>
      <c r="Q966" t="str">
        <f>+PROPER(IF(MID(Tabla1[[#This Row],[expName]],3,100)="Alegria","Alegría",MID(Tabla1[[#This Row],[expName]],3,100)))</f>
        <v>Tristeza</v>
      </c>
      <c r="R966" t="str">
        <f>+IF(Tabla1[[#This Row],[correct_ans]]="None","Frecuente","Infrecuente")</f>
        <v>Frecuente</v>
      </c>
      <c r="S966">
        <f>+Tabla1[[#This Row],[Respuesta.corr]]*100</f>
        <v>100</v>
      </c>
      <c r="T966" t="str">
        <f>+IF(OR(Tabla1[[#This Row],[frecuente/infrecuente]]="Frecuente",Tabla1[[#This Row],[Respuesta.rt]]=""),"",Tabla1[[#This Row],[Respuesta.rt]])</f>
        <v/>
      </c>
      <c r="U966">
        <f>1-Tabla1[[#This Row],[Respuesta.corr]]</f>
        <v>0</v>
      </c>
      <c r="V966" t="s">
        <v>141</v>
      </c>
      <c r="W966" t="s">
        <v>143</v>
      </c>
      <c r="X966" t="str">
        <f>+IFERROR(VLOOKUP(Tabla1[[#This Row],[participant]],$AB$2:$AC$17,2,0),"REVISAR")</f>
        <v>ALJ10M</v>
      </c>
    </row>
    <row r="967" spans="1:24" x14ac:dyDescent="0.55000000000000004">
      <c r="A967" t="s">
        <v>19</v>
      </c>
      <c r="B967" t="s">
        <v>51</v>
      </c>
      <c r="C967" t="s">
        <v>21</v>
      </c>
      <c r="D967">
        <v>0.8</v>
      </c>
      <c r="E967">
        <v>0</v>
      </c>
      <c r="F967">
        <v>165</v>
      </c>
      <c r="G967">
        <v>165</v>
      </c>
      <c r="H967">
        <v>165</v>
      </c>
      <c r="I967" t="s">
        <v>15</v>
      </c>
      <c r="J967">
        <v>0</v>
      </c>
      <c r="L967" t="s">
        <v>168</v>
      </c>
      <c r="M967">
        <v>59.831757833904099</v>
      </c>
      <c r="N967" t="s">
        <v>17</v>
      </c>
      <c r="O967">
        <v>1</v>
      </c>
      <c r="P967" t="s">
        <v>164</v>
      </c>
      <c r="Q967" t="str">
        <f>+PROPER(IF(MID(Tabla1[[#This Row],[expName]],3,100)="Alegria","Alegría",MID(Tabla1[[#This Row],[expName]],3,100)))</f>
        <v>Tristeza</v>
      </c>
      <c r="R967" t="str">
        <f>+IF(Tabla1[[#This Row],[correct_ans]]="None","Frecuente","Infrecuente")</f>
        <v>Infrecuente</v>
      </c>
      <c r="S967">
        <f>+Tabla1[[#This Row],[Respuesta.corr]]*100</f>
        <v>0</v>
      </c>
      <c r="T967" t="str">
        <f>+IF(OR(Tabla1[[#This Row],[frecuente/infrecuente]]="Frecuente",Tabla1[[#This Row],[Respuesta.rt]]=""),"",Tabla1[[#This Row],[Respuesta.rt]])</f>
        <v/>
      </c>
      <c r="U967">
        <f>1-Tabla1[[#This Row],[Respuesta.corr]]</f>
        <v>1</v>
      </c>
      <c r="V967" t="s">
        <v>141</v>
      </c>
      <c r="W967" t="s">
        <v>143</v>
      </c>
      <c r="X967" t="str">
        <f>+IFERROR(VLOOKUP(Tabla1[[#This Row],[participant]],$AB$2:$AC$17,2,0),"REVISAR")</f>
        <v>ALJ10M</v>
      </c>
    </row>
    <row r="968" spans="1:24" x14ac:dyDescent="0.55000000000000004">
      <c r="A968" t="s">
        <v>13</v>
      </c>
      <c r="B968" t="s">
        <v>29</v>
      </c>
      <c r="C968" t="s">
        <v>15</v>
      </c>
      <c r="D968">
        <v>0.8</v>
      </c>
      <c r="E968">
        <v>0</v>
      </c>
      <c r="F968">
        <v>166</v>
      </c>
      <c r="G968">
        <v>166</v>
      </c>
      <c r="H968">
        <v>166</v>
      </c>
      <c r="I968" t="s">
        <v>15</v>
      </c>
      <c r="J968">
        <v>1</v>
      </c>
      <c r="L968" t="s">
        <v>168</v>
      </c>
      <c r="M968">
        <v>59.831757833904099</v>
      </c>
      <c r="N968" t="s">
        <v>17</v>
      </c>
      <c r="O968">
        <v>1</v>
      </c>
      <c r="P968" t="s">
        <v>164</v>
      </c>
      <c r="Q968" t="str">
        <f>+PROPER(IF(MID(Tabla1[[#This Row],[expName]],3,100)="Alegria","Alegría",MID(Tabla1[[#This Row],[expName]],3,100)))</f>
        <v>Tristeza</v>
      </c>
      <c r="R968" t="str">
        <f>+IF(Tabla1[[#This Row],[correct_ans]]="None","Frecuente","Infrecuente")</f>
        <v>Frecuente</v>
      </c>
      <c r="S968">
        <f>+Tabla1[[#This Row],[Respuesta.corr]]*100</f>
        <v>100</v>
      </c>
      <c r="T968" t="str">
        <f>+IF(OR(Tabla1[[#This Row],[frecuente/infrecuente]]="Frecuente",Tabla1[[#This Row],[Respuesta.rt]]=""),"",Tabla1[[#This Row],[Respuesta.rt]])</f>
        <v/>
      </c>
      <c r="U968">
        <f>1-Tabla1[[#This Row],[Respuesta.corr]]</f>
        <v>0</v>
      </c>
      <c r="V968" t="s">
        <v>141</v>
      </c>
      <c r="W968" t="s">
        <v>143</v>
      </c>
      <c r="X968" t="str">
        <f>+IFERROR(VLOOKUP(Tabla1[[#This Row],[participant]],$AB$2:$AC$17,2,0),"REVISAR")</f>
        <v>ALJ10M</v>
      </c>
    </row>
    <row r="969" spans="1:24" x14ac:dyDescent="0.55000000000000004">
      <c r="A969" t="s">
        <v>19</v>
      </c>
      <c r="B969" t="s">
        <v>49</v>
      </c>
      <c r="C969" t="s">
        <v>21</v>
      </c>
      <c r="D969">
        <v>1.3</v>
      </c>
      <c r="E969">
        <v>0</v>
      </c>
      <c r="F969">
        <v>167</v>
      </c>
      <c r="G969">
        <v>167</v>
      </c>
      <c r="H969">
        <v>167</v>
      </c>
      <c r="I969" t="s">
        <v>21</v>
      </c>
      <c r="J969">
        <v>1</v>
      </c>
      <c r="K969">
        <v>0.85852788807799996</v>
      </c>
      <c r="L969" t="s">
        <v>168</v>
      </c>
      <c r="M969">
        <v>59.831757833904099</v>
      </c>
      <c r="N969" t="s">
        <v>17</v>
      </c>
      <c r="O969">
        <v>1</v>
      </c>
      <c r="P969" t="s">
        <v>164</v>
      </c>
      <c r="Q969" t="str">
        <f>+PROPER(IF(MID(Tabla1[[#This Row],[expName]],3,100)="Alegria","Alegría",MID(Tabla1[[#This Row],[expName]],3,100)))</f>
        <v>Tristeza</v>
      </c>
      <c r="R969" t="str">
        <f>+IF(Tabla1[[#This Row],[correct_ans]]="None","Frecuente","Infrecuente")</f>
        <v>Infrecuente</v>
      </c>
      <c r="S969">
        <f>+Tabla1[[#This Row],[Respuesta.corr]]*100</f>
        <v>100</v>
      </c>
      <c r="T969">
        <f>+IF(OR(Tabla1[[#This Row],[frecuente/infrecuente]]="Frecuente",Tabla1[[#This Row],[Respuesta.rt]]=""),"",Tabla1[[#This Row],[Respuesta.rt]])</f>
        <v>0.85852788807799996</v>
      </c>
      <c r="U969">
        <f>1-Tabla1[[#This Row],[Respuesta.corr]]</f>
        <v>0</v>
      </c>
      <c r="V969" t="s">
        <v>141</v>
      </c>
      <c r="W969" t="s">
        <v>143</v>
      </c>
      <c r="X969" t="str">
        <f>+IFERROR(VLOOKUP(Tabla1[[#This Row],[participant]],$AB$2:$AC$17,2,0),"REVISAR")</f>
        <v>ALJ10M</v>
      </c>
    </row>
    <row r="970" spans="1:24" x14ac:dyDescent="0.55000000000000004">
      <c r="A970" t="s">
        <v>13</v>
      </c>
      <c r="B970" t="s">
        <v>40</v>
      </c>
      <c r="C970" t="s">
        <v>15</v>
      </c>
      <c r="D970">
        <v>0.8</v>
      </c>
      <c r="E970">
        <v>0</v>
      </c>
      <c r="F970">
        <v>168</v>
      </c>
      <c r="G970">
        <v>168</v>
      </c>
      <c r="H970">
        <v>168</v>
      </c>
      <c r="I970" t="s">
        <v>15</v>
      </c>
      <c r="J970">
        <v>1</v>
      </c>
      <c r="L970" t="s">
        <v>168</v>
      </c>
      <c r="M970">
        <v>59.831757833904099</v>
      </c>
      <c r="N970" t="s">
        <v>17</v>
      </c>
      <c r="O970">
        <v>1</v>
      </c>
      <c r="P970" t="s">
        <v>164</v>
      </c>
      <c r="Q970" t="str">
        <f>+PROPER(IF(MID(Tabla1[[#This Row],[expName]],3,100)="Alegria","Alegría",MID(Tabla1[[#This Row],[expName]],3,100)))</f>
        <v>Tristeza</v>
      </c>
      <c r="R970" t="str">
        <f>+IF(Tabla1[[#This Row],[correct_ans]]="None","Frecuente","Infrecuente")</f>
        <v>Frecuente</v>
      </c>
      <c r="S970">
        <f>+Tabla1[[#This Row],[Respuesta.corr]]*100</f>
        <v>100</v>
      </c>
      <c r="T970" t="str">
        <f>+IF(OR(Tabla1[[#This Row],[frecuente/infrecuente]]="Frecuente",Tabla1[[#This Row],[Respuesta.rt]]=""),"",Tabla1[[#This Row],[Respuesta.rt]])</f>
        <v/>
      </c>
      <c r="U970">
        <f>1-Tabla1[[#This Row],[Respuesta.corr]]</f>
        <v>0</v>
      </c>
      <c r="V970" t="s">
        <v>141</v>
      </c>
      <c r="W970" t="s">
        <v>143</v>
      </c>
      <c r="X970" t="str">
        <f>+IFERROR(VLOOKUP(Tabla1[[#This Row],[participant]],$AB$2:$AC$17,2,0),"REVISAR")</f>
        <v>ALJ10M</v>
      </c>
    </row>
    <row r="971" spans="1:24" x14ac:dyDescent="0.55000000000000004">
      <c r="A971" t="s">
        <v>13</v>
      </c>
      <c r="B971" t="s">
        <v>42</v>
      </c>
      <c r="C971" t="s">
        <v>15</v>
      </c>
      <c r="D971">
        <v>1.3</v>
      </c>
      <c r="E971">
        <v>0</v>
      </c>
      <c r="F971">
        <v>169</v>
      </c>
      <c r="G971">
        <v>169</v>
      </c>
      <c r="H971">
        <v>169</v>
      </c>
      <c r="I971" t="s">
        <v>15</v>
      </c>
      <c r="J971">
        <v>1</v>
      </c>
      <c r="L971" t="s">
        <v>168</v>
      </c>
      <c r="M971">
        <v>59.831757833904099</v>
      </c>
      <c r="N971" t="s">
        <v>17</v>
      </c>
      <c r="O971">
        <v>1</v>
      </c>
      <c r="P971" t="s">
        <v>164</v>
      </c>
      <c r="Q971" t="str">
        <f>+PROPER(IF(MID(Tabla1[[#This Row],[expName]],3,100)="Alegria","Alegría",MID(Tabla1[[#This Row],[expName]],3,100)))</f>
        <v>Tristeza</v>
      </c>
      <c r="R971" t="str">
        <f>+IF(Tabla1[[#This Row],[correct_ans]]="None","Frecuente","Infrecuente")</f>
        <v>Frecuente</v>
      </c>
      <c r="S971">
        <f>+Tabla1[[#This Row],[Respuesta.corr]]*100</f>
        <v>100</v>
      </c>
      <c r="T971" t="str">
        <f>+IF(OR(Tabla1[[#This Row],[frecuente/infrecuente]]="Frecuente",Tabla1[[#This Row],[Respuesta.rt]]=""),"",Tabla1[[#This Row],[Respuesta.rt]])</f>
        <v/>
      </c>
      <c r="U971">
        <f>1-Tabla1[[#This Row],[Respuesta.corr]]</f>
        <v>0</v>
      </c>
      <c r="V971" t="s">
        <v>141</v>
      </c>
      <c r="W971" t="s">
        <v>143</v>
      </c>
      <c r="X971" t="str">
        <f>+IFERROR(VLOOKUP(Tabla1[[#This Row],[participant]],$AB$2:$AC$17,2,0),"REVISAR")</f>
        <v>ALJ10M</v>
      </c>
    </row>
    <row r="972" spans="1:24" x14ac:dyDescent="0.55000000000000004">
      <c r="A972" t="s">
        <v>13</v>
      </c>
      <c r="B972" t="s">
        <v>41</v>
      </c>
      <c r="C972" t="s">
        <v>15</v>
      </c>
      <c r="D972">
        <v>0.8</v>
      </c>
      <c r="E972">
        <v>0</v>
      </c>
      <c r="F972">
        <v>170</v>
      </c>
      <c r="G972">
        <v>170</v>
      </c>
      <c r="H972">
        <v>170</v>
      </c>
      <c r="I972" t="s">
        <v>15</v>
      </c>
      <c r="J972">
        <v>1</v>
      </c>
      <c r="L972" t="s">
        <v>168</v>
      </c>
      <c r="M972">
        <v>59.831757833904099</v>
      </c>
      <c r="N972" t="s">
        <v>17</v>
      </c>
      <c r="O972">
        <v>1</v>
      </c>
      <c r="P972" t="s">
        <v>164</v>
      </c>
      <c r="Q972" t="str">
        <f>+PROPER(IF(MID(Tabla1[[#This Row],[expName]],3,100)="Alegria","Alegría",MID(Tabla1[[#This Row],[expName]],3,100)))</f>
        <v>Tristeza</v>
      </c>
      <c r="R972" t="str">
        <f>+IF(Tabla1[[#This Row],[correct_ans]]="None","Frecuente","Infrecuente")</f>
        <v>Frecuente</v>
      </c>
      <c r="S972">
        <f>+Tabla1[[#This Row],[Respuesta.corr]]*100</f>
        <v>100</v>
      </c>
      <c r="T972" t="str">
        <f>+IF(OR(Tabla1[[#This Row],[frecuente/infrecuente]]="Frecuente",Tabla1[[#This Row],[Respuesta.rt]]=""),"",Tabla1[[#This Row],[Respuesta.rt]])</f>
        <v/>
      </c>
      <c r="U972">
        <f>1-Tabla1[[#This Row],[Respuesta.corr]]</f>
        <v>0</v>
      </c>
      <c r="V972" t="s">
        <v>141</v>
      </c>
      <c r="W972" t="s">
        <v>143</v>
      </c>
      <c r="X972" t="str">
        <f>+IFERROR(VLOOKUP(Tabla1[[#This Row],[participant]],$AB$2:$AC$17,2,0),"REVISAR")</f>
        <v>ALJ10M</v>
      </c>
    </row>
    <row r="973" spans="1:24" x14ac:dyDescent="0.55000000000000004">
      <c r="A973" t="s">
        <v>19</v>
      </c>
      <c r="B973" t="s">
        <v>51</v>
      </c>
      <c r="C973" t="s">
        <v>21</v>
      </c>
      <c r="D973">
        <v>0.8</v>
      </c>
      <c r="E973">
        <v>0</v>
      </c>
      <c r="F973">
        <v>171</v>
      </c>
      <c r="G973">
        <v>171</v>
      </c>
      <c r="H973">
        <v>171</v>
      </c>
      <c r="I973" t="s">
        <v>15</v>
      </c>
      <c r="J973">
        <v>0</v>
      </c>
      <c r="L973" t="s">
        <v>168</v>
      </c>
      <c r="M973">
        <v>59.831757833904099</v>
      </c>
      <c r="N973" t="s">
        <v>17</v>
      </c>
      <c r="O973">
        <v>1</v>
      </c>
      <c r="P973" t="s">
        <v>164</v>
      </c>
      <c r="Q973" t="str">
        <f>+PROPER(IF(MID(Tabla1[[#This Row],[expName]],3,100)="Alegria","Alegría",MID(Tabla1[[#This Row],[expName]],3,100)))</f>
        <v>Tristeza</v>
      </c>
      <c r="R973" t="str">
        <f>+IF(Tabla1[[#This Row],[correct_ans]]="None","Frecuente","Infrecuente")</f>
        <v>Infrecuente</v>
      </c>
      <c r="S973">
        <f>+Tabla1[[#This Row],[Respuesta.corr]]*100</f>
        <v>0</v>
      </c>
      <c r="T973" t="str">
        <f>+IF(OR(Tabla1[[#This Row],[frecuente/infrecuente]]="Frecuente",Tabla1[[#This Row],[Respuesta.rt]]=""),"",Tabla1[[#This Row],[Respuesta.rt]])</f>
        <v/>
      </c>
      <c r="U973">
        <f>1-Tabla1[[#This Row],[Respuesta.corr]]</f>
        <v>1</v>
      </c>
      <c r="V973" t="s">
        <v>141</v>
      </c>
      <c r="W973" t="s">
        <v>143</v>
      </c>
      <c r="X973" t="str">
        <f>+IFERROR(VLOOKUP(Tabla1[[#This Row],[participant]],$AB$2:$AC$17,2,0),"REVISAR")</f>
        <v>ALJ10M</v>
      </c>
    </row>
    <row r="974" spans="1:24" x14ac:dyDescent="0.55000000000000004">
      <c r="A974" t="s">
        <v>13</v>
      </c>
      <c r="B974" t="s">
        <v>45</v>
      </c>
      <c r="C974" t="s">
        <v>15</v>
      </c>
      <c r="D974">
        <v>0.8</v>
      </c>
      <c r="E974">
        <v>0</v>
      </c>
      <c r="F974">
        <v>172</v>
      </c>
      <c r="G974">
        <v>172</v>
      </c>
      <c r="H974">
        <v>172</v>
      </c>
      <c r="I974" t="s">
        <v>15</v>
      </c>
      <c r="J974">
        <v>1</v>
      </c>
      <c r="L974" t="s">
        <v>168</v>
      </c>
      <c r="M974">
        <v>59.831757833904099</v>
      </c>
      <c r="N974" t="s">
        <v>17</v>
      </c>
      <c r="O974">
        <v>1</v>
      </c>
      <c r="P974" t="s">
        <v>164</v>
      </c>
      <c r="Q974" t="str">
        <f>+PROPER(IF(MID(Tabla1[[#This Row],[expName]],3,100)="Alegria","Alegría",MID(Tabla1[[#This Row],[expName]],3,100)))</f>
        <v>Tristeza</v>
      </c>
      <c r="R974" t="str">
        <f>+IF(Tabla1[[#This Row],[correct_ans]]="None","Frecuente","Infrecuente")</f>
        <v>Frecuente</v>
      </c>
      <c r="S974">
        <f>+Tabla1[[#This Row],[Respuesta.corr]]*100</f>
        <v>100</v>
      </c>
      <c r="T974" t="str">
        <f>+IF(OR(Tabla1[[#This Row],[frecuente/infrecuente]]="Frecuente",Tabla1[[#This Row],[Respuesta.rt]]=""),"",Tabla1[[#This Row],[Respuesta.rt]])</f>
        <v/>
      </c>
      <c r="U974">
        <f>1-Tabla1[[#This Row],[Respuesta.corr]]</f>
        <v>0</v>
      </c>
      <c r="V974" t="s">
        <v>141</v>
      </c>
      <c r="W974" t="s">
        <v>143</v>
      </c>
      <c r="X974" t="str">
        <f>+IFERROR(VLOOKUP(Tabla1[[#This Row],[participant]],$AB$2:$AC$17,2,0),"REVISAR")</f>
        <v>ALJ10M</v>
      </c>
    </row>
    <row r="975" spans="1:24" x14ac:dyDescent="0.55000000000000004">
      <c r="A975" t="s">
        <v>13</v>
      </c>
      <c r="B975" t="s">
        <v>28</v>
      </c>
      <c r="C975" t="s">
        <v>15</v>
      </c>
      <c r="D975">
        <v>1.3</v>
      </c>
      <c r="E975">
        <v>0</v>
      </c>
      <c r="F975">
        <v>173</v>
      </c>
      <c r="G975">
        <v>173</v>
      </c>
      <c r="H975">
        <v>173</v>
      </c>
      <c r="I975" t="s">
        <v>15</v>
      </c>
      <c r="J975">
        <v>1</v>
      </c>
      <c r="L975" t="s">
        <v>168</v>
      </c>
      <c r="M975">
        <v>59.831757833904099</v>
      </c>
      <c r="N975" t="s">
        <v>17</v>
      </c>
      <c r="O975">
        <v>1</v>
      </c>
      <c r="P975" t="s">
        <v>164</v>
      </c>
      <c r="Q975" t="str">
        <f>+PROPER(IF(MID(Tabla1[[#This Row],[expName]],3,100)="Alegria","Alegría",MID(Tabla1[[#This Row],[expName]],3,100)))</f>
        <v>Tristeza</v>
      </c>
      <c r="R975" t="str">
        <f>+IF(Tabla1[[#This Row],[correct_ans]]="None","Frecuente","Infrecuente")</f>
        <v>Frecuente</v>
      </c>
      <c r="S975">
        <f>+Tabla1[[#This Row],[Respuesta.corr]]*100</f>
        <v>100</v>
      </c>
      <c r="T975" t="str">
        <f>+IF(OR(Tabla1[[#This Row],[frecuente/infrecuente]]="Frecuente",Tabla1[[#This Row],[Respuesta.rt]]=""),"",Tabla1[[#This Row],[Respuesta.rt]])</f>
        <v/>
      </c>
      <c r="U975">
        <f>1-Tabla1[[#This Row],[Respuesta.corr]]</f>
        <v>0</v>
      </c>
      <c r="V975" t="s">
        <v>141</v>
      </c>
      <c r="W975" t="s">
        <v>143</v>
      </c>
      <c r="X975" t="str">
        <f>+IFERROR(VLOOKUP(Tabla1[[#This Row],[participant]],$AB$2:$AC$17,2,0),"REVISAR")</f>
        <v>ALJ10M</v>
      </c>
    </row>
    <row r="976" spans="1:24" x14ac:dyDescent="0.55000000000000004">
      <c r="A976" t="s">
        <v>19</v>
      </c>
      <c r="B976" t="s">
        <v>49</v>
      </c>
      <c r="C976" t="s">
        <v>21</v>
      </c>
      <c r="D976">
        <v>0.8</v>
      </c>
      <c r="E976">
        <v>0</v>
      </c>
      <c r="F976">
        <v>174</v>
      </c>
      <c r="G976">
        <v>174</v>
      </c>
      <c r="H976">
        <v>174</v>
      </c>
      <c r="I976" t="s">
        <v>15</v>
      </c>
      <c r="J976">
        <v>0</v>
      </c>
      <c r="L976" t="s">
        <v>168</v>
      </c>
      <c r="M976">
        <v>59.831757833904099</v>
      </c>
      <c r="N976" t="s">
        <v>17</v>
      </c>
      <c r="O976">
        <v>1</v>
      </c>
      <c r="P976" t="s">
        <v>164</v>
      </c>
      <c r="Q976" t="str">
        <f>+PROPER(IF(MID(Tabla1[[#This Row],[expName]],3,100)="Alegria","Alegría",MID(Tabla1[[#This Row],[expName]],3,100)))</f>
        <v>Tristeza</v>
      </c>
      <c r="R976" t="str">
        <f>+IF(Tabla1[[#This Row],[correct_ans]]="None","Frecuente","Infrecuente")</f>
        <v>Infrecuente</v>
      </c>
      <c r="S976">
        <f>+Tabla1[[#This Row],[Respuesta.corr]]*100</f>
        <v>0</v>
      </c>
      <c r="T976" t="str">
        <f>+IF(OR(Tabla1[[#This Row],[frecuente/infrecuente]]="Frecuente",Tabla1[[#This Row],[Respuesta.rt]]=""),"",Tabla1[[#This Row],[Respuesta.rt]])</f>
        <v/>
      </c>
      <c r="U976">
        <f>1-Tabla1[[#This Row],[Respuesta.corr]]</f>
        <v>1</v>
      </c>
      <c r="V976" t="s">
        <v>141</v>
      </c>
      <c r="W976" t="s">
        <v>143</v>
      </c>
      <c r="X976" t="str">
        <f>+IFERROR(VLOOKUP(Tabla1[[#This Row],[participant]],$AB$2:$AC$17,2,0),"REVISAR")</f>
        <v>ALJ10M</v>
      </c>
    </row>
    <row r="977" spans="1:24" x14ac:dyDescent="0.55000000000000004">
      <c r="A977" t="s">
        <v>13</v>
      </c>
      <c r="B977" t="s">
        <v>48</v>
      </c>
      <c r="C977" t="s">
        <v>15</v>
      </c>
      <c r="D977">
        <v>1.3</v>
      </c>
      <c r="E977">
        <v>0</v>
      </c>
      <c r="F977">
        <v>175</v>
      </c>
      <c r="G977">
        <v>175</v>
      </c>
      <c r="H977">
        <v>175</v>
      </c>
      <c r="I977" t="s">
        <v>15</v>
      </c>
      <c r="J977">
        <v>1</v>
      </c>
      <c r="L977" t="s">
        <v>168</v>
      </c>
      <c r="M977">
        <v>59.831757833904099</v>
      </c>
      <c r="N977" t="s">
        <v>17</v>
      </c>
      <c r="O977">
        <v>1</v>
      </c>
      <c r="P977" t="s">
        <v>164</v>
      </c>
      <c r="Q977" t="str">
        <f>+PROPER(IF(MID(Tabla1[[#This Row],[expName]],3,100)="Alegria","Alegría",MID(Tabla1[[#This Row],[expName]],3,100)))</f>
        <v>Tristeza</v>
      </c>
      <c r="R977" t="str">
        <f>+IF(Tabla1[[#This Row],[correct_ans]]="None","Frecuente","Infrecuente")</f>
        <v>Frecuente</v>
      </c>
      <c r="S977">
        <f>+Tabla1[[#This Row],[Respuesta.corr]]*100</f>
        <v>100</v>
      </c>
      <c r="T977" t="str">
        <f>+IF(OR(Tabla1[[#This Row],[frecuente/infrecuente]]="Frecuente",Tabla1[[#This Row],[Respuesta.rt]]=""),"",Tabla1[[#This Row],[Respuesta.rt]])</f>
        <v/>
      </c>
      <c r="U977">
        <f>1-Tabla1[[#This Row],[Respuesta.corr]]</f>
        <v>0</v>
      </c>
      <c r="V977" t="s">
        <v>141</v>
      </c>
      <c r="W977" t="s">
        <v>143</v>
      </c>
      <c r="X977" t="str">
        <f>+IFERROR(VLOOKUP(Tabla1[[#This Row],[participant]],$AB$2:$AC$17,2,0),"REVISAR")</f>
        <v>ALJ10M</v>
      </c>
    </row>
    <row r="978" spans="1:24" x14ac:dyDescent="0.55000000000000004">
      <c r="A978" t="s">
        <v>19</v>
      </c>
      <c r="B978" t="s">
        <v>51</v>
      </c>
      <c r="C978" t="s">
        <v>21</v>
      </c>
      <c r="D978">
        <v>0.8</v>
      </c>
      <c r="E978">
        <v>0</v>
      </c>
      <c r="F978">
        <v>176</v>
      </c>
      <c r="G978">
        <v>176</v>
      </c>
      <c r="H978">
        <v>176</v>
      </c>
      <c r="I978" t="s">
        <v>21</v>
      </c>
      <c r="J978">
        <v>1</v>
      </c>
      <c r="K978">
        <v>0.52359474310700005</v>
      </c>
      <c r="L978" t="s">
        <v>168</v>
      </c>
      <c r="M978">
        <v>59.831757833904099</v>
      </c>
      <c r="N978" t="s">
        <v>17</v>
      </c>
      <c r="O978">
        <v>1</v>
      </c>
      <c r="P978" t="s">
        <v>164</v>
      </c>
      <c r="Q978" t="str">
        <f>+PROPER(IF(MID(Tabla1[[#This Row],[expName]],3,100)="Alegria","Alegría",MID(Tabla1[[#This Row],[expName]],3,100)))</f>
        <v>Tristeza</v>
      </c>
      <c r="R978" t="str">
        <f>+IF(Tabla1[[#This Row],[correct_ans]]="None","Frecuente","Infrecuente")</f>
        <v>Infrecuente</v>
      </c>
      <c r="S978">
        <f>+Tabla1[[#This Row],[Respuesta.corr]]*100</f>
        <v>100</v>
      </c>
      <c r="T978">
        <f>+IF(OR(Tabla1[[#This Row],[frecuente/infrecuente]]="Frecuente",Tabla1[[#This Row],[Respuesta.rt]]=""),"",Tabla1[[#This Row],[Respuesta.rt]])</f>
        <v>0.52359474310700005</v>
      </c>
      <c r="U978">
        <f>1-Tabla1[[#This Row],[Respuesta.corr]]</f>
        <v>0</v>
      </c>
      <c r="V978" t="s">
        <v>141</v>
      </c>
      <c r="W978" t="s">
        <v>143</v>
      </c>
      <c r="X978" t="str">
        <f>+IFERROR(VLOOKUP(Tabla1[[#This Row],[participant]],$AB$2:$AC$17,2,0),"REVISAR")</f>
        <v>ALJ10M</v>
      </c>
    </row>
    <row r="979" spans="1:24" x14ac:dyDescent="0.55000000000000004">
      <c r="A979" t="s">
        <v>13</v>
      </c>
      <c r="B979" t="s">
        <v>23</v>
      </c>
      <c r="C979" t="s">
        <v>15</v>
      </c>
      <c r="D979">
        <v>0.8</v>
      </c>
      <c r="E979">
        <v>0</v>
      </c>
      <c r="F979">
        <v>177</v>
      </c>
      <c r="G979">
        <v>177</v>
      </c>
      <c r="H979">
        <v>177</v>
      </c>
      <c r="I979" t="s">
        <v>15</v>
      </c>
      <c r="J979">
        <v>1</v>
      </c>
      <c r="L979" t="s">
        <v>168</v>
      </c>
      <c r="M979">
        <v>59.831757833904099</v>
      </c>
      <c r="N979" t="s">
        <v>17</v>
      </c>
      <c r="O979">
        <v>1</v>
      </c>
      <c r="P979" t="s">
        <v>164</v>
      </c>
      <c r="Q979" t="str">
        <f>+PROPER(IF(MID(Tabla1[[#This Row],[expName]],3,100)="Alegria","Alegría",MID(Tabla1[[#This Row],[expName]],3,100)))</f>
        <v>Tristeza</v>
      </c>
      <c r="R979" t="str">
        <f>+IF(Tabla1[[#This Row],[correct_ans]]="None","Frecuente","Infrecuente")</f>
        <v>Frecuente</v>
      </c>
      <c r="S979">
        <f>+Tabla1[[#This Row],[Respuesta.corr]]*100</f>
        <v>100</v>
      </c>
      <c r="T979" t="str">
        <f>+IF(OR(Tabla1[[#This Row],[frecuente/infrecuente]]="Frecuente",Tabla1[[#This Row],[Respuesta.rt]]=""),"",Tabla1[[#This Row],[Respuesta.rt]])</f>
        <v/>
      </c>
      <c r="U979">
        <f>1-Tabla1[[#This Row],[Respuesta.corr]]</f>
        <v>0</v>
      </c>
      <c r="V979" t="s">
        <v>141</v>
      </c>
      <c r="W979" t="s">
        <v>143</v>
      </c>
      <c r="X979" t="str">
        <f>+IFERROR(VLOOKUP(Tabla1[[#This Row],[participant]],$AB$2:$AC$17,2,0),"REVISAR")</f>
        <v>ALJ10M</v>
      </c>
    </row>
    <row r="980" spans="1:24" x14ac:dyDescent="0.55000000000000004">
      <c r="A980" t="s">
        <v>19</v>
      </c>
      <c r="B980" t="s">
        <v>39</v>
      </c>
      <c r="C980" t="s">
        <v>21</v>
      </c>
      <c r="D980">
        <v>1.3</v>
      </c>
      <c r="E980">
        <v>0</v>
      </c>
      <c r="F980">
        <v>178</v>
      </c>
      <c r="G980">
        <v>178</v>
      </c>
      <c r="H980">
        <v>178</v>
      </c>
      <c r="I980" t="s">
        <v>21</v>
      </c>
      <c r="J980">
        <v>1</v>
      </c>
      <c r="K980">
        <v>0.79156655399099995</v>
      </c>
      <c r="L980" t="s">
        <v>168</v>
      </c>
      <c r="M980">
        <v>59.831757833904099</v>
      </c>
      <c r="N980" t="s">
        <v>17</v>
      </c>
      <c r="O980">
        <v>1</v>
      </c>
      <c r="P980" t="s">
        <v>164</v>
      </c>
      <c r="Q980" t="str">
        <f>+PROPER(IF(MID(Tabla1[[#This Row],[expName]],3,100)="Alegria","Alegría",MID(Tabla1[[#This Row],[expName]],3,100)))</f>
        <v>Tristeza</v>
      </c>
      <c r="R980" t="str">
        <f>+IF(Tabla1[[#This Row],[correct_ans]]="None","Frecuente","Infrecuente")</f>
        <v>Infrecuente</v>
      </c>
      <c r="S980">
        <f>+Tabla1[[#This Row],[Respuesta.corr]]*100</f>
        <v>100</v>
      </c>
      <c r="T980">
        <f>+IF(OR(Tabla1[[#This Row],[frecuente/infrecuente]]="Frecuente",Tabla1[[#This Row],[Respuesta.rt]]=""),"",Tabla1[[#This Row],[Respuesta.rt]])</f>
        <v>0.79156655399099995</v>
      </c>
      <c r="U980">
        <f>1-Tabla1[[#This Row],[Respuesta.corr]]</f>
        <v>0</v>
      </c>
      <c r="V980" t="s">
        <v>141</v>
      </c>
      <c r="W980" t="s">
        <v>143</v>
      </c>
      <c r="X980" t="str">
        <f>+IFERROR(VLOOKUP(Tabla1[[#This Row],[participant]],$AB$2:$AC$17,2,0),"REVISAR")</f>
        <v>ALJ10M</v>
      </c>
    </row>
    <row r="981" spans="1:24" x14ac:dyDescent="0.55000000000000004">
      <c r="A981" t="s">
        <v>13</v>
      </c>
      <c r="B981" t="s">
        <v>34</v>
      </c>
      <c r="C981" t="s">
        <v>15</v>
      </c>
      <c r="D981">
        <v>1.3</v>
      </c>
      <c r="E981">
        <v>0</v>
      </c>
      <c r="F981">
        <v>179</v>
      </c>
      <c r="G981">
        <v>179</v>
      </c>
      <c r="H981">
        <v>179</v>
      </c>
      <c r="I981" t="s">
        <v>15</v>
      </c>
      <c r="J981">
        <v>1</v>
      </c>
      <c r="L981" t="s">
        <v>168</v>
      </c>
      <c r="M981">
        <v>59.831757833904099</v>
      </c>
      <c r="N981" t="s">
        <v>17</v>
      </c>
      <c r="O981">
        <v>1</v>
      </c>
      <c r="P981" t="s">
        <v>164</v>
      </c>
      <c r="Q981" t="str">
        <f>+PROPER(IF(MID(Tabla1[[#This Row],[expName]],3,100)="Alegria","Alegría",MID(Tabla1[[#This Row],[expName]],3,100)))</f>
        <v>Tristeza</v>
      </c>
      <c r="R981" t="str">
        <f>+IF(Tabla1[[#This Row],[correct_ans]]="None","Frecuente","Infrecuente")</f>
        <v>Frecuente</v>
      </c>
      <c r="S981">
        <f>+Tabla1[[#This Row],[Respuesta.corr]]*100</f>
        <v>100</v>
      </c>
      <c r="T981" t="str">
        <f>+IF(OR(Tabla1[[#This Row],[frecuente/infrecuente]]="Frecuente",Tabla1[[#This Row],[Respuesta.rt]]=""),"",Tabla1[[#This Row],[Respuesta.rt]])</f>
        <v/>
      </c>
      <c r="U981">
        <f>1-Tabla1[[#This Row],[Respuesta.corr]]</f>
        <v>0</v>
      </c>
      <c r="V981" t="s">
        <v>141</v>
      </c>
      <c r="W981" t="s">
        <v>143</v>
      </c>
      <c r="X981" t="str">
        <f>+IFERROR(VLOOKUP(Tabla1[[#This Row],[participant]],$AB$2:$AC$17,2,0),"REVISAR")</f>
        <v>ALJ10M</v>
      </c>
    </row>
    <row r="982" spans="1:24" x14ac:dyDescent="0.55000000000000004">
      <c r="A982" t="s">
        <v>13</v>
      </c>
      <c r="B982" t="s">
        <v>35</v>
      </c>
      <c r="C982" t="s">
        <v>15</v>
      </c>
      <c r="D982">
        <v>0.8</v>
      </c>
      <c r="E982">
        <v>0</v>
      </c>
      <c r="F982">
        <v>180</v>
      </c>
      <c r="G982">
        <v>180</v>
      </c>
      <c r="H982">
        <v>180</v>
      </c>
      <c r="I982" t="s">
        <v>15</v>
      </c>
      <c r="J982">
        <v>1</v>
      </c>
      <c r="L982" t="s">
        <v>168</v>
      </c>
      <c r="M982">
        <v>59.831757833904099</v>
      </c>
      <c r="N982" t="s">
        <v>17</v>
      </c>
      <c r="O982">
        <v>1</v>
      </c>
      <c r="P982" t="s">
        <v>164</v>
      </c>
      <c r="Q982" t="str">
        <f>+PROPER(IF(MID(Tabla1[[#This Row],[expName]],3,100)="Alegria","Alegría",MID(Tabla1[[#This Row],[expName]],3,100)))</f>
        <v>Tristeza</v>
      </c>
      <c r="R982" t="str">
        <f>+IF(Tabla1[[#This Row],[correct_ans]]="None","Frecuente","Infrecuente")</f>
        <v>Frecuente</v>
      </c>
      <c r="S982">
        <f>+Tabla1[[#This Row],[Respuesta.corr]]*100</f>
        <v>100</v>
      </c>
      <c r="T982" t="str">
        <f>+IF(OR(Tabla1[[#This Row],[frecuente/infrecuente]]="Frecuente",Tabla1[[#This Row],[Respuesta.rt]]=""),"",Tabla1[[#This Row],[Respuesta.rt]])</f>
        <v/>
      </c>
      <c r="U982">
        <f>1-Tabla1[[#This Row],[Respuesta.corr]]</f>
        <v>0</v>
      </c>
      <c r="V982" t="s">
        <v>141</v>
      </c>
      <c r="W982" t="s">
        <v>143</v>
      </c>
      <c r="X982" t="str">
        <f>+IFERROR(VLOOKUP(Tabla1[[#This Row],[participant]],$AB$2:$AC$17,2,0),"REVISAR")</f>
        <v>ALJ10M</v>
      </c>
    </row>
    <row r="983" spans="1:24" x14ac:dyDescent="0.55000000000000004">
      <c r="A983" t="s">
        <v>19</v>
      </c>
      <c r="B983" t="s">
        <v>51</v>
      </c>
      <c r="C983" t="s">
        <v>21</v>
      </c>
      <c r="D983">
        <v>0.8</v>
      </c>
      <c r="E983">
        <v>0</v>
      </c>
      <c r="F983">
        <v>181</v>
      </c>
      <c r="G983">
        <v>181</v>
      </c>
      <c r="H983">
        <v>181</v>
      </c>
      <c r="I983" t="s">
        <v>21</v>
      </c>
      <c r="J983">
        <v>1</v>
      </c>
      <c r="K983">
        <v>0.69067245395900001</v>
      </c>
      <c r="L983" t="s">
        <v>168</v>
      </c>
      <c r="M983">
        <v>59.831757833904099</v>
      </c>
      <c r="N983" t="s">
        <v>17</v>
      </c>
      <c r="O983">
        <v>1</v>
      </c>
      <c r="P983" t="s">
        <v>164</v>
      </c>
      <c r="Q983" t="str">
        <f>+PROPER(IF(MID(Tabla1[[#This Row],[expName]],3,100)="Alegria","Alegría",MID(Tabla1[[#This Row],[expName]],3,100)))</f>
        <v>Tristeza</v>
      </c>
      <c r="R983" t="str">
        <f>+IF(Tabla1[[#This Row],[correct_ans]]="None","Frecuente","Infrecuente")</f>
        <v>Infrecuente</v>
      </c>
      <c r="S983">
        <f>+Tabla1[[#This Row],[Respuesta.corr]]*100</f>
        <v>100</v>
      </c>
      <c r="T983">
        <f>+IF(OR(Tabla1[[#This Row],[frecuente/infrecuente]]="Frecuente",Tabla1[[#This Row],[Respuesta.rt]]=""),"",Tabla1[[#This Row],[Respuesta.rt]])</f>
        <v>0.69067245395900001</v>
      </c>
      <c r="U983">
        <f>1-Tabla1[[#This Row],[Respuesta.corr]]</f>
        <v>0</v>
      </c>
      <c r="V983" t="s">
        <v>141</v>
      </c>
      <c r="W983" t="s">
        <v>143</v>
      </c>
      <c r="X983" t="str">
        <f>+IFERROR(VLOOKUP(Tabla1[[#This Row],[participant]],$AB$2:$AC$17,2,0),"REVISAR")</f>
        <v>ALJ10M</v>
      </c>
    </row>
    <row r="984" spans="1:24" x14ac:dyDescent="0.55000000000000004">
      <c r="A984" t="s">
        <v>13</v>
      </c>
      <c r="B984" t="s">
        <v>42</v>
      </c>
      <c r="C984" t="s">
        <v>15</v>
      </c>
      <c r="D984">
        <v>1.3</v>
      </c>
      <c r="E984">
        <v>0</v>
      </c>
      <c r="F984">
        <v>182</v>
      </c>
      <c r="G984">
        <v>182</v>
      </c>
      <c r="H984">
        <v>182</v>
      </c>
      <c r="I984" t="s">
        <v>15</v>
      </c>
      <c r="J984">
        <v>1</v>
      </c>
      <c r="L984" t="s">
        <v>168</v>
      </c>
      <c r="M984">
        <v>59.831757833904099</v>
      </c>
      <c r="N984" t="s">
        <v>17</v>
      </c>
      <c r="O984">
        <v>1</v>
      </c>
      <c r="P984" t="s">
        <v>164</v>
      </c>
      <c r="Q984" t="str">
        <f>+PROPER(IF(MID(Tabla1[[#This Row],[expName]],3,100)="Alegria","Alegría",MID(Tabla1[[#This Row],[expName]],3,100)))</f>
        <v>Tristeza</v>
      </c>
      <c r="R984" t="str">
        <f>+IF(Tabla1[[#This Row],[correct_ans]]="None","Frecuente","Infrecuente")</f>
        <v>Frecuente</v>
      </c>
      <c r="S984">
        <f>+Tabla1[[#This Row],[Respuesta.corr]]*100</f>
        <v>100</v>
      </c>
      <c r="T984" t="str">
        <f>+IF(OR(Tabla1[[#This Row],[frecuente/infrecuente]]="Frecuente",Tabla1[[#This Row],[Respuesta.rt]]=""),"",Tabla1[[#This Row],[Respuesta.rt]])</f>
        <v/>
      </c>
      <c r="U984">
        <f>1-Tabla1[[#This Row],[Respuesta.corr]]</f>
        <v>0</v>
      </c>
      <c r="V984" t="s">
        <v>141</v>
      </c>
      <c r="W984" t="s">
        <v>143</v>
      </c>
      <c r="X984" t="str">
        <f>+IFERROR(VLOOKUP(Tabla1[[#This Row],[participant]],$AB$2:$AC$17,2,0),"REVISAR")</f>
        <v>ALJ10M</v>
      </c>
    </row>
    <row r="985" spans="1:24" x14ac:dyDescent="0.55000000000000004">
      <c r="A985" t="s">
        <v>19</v>
      </c>
      <c r="B985" t="s">
        <v>39</v>
      </c>
      <c r="C985" t="s">
        <v>21</v>
      </c>
      <c r="D985">
        <v>1.3</v>
      </c>
      <c r="E985">
        <v>0</v>
      </c>
      <c r="F985">
        <v>183</v>
      </c>
      <c r="G985">
        <v>183</v>
      </c>
      <c r="H985">
        <v>183</v>
      </c>
      <c r="I985" t="s">
        <v>21</v>
      </c>
      <c r="J985">
        <v>1</v>
      </c>
      <c r="K985">
        <v>0.65810310374900005</v>
      </c>
      <c r="L985" t="s">
        <v>168</v>
      </c>
      <c r="M985">
        <v>59.831757833904099</v>
      </c>
      <c r="N985" t="s">
        <v>17</v>
      </c>
      <c r="O985">
        <v>1</v>
      </c>
      <c r="P985" t="s">
        <v>164</v>
      </c>
      <c r="Q985" t="str">
        <f>+PROPER(IF(MID(Tabla1[[#This Row],[expName]],3,100)="Alegria","Alegría",MID(Tabla1[[#This Row],[expName]],3,100)))</f>
        <v>Tristeza</v>
      </c>
      <c r="R985" t="str">
        <f>+IF(Tabla1[[#This Row],[correct_ans]]="None","Frecuente","Infrecuente")</f>
        <v>Infrecuente</v>
      </c>
      <c r="S985">
        <f>+Tabla1[[#This Row],[Respuesta.corr]]*100</f>
        <v>100</v>
      </c>
      <c r="T985">
        <f>+IF(OR(Tabla1[[#This Row],[frecuente/infrecuente]]="Frecuente",Tabla1[[#This Row],[Respuesta.rt]]=""),"",Tabla1[[#This Row],[Respuesta.rt]])</f>
        <v>0.65810310374900005</v>
      </c>
      <c r="U985">
        <f>1-Tabla1[[#This Row],[Respuesta.corr]]</f>
        <v>0</v>
      </c>
      <c r="V985" t="s">
        <v>141</v>
      </c>
      <c r="W985" t="s">
        <v>143</v>
      </c>
      <c r="X985" t="str">
        <f>+IFERROR(VLOOKUP(Tabla1[[#This Row],[participant]],$AB$2:$AC$17,2,0),"REVISAR")</f>
        <v>ALJ10M</v>
      </c>
    </row>
    <row r="986" spans="1:24" x14ac:dyDescent="0.55000000000000004">
      <c r="A986" t="s">
        <v>13</v>
      </c>
      <c r="B986" t="s">
        <v>40</v>
      </c>
      <c r="C986" t="s">
        <v>15</v>
      </c>
      <c r="D986">
        <v>1.3</v>
      </c>
      <c r="E986">
        <v>0</v>
      </c>
      <c r="F986">
        <v>184</v>
      </c>
      <c r="G986">
        <v>184</v>
      </c>
      <c r="H986">
        <v>184</v>
      </c>
      <c r="I986" t="s">
        <v>15</v>
      </c>
      <c r="J986">
        <v>1</v>
      </c>
      <c r="L986" t="s">
        <v>168</v>
      </c>
      <c r="M986">
        <v>59.831757833904099</v>
      </c>
      <c r="N986" t="s">
        <v>17</v>
      </c>
      <c r="O986">
        <v>1</v>
      </c>
      <c r="P986" t="s">
        <v>164</v>
      </c>
      <c r="Q986" t="str">
        <f>+PROPER(IF(MID(Tabla1[[#This Row],[expName]],3,100)="Alegria","Alegría",MID(Tabla1[[#This Row],[expName]],3,100)))</f>
        <v>Tristeza</v>
      </c>
      <c r="R986" t="str">
        <f>+IF(Tabla1[[#This Row],[correct_ans]]="None","Frecuente","Infrecuente")</f>
        <v>Frecuente</v>
      </c>
      <c r="S986">
        <f>+Tabla1[[#This Row],[Respuesta.corr]]*100</f>
        <v>100</v>
      </c>
      <c r="T986" t="str">
        <f>+IF(OR(Tabla1[[#This Row],[frecuente/infrecuente]]="Frecuente",Tabla1[[#This Row],[Respuesta.rt]]=""),"",Tabla1[[#This Row],[Respuesta.rt]])</f>
        <v/>
      </c>
      <c r="U986">
        <f>1-Tabla1[[#This Row],[Respuesta.corr]]</f>
        <v>0</v>
      </c>
      <c r="V986" t="s">
        <v>141</v>
      </c>
      <c r="W986" t="s">
        <v>143</v>
      </c>
      <c r="X986" t="str">
        <f>+IFERROR(VLOOKUP(Tabla1[[#This Row],[participant]],$AB$2:$AC$17,2,0),"REVISAR")</f>
        <v>ALJ10M</v>
      </c>
    </row>
    <row r="987" spans="1:24" x14ac:dyDescent="0.55000000000000004">
      <c r="A987" t="s">
        <v>13</v>
      </c>
      <c r="B987" t="s">
        <v>35</v>
      </c>
      <c r="C987" t="s">
        <v>15</v>
      </c>
      <c r="D987">
        <v>0.8</v>
      </c>
      <c r="E987">
        <v>0</v>
      </c>
      <c r="F987">
        <v>185</v>
      </c>
      <c r="G987">
        <v>185</v>
      </c>
      <c r="H987">
        <v>185</v>
      </c>
      <c r="I987" t="s">
        <v>15</v>
      </c>
      <c r="J987">
        <v>1</v>
      </c>
      <c r="L987" t="s">
        <v>168</v>
      </c>
      <c r="M987">
        <v>59.831757833904099</v>
      </c>
      <c r="N987" t="s">
        <v>17</v>
      </c>
      <c r="O987">
        <v>1</v>
      </c>
      <c r="P987" t="s">
        <v>164</v>
      </c>
      <c r="Q987" t="str">
        <f>+PROPER(IF(MID(Tabla1[[#This Row],[expName]],3,100)="Alegria","Alegría",MID(Tabla1[[#This Row],[expName]],3,100)))</f>
        <v>Tristeza</v>
      </c>
      <c r="R987" t="str">
        <f>+IF(Tabla1[[#This Row],[correct_ans]]="None","Frecuente","Infrecuente")</f>
        <v>Frecuente</v>
      </c>
      <c r="S987">
        <f>+Tabla1[[#This Row],[Respuesta.corr]]*100</f>
        <v>100</v>
      </c>
      <c r="T987" t="str">
        <f>+IF(OR(Tabla1[[#This Row],[frecuente/infrecuente]]="Frecuente",Tabla1[[#This Row],[Respuesta.rt]]=""),"",Tabla1[[#This Row],[Respuesta.rt]])</f>
        <v/>
      </c>
      <c r="U987">
        <f>1-Tabla1[[#This Row],[Respuesta.corr]]</f>
        <v>0</v>
      </c>
      <c r="V987" t="s">
        <v>141</v>
      </c>
      <c r="W987" t="s">
        <v>143</v>
      </c>
      <c r="X987" t="str">
        <f>+IFERROR(VLOOKUP(Tabla1[[#This Row],[participant]],$AB$2:$AC$17,2,0),"REVISAR")</f>
        <v>ALJ10M</v>
      </c>
    </row>
    <row r="988" spans="1:24" x14ac:dyDescent="0.55000000000000004">
      <c r="A988" t="s">
        <v>19</v>
      </c>
      <c r="B988" t="s">
        <v>38</v>
      </c>
      <c r="C988" t="s">
        <v>21</v>
      </c>
      <c r="D988">
        <v>0.8</v>
      </c>
      <c r="E988">
        <v>0</v>
      </c>
      <c r="F988">
        <v>186</v>
      </c>
      <c r="G988">
        <v>186</v>
      </c>
      <c r="H988">
        <v>186</v>
      </c>
      <c r="I988" t="s">
        <v>15</v>
      </c>
      <c r="J988">
        <v>0</v>
      </c>
      <c r="L988" t="s">
        <v>168</v>
      </c>
      <c r="M988">
        <v>59.831757833904099</v>
      </c>
      <c r="N988" t="s">
        <v>17</v>
      </c>
      <c r="O988">
        <v>1</v>
      </c>
      <c r="P988" t="s">
        <v>164</v>
      </c>
      <c r="Q988" t="str">
        <f>+PROPER(IF(MID(Tabla1[[#This Row],[expName]],3,100)="Alegria","Alegría",MID(Tabla1[[#This Row],[expName]],3,100)))</f>
        <v>Tristeza</v>
      </c>
      <c r="R988" t="str">
        <f>+IF(Tabla1[[#This Row],[correct_ans]]="None","Frecuente","Infrecuente")</f>
        <v>Infrecuente</v>
      </c>
      <c r="S988">
        <f>+Tabla1[[#This Row],[Respuesta.corr]]*100</f>
        <v>0</v>
      </c>
      <c r="T988" t="str">
        <f>+IF(OR(Tabla1[[#This Row],[frecuente/infrecuente]]="Frecuente",Tabla1[[#This Row],[Respuesta.rt]]=""),"",Tabla1[[#This Row],[Respuesta.rt]])</f>
        <v/>
      </c>
      <c r="U988">
        <f>1-Tabla1[[#This Row],[Respuesta.corr]]</f>
        <v>1</v>
      </c>
      <c r="V988" t="s">
        <v>141</v>
      </c>
      <c r="W988" t="s">
        <v>143</v>
      </c>
      <c r="X988" t="str">
        <f>+IFERROR(VLOOKUP(Tabla1[[#This Row],[participant]],$AB$2:$AC$17,2,0),"REVISAR")</f>
        <v>ALJ10M</v>
      </c>
    </row>
    <row r="989" spans="1:24" x14ac:dyDescent="0.55000000000000004">
      <c r="A989" t="s">
        <v>13</v>
      </c>
      <c r="B989" t="s">
        <v>45</v>
      </c>
      <c r="C989" t="s">
        <v>15</v>
      </c>
      <c r="D989">
        <v>1.3</v>
      </c>
      <c r="E989">
        <v>0</v>
      </c>
      <c r="F989">
        <v>187</v>
      </c>
      <c r="G989">
        <v>187</v>
      </c>
      <c r="H989">
        <v>187</v>
      </c>
      <c r="I989" t="s">
        <v>15</v>
      </c>
      <c r="J989">
        <v>1</v>
      </c>
      <c r="L989" t="s">
        <v>168</v>
      </c>
      <c r="M989">
        <v>59.831757833904099</v>
      </c>
      <c r="N989" t="s">
        <v>17</v>
      </c>
      <c r="O989">
        <v>1</v>
      </c>
      <c r="P989" t="s">
        <v>164</v>
      </c>
      <c r="Q989" t="str">
        <f>+PROPER(IF(MID(Tabla1[[#This Row],[expName]],3,100)="Alegria","Alegría",MID(Tabla1[[#This Row],[expName]],3,100)))</f>
        <v>Tristeza</v>
      </c>
      <c r="R989" t="str">
        <f>+IF(Tabla1[[#This Row],[correct_ans]]="None","Frecuente","Infrecuente")</f>
        <v>Frecuente</v>
      </c>
      <c r="S989">
        <f>+Tabla1[[#This Row],[Respuesta.corr]]*100</f>
        <v>100</v>
      </c>
      <c r="T989" t="str">
        <f>+IF(OR(Tabla1[[#This Row],[frecuente/infrecuente]]="Frecuente",Tabla1[[#This Row],[Respuesta.rt]]=""),"",Tabla1[[#This Row],[Respuesta.rt]])</f>
        <v/>
      </c>
      <c r="U989">
        <f>1-Tabla1[[#This Row],[Respuesta.corr]]</f>
        <v>0</v>
      </c>
      <c r="V989" t="s">
        <v>141</v>
      </c>
      <c r="W989" t="s">
        <v>143</v>
      </c>
      <c r="X989" t="str">
        <f>+IFERROR(VLOOKUP(Tabla1[[#This Row],[participant]],$AB$2:$AC$17,2,0),"REVISAR")</f>
        <v>ALJ10M</v>
      </c>
    </row>
    <row r="990" spans="1:24" x14ac:dyDescent="0.55000000000000004">
      <c r="A990" t="s">
        <v>13</v>
      </c>
      <c r="B990" t="s">
        <v>48</v>
      </c>
      <c r="C990" t="s">
        <v>15</v>
      </c>
      <c r="D990">
        <v>1.3</v>
      </c>
      <c r="E990">
        <v>0</v>
      </c>
      <c r="F990">
        <v>188</v>
      </c>
      <c r="G990">
        <v>188</v>
      </c>
      <c r="H990">
        <v>188</v>
      </c>
      <c r="I990" t="s">
        <v>21</v>
      </c>
      <c r="J990">
        <v>0</v>
      </c>
      <c r="K990">
        <v>0.54081987030800005</v>
      </c>
      <c r="L990" t="s">
        <v>168</v>
      </c>
      <c r="M990">
        <v>59.831757833904099</v>
      </c>
      <c r="N990" t="s">
        <v>17</v>
      </c>
      <c r="O990">
        <v>1</v>
      </c>
      <c r="P990" t="s">
        <v>164</v>
      </c>
      <c r="Q990" t="str">
        <f>+PROPER(IF(MID(Tabla1[[#This Row],[expName]],3,100)="Alegria","Alegría",MID(Tabla1[[#This Row],[expName]],3,100)))</f>
        <v>Tristeza</v>
      </c>
      <c r="R990" t="str">
        <f>+IF(Tabla1[[#This Row],[correct_ans]]="None","Frecuente","Infrecuente")</f>
        <v>Frecuente</v>
      </c>
      <c r="S990">
        <f>+Tabla1[[#This Row],[Respuesta.corr]]*100</f>
        <v>0</v>
      </c>
      <c r="T990" t="str">
        <f>+IF(OR(Tabla1[[#This Row],[frecuente/infrecuente]]="Frecuente",Tabla1[[#This Row],[Respuesta.rt]]=""),"",Tabla1[[#This Row],[Respuesta.rt]])</f>
        <v/>
      </c>
      <c r="U990">
        <f>1-Tabla1[[#This Row],[Respuesta.corr]]</f>
        <v>1</v>
      </c>
      <c r="V990" t="s">
        <v>141</v>
      </c>
      <c r="W990" t="s">
        <v>143</v>
      </c>
      <c r="X990" t="str">
        <f>+IFERROR(VLOOKUP(Tabla1[[#This Row],[participant]],$AB$2:$AC$17,2,0),"REVISAR")</f>
        <v>ALJ10M</v>
      </c>
    </row>
    <row r="991" spans="1:24" x14ac:dyDescent="0.55000000000000004">
      <c r="A991" t="s">
        <v>19</v>
      </c>
      <c r="B991" t="s">
        <v>37</v>
      </c>
      <c r="C991" t="s">
        <v>21</v>
      </c>
      <c r="D991">
        <v>1.3</v>
      </c>
      <c r="E991">
        <v>0</v>
      </c>
      <c r="F991">
        <v>189</v>
      </c>
      <c r="G991">
        <v>189</v>
      </c>
      <c r="H991">
        <v>189</v>
      </c>
      <c r="I991" t="s">
        <v>15</v>
      </c>
      <c r="J991">
        <v>0</v>
      </c>
      <c r="L991" t="s">
        <v>168</v>
      </c>
      <c r="M991">
        <v>59.831757833904099</v>
      </c>
      <c r="N991" t="s">
        <v>17</v>
      </c>
      <c r="O991">
        <v>1</v>
      </c>
      <c r="P991" t="s">
        <v>164</v>
      </c>
      <c r="Q991" t="str">
        <f>+PROPER(IF(MID(Tabla1[[#This Row],[expName]],3,100)="Alegria","Alegría",MID(Tabla1[[#This Row],[expName]],3,100)))</f>
        <v>Tristeza</v>
      </c>
      <c r="R991" t="str">
        <f>+IF(Tabla1[[#This Row],[correct_ans]]="None","Frecuente","Infrecuente")</f>
        <v>Infrecuente</v>
      </c>
      <c r="S991">
        <f>+Tabla1[[#This Row],[Respuesta.corr]]*100</f>
        <v>0</v>
      </c>
      <c r="T991" t="str">
        <f>+IF(OR(Tabla1[[#This Row],[frecuente/infrecuente]]="Frecuente",Tabla1[[#This Row],[Respuesta.rt]]=""),"",Tabla1[[#This Row],[Respuesta.rt]])</f>
        <v/>
      </c>
      <c r="U991">
        <f>1-Tabla1[[#This Row],[Respuesta.corr]]</f>
        <v>1</v>
      </c>
      <c r="V991" t="s">
        <v>141</v>
      </c>
      <c r="W991" t="s">
        <v>143</v>
      </c>
      <c r="X991" t="str">
        <f>+IFERROR(VLOOKUP(Tabla1[[#This Row],[participant]],$AB$2:$AC$17,2,0),"REVISAR")</f>
        <v>ALJ10M</v>
      </c>
    </row>
    <row r="992" spans="1:24" x14ac:dyDescent="0.55000000000000004">
      <c r="A992" t="s">
        <v>13</v>
      </c>
      <c r="B992" t="s">
        <v>25</v>
      </c>
      <c r="C992" t="s">
        <v>15</v>
      </c>
      <c r="D992">
        <v>0.8</v>
      </c>
      <c r="E992">
        <v>0</v>
      </c>
      <c r="F992">
        <v>190</v>
      </c>
      <c r="G992">
        <v>190</v>
      </c>
      <c r="H992">
        <v>190</v>
      </c>
      <c r="I992" t="s">
        <v>15</v>
      </c>
      <c r="J992">
        <v>1</v>
      </c>
      <c r="L992" t="s">
        <v>168</v>
      </c>
      <c r="M992">
        <v>59.831757833904099</v>
      </c>
      <c r="N992" t="s">
        <v>17</v>
      </c>
      <c r="O992">
        <v>1</v>
      </c>
      <c r="P992" t="s">
        <v>164</v>
      </c>
      <c r="Q992" t="str">
        <f>+PROPER(IF(MID(Tabla1[[#This Row],[expName]],3,100)="Alegria","Alegría",MID(Tabla1[[#This Row],[expName]],3,100)))</f>
        <v>Tristeza</v>
      </c>
      <c r="R992" t="str">
        <f>+IF(Tabla1[[#This Row],[correct_ans]]="None","Frecuente","Infrecuente")</f>
        <v>Frecuente</v>
      </c>
      <c r="S992">
        <f>+Tabla1[[#This Row],[Respuesta.corr]]*100</f>
        <v>100</v>
      </c>
      <c r="T992" t="str">
        <f>+IF(OR(Tabla1[[#This Row],[frecuente/infrecuente]]="Frecuente",Tabla1[[#This Row],[Respuesta.rt]]=""),"",Tabla1[[#This Row],[Respuesta.rt]])</f>
        <v/>
      </c>
      <c r="U992">
        <f>1-Tabla1[[#This Row],[Respuesta.corr]]</f>
        <v>0</v>
      </c>
      <c r="V992" t="s">
        <v>141</v>
      </c>
      <c r="W992" t="s">
        <v>143</v>
      </c>
      <c r="X992" t="str">
        <f>+IFERROR(VLOOKUP(Tabla1[[#This Row],[participant]],$AB$2:$AC$17,2,0),"REVISAR")</f>
        <v>ALJ10M</v>
      </c>
    </row>
    <row r="993" spans="1:24" x14ac:dyDescent="0.55000000000000004">
      <c r="A993" t="s">
        <v>13</v>
      </c>
      <c r="B993" t="s">
        <v>23</v>
      </c>
      <c r="C993" t="s">
        <v>15</v>
      </c>
      <c r="D993">
        <v>1.3</v>
      </c>
      <c r="E993">
        <v>0</v>
      </c>
      <c r="F993">
        <v>191</v>
      </c>
      <c r="G993">
        <v>191</v>
      </c>
      <c r="H993">
        <v>191</v>
      </c>
      <c r="I993" t="s">
        <v>15</v>
      </c>
      <c r="J993">
        <v>1</v>
      </c>
      <c r="L993" t="s">
        <v>168</v>
      </c>
      <c r="M993">
        <v>59.831757833904099</v>
      </c>
      <c r="N993" t="s">
        <v>17</v>
      </c>
      <c r="O993">
        <v>1</v>
      </c>
      <c r="P993" t="s">
        <v>164</v>
      </c>
      <c r="Q993" t="str">
        <f>+PROPER(IF(MID(Tabla1[[#This Row],[expName]],3,100)="Alegria","Alegría",MID(Tabla1[[#This Row],[expName]],3,100)))</f>
        <v>Tristeza</v>
      </c>
      <c r="R993" t="str">
        <f>+IF(Tabla1[[#This Row],[correct_ans]]="None","Frecuente","Infrecuente")</f>
        <v>Frecuente</v>
      </c>
      <c r="S993">
        <f>+Tabla1[[#This Row],[Respuesta.corr]]*100</f>
        <v>100</v>
      </c>
      <c r="T993" t="str">
        <f>+IF(OR(Tabla1[[#This Row],[frecuente/infrecuente]]="Frecuente",Tabla1[[#This Row],[Respuesta.rt]]=""),"",Tabla1[[#This Row],[Respuesta.rt]])</f>
        <v/>
      </c>
      <c r="U993">
        <f>1-Tabla1[[#This Row],[Respuesta.corr]]</f>
        <v>0</v>
      </c>
      <c r="V993" t="s">
        <v>141</v>
      </c>
      <c r="W993" t="s">
        <v>143</v>
      </c>
      <c r="X993" t="str">
        <f>+IFERROR(VLOOKUP(Tabla1[[#This Row],[participant]],$AB$2:$AC$17,2,0),"REVISAR")</f>
        <v>ALJ10M</v>
      </c>
    </row>
    <row r="994" spans="1:24" x14ac:dyDescent="0.55000000000000004">
      <c r="A994" t="s">
        <v>19</v>
      </c>
      <c r="B994" t="s">
        <v>44</v>
      </c>
      <c r="C994" t="s">
        <v>21</v>
      </c>
      <c r="D994">
        <v>0.8</v>
      </c>
      <c r="E994">
        <v>0</v>
      </c>
      <c r="F994">
        <v>192</v>
      </c>
      <c r="G994">
        <v>192</v>
      </c>
      <c r="H994">
        <v>192</v>
      </c>
      <c r="I994" t="s">
        <v>21</v>
      </c>
      <c r="J994">
        <v>1</v>
      </c>
      <c r="K994">
        <v>1.1601176019799999</v>
      </c>
      <c r="L994" t="s">
        <v>168</v>
      </c>
      <c r="M994">
        <v>59.831757833904099</v>
      </c>
      <c r="N994" t="s">
        <v>17</v>
      </c>
      <c r="O994">
        <v>1</v>
      </c>
      <c r="P994" t="s">
        <v>164</v>
      </c>
      <c r="Q994" t="str">
        <f>+PROPER(IF(MID(Tabla1[[#This Row],[expName]],3,100)="Alegria","Alegría",MID(Tabla1[[#This Row],[expName]],3,100)))</f>
        <v>Tristeza</v>
      </c>
      <c r="R994" t="str">
        <f>+IF(Tabla1[[#This Row],[correct_ans]]="None","Frecuente","Infrecuente")</f>
        <v>Infrecuente</v>
      </c>
      <c r="S994">
        <f>+Tabla1[[#This Row],[Respuesta.corr]]*100</f>
        <v>100</v>
      </c>
      <c r="T994">
        <f>+IF(OR(Tabla1[[#This Row],[frecuente/infrecuente]]="Frecuente",Tabla1[[#This Row],[Respuesta.rt]]=""),"",Tabla1[[#This Row],[Respuesta.rt]])</f>
        <v>1.1601176019799999</v>
      </c>
      <c r="U994">
        <f>1-Tabla1[[#This Row],[Respuesta.corr]]</f>
        <v>0</v>
      </c>
      <c r="V994" t="s">
        <v>141</v>
      </c>
      <c r="W994" t="s">
        <v>143</v>
      </c>
      <c r="X994" t="str">
        <f>+IFERROR(VLOOKUP(Tabla1[[#This Row],[participant]],$AB$2:$AC$17,2,0),"REVISAR")</f>
        <v>ALJ10M</v>
      </c>
    </row>
    <row r="995" spans="1:24" x14ac:dyDescent="0.55000000000000004">
      <c r="A995" t="s">
        <v>13</v>
      </c>
      <c r="B995" t="s">
        <v>25</v>
      </c>
      <c r="C995" t="s">
        <v>15</v>
      </c>
      <c r="D995">
        <v>0.8</v>
      </c>
      <c r="E995">
        <v>0</v>
      </c>
      <c r="F995">
        <v>193</v>
      </c>
      <c r="G995">
        <v>193</v>
      </c>
      <c r="H995">
        <v>193</v>
      </c>
      <c r="I995" t="s">
        <v>15</v>
      </c>
      <c r="J995">
        <v>1</v>
      </c>
      <c r="L995" t="s">
        <v>168</v>
      </c>
      <c r="M995">
        <v>59.831757833904099</v>
      </c>
      <c r="N995" t="s">
        <v>17</v>
      </c>
      <c r="O995">
        <v>1</v>
      </c>
      <c r="P995" t="s">
        <v>164</v>
      </c>
      <c r="Q995" t="str">
        <f>+PROPER(IF(MID(Tabla1[[#This Row],[expName]],3,100)="Alegria","Alegría",MID(Tabla1[[#This Row],[expName]],3,100)))</f>
        <v>Tristeza</v>
      </c>
      <c r="R995" t="str">
        <f>+IF(Tabla1[[#This Row],[correct_ans]]="None","Frecuente","Infrecuente")</f>
        <v>Frecuente</v>
      </c>
      <c r="S995">
        <f>+Tabla1[[#This Row],[Respuesta.corr]]*100</f>
        <v>100</v>
      </c>
      <c r="T995" t="str">
        <f>+IF(OR(Tabla1[[#This Row],[frecuente/infrecuente]]="Frecuente",Tabla1[[#This Row],[Respuesta.rt]]=""),"",Tabla1[[#This Row],[Respuesta.rt]])</f>
        <v/>
      </c>
      <c r="U995">
        <f>1-Tabla1[[#This Row],[Respuesta.corr]]</f>
        <v>0</v>
      </c>
      <c r="V995" t="s">
        <v>141</v>
      </c>
      <c r="W995" t="s">
        <v>143</v>
      </c>
      <c r="X995" t="str">
        <f>+IFERROR(VLOOKUP(Tabla1[[#This Row],[participant]],$AB$2:$AC$17,2,0),"REVISAR")</f>
        <v>ALJ10M</v>
      </c>
    </row>
    <row r="996" spans="1:24" x14ac:dyDescent="0.55000000000000004">
      <c r="A996" t="s">
        <v>13</v>
      </c>
      <c r="B996" t="s">
        <v>23</v>
      </c>
      <c r="C996" t="s">
        <v>15</v>
      </c>
      <c r="D996">
        <v>0.8</v>
      </c>
      <c r="E996">
        <v>0</v>
      </c>
      <c r="F996">
        <v>194</v>
      </c>
      <c r="G996">
        <v>194</v>
      </c>
      <c r="H996">
        <v>194</v>
      </c>
      <c r="I996" t="s">
        <v>15</v>
      </c>
      <c r="J996">
        <v>1</v>
      </c>
      <c r="L996" t="s">
        <v>168</v>
      </c>
      <c r="M996">
        <v>59.831757833904099</v>
      </c>
      <c r="N996" t="s">
        <v>17</v>
      </c>
      <c r="O996">
        <v>1</v>
      </c>
      <c r="P996" t="s">
        <v>164</v>
      </c>
      <c r="Q996" t="str">
        <f>+PROPER(IF(MID(Tabla1[[#This Row],[expName]],3,100)="Alegria","Alegría",MID(Tabla1[[#This Row],[expName]],3,100)))</f>
        <v>Tristeza</v>
      </c>
      <c r="R996" t="str">
        <f>+IF(Tabla1[[#This Row],[correct_ans]]="None","Frecuente","Infrecuente")</f>
        <v>Frecuente</v>
      </c>
      <c r="S996">
        <f>+Tabla1[[#This Row],[Respuesta.corr]]*100</f>
        <v>100</v>
      </c>
      <c r="T996" t="str">
        <f>+IF(OR(Tabla1[[#This Row],[frecuente/infrecuente]]="Frecuente",Tabla1[[#This Row],[Respuesta.rt]]=""),"",Tabla1[[#This Row],[Respuesta.rt]])</f>
        <v/>
      </c>
      <c r="U996">
        <f>1-Tabla1[[#This Row],[Respuesta.corr]]</f>
        <v>0</v>
      </c>
      <c r="V996" t="s">
        <v>141</v>
      </c>
      <c r="W996" t="s">
        <v>143</v>
      </c>
      <c r="X996" t="str">
        <f>+IFERROR(VLOOKUP(Tabla1[[#This Row],[participant]],$AB$2:$AC$17,2,0),"REVISAR")</f>
        <v>ALJ10M</v>
      </c>
    </row>
    <row r="997" spans="1:24" x14ac:dyDescent="0.55000000000000004">
      <c r="A997" t="s">
        <v>19</v>
      </c>
      <c r="B997" t="s">
        <v>47</v>
      </c>
      <c r="C997" t="s">
        <v>21</v>
      </c>
      <c r="D997">
        <v>0.8</v>
      </c>
      <c r="E997">
        <v>0</v>
      </c>
      <c r="F997">
        <v>195</v>
      </c>
      <c r="G997">
        <v>195</v>
      </c>
      <c r="H997">
        <v>195</v>
      </c>
      <c r="I997" t="s">
        <v>21</v>
      </c>
      <c r="J997">
        <v>1</v>
      </c>
      <c r="K997">
        <v>0.69103300757700004</v>
      </c>
      <c r="L997" t="s">
        <v>168</v>
      </c>
      <c r="M997">
        <v>59.831757833904099</v>
      </c>
      <c r="N997" t="s">
        <v>17</v>
      </c>
      <c r="O997">
        <v>1</v>
      </c>
      <c r="P997" t="s">
        <v>164</v>
      </c>
      <c r="Q997" t="str">
        <f>+PROPER(IF(MID(Tabla1[[#This Row],[expName]],3,100)="Alegria","Alegría",MID(Tabla1[[#This Row],[expName]],3,100)))</f>
        <v>Tristeza</v>
      </c>
      <c r="R997" t="str">
        <f>+IF(Tabla1[[#This Row],[correct_ans]]="None","Frecuente","Infrecuente")</f>
        <v>Infrecuente</v>
      </c>
      <c r="S997">
        <f>+Tabla1[[#This Row],[Respuesta.corr]]*100</f>
        <v>100</v>
      </c>
      <c r="T997">
        <f>+IF(OR(Tabla1[[#This Row],[frecuente/infrecuente]]="Frecuente",Tabla1[[#This Row],[Respuesta.rt]]=""),"",Tabla1[[#This Row],[Respuesta.rt]])</f>
        <v>0.69103300757700004</v>
      </c>
      <c r="U997">
        <f>1-Tabla1[[#This Row],[Respuesta.corr]]</f>
        <v>0</v>
      </c>
      <c r="V997" t="s">
        <v>141</v>
      </c>
      <c r="W997" t="s">
        <v>143</v>
      </c>
      <c r="X997" t="str">
        <f>+IFERROR(VLOOKUP(Tabla1[[#This Row],[participant]],$AB$2:$AC$17,2,0),"REVISAR")</f>
        <v>ALJ10M</v>
      </c>
    </row>
    <row r="998" spans="1:24" x14ac:dyDescent="0.55000000000000004">
      <c r="A998" t="s">
        <v>13</v>
      </c>
      <c r="B998" t="s">
        <v>31</v>
      </c>
      <c r="C998" t="s">
        <v>15</v>
      </c>
      <c r="D998">
        <v>0.8</v>
      </c>
      <c r="E998">
        <v>0</v>
      </c>
      <c r="F998">
        <v>196</v>
      </c>
      <c r="G998">
        <v>196</v>
      </c>
      <c r="H998">
        <v>196</v>
      </c>
      <c r="I998" t="s">
        <v>15</v>
      </c>
      <c r="J998">
        <v>1</v>
      </c>
      <c r="L998" t="s">
        <v>168</v>
      </c>
      <c r="M998">
        <v>59.831757833904099</v>
      </c>
      <c r="N998" t="s">
        <v>17</v>
      </c>
      <c r="O998">
        <v>1</v>
      </c>
      <c r="P998" t="s">
        <v>164</v>
      </c>
      <c r="Q998" t="str">
        <f>+PROPER(IF(MID(Tabla1[[#This Row],[expName]],3,100)="Alegria","Alegría",MID(Tabla1[[#This Row],[expName]],3,100)))</f>
        <v>Tristeza</v>
      </c>
      <c r="R998" t="str">
        <f>+IF(Tabla1[[#This Row],[correct_ans]]="None","Frecuente","Infrecuente")</f>
        <v>Frecuente</v>
      </c>
      <c r="S998">
        <f>+Tabla1[[#This Row],[Respuesta.corr]]*100</f>
        <v>100</v>
      </c>
      <c r="T998" t="str">
        <f>+IF(OR(Tabla1[[#This Row],[frecuente/infrecuente]]="Frecuente",Tabla1[[#This Row],[Respuesta.rt]]=""),"",Tabla1[[#This Row],[Respuesta.rt]])</f>
        <v/>
      </c>
      <c r="U998">
        <f>1-Tabla1[[#This Row],[Respuesta.corr]]</f>
        <v>0</v>
      </c>
      <c r="V998" t="s">
        <v>141</v>
      </c>
      <c r="W998" t="s">
        <v>143</v>
      </c>
      <c r="X998" t="str">
        <f>+IFERROR(VLOOKUP(Tabla1[[#This Row],[participant]],$AB$2:$AC$17,2,0),"REVISAR")</f>
        <v>ALJ10M</v>
      </c>
    </row>
    <row r="999" spans="1:24" x14ac:dyDescent="0.55000000000000004">
      <c r="A999" t="s">
        <v>13</v>
      </c>
      <c r="B999" t="s">
        <v>29</v>
      </c>
      <c r="C999" t="s">
        <v>15</v>
      </c>
      <c r="D999">
        <v>0.8</v>
      </c>
      <c r="E999">
        <v>0</v>
      </c>
      <c r="F999">
        <v>197</v>
      </c>
      <c r="G999">
        <v>197</v>
      </c>
      <c r="H999">
        <v>197</v>
      </c>
      <c r="I999" t="s">
        <v>15</v>
      </c>
      <c r="J999">
        <v>1</v>
      </c>
      <c r="L999" t="s">
        <v>168</v>
      </c>
      <c r="M999">
        <v>59.831757833904099</v>
      </c>
      <c r="N999" t="s">
        <v>17</v>
      </c>
      <c r="O999">
        <v>1</v>
      </c>
      <c r="P999" t="s">
        <v>164</v>
      </c>
      <c r="Q999" t="str">
        <f>+PROPER(IF(MID(Tabla1[[#This Row],[expName]],3,100)="Alegria","Alegría",MID(Tabla1[[#This Row],[expName]],3,100)))</f>
        <v>Tristeza</v>
      </c>
      <c r="R999" t="str">
        <f>+IF(Tabla1[[#This Row],[correct_ans]]="None","Frecuente","Infrecuente")</f>
        <v>Frecuente</v>
      </c>
      <c r="S999">
        <f>+Tabla1[[#This Row],[Respuesta.corr]]*100</f>
        <v>100</v>
      </c>
      <c r="T999" t="str">
        <f>+IF(OR(Tabla1[[#This Row],[frecuente/infrecuente]]="Frecuente",Tabla1[[#This Row],[Respuesta.rt]]=""),"",Tabla1[[#This Row],[Respuesta.rt]])</f>
        <v/>
      </c>
      <c r="U999">
        <f>1-Tabla1[[#This Row],[Respuesta.corr]]</f>
        <v>0</v>
      </c>
      <c r="V999" t="s">
        <v>141</v>
      </c>
      <c r="W999" t="s">
        <v>143</v>
      </c>
      <c r="X999" t="str">
        <f>+IFERROR(VLOOKUP(Tabla1[[#This Row],[participant]],$AB$2:$AC$17,2,0),"REVISAR")</f>
        <v>ALJ10M</v>
      </c>
    </row>
    <row r="1000" spans="1:24" x14ac:dyDescent="0.55000000000000004">
      <c r="A1000" t="s">
        <v>13</v>
      </c>
      <c r="B1000" t="s">
        <v>41</v>
      </c>
      <c r="C1000" t="s">
        <v>15</v>
      </c>
      <c r="D1000">
        <v>1.3</v>
      </c>
      <c r="E1000">
        <v>0</v>
      </c>
      <c r="F1000">
        <v>198</v>
      </c>
      <c r="G1000">
        <v>198</v>
      </c>
      <c r="H1000">
        <v>198</v>
      </c>
      <c r="I1000" t="s">
        <v>15</v>
      </c>
      <c r="J1000">
        <v>1</v>
      </c>
      <c r="L1000" t="s">
        <v>168</v>
      </c>
      <c r="M1000">
        <v>59.831757833904099</v>
      </c>
      <c r="N1000" t="s">
        <v>17</v>
      </c>
      <c r="O1000">
        <v>1</v>
      </c>
      <c r="P1000" t="s">
        <v>164</v>
      </c>
      <c r="Q1000" t="str">
        <f>+PROPER(IF(MID(Tabla1[[#This Row],[expName]],3,100)="Alegria","Alegría",MID(Tabla1[[#This Row],[expName]],3,100)))</f>
        <v>Tristeza</v>
      </c>
      <c r="R1000" t="str">
        <f>+IF(Tabla1[[#This Row],[correct_ans]]="None","Frecuente","Infrecuente")</f>
        <v>Frecuente</v>
      </c>
      <c r="S1000">
        <f>+Tabla1[[#This Row],[Respuesta.corr]]*100</f>
        <v>100</v>
      </c>
      <c r="T1000" t="str">
        <f>+IF(OR(Tabla1[[#This Row],[frecuente/infrecuente]]="Frecuente",Tabla1[[#This Row],[Respuesta.rt]]=""),"",Tabla1[[#This Row],[Respuesta.rt]])</f>
        <v/>
      </c>
      <c r="U1000">
        <f>1-Tabla1[[#This Row],[Respuesta.corr]]</f>
        <v>0</v>
      </c>
      <c r="V1000" t="s">
        <v>141</v>
      </c>
      <c r="W1000" t="s">
        <v>143</v>
      </c>
      <c r="X1000" t="str">
        <f>+IFERROR(VLOOKUP(Tabla1[[#This Row],[participant]],$AB$2:$AC$17,2,0),"REVISAR")</f>
        <v>ALJ10M</v>
      </c>
    </row>
    <row r="1001" spans="1:24" x14ac:dyDescent="0.55000000000000004">
      <c r="A1001" t="s">
        <v>19</v>
      </c>
      <c r="B1001" t="s">
        <v>43</v>
      </c>
      <c r="C1001" t="s">
        <v>21</v>
      </c>
      <c r="D1001">
        <v>1.3</v>
      </c>
      <c r="E1001">
        <v>0</v>
      </c>
      <c r="F1001">
        <v>199</v>
      </c>
      <c r="G1001">
        <v>199</v>
      </c>
      <c r="H1001">
        <v>199</v>
      </c>
      <c r="I1001" t="s">
        <v>21</v>
      </c>
      <c r="J1001">
        <v>1</v>
      </c>
      <c r="K1001">
        <v>0.82402896368900003</v>
      </c>
      <c r="L1001" t="s">
        <v>168</v>
      </c>
      <c r="M1001">
        <v>59.831757833904099</v>
      </c>
      <c r="N1001" t="s">
        <v>17</v>
      </c>
      <c r="O1001">
        <v>1</v>
      </c>
      <c r="P1001" t="s">
        <v>164</v>
      </c>
      <c r="Q1001" t="str">
        <f>+PROPER(IF(MID(Tabla1[[#This Row],[expName]],3,100)="Alegria","Alegría",MID(Tabla1[[#This Row],[expName]],3,100)))</f>
        <v>Tristeza</v>
      </c>
      <c r="R1001" t="str">
        <f>+IF(Tabla1[[#This Row],[correct_ans]]="None","Frecuente","Infrecuente")</f>
        <v>Infrecuente</v>
      </c>
      <c r="S1001">
        <f>+Tabla1[[#This Row],[Respuesta.corr]]*100</f>
        <v>100</v>
      </c>
      <c r="T1001">
        <f>+IF(OR(Tabla1[[#This Row],[frecuente/infrecuente]]="Frecuente",Tabla1[[#This Row],[Respuesta.rt]]=""),"",Tabla1[[#This Row],[Respuesta.rt]])</f>
        <v>0.82402896368900003</v>
      </c>
      <c r="U1001">
        <f>1-Tabla1[[#This Row],[Respuesta.corr]]</f>
        <v>0</v>
      </c>
      <c r="V1001" t="s">
        <v>141</v>
      </c>
      <c r="W1001" t="s">
        <v>143</v>
      </c>
      <c r="X1001" t="str">
        <f>+IFERROR(VLOOKUP(Tabla1[[#This Row],[participant]],$AB$2:$AC$17,2,0),"REVISAR")</f>
        <v>ALJ10M</v>
      </c>
    </row>
    <row r="1002" spans="1:24" x14ac:dyDescent="0.55000000000000004">
      <c r="A1002" t="s">
        <v>13</v>
      </c>
      <c r="B1002" t="s">
        <v>14</v>
      </c>
      <c r="C1002" t="s">
        <v>15</v>
      </c>
      <c r="D1002">
        <v>1.3</v>
      </c>
      <c r="E1002">
        <v>0</v>
      </c>
      <c r="F1002">
        <v>0</v>
      </c>
      <c r="G1002">
        <v>0</v>
      </c>
      <c r="H1002">
        <v>0</v>
      </c>
      <c r="I1002" t="s">
        <v>21</v>
      </c>
      <c r="J1002">
        <v>0</v>
      </c>
      <c r="K1002">
        <v>0.64760951861899996</v>
      </c>
      <c r="L1002" t="s">
        <v>153</v>
      </c>
      <c r="M1002">
        <v>59.7737176874856</v>
      </c>
      <c r="N1002" t="s">
        <v>17</v>
      </c>
      <c r="O1002">
        <v>1</v>
      </c>
      <c r="P1002" t="s">
        <v>154</v>
      </c>
      <c r="Q1002" t="str">
        <f>+PROPER(IF(MID(Tabla1[[#This Row],[expName]],3,100)="Alegria","Alegría",MID(Tabla1[[#This Row],[expName]],3,100)))</f>
        <v>Tristeza</v>
      </c>
      <c r="R1002" t="str">
        <f>+IF(Tabla1[[#This Row],[correct_ans]]="None","Frecuente","Infrecuente")</f>
        <v>Frecuente</v>
      </c>
      <c r="S1002">
        <f>+Tabla1[[#This Row],[Respuesta.corr]]*100</f>
        <v>0</v>
      </c>
      <c r="T1002" t="str">
        <f>+IF(OR(Tabla1[[#This Row],[frecuente/infrecuente]]="Frecuente",Tabla1[[#This Row],[Respuesta.rt]]=""),"",Tabla1[[#This Row],[Respuesta.rt]])</f>
        <v/>
      </c>
      <c r="U1002">
        <f>1-Tabla1[[#This Row],[Respuesta.corr]]</f>
        <v>1</v>
      </c>
      <c r="V1002" t="s">
        <v>141</v>
      </c>
      <c r="W1002" t="s">
        <v>143</v>
      </c>
      <c r="X1002" t="str">
        <f>+IFERROR(VLOOKUP(Tabla1[[#This Row],[participant]],$AB$2:$AC$17,2,0),"REVISAR")</f>
        <v>CLB8M</v>
      </c>
    </row>
    <row r="1003" spans="1:24" x14ac:dyDescent="0.55000000000000004">
      <c r="A1003" t="s">
        <v>19</v>
      </c>
      <c r="B1003" t="s">
        <v>20</v>
      </c>
      <c r="C1003" t="s">
        <v>21</v>
      </c>
      <c r="D1003">
        <v>1.3</v>
      </c>
      <c r="E1003">
        <v>0</v>
      </c>
      <c r="F1003">
        <v>1</v>
      </c>
      <c r="G1003">
        <v>1</v>
      </c>
      <c r="H1003">
        <v>1</v>
      </c>
      <c r="I1003" t="s">
        <v>21</v>
      </c>
      <c r="J1003">
        <v>1</v>
      </c>
      <c r="K1003">
        <v>0.59095721892300002</v>
      </c>
      <c r="L1003" t="s">
        <v>153</v>
      </c>
      <c r="M1003">
        <v>59.7737176874856</v>
      </c>
      <c r="N1003" t="s">
        <v>17</v>
      </c>
      <c r="O1003">
        <v>1</v>
      </c>
      <c r="P1003" t="s">
        <v>154</v>
      </c>
      <c r="Q1003" t="str">
        <f>+PROPER(IF(MID(Tabla1[[#This Row],[expName]],3,100)="Alegria","Alegría",MID(Tabla1[[#This Row],[expName]],3,100)))</f>
        <v>Tristeza</v>
      </c>
      <c r="R1003" t="str">
        <f>+IF(Tabla1[[#This Row],[correct_ans]]="None","Frecuente","Infrecuente")</f>
        <v>Infrecuente</v>
      </c>
      <c r="S1003">
        <f>+Tabla1[[#This Row],[Respuesta.corr]]*100</f>
        <v>100</v>
      </c>
      <c r="T1003">
        <f>+IF(OR(Tabla1[[#This Row],[frecuente/infrecuente]]="Frecuente",Tabla1[[#This Row],[Respuesta.rt]]=""),"",Tabla1[[#This Row],[Respuesta.rt]])</f>
        <v>0.59095721892300002</v>
      </c>
      <c r="U1003">
        <f>1-Tabla1[[#This Row],[Respuesta.corr]]</f>
        <v>0</v>
      </c>
      <c r="V1003" t="s">
        <v>141</v>
      </c>
      <c r="W1003" t="s">
        <v>143</v>
      </c>
      <c r="X1003" t="str">
        <f>+IFERROR(VLOOKUP(Tabla1[[#This Row],[participant]],$AB$2:$AC$17,2,0),"REVISAR")</f>
        <v>CLB8M</v>
      </c>
    </row>
    <row r="1004" spans="1:24" x14ac:dyDescent="0.55000000000000004">
      <c r="A1004" t="s">
        <v>13</v>
      </c>
      <c r="B1004" t="s">
        <v>22</v>
      </c>
      <c r="C1004" t="s">
        <v>15</v>
      </c>
      <c r="D1004">
        <v>1.3</v>
      </c>
      <c r="E1004">
        <v>0</v>
      </c>
      <c r="F1004">
        <v>2</v>
      </c>
      <c r="G1004">
        <v>2</v>
      </c>
      <c r="H1004">
        <v>2</v>
      </c>
      <c r="I1004" t="s">
        <v>15</v>
      </c>
      <c r="J1004">
        <v>1</v>
      </c>
      <c r="L1004" t="s">
        <v>153</v>
      </c>
      <c r="M1004">
        <v>59.7737176874856</v>
      </c>
      <c r="N1004" t="s">
        <v>17</v>
      </c>
      <c r="O1004">
        <v>1</v>
      </c>
      <c r="P1004" t="s">
        <v>154</v>
      </c>
      <c r="Q1004" t="str">
        <f>+PROPER(IF(MID(Tabla1[[#This Row],[expName]],3,100)="Alegria","Alegría",MID(Tabla1[[#This Row],[expName]],3,100)))</f>
        <v>Tristeza</v>
      </c>
      <c r="R1004" t="str">
        <f>+IF(Tabla1[[#This Row],[correct_ans]]="None","Frecuente","Infrecuente")</f>
        <v>Frecuente</v>
      </c>
      <c r="S1004">
        <f>+Tabla1[[#This Row],[Respuesta.corr]]*100</f>
        <v>100</v>
      </c>
      <c r="T1004" t="str">
        <f>+IF(OR(Tabla1[[#This Row],[frecuente/infrecuente]]="Frecuente",Tabla1[[#This Row],[Respuesta.rt]]=""),"",Tabla1[[#This Row],[Respuesta.rt]])</f>
        <v/>
      </c>
      <c r="U1004">
        <f>1-Tabla1[[#This Row],[Respuesta.corr]]</f>
        <v>0</v>
      </c>
      <c r="V1004" t="s">
        <v>141</v>
      </c>
      <c r="W1004" t="s">
        <v>143</v>
      </c>
      <c r="X1004" t="str">
        <f>+IFERROR(VLOOKUP(Tabla1[[#This Row],[participant]],$AB$2:$AC$17,2,0),"REVISAR")</f>
        <v>CLB8M</v>
      </c>
    </row>
    <row r="1005" spans="1:24" x14ac:dyDescent="0.55000000000000004">
      <c r="A1005" t="s">
        <v>13</v>
      </c>
      <c r="B1005" t="s">
        <v>22</v>
      </c>
      <c r="C1005" t="s">
        <v>15</v>
      </c>
      <c r="D1005">
        <v>0.8</v>
      </c>
      <c r="E1005">
        <v>0</v>
      </c>
      <c r="F1005">
        <v>3</v>
      </c>
      <c r="G1005">
        <v>3</v>
      </c>
      <c r="H1005">
        <v>3</v>
      </c>
      <c r="I1005" t="s">
        <v>21</v>
      </c>
      <c r="J1005">
        <v>0</v>
      </c>
      <c r="K1005">
        <v>0.30714644706999999</v>
      </c>
      <c r="L1005" t="s">
        <v>153</v>
      </c>
      <c r="M1005">
        <v>59.7737176874856</v>
      </c>
      <c r="N1005" t="s">
        <v>17</v>
      </c>
      <c r="O1005">
        <v>1</v>
      </c>
      <c r="P1005" t="s">
        <v>154</v>
      </c>
      <c r="Q1005" t="str">
        <f>+PROPER(IF(MID(Tabla1[[#This Row],[expName]],3,100)="Alegria","Alegría",MID(Tabla1[[#This Row],[expName]],3,100)))</f>
        <v>Tristeza</v>
      </c>
      <c r="R1005" t="str">
        <f>+IF(Tabla1[[#This Row],[correct_ans]]="None","Frecuente","Infrecuente")</f>
        <v>Frecuente</v>
      </c>
      <c r="S1005">
        <f>+Tabla1[[#This Row],[Respuesta.corr]]*100</f>
        <v>0</v>
      </c>
      <c r="T1005" t="str">
        <f>+IF(OR(Tabla1[[#This Row],[frecuente/infrecuente]]="Frecuente",Tabla1[[#This Row],[Respuesta.rt]]=""),"",Tabla1[[#This Row],[Respuesta.rt]])</f>
        <v/>
      </c>
      <c r="U1005">
        <f>1-Tabla1[[#This Row],[Respuesta.corr]]</f>
        <v>1</v>
      </c>
      <c r="V1005" t="s">
        <v>141</v>
      </c>
      <c r="W1005" t="s">
        <v>143</v>
      </c>
      <c r="X1005" t="str">
        <f>+IFERROR(VLOOKUP(Tabla1[[#This Row],[participant]],$AB$2:$AC$17,2,0),"REVISAR")</f>
        <v>CLB8M</v>
      </c>
    </row>
    <row r="1006" spans="1:24" x14ac:dyDescent="0.55000000000000004">
      <c r="A1006" t="s">
        <v>13</v>
      </c>
      <c r="B1006" t="s">
        <v>23</v>
      </c>
      <c r="C1006" t="s">
        <v>15</v>
      </c>
      <c r="D1006">
        <v>1.3</v>
      </c>
      <c r="E1006">
        <v>0</v>
      </c>
      <c r="F1006">
        <v>4</v>
      </c>
      <c r="G1006">
        <v>4</v>
      </c>
      <c r="H1006">
        <v>4</v>
      </c>
      <c r="I1006" t="s">
        <v>15</v>
      </c>
      <c r="J1006">
        <v>1</v>
      </c>
      <c r="L1006" t="s">
        <v>153</v>
      </c>
      <c r="M1006">
        <v>59.7737176874856</v>
      </c>
      <c r="N1006" t="s">
        <v>17</v>
      </c>
      <c r="O1006">
        <v>1</v>
      </c>
      <c r="P1006" t="s">
        <v>154</v>
      </c>
      <c r="Q1006" t="str">
        <f>+PROPER(IF(MID(Tabla1[[#This Row],[expName]],3,100)="Alegria","Alegría",MID(Tabla1[[#This Row],[expName]],3,100)))</f>
        <v>Tristeza</v>
      </c>
      <c r="R1006" t="str">
        <f>+IF(Tabla1[[#This Row],[correct_ans]]="None","Frecuente","Infrecuente")</f>
        <v>Frecuente</v>
      </c>
      <c r="S1006">
        <f>+Tabla1[[#This Row],[Respuesta.corr]]*100</f>
        <v>100</v>
      </c>
      <c r="T1006" t="str">
        <f>+IF(OR(Tabla1[[#This Row],[frecuente/infrecuente]]="Frecuente",Tabla1[[#This Row],[Respuesta.rt]]=""),"",Tabla1[[#This Row],[Respuesta.rt]])</f>
        <v/>
      </c>
      <c r="U1006">
        <f>1-Tabla1[[#This Row],[Respuesta.corr]]</f>
        <v>0</v>
      </c>
      <c r="V1006" t="s">
        <v>141</v>
      </c>
      <c r="W1006" t="s">
        <v>143</v>
      </c>
      <c r="X1006" t="str">
        <f>+IFERROR(VLOOKUP(Tabla1[[#This Row],[participant]],$AB$2:$AC$17,2,0),"REVISAR")</f>
        <v>CLB8M</v>
      </c>
    </row>
    <row r="1007" spans="1:24" x14ac:dyDescent="0.55000000000000004">
      <c r="A1007" t="s">
        <v>19</v>
      </c>
      <c r="B1007" t="s">
        <v>24</v>
      </c>
      <c r="C1007" t="s">
        <v>21</v>
      </c>
      <c r="D1007">
        <v>0.8</v>
      </c>
      <c r="E1007">
        <v>0</v>
      </c>
      <c r="F1007">
        <v>5</v>
      </c>
      <c r="G1007">
        <v>5</v>
      </c>
      <c r="H1007">
        <v>5</v>
      </c>
      <c r="I1007" t="s">
        <v>21</v>
      </c>
      <c r="J1007">
        <v>1</v>
      </c>
      <c r="K1007">
        <v>0.49269257842000003</v>
      </c>
      <c r="L1007" t="s">
        <v>153</v>
      </c>
      <c r="M1007">
        <v>59.7737176874856</v>
      </c>
      <c r="N1007" t="s">
        <v>17</v>
      </c>
      <c r="O1007">
        <v>1</v>
      </c>
      <c r="P1007" t="s">
        <v>154</v>
      </c>
      <c r="Q1007" t="str">
        <f>+PROPER(IF(MID(Tabla1[[#This Row],[expName]],3,100)="Alegria","Alegría",MID(Tabla1[[#This Row],[expName]],3,100)))</f>
        <v>Tristeza</v>
      </c>
      <c r="R1007" t="str">
        <f>+IF(Tabla1[[#This Row],[correct_ans]]="None","Frecuente","Infrecuente")</f>
        <v>Infrecuente</v>
      </c>
      <c r="S1007">
        <f>+Tabla1[[#This Row],[Respuesta.corr]]*100</f>
        <v>100</v>
      </c>
      <c r="T1007">
        <f>+IF(OR(Tabla1[[#This Row],[frecuente/infrecuente]]="Frecuente",Tabla1[[#This Row],[Respuesta.rt]]=""),"",Tabla1[[#This Row],[Respuesta.rt]])</f>
        <v>0.49269257842000003</v>
      </c>
      <c r="U1007">
        <f>1-Tabla1[[#This Row],[Respuesta.corr]]</f>
        <v>0</v>
      </c>
      <c r="V1007" t="s">
        <v>141</v>
      </c>
      <c r="W1007" t="s">
        <v>143</v>
      </c>
      <c r="X1007" t="str">
        <f>+IFERROR(VLOOKUP(Tabla1[[#This Row],[participant]],$AB$2:$AC$17,2,0),"REVISAR")</f>
        <v>CLB8M</v>
      </c>
    </row>
    <row r="1008" spans="1:24" x14ac:dyDescent="0.55000000000000004">
      <c r="A1008" t="s">
        <v>13</v>
      </c>
      <c r="B1008" t="s">
        <v>25</v>
      </c>
      <c r="C1008" t="s">
        <v>15</v>
      </c>
      <c r="D1008">
        <v>1.3</v>
      </c>
      <c r="E1008">
        <v>0</v>
      </c>
      <c r="F1008">
        <v>6</v>
      </c>
      <c r="G1008">
        <v>6</v>
      </c>
      <c r="H1008">
        <v>6</v>
      </c>
      <c r="I1008" t="s">
        <v>15</v>
      </c>
      <c r="J1008">
        <v>1</v>
      </c>
      <c r="L1008" t="s">
        <v>153</v>
      </c>
      <c r="M1008">
        <v>59.7737176874856</v>
      </c>
      <c r="N1008" t="s">
        <v>17</v>
      </c>
      <c r="O1008">
        <v>1</v>
      </c>
      <c r="P1008" t="s">
        <v>154</v>
      </c>
      <c r="Q1008" t="str">
        <f>+PROPER(IF(MID(Tabla1[[#This Row],[expName]],3,100)="Alegria","Alegría",MID(Tabla1[[#This Row],[expName]],3,100)))</f>
        <v>Tristeza</v>
      </c>
      <c r="R1008" t="str">
        <f>+IF(Tabla1[[#This Row],[correct_ans]]="None","Frecuente","Infrecuente")</f>
        <v>Frecuente</v>
      </c>
      <c r="S1008">
        <f>+Tabla1[[#This Row],[Respuesta.corr]]*100</f>
        <v>100</v>
      </c>
      <c r="T1008" t="str">
        <f>+IF(OR(Tabla1[[#This Row],[frecuente/infrecuente]]="Frecuente",Tabla1[[#This Row],[Respuesta.rt]]=""),"",Tabla1[[#This Row],[Respuesta.rt]])</f>
        <v/>
      </c>
      <c r="U1008">
        <f>1-Tabla1[[#This Row],[Respuesta.corr]]</f>
        <v>0</v>
      </c>
      <c r="V1008" t="s">
        <v>141</v>
      </c>
      <c r="W1008" t="s">
        <v>143</v>
      </c>
      <c r="X1008" t="str">
        <f>+IFERROR(VLOOKUP(Tabla1[[#This Row],[participant]],$AB$2:$AC$17,2,0),"REVISAR")</f>
        <v>CLB8M</v>
      </c>
    </row>
    <row r="1009" spans="1:24" x14ac:dyDescent="0.55000000000000004">
      <c r="A1009" t="s">
        <v>19</v>
      </c>
      <c r="B1009" t="s">
        <v>26</v>
      </c>
      <c r="C1009" t="s">
        <v>21</v>
      </c>
      <c r="D1009">
        <v>0.8</v>
      </c>
      <c r="E1009">
        <v>0</v>
      </c>
      <c r="F1009">
        <v>7</v>
      </c>
      <c r="G1009">
        <v>7</v>
      </c>
      <c r="H1009">
        <v>7</v>
      </c>
      <c r="I1009" t="s">
        <v>21</v>
      </c>
      <c r="J1009">
        <v>1</v>
      </c>
      <c r="K1009">
        <v>0.46348673036499999</v>
      </c>
      <c r="L1009" t="s">
        <v>153</v>
      </c>
      <c r="M1009">
        <v>59.7737176874856</v>
      </c>
      <c r="N1009" t="s">
        <v>17</v>
      </c>
      <c r="O1009">
        <v>1</v>
      </c>
      <c r="P1009" t="s">
        <v>154</v>
      </c>
      <c r="Q1009" t="str">
        <f>+PROPER(IF(MID(Tabla1[[#This Row],[expName]],3,100)="Alegria","Alegría",MID(Tabla1[[#This Row],[expName]],3,100)))</f>
        <v>Tristeza</v>
      </c>
      <c r="R1009" t="str">
        <f>+IF(Tabla1[[#This Row],[correct_ans]]="None","Frecuente","Infrecuente")</f>
        <v>Infrecuente</v>
      </c>
      <c r="S1009">
        <f>+Tabla1[[#This Row],[Respuesta.corr]]*100</f>
        <v>100</v>
      </c>
      <c r="T1009">
        <f>+IF(OR(Tabla1[[#This Row],[frecuente/infrecuente]]="Frecuente",Tabla1[[#This Row],[Respuesta.rt]]=""),"",Tabla1[[#This Row],[Respuesta.rt]])</f>
        <v>0.46348673036499999</v>
      </c>
      <c r="U1009">
        <f>1-Tabla1[[#This Row],[Respuesta.corr]]</f>
        <v>0</v>
      </c>
      <c r="V1009" t="s">
        <v>141</v>
      </c>
      <c r="W1009" t="s">
        <v>143</v>
      </c>
      <c r="X1009" t="str">
        <f>+IFERROR(VLOOKUP(Tabla1[[#This Row],[participant]],$AB$2:$AC$17,2,0),"REVISAR")</f>
        <v>CLB8M</v>
      </c>
    </row>
    <row r="1010" spans="1:24" x14ac:dyDescent="0.55000000000000004">
      <c r="A1010" t="s">
        <v>13</v>
      </c>
      <c r="B1010" t="s">
        <v>25</v>
      </c>
      <c r="C1010" t="s">
        <v>15</v>
      </c>
      <c r="D1010">
        <v>1.3</v>
      </c>
      <c r="E1010">
        <v>0</v>
      </c>
      <c r="F1010">
        <v>8</v>
      </c>
      <c r="G1010">
        <v>8</v>
      </c>
      <c r="H1010">
        <v>8</v>
      </c>
      <c r="I1010" t="s">
        <v>15</v>
      </c>
      <c r="J1010">
        <v>1</v>
      </c>
      <c r="L1010" t="s">
        <v>153</v>
      </c>
      <c r="M1010">
        <v>59.7737176874856</v>
      </c>
      <c r="N1010" t="s">
        <v>17</v>
      </c>
      <c r="O1010">
        <v>1</v>
      </c>
      <c r="P1010" t="s">
        <v>154</v>
      </c>
      <c r="Q1010" t="str">
        <f>+PROPER(IF(MID(Tabla1[[#This Row],[expName]],3,100)="Alegria","Alegría",MID(Tabla1[[#This Row],[expName]],3,100)))</f>
        <v>Tristeza</v>
      </c>
      <c r="R1010" t="str">
        <f>+IF(Tabla1[[#This Row],[correct_ans]]="None","Frecuente","Infrecuente")</f>
        <v>Frecuente</v>
      </c>
      <c r="S1010">
        <f>+Tabla1[[#This Row],[Respuesta.corr]]*100</f>
        <v>100</v>
      </c>
      <c r="T1010" t="str">
        <f>+IF(OR(Tabla1[[#This Row],[frecuente/infrecuente]]="Frecuente",Tabla1[[#This Row],[Respuesta.rt]]=""),"",Tabla1[[#This Row],[Respuesta.rt]])</f>
        <v/>
      </c>
      <c r="U1010">
        <f>1-Tabla1[[#This Row],[Respuesta.corr]]</f>
        <v>0</v>
      </c>
      <c r="V1010" t="s">
        <v>141</v>
      </c>
      <c r="W1010" t="s">
        <v>143</v>
      </c>
      <c r="X1010" t="str">
        <f>+IFERROR(VLOOKUP(Tabla1[[#This Row],[participant]],$AB$2:$AC$17,2,0),"REVISAR")</f>
        <v>CLB8M</v>
      </c>
    </row>
    <row r="1011" spans="1:24" x14ac:dyDescent="0.55000000000000004">
      <c r="A1011" t="s">
        <v>19</v>
      </c>
      <c r="B1011" t="s">
        <v>27</v>
      </c>
      <c r="C1011" t="s">
        <v>21</v>
      </c>
      <c r="D1011">
        <v>1.3</v>
      </c>
      <c r="E1011">
        <v>0</v>
      </c>
      <c r="F1011">
        <v>9</v>
      </c>
      <c r="G1011">
        <v>9</v>
      </c>
      <c r="H1011">
        <v>9</v>
      </c>
      <c r="I1011" t="s">
        <v>21</v>
      </c>
      <c r="J1011">
        <v>1</v>
      </c>
      <c r="K1011">
        <v>0.45896375060700001</v>
      </c>
      <c r="L1011" t="s">
        <v>153</v>
      </c>
      <c r="M1011">
        <v>59.7737176874856</v>
      </c>
      <c r="N1011" t="s">
        <v>17</v>
      </c>
      <c r="O1011">
        <v>1</v>
      </c>
      <c r="P1011" t="s">
        <v>154</v>
      </c>
      <c r="Q1011" t="str">
        <f>+PROPER(IF(MID(Tabla1[[#This Row],[expName]],3,100)="Alegria","Alegría",MID(Tabla1[[#This Row],[expName]],3,100)))</f>
        <v>Tristeza</v>
      </c>
      <c r="R1011" t="str">
        <f>+IF(Tabla1[[#This Row],[correct_ans]]="None","Frecuente","Infrecuente")</f>
        <v>Infrecuente</v>
      </c>
      <c r="S1011">
        <f>+Tabla1[[#This Row],[Respuesta.corr]]*100</f>
        <v>100</v>
      </c>
      <c r="T1011">
        <f>+IF(OR(Tabla1[[#This Row],[frecuente/infrecuente]]="Frecuente",Tabla1[[#This Row],[Respuesta.rt]]=""),"",Tabla1[[#This Row],[Respuesta.rt]])</f>
        <v>0.45896375060700001</v>
      </c>
      <c r="U1011">
        <f>1-Tabla1[[#This Row],[Respuesta.corr]]</f>
        <v>0</v>
      </c>
      <c r="V1011" t="s">
        <v>141</v>
      </c>
      <c r="W1011" t="s">
        <v>143</v>
      </c>
      <c r="X1011" t="str">
        <f>+IFERROR(VLOOKUP(Tabla1[[#This Row],[participant]],$AB$2:$AC$17,2,0),"REVISAR")</f>
        <v>CLB8M</v>
      </c>
    </row>
    <row r="1012" spans="1:24" x14ac:dyDescent="0.55000000000000004">
      <c r="A1012" t="s">
        <v>13</v>
      </c>
      <c r="B1012" t="s">
        <v>28</v>
      </c>
      <c r="C1012" t="s">
        <v>15</v>
      </c>
      <c r="D1012">
        <v>0.8</v>
      </c>
      <c r="E1012">
        <v>0</v>
      </c>
      <c r="F1012">
        <v>10</v>
      </c>
      <c r="G1012">
        <v>10</v>
      </c>
      <c r="H1012">
        <v>10</v>
      </c>
      <c r="I1012" t="s">
        <v>15</v>
      </c>
      <c r="J1012">
        <v>1</v>
      </c>
      <c r="L1012" t="s">
        <v>153</v>
      </c>
      <c r="M1012">
        <v>59.7737176874856</v>
      </c>
      <c r="N1012" t="s">
        <v>17</v>
      </c>
      <c r="O1012">
        <v>1</v>
      </c>
      <c r="P1012" t="s">
        <v>154</v>
      </c>
      <c r="Q1012" t="str">
        <f>+PROPER(IF(MID(Tabla1[[#This Row],[expName]],3,100)="Alegria","Alegría",MID(Tabla1[[#This Row],[expName]],3,100)))</f>
        <v>Tristeza</v>
      </c>
      <c r="R1012" t="str">
        <f>+IF(Tabla1[[#This Row],[correct_ans]]="None","Frecuente","Infrecuente")</f>
        <v>Frecuente</v>
      </c>
      <c r="S1012">
        <f>+Tabla1[[#This Row],[Respuesta.corr]]*100</f>
        <v>100</v>
      </c>
      <c r="T1012" t="str">
        <f>+IF(OR(Tabla1[[#This Row],[frecuente/infrecuente]]="Frecuente",Tabla1[[#This Row],[Respuesta.rt]]=""),"",Tabla1[[#This Row],[Respuesta.rt]])</f>
        <v/>
      </c>
      <c r="U1012">
        <f>1-Tabla1[[#This Row],[Respuesta.corr]]</f>
        <v>0</v>
      </c>
      <c r="V1012" t="s">
        <v>141</v>
      </c>
      <c r="W1012" t="s">
        <v>143</v>
      </c>
      <c r="X1012" t="str">
        <f>+IFERROR(VLOOKUP(Tabla1[[#This Row],[participant]],$AB$2:$AC$17,2,0),"REVISAR")</f>
        <v>CLB8M</v>
      </c>
    </row>
    <row r="1013" spans="1:24" x14ac:dyDescent="0.55000000000000004">
      <c r="A1013" t="s">
        <v>13</v>
      </c>
      <c r="B1013" t="s">
        <v>29</v>
      </c>
      <c r="C1013" t="s">
        <v>15</v>
      </c>
      <c r="D1013">
        <v>0.8</v>
      </c>
      <c r="E1013">
        <v>0</v>
      </c>
      <c r="F1013">
        <v>11</v>
      </c>
      <c r="G1013">
        <v>11</v>
      </c>
      <c r="H1013">
        <v>11</v>
      </c>
      <c r="I1013" t="s">
        <v>15</v>
      </c>
      <c r="J1013">
        <v>1</v>
      </c>
      <c r="L1013" t="s">
        <v>153</v>
      </c>
      <c r="M1013">
        <v>59.7737176874856</v>
      </c>
      <c r="N1013" t="s">
        <v>17</v>
      </c>
      <c r="O1013">
        <v>1</v>
      </c>
      <c r="P1013" t="s">
        <v>154</v>
      </c>
      <c r="Q1013" t="str">
        <f>+PROPER(IF(MID(Tabla1[[#This Row],[expName]],3,100)="Alegria","Alegría",MID(Tabla1[[#This Row],[expName]],3,100)))</f>
        <v>Tristeza</v>
      </c>
      <c r="R1013" t="str">
        <f>+IF(Tabla1[[#This Row],[correct_ans]]="None","Frecuente","Infrecuente")</f>
        <v>Frecuente</v>
      </c>
      <c r="S1013">
        <f>+Tabla1[[#This Row],[Respuesta.corr]]*100</f>
        <v>100</v>
      </c>
      <c r="T1013" t="str">
        <f>+IF(OR(Tabla1[[#This Row],[frecuente/infrecuente]]="Frecuente",Tabla1[[#This Row],[Respuesta.rt]]=""),"",Tabla1[[#This Row],[Respuesta.rt]])</f>
        <v/>
      </c>
      <c r="U1013">
        <f>1-Tabla1[[#This Row],[Respuesta.corr]]</f>
        <v>0</v>
      </c>
      <c r="V1013" t="s">
        <v>141</v>
      </c>
      <c r="W1013" t="s">
        <v>143</v>
      </c>
      <c r="X1013" t="str">
        <f>+IFERROR(VLOOKUP(Tabla1[[#This Row],[participant]],$AB$2:$AC$17,2,0),"REVISAR")</f>
        <v>CLB8M</v>
      </c>
    </row>
    <row r="1014" spans="1:24" x14ac:dyDescent="0.55000000000000004">
      <c r="A1014" t="s">
        <v>13</v>
      </c>
      <c r="B1014" t="s">
        <v>30</v>
      </c>
      <c r="C1014" t="s">
        <v>15</v>
      </c>
      <c r="D1014">
        <v>1.3</v>
      </c>
      <c r="E1014">
        <v>0</v>
      </c>
      <c r="F1014">
        <v>12</v>
      </c>
      <c r="G1014">
        <v>12</v>
      </c>
      <c r="H1014">
        <v>12</v>
      </c>
      <c r="I1014" t="s">
        <v>15</v>
      </c>
      <c r="J1014">
        <v>1</v>
      </c>
      <c r="L1014" t="s">
        <v>153</v>
      </c>
      <c r="M1014">
        <v>59.7737176874856</v>
      </c>
      <c r="N1014" t="s">
        <v>17</v>
      </c>
      <c r="O1014">
        <v>1</v>
      </c>
      <c r="P1014" t="s">
        <v>154</v>
      </c>
      <c r="Q1014" t="str">
        <f>+PROPER(IF(MID(Tabla1[[#This Row],[expName]],3,100)="Alegria","Alegría",MID(Tabla1[[#This Row],[expName]],3,100)))</f>
        <v>Tristeza</v>
      </c>
      <c r="R1014" t="str">
        <f>+IF(Tabla1[[#This Row],[correct_ans]]="None","Frecuente","Infrecuente")</f>
        <v>Frecuente</v>
      </c>
      <c r="S1014">
        <f>+Tabla1[[#This Row],[Respuesta.corr]]*100</f>
        <v>100</v>
      </c>
      <c r="T1014" t="str">
        <f>+IF(OR(Tabla1[[#This Row],[frecuente/infrecuente]]="Frecuente",Tabla1[[#This Row],[Respuesta.rt]]=""),"",Tabla1[[#This Row],[Respuesta.rt]])</f>
        <v/>
      </c>
      <c r="U1014">
        <f>1-Tabla1[[#This Row],[Respuesta.corr]]</f>
        <v>0</v>
      </c>
      <c r="V1014" t="s">
        <v>141</v>
      </c>
      <c r="W1014" t="s">
        <v>143</v>
      </c>
      <c r="X1014" t="str">
        <f>+IFERROR(VLOOKUP(Tabla1[[#This Row],[participant]],$AB$2:$AC$17,2,0),"REVISAR")</f>
        <v>CLB8M</v>
      </c>
    </row>
    <row r="1015" spans="1:24" x14ac:dyDescent="0.55000000000000004">
      <c r="A1015" t="s">
        <v>13</v>
      </c>
      <c r="B1015" t="s">
        <v>31</v>
      </c>
      <c r="C1015" t="s">
        <v>15</v>
      </c>
      <c r="D1015">
        <v>1.3</v>
      </c>
      <c r="E1015">
        <v>0</v>
      </c>
      <c r="F1015">
        <v>13</v>
      </c>
      <c r="G1015">
        <v>13</v>
      </c>
      <c r="H1015">
        <v>13</v>
      </c>
      <c r="I1015" t="s">
        <v>21</v>
      </c>
      <c r="J1015">
        <v>0</v>
      </c>
      <c r="K1015">
        <v>0.366174958301</v>
      </c>
      <c r="L1015" t="s">
        <v>153</v>
      </c>
      <c r="M1015">
        <v>59.7737176874856</v>
      </c>
      <c r="N1015" t="s">
        <v>17</v>
      </c>
      <c r="O1015">
        <v>1</v>
      </c>
      <c r="P1015" t="s">
        <v>154</v>
      </c>
      <c r="Q1015" t="str">
        <f>+PROPER(IF(MID(Tabla1[[#This Row],[expName]],3,100)="Alegria","Alegría",MID(Tabla1[[#This Row],[expName]],3,100)))</f>
        <v>Tristeza</v>
      </c>
      <c r="R1015" t="str">
        <f>+IF(Tabla1[[#This Row],[correct_ans]]="None","Frecuente","Infrecuente")</f>
        <v>Frecuente</v>
      </c>
      <c r="S1015">
        <f>+Tabla1[[#This Row],[Respuesta.corr]]*100</f>
        <v>0</v>
      </c>
      <c r="T1015" t="str">
        <f>+IF(OR(Tabla1[[#This Row],[frecuente/infrecuente]]="Frecuente",Tabla1[[#This Row],[Respuesta.rt]]=""),"",Tabla1[[#This Row],[Respuesta.rt]])</f>
        <v/>
      </c>
      <c r="U1015">
        <f>1-Tabla1[[#This Row],[Respuesta.corr]]</f>
        <v>1</v>
      </c>
      <c r="V1015" t="s">
        <v>141</v>
      </c>
      <c r="W1015" t="s">
        <v>143</v>
      </c>
      <c r="X1015" t="str">
        <f>+IFERROR(VLOOKUP(Tabla1[[#This Row],[participant]],$AB$2:$AC$17,2,0),"REVISAR")</f>
        <v>CLB8M</v>
      </c>
    </row>
    <row r="1016" spans="1:24" x14ac:dyDescent="0.55000000000000004">
      <c r="A1016" t="s">
        <v>19</v>
      </c>
      <c r="B1016" t="s">
        <v>32</v>
      </c>
      <c r="C1016" t="s">
        <v>21</v>
      </c>
      <c r="D1016">
        <v>0.8</v>
      </c>
      <c r="E1016">
        <v>0</v>
      </c>
      <c r="F1016">
        <v>14</v>
      </c>
      <c r="G1016">
        <v>14</v>
      </c>
      <c r="H1016">
        <v>14</v>
      </c>
      <c r="I1016" t="s">
        <v>21</v>
      </c>
      <c r="J1016">
        <v>1</v>
      </c>
      <c r="K1016">
        <v>0.74457331822899997</v>
      </c>
      <c r="L1016" t="s">
        <v>153</v>
      </c>
      <c r="M1016">
        <v>59.7737176874856</v>
      </c>
      <c r="N1016" t="s">
        <v>17</v>
      </c>
      <c r="O1016">
        <v>1</v>
      </c>
      <c r="P1016" t="s">
        <v>154</v>
      </c>
      <c r="Q1016" t="str">
        <f>+PROPER(IF(MID(Tabla1[[#This Row],[expName]],3,100)="Alegria","Alegría",MID(Tabla1[[#This Row],[expName]],3,100)))</f>
        <v>Tristeza</v>
      </c>
      <c r="R1016" t="str">
        <f>+IF(Tabla1[[#This Row],[correct_ans]]="None","Frecuente","Infrecuente")</f>
        <v>Infrecuente</v>
      </c>
      <c r="S1016">
        <f>+Tabla1[[#This Row],[Respuesta.corr]]*100</f>
        <v>100</v>
      </c>
      <c r="T1016">
        <f>+IF(OR(Tabla1[[#This Row],[frecuente/infrecuente]]="Frecuente",Tabla1[[#This Row],[Respuesta.rt]]=""),"",Tabla1[[#This Row],[Respuesta.rt]])</f>
        <v>0.74457331822899997</v>
      </c>
      <c r="U1016">
        <f>1-Tabla1[[#This Row],[Respuesta.corr]]</f>
        <v>0</v>
      </c>
      <c r="V1016" t="s">
        <v>141</v>
      </c>
      <c r="W1016" t="s">
        <v>143</v>
      </c>
      <c r="X1016" t="str">
        <f>+IFERROR(VLOOKUP(Tabla1[[#This Row],[participant]],$AB$2:$AC$17,2,0),"REVISAR")</f>
        <v>CLB8M</v>
      </c>
    </row>
    <row r="1017" spans="1:24" x14ac:dyDescent="0.55000000000000004">
      <c r="A1017" t="s">
        <v>13</v>
      </c>
      <c r="B1017" t="s">
        <v>23</v>
      </c>
      <c r="C1017" t="s">
        <v>15</v>
      </c>
      <c r="D1017">
        <v>0.8</v>
      </c>
      <c r="E1017">
        <v>0</v>
      </c>
      <c r="F1017">
        <v>15</v>
      </c>
      <c r="G1017">
        <v>15</v>
      </c>
      <c r="H1017">
        <v>15</v>
      </c>
      <c r="I1017" t="s">
        <v>15</v>
      </c>
      <c r="J1017">
        <v>1</v>
      </c>
      <c r="L1017" t="s">
        <v>153</v>
      </c>
      <c r="M1017">
        <v>59.7737176874856</v>
      </c>
      <c r="N1017" t="s">
        <v>17</v>
      </c>
      <c r="O1017">
        <v>1</v>
      </c>
      <c r="P1017" t="s">
        <v>154</v>
      </c>
      <c r="Q1017" t="str">
        <f>+PROPER(IF(MID(Tabla1[[#This Row],[expName]],3,100)="Alegria","Alegría",MID(Tabla1[[#This Row],[expName]],3,100)))</f>
        <v>Tristeza</v>
      </c>
      <c r="R1017" t="str">
        <f>+IF(Tabla1[[#This Row],[correct_ans]]="None","Frecuente","Infrecuente")</f>
        <v>Frecuente</v>
      </c>
      <c r="S1017">
        <f>+Tabla1[[#This Row],[Respuesta.corr]]*100</f>
        <v>100</v>
      </c>
      <c r="T1017" t="str">
        <f>+IF(OR(Tabla1[[#This Row],[frecuente/infrecuente]]="Frecuente",Tabla1[[#This Row],[Respuesta.rt]]=""),"",Tabla1[[#This Row],[Respuesta.rt]])</f>
        <v/>
      </c>
      <c r="U1017">
        <f>1-Tabla1[[#This Row],[Respuesta.corr]]</f>
        <v>0</v>
      </c>
      <c r="V1017" t="s">
        <v>141</v>
      </c>
      <c r="W1017" t="s">
        <v>143</v>
      </c>
      <c r="X1017" t="str">
        <f>+IFERROR(VLOOKUP(Tabla1[[#This Row],[participant]],$AB$2:$AC$17,2,0),"REVISAR")</f>
        <v>CLB8M</v>
      </c>
    </row>
    <row r="1018" spans="1:24" x14ac:dyDescent="0.55000000000000004">
      <c r="A1018" t="s">
        <v>19</v>
      </c>
      <c r="B1018" t="s">
        <v>33</v>
      </c>
      <c r="C1018" t="s">
        <v>21</v>
      </c>
      <c r="D1018">
        <v>0.8</v>
      </c>
      <c r="E1018">
        <v>0</v>
      </c>
      <c r="F1018">
        <v>16</v>
      </c>
      <c r="G1018">
        <v>16</v>
      </c>
      <c r="H1018">
        <v>16</v>
      </c>
      <c r="I1018" t="s">
        <v>21</v>
      </c>
      <c r="J1018">
        <v>1</v>
      </c>
      <c r="K1018">
        <v>0.60416163138500001</v>
      </c>
      <c r="L1018" t="s">
        <v>153</v>
      </c>
      <c r="M1018">
        <v>59.7737176874856</v>
      </c>
      <c r="N1018" t="s">
        <v>17</v>
      </c>
      <c r="O1018">
        <v>1</v>
      </c>
      <c r="P1018" t="s">
        <v>154</v>
      </c>
      <c r="Q1018" t="str">
        <f>+PROPER(IF(MID(Tabla1[[#This Row],[expName]],3,100)="Alegria","Alegría",MID(Tabla1[[#This Row],[expName]],3,100)))</f>
        <v>Tristeza</v>
      </c>
      <c r="R1018" t="str">
        <f>+IF(Tabla1[[#This Row],[correct_ans]]="None","Frecuente","Infrecuente")</f>
        <v>Infrecuente</v>
      </c>
      <c r="S1018">
        <f>+Tabla1[[#This Row],[Respuesta.corr]]*100</f>
        <v>100</v>
      </c>
      <c r="T1018">
        <f>+IF(OR(Tabla1[[#This Row],[frecuente/infrecuente]]="Frecuente",Tabla1[[#This Row],[Respuesta.rt]]=""),"",Tabla1[[#This Row],[Respuesta.rt]])</f>
        <v>0.60416163138500001</v>
      </c>
      <c r="U1018">
        <f>1-Tabla1[[#This Row],[Respuesta.corr]]</f>
        <v>0</v>
      </c>
      <c r="V1018" t="s">
        <v>141</v>
      </c>
      <c r="W1018" t="s">
        <v>143</v>
      </c>
      <c r="X1018" t="str">
        <f>+IFERROR(VLOOKUP(Tabla1[[#This Row],[participant]],$AB$2:$AC$17,2,0),"REVISAR")</f>
        <v>CLB8M</v>
      </c>
    </row>
    <row r="1019" spans="1:24" x14ac:dyDescent="0.55000000000000004">
      <c r="A1019" t="s">
        <v>13</v>
      </c>
      <c r="B1019" t="s">
        <v>34</v>
      </c>
      <c r="C1019" t="s">
        <v>15</v>
      </c>
      <c r="D1019">
        <v>1.3</v>
      </c>
      <c r="E1019">
        <v>0</v>
      </c>
      <c r="F1019">
        <v>17</v>
      </c>
      <c r="G1019">
        <v>17</v>
      </c>
      <c r="H1019">
        <v>17</v>
      </c>
      <c r="I1019" t="s">
        <v>15</v>
      </c>
      <c r="J1019">
        <v>1</v>
      </c>
      <c r="L1019" t="s">
        <v>153</v>
      </c>
      <c r="M1019">
        <v>59.7737176874856</v>
      </c>
      <c r="N1019" t="s">
        <v>17</v>
      </c>
      <c r="O1019">
        <v>1</v>
      </c>
      <c r="P1019" t="s">
        <v>154</v>
      </c>
      <c r="Q1019" t="str">
        <f>+PROPER(IF(MID(Tabla1[[#This Row],[expName]],3,100)="Alegria","Alegría",MID(Tabla1[[#This Row],[expName]],3,100)))</f>
        <v>Tristeza</v>
      </c>
      <c r="R1019" t="str">
        <f>+IF(Tabla1[[#This Row],[correct_ans]]="None","Frecuente","Infrecuente")</f>
        <v>Frecuente</v>
      </c>
      <c r="S1019">
        <f>+Tabla1[[#This Row],[Respuesta.corr]]*100</f>
        <v>100</v>
      </c>
      <c r="T1019" t="str">
        <f>+IF(OR(Tabla1[[#This Row],[frecuente/infrecuente]]="Frecuente",Tabla1[[#This Row],[Respuesta.rt]]=""),"",Tabla1[[#This Row],[Respuesta.rt]])</f>
        <v/>
      </c>
      <c r="U1019">
        <f>1-Tabla1[[#This Row],[Respuesta.corr]]</f>
        <v>0</v>
      </c>
      <c r="V1019" t="s">
        <v>141</v>
      </c>
      <c r="W1019" t="s">
        <v>143</v>
      </c>
      <c r="X1019" t="str">
        <f>+IFERROR(VLOOKUP(Tabla1[[#This Row],[participant]],$AB$2:$AC$17,2,0),"REVISAR")</f>
        <v>CLB8M</v>
      </c>
    </row>
    <row r="1020" spans="1:24" x14ac:dyDescent="0.55000000000000004">
      <c r="A1020" t="s">
        <v>13</v>
      </c>
      <c r="B1020" t="s">
        <v>35</v>
      </c>
      <c r="C1020" t="s">
        <v>15</v>
      </c>
      <c r="D1020">
        <v>1.3</v>
      </c>
      <c r="E1020">
        <v>0</v>
      </c>
      <c r="F1020">
        <v>18</v>
      </c>
      <c r="G1020">
        <v>18</v>
      </c>
      <c r="H1020">
        <v>18</v>
      </c>
      <c r="I1020" t="s">
        <v>15</v>
      </c>
      <c r="J1020">
        <v>1</v>
      </c>
      <c r="L1020" t="s">
        <v>153</v>
      </c>
      <c r="M1020">
        <v>59.7737176874856</v>
      </c>
      <c r="N1020" t="s">
        <v>17</v>
      </c>
      <c r="O1020">
        <v>1</v>
      </c>
      <c r="P1020" t="s">
        <v>154</v>
      </c>
      <c r="Q1020" t="str">
        <f>+PROPER(IF(MID(Tabla1[[#This Row],[expName]],3,100)="Alegria","Alegría",MID(Tabla1[[#This Row],[expName]],3,100)))</f>
        <v>Tristeza</v>
      </c>
      <c r="R1020" t="str">
        <f>+IF(Tabla1[[#This Row],[correct_ans]]="None","Frecuente","Infrecuente")</f>
        <v>Frecuente</v>
      </c>
      <c r="S1020">
        <f>+Tabla1[[#This Row],[Respuesta.corr]]*100</f>
        <v>100</v>
      </c>
      <c r="T1020" t="str">
        <f>+IF(OR(Tabla1[[#This Row],[frecuente/infrecuente]]="Frecuente",Tabla1[[#This Row],[Respuesta.rt]]=""),"",Tabla1[[#This Row],[Respuesta.rt]])</f>
        <v/>
      </c>
      <c r="U1020">
        <f>1-Tabla1[[#This Row],[Respuesta.corr]]</f>
        <v>0</v>
      </c>
      <c r="V1020" t="s">
        <v>141</v>
      </c>
      <c r="W1020" t="s">
        <v>143</v>
      </c>
      <c r="X1020" t="str">
        <f>+IFERROR(VLOOKUP(Tabla1[[#This Row],[participant]],$AB$2:$AC$17,2,0),"REVISAR")</f>
        <v>CLB8M</v>
      </c>
    </row>
    <row r="1021" spans="1:24" x14ac:dyDescent="0.55000000000000004">
      <c r="A1021" t="s">
        <v>13</v>
      </c>
      <c r="B1021" t="s">
        <v>36</v>
      </c>
      <c r="C1021" t="s">
        <v>15</v>
      </c>
      <c r="D1021">
        <v>0.8</v>
      </c>
      <c r="E1021">
        <v>0</v>
      </c>
      <c r="F1021">
        <v>19</v>
      </c>
      <c r="G1021">
        <v>19</v>
      </c>
      <c r="H1021">
        <v>19</v>
      </c>
      <c r="I1021" t="s">
        <v>15</v>
      </c>
      <c r="J1021">
        <v>1</v>
      </c>
      <c r="L1021" t="s">
        <v>153</v>
      </c>
      <c r="M1021">
        <v>59.7737176874856</v>
      </c>
      <c r="N1021" t="s">
        <v>17</v>
      </c>
      <c r="O1021">
        <v>1</v>
      </c>
      <c r="P1021" t="s">
        <v>154</v>
      </c>
      <c r="Q1021" t="str">
        <f>+PROPER(IF(MID(Tabla1[[#This Row],[expName]],3,100)="Alegria","Alegría",MID(Tabla1[[#This Row],[expName]],3,100)))</f>
        <v>Tristeza</v>
      </c>
      <c r="R1021" t="str">
        <f>+IF(Tabla1[[#This Row],[correct_ans]]="None","Frecuente","Infrecuente")</f>
        <v>Frecuente</v>
      </c>
      <c r="S1021">
        <f>+Tabla1[[#This Row],[Respuesta.corr]]*100</f>
        <v>100</v>
      </c>
      <c r="T1021" t="str">
        <f>+IF(OR(Tabla1[[#This Row],[frecuente/infrecuente]]="Frecuente",Tabla1[[#This Row],[Respuesta.rt]]=""),"",Tabla1[[#This Row],[Respuesta.rt]])</f>
        <v/>
      </c>
      <c r="U1021">
        <f>1-Tabla1[[#This Row],[Respuesta.corr]]</f>
        <v>0</v>
      </c>
      <c r="V1021" t="s">
        <v>141</v>
      </c>
      <c r="W1021" t="s">
        <v>143</v>
      </c>
      <c r="X1021" t="str">
        <f>+IFERROR(VLOOKUP(Tabla1[[#This Row],[participant]],$AB$2:$AC$17,2,0),"REVISAR")</f>
        <v>CLB8M</v>
      </c>
    </row>
    <row r="1022" spans="1:24" x14ac:dyDescent="0.55000000000000004">
      <c r="A1022" t="s">
        <v>19</v>
      </c>
      <c r="B1022" t="s">
        <v>33</v>
      </c>
      <c r="C1022" t="s">
        <v>21</v>
      </c>
      <c r="D1022">
        <v>1.3</v>
      </c>
      <c r="E1022">
        <v>0</v>
      </c>
      <c r="F1022">
        <v>20</v>
      </c>
      <c r="G1022">
        <v>20</v>
      </c>
      <c r="H1022">
        <v>20</v>
      </c>
      <c r="I1022" t="s">
        <v>21</v>
      </c>
      <c r="J1022">
        <v>1</v>
      </c>
      <c r="K1022">
        <v>0.57007920263599998</v>
      </c>
      <c r="L1022" t="s">
        <v>153</v>
      </c>
      <c r="M1022">
        <v>59.7737176874856</v>
      </c>
      <c r="N1022" t="s">
        <v>17</v>
      </c>
      <c r="O1022">
        <v>1</v>
      </c>
      <c r="P1022" t="s">
        <v>154</v>
      </c>
      <c r="Q1022" t="str">
        <f>+PROPER(IF(MID(Tabla1[[#This Row],[expName]],3,100)="Alegria","Alegría",MID(Tabla1[[#This Row],[expName]],3,100)))</f>
        <v>Tristeza</v>
      </c>
      <c r="R1022" t="str">
        <f>+IF(Tabla1[[#This Row],[correct_ans]]="None","Frecuente","Infrecuente")</f>
        <v>Infrecuente</v>
      </c>
      <c r="S1022">
        <f>+Tabla1[[#This Row],[Respuesta.corr]]*100</f>
        <v>100</v>
      </c>
      <c r="T1022">
        <f>+IF(OR(Tabla1[[#This Row],[frecuente/infrecuente]]="Frecuente",Tabla1[[#This Row],[Respuesta.rt]]=""),"",Tabla1[[#This Row],[Respuesta.rt]])</f>
        <v>0.57007920263599998</v>
      </c>
      <c r="U1022">
        <f>1-Tabla1[[#This Row],[Respuesta.corr]]</f>
        <v>0</v>
      </c>
      <c r="V1022" t="s">
        <v>141</v>
      </c>
      <c r="W1022" t="s">
        <v>143</v>
      </c>
      <c r="X1022" t="str">
        <f>+IFERROR(VLOOKUP(Tabla1[[#This Row],[participant]],$AB$2:$AC$17,2,0),"REVISAR")</f>
        <v>CLB8M</v>
      </c>
    </row>
    <row r="1023" spans="1:24" x14ac:dyDescent="0.55000000000000004">
      <c r="A1023" t="s">
        <v>13</v>
      </c>
      <c r="B1023" t="s">
        <v>34</v>
      </c>
      <c r="C1023" t="s">
        <v>15</v>
      </c>
      <c r="D1023">
        <v>0.8</v>
      </c>
      <c r="E1023">
        <v>0</v>
      </c>
      <c r="F1023">
        <v>21</v>
      </c>
      <c r="G1023">
        <v>21</v>
      </c>
      <c r="H1023">
        <v>21</v>
      </c>
      <c r="I1023" t="s">
        <v>15</v>
      </c>
      <c r="J1023">
        <v>1</v>
      </c>
      <c r="L1023" t="s">
        <v>153</v>
      </c>
      <c r="M1023">
        <v>59.7737176874856</v>
      </c>
      <c r="N1023" t="s">
        <v>17</v>
      </c>
      <c r="O1023">
        <v>1</v>
      </c>
      <c r="P1023" t="s">
        <v>154</v>
      </c>
      <c r="Q1023" t="str">
        <f>+PROPER(IF(MID(Tabla1[[#This Row],[expName]],3,100)="Alegria","Alegría",MID(Tabla1[[#This Row],[expName]],3,100)))</f>
        <v>Tristeza</v>
      </c>
      <c r="R1023" t="str">
        <f>+IF(Tabla1[[#This Row],[correct_ans]]="None","Frecuente","Infrecuente")</f>
        <v>Frecuente</v>
      </c>
      <c r="S1023">
        <f>+Tabla1[[#This Row],[Respuesta.corr]]*100</f>
        <v>100</v>
      </c>
      <c r="T1023" t="str">
        <f>+IF(OR(Tabla1[[#This Row],[frecuente/infrecuente]]="Frecuente",Tabla1[[#This Row],[Respuesta.rt]]=""),"",Tabla1[[#This Row],[Respuesta.rt]])</f>
        <v/>
      </c>
      <c r="U1023">
        <f>1-Tabla1[[#This Row],[Respuesta.corr]]</f>
        <v>0</v>
      </c>
      <c r="V1023" t="s">
        <v>141</v>
      </c>
      <c r="W1023" t="s">
        <v>143</v>
      </c>
      <c r="X1023" t="str">
        <f>+IFERROR(VLOOKUP(Tabla1[[#This Row],[participant]],$AB$2:$AC$17,2,0),"REVISAR")</f>
        <v>CLB8M</v>
      </c>
    </row>
    <row r="1024" spans="1:24" x14ac:dyDescent="0.55000000000000004">
      <c r="A1024" t="s">
        <v>19</v>
      </c>
      <c r="B1024" t="s">
        <v>37</v>
      </c>
      <c r="C1024" t="s">
        <v>21</v>
      </c>
      <c r="D1024">
        <v>0.8</v>
      </c>
      <c r="E1024">
        <v>0</v>
      </c>
      <c r="F1024">
        <v>22</v>
      </c>
      <c r="G1024">
        <v>22</v>
      </c>
      <c r="H1024">
        <v>22</v>
      </c>
      <c r="I1024" t="s">
        <v>15</v>
      </c>
      <c r="J1024">
        <v>0</v>
      </c>
      <c r="L1024" t="s">
        <v>153</v>
      </c>
      <c r="M1024">
        <v>59.7737176874856</v>
      </c>
      <c r="N1024" t="s">
        <v>17</v>
      </c>
      <c r="O1024">
        <v>1</v>
      </c>
      <c r="P1024" t="s">
        <v>154</v>
      </c>
      <c r="Q1024" t="str">
        <f>+PROPER(IF(MID(Tabla1[[#This Row],[expName]],3,100)="Alegria","Alegría",MID(Tabla1[[#This Row],[expName]],3,100)))</f>
        <v>Tristeza</v>
      </c>
      <c r="R1024" t="str">
        <f>+IF(Tabla1[[#This Row],[correct_ans]]="None","Frecuente","Infrecuente")</f>
        <v>Infrecuente</v>
      </c>
      <c r="S1024">
        <f>+Tabla1[[#This Row],[Respuesta.corr]]*100</f>
        <v>0</v>
      </c>
      <c r="T1024" t="str">
        <f>+IF(OR(Tabla1[[#This Row],[frecuente/infrecuente]]="Frecuente",Tabla1[[#This Row],[Respuesta.rt]]=""),"",Tabla1[[#This Row],[Respuesta.rt]])</f>
        <v/>
      </c>
      <c r="U1024">
        <f>1-Tabla1[[#This Row],[Respuesta.corr]]</f>
        <v>1</v>
      </c>
      <c r="V1024" t="s">
        <v>141</v>
      </c>
      <c r="W1024" t="s">
        <v>143</v>
      </c>
      <c r="X1024" t="str">
        <f>+IFERROR(VLOOKUP(Tabla1[[#This Row],[participant]],$AB$2:$AC$17,2,0),"REVISAR")</f>
        <v>CLB8M</v>
      </c>
    </row>
    <row r="1025" spans="1:24" x14ac:dyDescent="0.55000000000000004">
      <c r="A1025" t="s">
        <v>13</v>
      </c>
      <c r="B1025" t="s">
        <v>36</v>
      </c>
      <c r="C1025" t="s">
        <v>15</v>
      </c>
      <c r="D1025">
        <v>0.8</v>
      </c>
      <c r="E1025">
        <v>0</v>
      </c>
      <c r="F1025">
        <v>23</v>
      </c>
      <c r="G1025">
        <v>23</v>
      </c>
      <c r="H1025">
        <v>23</v>
      </c>
      <c r="I1025" t="s">
        <v>15</v>
      </c>
      <c r="J1025">
        <v>1</v>
      </c>
      <c r="L1025" t="s">
        <v>153</v>
      </c>
      <c r="M1025">
        <v>59.7737176874856</v>
      </c>
      <c r="N1025" t="s">
        <v>17</v>
      </c>
      <c r="O1025">
        <v>1</v>
      </c>
      <c r="P1025" t="s">
        <v>154</v>
      </c>
      <c r="Q1025" t="str">
        <f>+PROPER(IF(MID(Tabla1[[#This Row],[expName]],3,100)="Alegria","Alegría",MID(Tabla1[[#This Row],[expName]],3,100)))</f>
        <v>Tristeza</v>
      </c>
      <c r="R1025" t="str">
        <f>+IF(Tabla1[[#This Row],[correct_ans]]="None","Frecuente","Infrecuente")</f>
        <v>Frecuente</v>
      </c>
      <c r="S1025">
        <f>+Tabla1[[#This Row],[Respuesta.corr]]*100</f>
        <v>100</v>
      </c>
      <c r="T1025" t="str">
        <f>+IF(OR(Tabla1[[#This Row],[frecuente/infrecuente]]="Frecuente",Tabla1[[#This Row],[Respuesta.rt]]=""),"",Tabla1[[#This Row],[Respuesta.rt]])</f>
        <v/>
      </c>
      <c r="U1025">
        <f>1-Tabla1[[#This Row],[Respuesta.corr]]</f>
        <v>0</v>
      </c>
      <c r="V1025" t="s">
        <v>141</v>
      </c>
      <c r="W1025" t="s">
        <v>143</v>
      </c>
      <c r="X1025" t="str">
        <f>+IFERROR(VLOOKUP(Tabla1[[#This Row],[participant]],$AB$2:$AC$17,2,0),"REVISAR")</f>
        <v>CLB8M</v>
      </c>
    </row>
    <row r="1026" spans="1:24" x14ac:dyDescent="0.55000000000000004">
      <c r="A1026" t="s">
        <v>13</v>
      </c>
      <c r="B1026" t="s">
        <v>31</v>
      </c>
      <c r="C1026" t="s">
        <v>15</v>
      </c>
      <c r="D1026">
        <v>0.8</v>
      </c>
      <c r="E1026">
        <v>0</v>
      </c>
      <c r="F1026">
        <v>24</v>
      </c>
      <c r="G1026">
        <v>24</v>
      </c>
      <c r="H1026">
        <v>24</v>
      </c>
      <c r="I1026" t="s">
        <v>15</v>
      </c>
      <c r="J1026">
        <v>1</v>
      </c>
      <c r="L1026" t="s">
        <v>153</v>
      </c>
      <c r="M1026">
        <v>59.7737176874856</v>
      </c>
      <c r="N1026" t="s">
        <v>17</v>
      </c>
      <c r="O1026">
        <v>1</v>
      </c>
      <c r="P1026" t="s">
        <v>154</v>
      </c>
      <c r="Q1026" t="str">
        <f>+PROPER(IF(MID(Tabla1[[#This Row],[expName]],3,100)="Alegria","Alegría",MID(Tabla1[[#This Row],[expName]],3,100)))</f>
        <v>Tristeza</v>
      </c>
      <c r="R1026" t="str">
        <f>+IF(Tabla1[[#This Row],[correct_ans]]="None","Frecuente","Infrecuente")</f>
        <v>Frecuente</v>
      </c>
      <c r="S1026">
        <f>+Tabla1[[#This Row],[Respuesta.corr]]*100</f>
        <v>100</v>
      </c>
      <c r="T1026" t="str">
        <f>+IF(OR(Tabla1[[#This Row],[frecuente/infrecuente]]="Frecuente",Tabla1[[#This Row],[Respuesta.rt]]=""),"",Tabla1[[#This Row],[Respuesta.rt]])</f>
        <v/>
      </c>
      <c r="U1026">
        <f>1-Tabla1[[#This Row],[Respuesta.corr]]</f>
        <v>0</v>
      </c>
      <c r="V1026" t="s">
        <v>141</v>
      </c>
      <c r="W1026" t="s">
        <v>143</v>
      </c>
      <c r="X1026" t="str">
        <f>+IFERROR(VLOOKUP(Tabla1[[#This Row],[participant]],$AB$2:$AC$17,2,0),"REVISAR")</f>
        <v>CLB8M</v>
      </c>
    </row>
    <row r="1027" spans="1:24" x14ac:dyDescent="0.55000000000000004">
      <c r="A1027" t="s">
        <v>13</v>
      </c>
      <c r="B1027" t="s">
        <v>34</v>
      </c>
      <c r="C1027" t="s">
        <v>15</v>
      </c>
      <c r="D1027">
        <v>1.3</v>
      </c>
      <c r="E1027">
        <v>0</v>
      </c>
      <c r="F1027">
        <v>25</v>
      </c>
      <c r="G1027">
        <v>25</v>
      </c>
      <c r="H1027">
        <v>25</v>
      </c>
      <c r="I1027" t="s">
        <v>15</v>
      </c>
      <c r="J1027">
        <v>1</v>
      </c>
      <c r="L1027" t="s">
        <v>153</v>
      </c>
      <c r="M1027">
        <v>59.7737176874856</v>
      </c>
      <c r="N1027" t="s">
        <v>17</v>
      </c>
      <c r="O1027">
        <v>1</v>
      </c>
      <c r="P1027" t="s">
        <v>154</v>
      </c>
      <c r="Q1027" t="str">
        <f>+PROPER(IF(MID(Tabla1[[#This Row],[expName]],3,100)="Alegria","Alegría",MID(Tabla1[[#This Row],[expName]],3,100)))</f>
        <v>Tristeza</v>
      </c>
      <c r="R1027" t="str">
        <f>+IF(Tabla1[[#This Row],[correct_ans]]="None","Frecuente","Infrecuente")</f>
        <v>Frecuente</v>
      </c>
      <c r="S1027">
        <f>+Tabla1[[#This Row],[Respuesta.corr]]*100</f>
        <v>100</v>
      </c>
      <c r="T1027" t="str">
        <f>+IF(OR(Tabla1[[#This Row],[frecuente/infrecuente]]="Frecuente",Tabla1[[#This Row],[Respuesta.rt]]=""),"",Tabla1[[#This Row],[Respuesta.rt]])</f>
        <v/>
      </c>
      <c r="U1027">
        <f>1-Tabla1[[#This Row],[Respuesta.corr]]</f>
        <v>0</v>
      </c>
      <c r="V1027" t="s">
        <v>141</v>
      </c>
      <c r="W1027" t="s">
        <v>143</v>
      </c>
      <c r="X1027" t="str">
        <f>+IFERROR(VLOOKUP(Tabla1[[#This Row],[participant]],$AB$2:$AC$17,2,0),"REVISAR")</f>
        <v>CLB8M</v>
      </c>
    </row>
    <row r="1028" spans="1:24" x14ac:dyDescent="0.55000000000000004">
      <c r="A1028" t="s">
        <v>19</v>
      </c>
      <c r="B1028" t="s">
        <v>27</v>
      </c>
      <c r="C1028" t="s">
        <v>21</v>
      </c>
      <c r="D1028">
        <v>1.3</v>
      </c>
      <c r="E1028">
        <v>0</v>
      </c>
      <c r="F1028">
        <v>26</v>
      </c>
      <c r="G1028">
        <v>26</v>
      </c>
      <c r="H1028">
        <v>26</v>
      </c>
      <c r="I1028" t="s">
        <v>21</v>
      </c>
      <c r="J1028">
        <v>1</v>
      </c>
      <c r="K1028">
        <v>0.35329302459299999</v>
      </c>
      <c r="L1028" t="s">
        <v>153</v>
      </c>
      <c r="M1028">
        <v>59.7737176874856</v>
      </c>
      <c r="N1028" t="s">
        <v>17</v>
      </c>
      <c r="O1028">
        <v>1</v>
      </c>
      <c r="P1028" t="s">
        <v>154</v>
      </c>
      <c r="Q1028" t="str">
        <f>+PROPER(IF(MID(Tabla1[[#This Row],[expName]],3,100)="Alegria","Alegría",MID(Tabla1[[#This Row],[expName]],3,100)))</f>
        <v>Tristeza</v>
      </c>
      <c r="R1028" t="str">
        <f>+IF(Tabla1[[#This Row],[correct_ans]]="None","Frecuente","Infrecuente")</f>
        <v>Infrecuente</v>
      </c>
      <c r="S1028">
        <f>+Tabla1[[#This Row],[Respuesta.corr]]*100</f>
        <v>100</v>
      </c>
      <c r="T1028">
        <f>+IF(OR(Tabla1[[#This Row],[frecuente/infrecuente]]="Frecuente",Tabla1[[#This Row],[Respuesta.rt]]=""),"",Tabla1[[#This Row],[Respuesta.rt]])</f>
        <v>0.35329302459299999</v>
      </c>
      <c r="U1028">
        <f>1-Tabla1[[#This Row],[Respuesta.corr]]</f>
        <v>0</v>
      </c>
      <c r="V1028" t="s">
        <v>141</v>
      </c>
      <c r="W1028" t="s">
        <v>143</v>
      </c>
      <c r="X1028" t="str">
        <f>+IFERROR(VLOOKUP(Tabla1[[#This Row],[participant]],$AB$2:$AC$17,2,0),"REVISAR")</f>
        <v>CLB8M</v>
      </c>
    </row>
    <row r="1029" spans="1:24" x14ac:dyDescent="0.55000000000000004">
      <c r="A1029" t="s">
        <v>13</v>
      </c>
      <c r="B1029" t="s">
        <v>23</v>
      </c>
      <c r="C1029" t="s">
        <v>15</v>
      </c>
      <c r="D1029">
        <v>0.8</v>
      </c>
      <c r="E1029">
        <v>0</v>
      </c>
      <c r="F1029">
        <v>27</v>
      </c>
      <c r="G1029">
        <v>27</v>
      </c>
      <c r="H1029">
        <v>27</v>
      </c>
      <c r="I1029" t="s">
        <v>15</v>
      </c>
      <c r="J1029">
        <v>1</v>
      </c>
      <c r="L1029" t="s">
        <v>153</v>
      </c>
      <c r="M1029">
        <v>59.7737176874856</v>
      </c>
      <c r="N1029" t="s">
        <v>17</v>
      </c>
      <c r="O1029">
        <v>1</v>
      </c>
      <c r="P1029" t="s">
        <v>154</v>
      </c>
      <c r="Q1029" t="str">
        <f>+PROPER(IF(MID(Tabla1[[#This Row],[expName]],3,100)="Alegria","Alegría",MID(Tabla1[[#This Row],[expName]],3,100)))</f>
        <v>Tristeza</v>
      </c>
      <c r="R1029" t="str">
        <f>+IF(Tabla1[[#This Row],[correct_ans]]="None","Frecuente","Infrecuente")</f>
        <v>Frecuente</v>
      </c>
      <c r="S1029">
        <f>+Tabla1[[#This Row],[Respuesta.corr]]*100</f>
        <v>100</v>
      </c>
      <c r="T1029" t="str">
        <f>+IF(OR(Tabla1[[#This Row],[frecuente/infrecuente]]="Frecuente",Tabla1[[#This Row],[Respuesta.rt]]=""),"",Tabla1[[#This Row],[Respuesta.rt]])</f>
        <v/>
      </c>
      <c r="U1029">
        <f>1-Tabla1[[#This Row],[Respuesta.corr]]</f>
        <v>0</v>
      </c>
      <c r="V1029" t="s">
        <v>141</v>
      </c>
      <c r="W1029" t="s">
        <v>143</v>
      </c>
      <c r="X1029" t="str">
        <f>+IFERROR(VLOOKUP(Tabla1[[#This Row],[participant]],$AB$2:$AC$17,2,0),"REVISAR")</f>
        <v>CLB8M</v>
      </c>
    </row>
    <row r="1030" spans="1:24" x14ac:dyDescent="0.55000000000000004">
      <c r="A1030" t="s">
        <v>13</v>
      </c>
      <c r="B1030" t="s">
        <v>22</v>
      </c>
      <c r="C1030" t="s">
        <v>15</v>
      </c>
      <c r="D1030">
        <v>1.3</v>
      </c>
      <c r="E1030">
        <v>0</v>
      </c>
      <c r="F1030">
        <v>28</v>
      </c>
      <c r="G1030">
        <v>28</v>
      </c>
      <c r="H1030">
        <v>28</v>
      </c>
      <c r="I1030" t="s">
        <v>15</v>
      </c>
      <c r="J1030">
        <v>1</v>
      </c>
      <c r="L1030" t="s">
        <v>153</v>
      </c>
      <c r="M1030">
        <v>59.7737176874856</v>
      </c>
      <c r="N1030" t="s">
        <v>17</v>
      </c>
      <c r="O1030">
        <v>1</v>
      </c>
      <c r="P1030" t="s">
        <v>154</v>
      </c>
      <c r="Q1030" t="str">
        <f>+PROPER(IF(MID(Tabla1[[#This Row],[expName]],3,100)="Alegria","Alegría",MID(Tabla1[[#This Row],[expName]],3,100)))</f>
        <v>Tristeza</v>
      </c>
      <c r="R1030" t="str">
        <f>+IF(Tabla1[[#This Row],[correct_ans]]="None","Frecuente","Infrecuente")</f>
        <v>Frecuente</v>
      </c>
      <c r="S1030">
        <f>+Tabla1[[#This Row],[Respuesta.corr]]*100</f>
        <v>100</v>
      </c>
      <c r="T1030" t="str">
        <f>+IF(OR(Tabla1[[#This Row],[frecuente/infrecuente]]="Frecuente",Tabla1[[#This Row],[Respuesta.rt]]=""),"",Tabla1[[#This Row],[Respuesta.rt]])</f>
        <v/>
      </c>
      <c r="U1030">
        <f>1-Tabla1[[#This Row],[Respuesta.corr]]</f>
        <v>0</v>
      </c>
      <c r="V1030" t="s">
        <v>141</v>
      </c>
      <c r="W1030" t="s">
        <v>143</v>
      </c>
      <c r="X1030" t="str">
        <f>+IFERROR(VLOOKUP(Tabla1[[#This Row],[participant]],$AB$2:$AC$17,2,0),"REVISAR")</f>
        <v>CLB8M</v>
      </c>
    </row>
    <row r="1031" spans="1:24" x14ac:dyDescent="0.55000000000000004">
      <c r="A1031" t="s">
        <v>13</v>
      </c>
      <c r="B1031" t="s">
        <v>28</v>
      </c>
      <c r="C1031" t="s">
        <v>15</v>
      </c>
      <c r="D1031">
        <v>0.8</v>
      </c>
      <c r="E1031">
        <v>0</v>
      </c>
      <c r="F1031">
        <v>29</v>
      </c>
      <c r="G1031">
        <v>29</v>
      </c>
      <c r="H1031">
        <v>29</v>
      </c>
      <c r="I1031" t="s">
        <v>15</v>
      </c>
      <c r="J1031">
        <v>1</v>
      </c>
      <c r="L1031" t="s">
        <v>153</v>
      </c>
      <c r="M1031">
        <v>59.7737176874856</v>
      </c>
      <c r="N1031" t="s">
        <v>17</v>
      </c>
      <c r="O1031">
        <v>1</v>
      </c>
      <c r="P1031" t="s">
        <v>154</v>
      </c>
      <c r="Q1031" t="str">
        <f>+PROPER(IF(MID(Tabla1[[#This Row],[expName]],3,100)="Alegria","Alegría",MID(Tabla1[[#This Row],[expName]],3,100)))</f>
        <v>Tristeza</v>
      </c>
      <c r="R1031" t="str">
        <f>+IF(Tabla1[[#This Row],[correct_ans]]="None","Frecuente","Infrecuente")</f>
        <v>Frecuente</v>
      </c>
      <c r="S1031">
        <f>+Tabla1[[#This Row],[Respuesta.corr]]*100</f>
        <v>100</v>
      </c>
      <c r="T1031" t="str">
        <f>+IF(OR(Tabla1[[#This Row],[frecuente/infrecuente]]="Frecuente",Tabla1[[#This Row],[Respuesta.rt]]=""),"",Tabla1[[#This Row],[Respuesta.rt]])</f>
        <v/>
      </c>
      <c r="U1031">
        <f>1-Tabla1[[#This Row],[Respuesta.corr]]</f>
        <v>0</v>
      </c>
      <c r="V1031" t="s">
        <v>141</v>
      </c>
      <c r="W1031" t="s">
        <v>143</v>
      </c>
      <c r="X1031" t="str">
        <f>+IFERROR(VLOOKUP(Tabla1[[#This Row],[participant]],$AB$2:$AC$17,2,0),"REVISAR")</f>
        <v>CLB8M</v>
      </c>
    </row>
    <row r="1032" spans="1:24" x14ac:dyDescent="0.55000000000000004">
      <c r="A1032" t="s">
        <v>19</v>
      </c>
      <c r="B1032" t="s">
        <v>38</v>
      </c>
      <c r="C1032" t="s">
        <v>21</v>
      </c>
      <c r="D1032">
        <v>0.8</v>
      </c>
      <c r="E1032">
        <v>0</v>
      </c>
      <c r="F1032">
        <v>30</v>
      </c>
      <c r="G1032">
        <v>30</v>
      </c>
      <c r="H1032">
        <v>30</v>
      </c>
      <c r="I1032" t="s">
        <v>21</v>
      </c>
      <c r="J1032">
        <v>1</v>
      </c>
      <c r="K1032">
        <v>0.74478124087499997</v>
      </c>
      <c r="L1032" t="s">
        <v>153</v>
      </c>
      <c r="M1032">
        <v>59.7737176874856</v>
      </c>
      <c r="N1032" t="s">
        <v>17</v>
      </c>
      <c r="O1032">
        <v>1</v>
      </c>
      <c r="P1032" t="s">
        <v>154</v>
      </c>
      <c r="Q1032" t="str">
        <f>+PROPER(IF(MID(Tabla1[[#This Row],[expName]],3,100)="Alegria","Alegría",MID(Tabla1[[#This Row],[expName]],3,100)))</f>
        <v>Tristeza</v>
      </c>
      <c r="R1032" t="str">
        <f>+IF(Tabla1[[#This Row],[correct_ans]]="None","Frecuente","Infrecuente")</f>
        <v>Infrecuente</v>
      </c>
      <c r="S1032">
        <f>+Tabla1[[#This Row],[Respuesta.corr]]*100</f>
        <v>100</v>
      </c>
      <c r="T1032">
        <f>+IF(OR(Tabla1[[#This Row],[frecuente/infrecuente]]="Frecuente",Tabla1[[#This Row],[Respuesta.rt]]=""),"",Tabla1[[#This Row],[Respuesta.rt]])</f>
        <v>0.74478124087499997</v>
      </c>
      <c r="U1032">
        <f>1-Tabla1[[#This Row],[Respuesta.corr]]</f>
        <v>0</v>
      </c>
      <c r="V1032" t="s">
        <v>141</v>
      </c>
      <c r="W1032" t="s">
        <v>143</v>
      </c>
      <c r="X1032" t="str">
        <f>+IFERROR(VLOOKUP(Tabla1[[#This Row],[participant]],$AB$2:$AC$17,2,0),"REVISAR")</f>
        <v>CLB8M</v>
      </c>
    </row>
    <row r="1033" spans="1:24" x14ac:dyDescent="0.55000000000000004">
      <c r="A1033" t="s">
        <v>13</v>
      </c>
      <c r="B1033" t="s">
        <v>28</v>
      </c>
      <c r="C1033" t="s">
        <v>15</v>
      </c>
      <c r="D1033">
        <v>0.8</v>
      </c>
      <c r="E1033">
        <v>0</v>
      </c>
      <c r="F1033">
        <v>31</v>
      </c>
      <c r="G1033">
        <v>31</v>
      </c>
      <c r="H1033">
        <v>31</v>
      </c>
      <c r="I1033" t="s">
        <v>15</v>
      </c>
      <c r="J1033">
        <v>1</v>
      </c>
      <c r="L1033" t="s">
        <v>153</v>
      </c>
      <c r="M1033">
        <v>59.7737176874856</v>
      </c>
      <c r="N1033" t="s">
        <v>17</v>
      </c>
      <c r="O1033">
        <v>1</v>
      </c>
      <c r="P1033" t="s">
        <v>154</v>
      </c>
      <c r="Q1033" t="str">
        <f>+PROPER(IF(MID(Tabla1[[#This Row],[expName]],3,100)="Alegria","Alegría",MID(Tabla1[[#This Row],[expName]],3,100)))</f>
        <v>Tristeza</v>
      </c>
      <c r="R1033" t="str">
        <f>+IF(Tabla1[[#This Row],[correct_ans]]="None","Frecuente","Infrecuente")</f>
        <v>Frecuente</v>
      </c>
      <c r="S1033">
        <f>+Tabla1[[#This Row],[Respuesta.corr]]*100</f>
        <v>100</v>
      </c>
      <c r="T1033" t="str">
        <f>+IF(OR(Tabla1[[#This Row],[frecuente/infrecuente]]="Frecuente",Tabla1[[#This Row],[Respuesta.rt]]=""),"",Tabla1[[#This Row],[Respuesta.rt]])</f>
        <v/>
      </c>
      <c r="U1033">
        <f>1-Tabla1[[#This Row],[Respuesta.corr]]</f>
        <v>0</v>
      </c>
      <c r="V1033" t="s">
        <v>141</v>
      </c>
      <c r="W1033" t="s">
        <v>143</v>
      </c>
      <c r="X1033" t="str">
        <f>+IFERROR(VLOOKUP(Tabla1[[#This Row],[participant]],$AB$2:$AC$17,2,0),"REVISAR")</f>
        <v>CLB8M</v>
      </c>
    </row>
    <row r="1034" spans="1:24" x14ac:dyDescent="0.55000000000000004">
      <c r="A1034" t="s">
        <v>19</v>
      </c>
      <c r="B1034" t="s">
        <v>24</v>
      </c>
      <c r="C1034" t="s">
        <v>21</v>
      </c>
      <c r="D1034">
        <v>1.3</v>
      </c>
      <c r="E1034">
        <v>0</v>
      </c>
      <c r="F1034">
        <v>32</v>
      </c>
      <c r="G1034">
        <v>32</v>
      </c>
      <c r="H1034">
        <v>32</v>
      </c>
      <c r="I1034" t="s">
        <v>15</v>
      </c>
      <c r="J1034">
        <v>0</v>
      </c>
      <c r="L1034" t="s">
        <v>153</v>
      </c>
      <c r="M1034">
        <v>59.7737176874856</v>
      </c>
      <c r="N1034" t="s">
        <v>17</v>
      </c>
      <c r="O1034">
        <v>1</v>
      </c>
      <c r="P1034" t="s">
        <v>154</v>
      </c>
      <c r="Q1034" t="str">
        <f>+PROPER(IF(MID(Tabla1[[#This Row],[expName]],3,100)="Alegria","Alegría",MID(Tabla1[[#This Row],[expName]],3,100)))</f>
        <v>Tristeza</v>
      </c>
      <c r="R1034" t="str">
        <f>+IF(Tabla1[[#This Row],[correct_ans]]="None","Frecuente","Infrecuente")</f>
        <v>Infrecuente</v>
      </c>
      <c r="S1034">
        <f>+Tabla1[[#This Row],[Respuesta.corr]]*100</f>
        <v>0</v>
      </c>
      <c r="T1034" t="str">
        <f>+IF(OR(Tabla1[[#This Row],[frecuente/infrecuente]]="Frecuente",Tabla1[[#This Row],[Respuesta.rt]]=""),"",Tabla1[[#This Row],[Respuesta.rt]])</f>
        <v/>
      </c>
      <c r="U1034">
        <f>1-Tabla1[[#This Row],[Respuesta.corr]]</f>
        <v>1</v>
      </c>
      <c r="V1034" t="s">
        <v>141</v>
      </c>
      <c r="W1034" t="s">
        <v>143</v>
      </c>
      <c r="X1034" t="str">
        <f>+IFERROR(VLOOKUP(Tabla1[[#This Row],[participant]],$AB$2:$AC$17,2,0),"REVISAR")</f>
        <v>CLB8M</v>
      </c>
    </row>
    <row r="1035" spans="1:24" x14ac:dyDescent="0.55000000000000004">
      <c r="A1035" t="s">
        <v>13</v>
      </c>
      <c r="B1035" t="s">
        <v>28</v>
      </c>
      <c r="C1035" t="s">
        <v>15</v>
      </c>
      <c r="D1035">
        <v>0.8</v>
      </c>
      <c r="E1035">
        <v>0</v>
      </c>
      <c r="F1035">
        <v>33</v>
      </c>
      <c r="G1035">
        <v>33</v>
      </c>
      <c r="H1035">
        <v>33</v>
      </c>
      <c r="I1035" t="s">
        <v>15</v>
      </c>
      <c r="J1035">
        <v>1</v>
      </c>
      <c r="L1035" t="s">
        <v>153</v>
      </c>
      <c r="M1035">
        <v>59.7737176874856</v>
      </c>
      <c r="N1035" t="s">
        <v>17</v>
      </c>
      <c r="O1035">
        <v>1</v>
      </c>
      <c r="P1035" t="s">
        <v>154</v>
      </c>
      <c r="Q1035" t="str">
        <f>+PROPER(IF(MID(Tabla1[[#This Row],[expName]],3,100)="Alegria","Alegría",MID(Tabla1[[#This Row],[expName]],3,100)))</f>
        <v>Tristeza</v>
      </c>
      <c r="R1035" t="str">
        <f>+IF(Tabla1[[#This Row],[correct_ans]]="None","Frecuente","Infrecuente")</f>
        <v>Frecuente</v>
      </c>
      <c r="S1035">
        <f>+Tabla1[[#This Row],[Respuesta.corr]]*100</f>
        <v>100</v>
      </c>
      <c r="T1035" t="str">
        <f>+IF(OR(Tabla1[[#This Row],[frecuente/infrecuente]]="Frecuente",Tabla1[[#This Row],[Respuesta.rt]]=""),"",Tabla1[[#This Row],[Respuesta.rt]])</f>
        <v/>
      </c>
      <c r="U1035">
        <f>1-Tabla1[[#This Row],[Respuesta.corr]]</f>
        <v>0</v>
      </c>
      <c r="V1035" t="s">
        <v>141</v>
      </c>
      <c r="W1035" t="s">
        <v>143</v>
      </c>
      <c r="X1035" t="str">
        <f>+IFERROR(VLOOKUP(Tabla1[[#This Row],[participant]],$AB$2:$AC$17,2,0),"REVISAR")</f>
        <v>CLB8M</v>
      </c>
    </row>
    <row r="1036" spans="1:24" x14ac:dyDescent="0.55000000000000004">
      <c r="A1036" t="s">
        <v>19</v>
      </c>
      <c r="B1036" t="s">
        <v>24</v>
      </c>
      <c r="C1036" t="s">
        <v>21</v>
      </c>
      <c r="D1036">
        <v>1.3</v>
      </c>
      <c r="E1036">
        <v>0</v>
      </c>
      <c r="F1036">
        <v>34</v>
      </c>
      <c r="G1036">
        <v>34</v>
      </c>
      <c r="H1036">
        <v>34</v>
      </c>
      <c r="I1036" t="s">
        <v>21</v>
      </c>
      <c r="J1036">
        <v>1</v>
      </c>
      <c r="K1036">
        <v>0.53677085533500002</v>
      </c>
      <c r="L1036" t="s">
        <v>153</v>
      </c>
      <c r="M1036">
        <v>59.7737176874856</v>
      </c>
      <c r="N1036" t="s">
        <v>17</v>
      </c>
      <c r="O1036">
        <v>1</v>
      </c>
      <c r="P1036" t="s">
        <v>154</v>
      </c>
      <c r="Q1036" t="str">
        <f>+PROPER(IF(MID(Tabla1[[#This Row],[expName]],3,100)="Alegria","Alegría",MID(Tabla1[[#This Row],[expName]],3,100)))</f>
        <v>Tristeza</v>
      </c>
      <c r="R1036" t="str">
        <f>+IF(Tabla1[[#This Row],[correct_ans]]="None","Frecuente","Infrecuente")</f>
        <v>Infrecuente</v>
      </c>
      <c r="S1036">
        <f>+Tabla1[[#This Row],[Respuesta.corr]]*100</f>
        <v>100</v>
      </c>
      <c r="T1036">
        <f>+IF(OR(Tabla1[[#This Row],[frecuente/infrecuente]]="Frecuente",Tabla1[[#This Row],[Respuesta.rt]]=""),"",Tabla1[[#This Row],[Respuesta.rt]])</f>
        <v>0.53677085533500002</v>
      </c>
      <c r="U1036">
        <f>1-Tabla1[[#This Row],[Respuesta.corr]]</f>
        <v>0</v>
      </c>
      <c r="V1036" t="s">
        <v>141</v>
      </c>
      <c r="W1036" t="s">
        <v>143</v>
      </c>
      <c r="X1036" t="str">
        <f>+IFERROR(VLOOKUP(Tabla1[[#This Row],[participant]],$AB$2:$AC$17,2,0),"REVISAR")</f>
        <v>CLB8M</v>
      </c>
    </row>
    <row r="1037" spans="1:24" x14ac:dyDescent="0.55000000000000004">
      <c r="A1037" t="s">
        <v>13</v>
      </c>
      <c r="B1037" t="s">
        <v>31</v>
      </c>
      <c r="C1037" t="s">
        <v>15</v>
      </c>
      <c r="D1037">
        <v>0.8</v>
      </c>
      <c r="E1037">
        <v>0</v>
      </c>
      <c r="F1037">
        <v>35</v>
      </c>
      <c r="G1037">
        <v>35</v>
      </c>
      <c r="H1037">
        <v>35</v>
      </c>
      <c r="I1037" t="s">
        <v>15</v>
      </c>
      <c r="J1037">
        <v>1</v>
      </c>
      <c r="L1037" t="s">
        <v>153</v>
      </c>
      <c r="M1037">
        <v>59.7737176874856</v>
      </c>
      <c r="N1037" t="s">
        <v>17</v>
      </c>
      <c r="O1037">
        <v>1</v>
      </c>
      <c r="P1037" t="s">
        <v>154</v>
      </c>
      <c r="Q1037" t="str">
        <f>+PROPER(IF(MID(Tabla1[[#This Row],[expName]],3,100)="Alegria","Alegría",MID(Tabla1[[#This Row],[expName]],3,100)))</f>
        <v>Tristeza</v>
      </c>
      <c r="R1037" t="str">
        <f>+IF(Tabla1[[#This Row],[correct_ans]]="None","Frecuente","Infrecuente")</f>
        <v>Frecuente</v>
      </c>
      <c r="S1037">
        <f>+Tabla1[[#This Row],[Respuesta.corr]]*100</f>
        <v>100</v>
      </c>
      <c r="T1037" t="str">
        <f>+IF(OR(Tabla1[[#This Row],[frecuente/infrecuente]]="Frecuente",Tabla1[[#This Row],[Respuesta.rt]]=""),"",Tabla1[[#This Row],[Respuesta.rt]])</f>
        <v/>
      </c>
      <c r="U1037">
        <f>1-Tabla1[[#This Row],[Respuesta.corr]]</f>
        <v>0</v>
      </c>
      <c r="V1037" t="s">
        <v>141</v>
      </c>
      <c r="W1037" t="s">
        <v>143</v>
      </c>
      <c r="X1037" t="str">
        <f>+IFERROR(VLOOKUP(Tabla1[[#This Row],[participant]],$AB$2:$AC$17,2,0),"REVISAR")</f>
        <v>CLB8M</v>
      </c>
    </row>
    <row r="1038" spans="1:24" x14ac:dyDescent="0.55000000000000004">
      <c r="A1038" t="s">
        <v>13</v>
      </c>
      <c r="B1038" t="s">
        <v>34</v>
      </c>
      <c r="C1038" t="s">
        <v>15</v>
      </c>
      <c r="D1038">
        <v>0.8</v>
      </c>
      <c r="E1038">
        <v>0</v>
      </c>
      <c r="F1038">
        <v>36</v>
      </c>
      <c r="G1038">
        <v>36</v>
      </c>
      <c r="H1038">
        <v>36</v>
      </c>
      <c r="I1038" t="s">
        <v>15</v>
      </c>
      <c r="J1038">
        <v>1</v>
      </c>
      <c r="L1038" t="s">
        <v>153</v>
      </c>
      <c r="M1038">
        <v>59.7737176874856</v>
      </c>
      <c r="N1038" t="s">
        <v>17</v>
      </c>
      <c r="O1038">
        <v>1</v>
      </c>
      <c r="P1038" t="s">
        <v>154</v>
      </c>
      <c r="Q1038" t="str">
        <f>+PROPER(IF(MID(Tabla1[[#This Row],[expName]],3,100)="Alegria","Alegría",MID(Tabla1[[#This Row],[expName]],3,100)))</f>
        <v>Tristeza</v>
      </c>
      <c r="R1038" t="str">
        <f>+IF(Tabla1[[#This Row],[correct_ans]]="None","Frecuente","Infrecuente")</f>
        <v>Frecuente</v>
      </c>
      <c r="S1038">
        <f>+Tabla1[[#This Row],[Respuesta.corr]]*100</f>
        <v>100</v>
      </c>
      <c r="T1038" t="str">
        <f>+IF(OR(Tabla1[[#This Row],[frecuente/infrecuente]]="Frecuente",Tabla1[[#This Row],[Respuesta.rt]]=""),"",Tabla1[[#This Row],[Respuesta.rt]])</f>
        <v/>
      </c>
      <c r="U1038">
        <f>1-Tabla1[[#This Row],[Respuesta.corr]]</f>
        <v>0</v>
      </c>
      <c r="V1038" t="s">
        <v>141</v>
      </c>
      <c r="W1038" t="s">
        <v>143</v>
      </c>
      <c r="X1038" t="str">
        <f>+IFERROR(VLOOKUP(Tabla1[[#This Row],[participant]],$AB$2:$AC$17,2,0),"REVISAR")</f>
        <v>CLB8M</v>
      </c>
    </row>
    <row r="1039" spans="1:24" x14ac:dyDescent="0.55000000000000004">
      <c r="A1039" t="s">
        <v>13</v>
      </c>
      <c r="B1039" t="s">
        <v>36</v>
      </c>
      <c r="C1039" t="s">
        <v>15</v>
      </c>
      <c r="D1039">
        <v>1.3</v>
      </c>
      <c r="E1039">
        <v>0</v>
      </c>
      <c r="F1039">
        <v>37</v>
      </c>
      <c r="G1039">
        <v>37</v>
      </c>
      <c r="H1039">
        <v>37</v>
      </c>
      <c r="I1039" t="s">
        <v>15</v>
      </c>
      <c r="J1039">
        <v>1</v>
      </c>
      <c r="L1039" t="s">
        <v>153</v>
      </c>
      <c r="M1039">
        <v>59.7737176874856</v>
      </c>
      <c r="N1039" t="s">
        <v>17</v>
      </c>
      <c r="O1039">
        <v>1</v>
      </c>
      <c r="P1039" t="s">
        <v>154</v>
      </c>
      <c r="Q1039" t="str">
        <f>+PROPER(IF(MID(Tabla1[[#This Row],[expName]],3,100)="Alegria","Alegría",MID(Tabla1[[#This Row],[expName]],3,100)))</f>
        <v>Tristeza</v>
      </c>
      <c r="R1039" t="str">
        <f>+IF(Tabla1[[#This Row],[correct_ans]]="None","Frecuente","Infrecuente")</f>
        <v>Frecuente</v>
      </c>
      <c r="S1039">
        <f>+Tabla1[[#This Row],[Respuesta.corr]]*100</f>
        <v>100</v>
      </c>
      <c r="T1039" t="str">
        <f>+IF(OR(Tabla1[[#This Row],[frecuente/infrecuente]]="Frecuente",Tabla1[[#This Row],[Respuesta.rt]]=""),"",Tabla1[[#This Row],[Respuesta.rt]])</f>
        <v/>
      </c>
      <c r="U1039">
        <f>1-Tabla1[[#This Row],[Respuesta.corr]]</f>
        <v>0</v>
      </c>
      <c r="V1039" t="s">
        <v>141</v>
      </c>
      <c r="W1039" t="s">
        <v>143</v>
      </c>
      <c r="X1039" t="str">
        <f>+IFERROR(VLOOKUP(Tabla1[[#This Row],[participant]],$AB$2:$AC$17,2,0),"REVISAR")</f>
        <v>CLB8M</v>
      </c>
    </row>
    <row r="1040" spans="1:24" x14ac:dyDescent="0.55000000000000004">
      <c r="A1040" t="s">
        <v>19</v>
      </c>
      <c r="B1040" t="s">
        <v>39</v>
      </c>
      <c r="C1040" t="s">
        <v>21</v>
      </c>
      <c r="D1040">
        <v>0.8</v>
      </c>
      <c r="E1040">
        <v>0</v>
      </c>
      <c r="F1040">
        <v>38</v>
      </c>
      <c r="G1040">
        <v>38</v>
      </c>
      <c r="H1040">
        <v>38</v>
      </c>
      <c r="I1040" t="s">
        <v>21</v>
      </c>
      <c r="J1040">
        <v>1</v>
      </c>
      <c r="K1040">
        <v>0.54722261032999997</v>
      </c>
      <c r="L1040" t="s">
        <v>153</v>
      </c>
      <c r="M1040">
        <v>59.7737176874856</v>
      </c>
      <c r="N1040" t="s">
        <v>17</v>
      </c>
      <c r="O1040">
        <v>1</v>
      </c>
      <c r="P1040" t="s">
        <v>154</v>
      </c>
      <c r="Q1040" t="str">
        <f>+PROPER(IF(MID(Tabla1[[#This Row],[expName]],3,100)="Alegria","Alegría",MID(Tabla1[[#This Row],[expName]],3,100)))</f>
        <v>Tristeza</v>
      </c>
      <c r="R1040" t="str">
        <f>+IF(Tabla1[[#This Row],[correct_ans]]="None","Frecuente","Infrecuente")</f>
        <v>Infrecuente</v>
      </c>
      <c r="S1040">
        <f>+Tabla1[[#This Row],[Respuesta.corr]]*100</f>
        <v>100</v>
      </c>
      <c r="T1040">
        <f>+IF(OR(Tabla1[[#This Row],[frecuente/infrecuente]]="Frecuente",Tabla1[[#This Row],[Respuesta.rt]]=""),"",Tabla1[[#This Row],[Respuesta.rt]])</f>
        <v>0.54722261032999997</v>
      </c>
      <c r="U1040">
        <f>1-Tabla1[[#This Row],[Respuesta.corr]]</f>
        <v>0</v>
      </c>
      <c r="V1040" t="s">
        <v>141</v>
      </c>
      <c r="W1040" t="s">
        <v>143</v>
      </c>
      <c r="X1040" t="str">
        <f>+IFERROR(VLOOKUP(Tabla1[[#This Row],[participant]],$AB$2:$AC$17,2,0),"REVISAR")</f>
        <v>CLB8M</v>
      </c>
    </row>
    <row r="1041" spans="1:24" x14ac:dyDescent="0.55000000000000004">
      <c r="A1041" t="s">
        <v>13</v>
      </c>
      <c r="B1041" t="s">
        <v>40</v>
      </c>
      <c r="C1041" t="s">
        <v>15</v>
      </c>
      <c r="D1041">
        <v>0.8</v>
      </c>
      <c r="E1041">
        <v>0</v>
      </c>
      <c r="F1041">
        <v>39</v>
      </c>
      <c r="G1041">
        <v>39</v>
      </c>
      <c r="H1041">
        <v>39</v>
      </c>
      <c r="I1041" t="s">
        <v>15</v>
      </c>
      <c r="J1041">
        <v>1</v>
      </c>
      <c r="L1041" t="s">
        <v>153</v>
      </c>
      <c r="M1041">
        <v>59.7737176874856</v>
      </c>
      <c r="N1041" t="s">
        <v>17</v>
      </c>
      <c r="O1041">
        <v>1</v>
      </c>
      <c r="P1041" t="s">
        <v>154</v>
      </c>
      <c r="Q1041" t="str">
        <f>+PROPER(IF(MID(Tabla1[[#This Row],[expName]],3,100)="Alegria","Alegría",MID(Tabla1[[#This Row],[expName]],3,100)))</f>
        <v>Tristeza</v>
      </c>
      <c r="R1041" t="str">
        <f>+IF(Tabla1[[#This Row],[correct_ans]]="None","Frecuente","Infrecuente")</f>
        <v>Frecuente</v>
      </c>
      <c r="S1041">
        <f>+Tabla1[[#This Row],[Respuesta.corr]]*100</f>
        <v>100</v>
      </c>
      <c r="T1041" t="str">
        <f>+IF(OR(Tabla1[[#This Row],[frecuente/infrecuente]]="Frecuente",Tabla1[[#This Row],[Respuesta.rt]]=""),"",Tabla1[[#This Row],[Respuesta.rt]])</f>
        <v/>
      </c>
      <c r="U1041">
        <f>1-Tabla1[[#This Row],[Respuesta.corr]]</f>
        <v>0</v>
      </c>
      <c r="V1041" t="s">
        <v>141</v>
      </c>
      <c r="W1041" t="s">
        <v>143</v>
      </c>
      <c r="X1041" t="str">
        <f>+IFERROR(VLOOKUP(Tabla1[[#This Row],[participant]],$AB$2:$AC$17,2,0),"REVISAR")</f>
        <v>CLB8M</v>
      </c>
    </row>
    <row r="1042" spans="1:24" x14ac:dyDescent="0.55000000000000004">
      <c r="A1042" t="s">
        <v>13</v>
      </c>
      <c r="B1042" t="s">
        <v>41</v>
      </c>
      <c r="C1042" t="s">
        <v>15</v>
      </c>
      <c r="D1042">
        <v>0.8</v>
      </c>
      <c r="E1042">
        <v>0</v>
      </c>
      <c r="F1042">
        <v>40</v>
      </c>
      <c r="G1042">
        <v>40</v>
      </c>
      <c r="H1042">
        <v>40</v>
      </c>
      <c r="I1042" t="s">
        <v>15</v>
      </c>
      <c r="J1042">
        <v>1</v>
      </c>
      <c r="L1042" t="s">
        <v>153</v>
      </c>
      <c r="M1042">
        <v>59.7737176874856</v>
      </c>
      <c r="N1042" t="s">
        <v>17</v>
      </c>
      <c r="O1042">
        <v>1</v>
      </c>
      <c r="P1042" t="s">
        <v>154</v>
      </c>
      <c r="Q1042" t="str">
        <f>+PROPER(IF(MID(Tabla1[[#This Row],[expName]],3,100)="Alegria","Alegría",MID(Tabla1[[#This Row],[expName]],3,100)))</f>
        <v>Tristeza</v>
      </c>
      <c r="R1042" t="str">
        <f>+IF(Tabla1[[#This Row],[correct_ans]]="None","Frecuente","Infrecuente")</f>
        <v>Frecuente</v>
      </c>
      <c r="S1042">
        <f>+Tabla1[[#This Row],[Respuesta.corr]]*100</f>
        <v>100</v>
      </c>
      <c r="T1042" t="str">
        <f>+IF(OR(Tabla1[[#This Row],[frecuente/infrecuente]]="Frecuente",Tabla1[[#This Row],[Respuesta.rt]]=""),"",Tabla1[[#This Row],[Respuesta.rt]])</f>
        <v/>
      </c>
      <c r="U1042">
        <f>1-Tabla1[[#This Row],[Respuesta.corr]]</f>
        <v>0</v>
      </c>
      <c r="V1042" t="s">
        <v>141</v>
      </c>
      <c r="W1042" t="s">
        <v>143</v>
      </c>
      <c r="X1042" t="str">
        <f>+IFERROR(VLOOKUP(Tabla1[[#This Row],[participant]],$AB$2:$AC$17,2,0),"REVISAR")</f>
        <v>CLB8M</v>
      </c>
    </row>
    <row r="1043" spans="1:24" x14ac:dyDescent="0.55000000000000004">
      <c r="A1043" t="s">
        <v>13</v>
      </c>
      <c r="B1043" t="s">
        <v>42</v>
      </c>
      <c r="C1043" t="s">
        <v>15</v>
      </c>
      <c r="D1043">
        <v>0.8</v>
      </c>
      <c r="E1043">
        <v>0</v>
      </c>
      <c r="F1043">
        <v>41</v>
      </c>
      <c r="G1043">
        <v>41</v>
      </c>
      <c r="H1043">
        <v>41</v>
      </c>
      <c r="I1043" t="s">
        <v>21</v>
      </c>
      <c r="J1043">
        <v>0</v>
      </c>
      <c r="K1043">
        <v>0.53188831507900003</v>
      </c>
      <c r="L1043" t="s">
        <v>153</v>
      </c>
      <c r="M1043">
        <v>59.7737176874856</v>
      </c>
      <c r="N1043" t="s">
        <v>17</v>
      </c>
      <c r="O1043">
        <v>1</v>
      </c>
      <c r="P1043" t="s">
        <v>154</v>
      </c>
      <c r="Q1043" t="str">
        <f>+PROPER(IF(MID(Tabla1[[#This Row],[expName]],3,100)="Alegria","Alegría",MID(Tabla1[[#This Row],[expName]],3,100)))</f>
        <v>Tristeza</v>
      </c>
      <c r="R1043" t="str">
        <f>+IF(Tabla1[[#This Row],[correct_ans]]="None","Frecuente","Infrecuente")</f>
        <v>Frecuente</v>
      </c>
      <c r="S1043">
        <f>+Tabla1[[#This Row],[Respuesta.corr]]*100</f>
        <v>0</v>
      </c>
      <c r="T1043" t="str">
        <f>+IF(OR(Tabla1[[#This Row],[frecuente/infrecuente]]="Frecuente",Tabla1[[#This Row],[Respuesta.rt]]=""),"",Tabla1[[#This Row],[Respuesta.rt]])</f>
        <v/>
      </c>
      <c r="U1043">
        <f>1-Tabla1[[#This Row],[Respuesta.corr]]</f>
        <v>1</v>
      </c>
      <c r="V1043" t="s">
        <v>141</v>
      </c>
      <c r="W1043" t="s">
        <v>143</v>
      </c>
      <c r="X1043" t="str">
        <f>+IFERROR(VLOOKUP(Tabla1[[#This Row],[participant]],$AB$2:$AC$17,2,0),"REVISAR")</f>
        <v>CLB8M</v>
      </c>
    </row>
    <row r="1044" spans="1:24" x14ac:dyDescent="0.55000000000000004">
      <c r="A1044" t="s">
        <v>13</v>
      </c>
      <c r="B1044" t="s">
        <v>30</v>
      </c>
      <c r="C1044" t="s">
        <v>15</v>
      </c>
      <c r="D1044">
        <v>1.3</v>
      </c>
      <c r="E1044">
        <v>0</v>
      </c>
      <c r="F1044">
        <v>42</v>
      </c>
      <c r="G1044">
        <v>42</v>
      </c>
      <c r="H1044">
        <v>42</v>
      </c>
      <c r="I1044" t="s">
        <v>15</v>
      </c>
      <c r="J1044">
        <v>1</v>
      </c>
      <c r="L1044" t="s">
        <v>153</v>
      </c>
      <c r="M1044">
        <v>59.7737176874856</v>
      </c>
      <c r="N1044" t="s">
        <v>17</v>
      </c>
      <c r="O1044">
        <v>1</v>
      </c>
      <c r="P1044" t="s">
        <v>154</v>
      </c>
      <c r="Q1044" t="str">
        <f>+PROPER(IF(MID(Tabla1[[#This Row],[expName]],3,100)="Alegria","Alegría",MID(Tabla1[[#This Row],[expName]],3,100)))</f>
        <v>Tristeza</v>
      </c>
      <c r="R1044" t="str">
        <f>+IF(Tabla1[[#This Row],[correct_ans]]="None","Frecuente","Infrecuente")</f>
        <v>Frecuente</v>
      </c>
      <c r="S1044">
        <f>+Tabla1[[#This Row],[Respuesta.corr]]*100</f>
        <v>100</v>
      </c>
      <c r="T1044" t="str">
        <f>+IF(OR(Tabla1[[#This Row],[frecuente/infrecuente]]="Frecuente",Tabla1[[#This Row],[Respuesta.rt]]=""),"",Tabla1[[#This Row],[Respuesta.rt]])</f>
        <v/>
      </c>
      <c r="U1044">
        <f>1-Tabla1[[#This Row],[Respuesta.corr]]</f>
        <v>0</v>
      </c>
      <c r="V1044" t="s">
        <v>141</v>
      </c>
      <c r="W1044" t="s">
        <v>143</v>
      </c>
      <c r="X1044" t="str">
        <f>+IFERROR(VLOOKUP(Tabla1[[#This Row],[participant]],$AB$2:$AC$17,2,0),"REVISAR")</f>
        <v>CLB8M</v>
      </c>
    </row>
    <row r="1045" spans="1:24" x14ac:dyDescent="0.55000000000000004">
      <c r="A1045" t="s">
        <v>19</v>
      </c>
      <c r="B1045" t="s">
        <v>26</v>
      </c>
      <c r="C1045" t="s">
        <v>21</v>
      </c>
      <c r="D1045">
        <v>0.8</v>
      </c>
      <c r="E1045">
        <v>0</v>
      </c>
      <c r="F1045">
        <v>43</v>
      </c>
      <c r="G1045">
        <v>43</v>
      </c>
      <c r="H1045">
        <v>43</v>
      </c>
      <c r="I1045" t="s">
        <v>21</v>
      </c>
      <c r="J1045">
        <v>1</v>
      </c>
      <c r="K1045">
        <v>0.75796181507399996</v>
      </c>
      <c r="L1045" t="s">
        <v>153</v>
      </c>
      <c r="M1045">
        <v>59.7737176874856</v>
      </c>
      <c r="N1045" t="s">
        <v>17</v>
      </c>
      <c r="O1045">
        <v>1</v>
      </c>
      <c r="P1045" t="s">
        <v>154</v>
      </c>
      <c r="Q1045" t="str">
        <f>+PROPER(IF(MID(Tabla1[[#This Row],[expName]],3,100)="Alegria","Alegría",MID(Tabla1[[#This Row],[expName]],3,100)))</f>
        <v>Tristeza</v>
      </c>
      <c r="R1045" t="str">
        <f>+IF(Tabla1[[#This Row],[correct_ans]]="None","Frecuente","Infrecuente")</f>
        <v>Infrecuente</v>
      </c>
      <c r="S1045">
        <f>+Tabla1[[#This Row],[Respuesta.corr]]*100</f>
        <v>100</v>
      </c>
      <c r="T1045">
        <f>+IF(OR(Tabla1[[#This Row],[frecuente/infrecuente]]="Frecuente",Tabla1[[#This Row],[Respuesta.rt]]=""),"",Tabla1[[#This Row],[Respuesta.rt]])</f>
        <v>0.75796181507399996</v>
      </c>
      <c r="U1045">
        <f>1-Tabla1[[#This Row],[Respuesta.corr]]</f>
        <v>0</v>
      </c>
      <c r="V1045" t="s">
        <v>141</v>
      </c>
      <c r="W1045" t="s">
        <v>143</v>
      </c>
      <c r="X1045" t="str">
        <f>+IFERROR(VLOOKUP(Tabla1[[#This Row],[participant]],$AB$2:$AC$17,2,0),"REVISAR")</f>
        <v>CLB8M</v>
      </c>
    </row>
    <row r="1046" spans="1:24" x14ac:dyDescent="0.55000000000000004">
      <c r="A1046" t="s">
        <v>13</v>
      </c>
      <c r="B1046" t="s">
        <v>36</v>
      </c>
      <c r="C1046" t="s">
        <v>15</v>
      </c>
      <c r="D1046">
        <v>0.8</v>
      </c>
      <c r="E1046">
        <v>0</v>
      </c>
      <c r="F1046">
        <v>44</v>
      </c>
      <c r="G1046">
        <v>44</v>
      </c>
      <c r="H1046">
        <v>44</v>
      </c>
      <c r="I1046" t="s">
        <v>15</v>
      </c>
      <c r="J1046">
        <v>1</v>
      </c>
      <c r="L1046" t="s">
        <v>153</v>
      </c>
      <c r="M1046">
        <v>59.7737176874856</v>
      </c>
      <c r="N1046" t="s">
        <v>17</v>
      </c>
      <c r="O1046">
        <v>1</v>
      </c>
      <c r="P1046" t="s">
        <v>154</v>
      </c>
      <c r="Q1046" t="str">
        <f>+PROPER(IF(MID(Tabla1[[#This Row],[expName]],3,100)="Alegria","Alegría",MID(Tabla1[[#This Row],[expName]],3,100)))</f>
        <v>Tristeza</v>
      </c>
      <c r="R1046" t="str">
        <f>+IF(Tabla1[[#This Row],[correct_ans]]="None","Frecuente","Infrecuente")</f>
        <v>Frecuente</v>
      </c>
      <c r="S1046">
        <f>+Tabla1[[#This Row],[Respuesta.corr]]*100</f>
        <v>100</v>
      </c>
      <c r="T1046" t="str">
        <f>+IF(OR(Tabla1[[#This Row],[frecuente/infrecuente]]="Frecuente",Tabla1[[#This Row],[Respuesta.rt]]=""),"",Tabla1[[#This Row],[Respuesta.rt]])</f>
        <v/>
      </c>
      <c r="U1046">
        <f>1-Tabla1[[#This Row],[Respuesta.corr]]</f>
        <v>0</v>
      </c>
      <c r="V1046" t="s">
        <v>141</v>
      </c>
      <c r="W1046" t="s">
        <v>143</v>
      </c>
      <c r="X1046" t="str">
        <f>+IFERROR(VLOOKUP(Tabla1[[#This Row],[participant]],$AB$2:$AC$17,2,0),"REVISAR")</f>
        <v>CLB8M</v>
      </c>
    </row>
    <row r="1047" spans="1:24" x14ac:dyDescent="0.55000000000000004">
      <c r="A1047" t="s">
        <v>13</v>
      </c>
      <c r="B1047" t="s">
        <v>31</v>
      </c>
      <c r="C1047" t="s">
        <v>15</v>
      </c>
      <c r="D1047">
        <v>0.8</v>
      </c>
      <c r="E1047">
        <v>0</v>
      </c>
      <c r="F1047">
        <v>45</v>
      </c>
      <c r="G1047">
        <v>45</v>
      </c>
      <c r="H1047">
        <v>45</v>
      </c>
      <c r="I1047" t="s">
        <v>15</v>
      </c>
      <c r="J1047">
        <v>1</v>
      </c>
      <c r="L1047" t="s">
        <v>153</v>
      </c>
      <c r="M1047">
        <v>59.7737176874856</v>
      </c>
      <c r="N1047" t="s">
        <v>17</v>
      </c>
      <c r="O1047">
        <v>1</v>
      </c>
      <c r="P1047" t="s">
        <v>154</v>
      </c>
      <c r="Q1047" t="str">
        <f>+PROPER(IF(MID(Tabla1[[#This Row],[expName]],3,100)="Alegria","Alegría",MID(Tabla1[[#This Row],[expName]],3,100)))</f>
        <v>Tristeza</v>
      </c>
      <c r="R1047" t="str">
        <f>+IF(Tabla1[[#This Row],[correct_ans]]="None","Frecuente","Infrecuente")</f>
        <v>Frecuente</v>
      </c>
      <c r="S1047">
        <f>+Tabla1[[#This Row],[Respuesta.corr]]*100</f>
        <v>100</v>
      </c>
      <c r="T1047" t="str">
        <f>+IF(OR(Tabla1[[#This Row],[frecuente/infrecuente]]="Frecuente",Tabla1[[#This Row],[Respuesta.rt]]=""),"",Tabla1[[#This Row],[Respuesta.rt]])</f>
        <v/>
      </c>
      <c r="U1047">
        <f>1-Tabla1[[#This Row],[Respuesta.corr]]</f>
        <v>0</v>
      </c>
      <c r="V1047" t="s">
        <v>141</v>
      </c>
      <c r="W1047" t="s">
        <v>143</v>
      </c>
      <c r="X1047" t="str">
        <f>+IFERROR(VLOOKUP(Tabla1[[#This Row],[participant]],$AB$2:$AC$17,2,0),"REVISAR")</f>
        <v>CLB8M</v>
      </c>
    </row>
    <row r="1048" spans="1:24" x14ac:dyDescent="0.55000000000000004">
      <c r="A1048" t="s">
        <v>13</v>
      </c>
      <c r="B1048" t="s">
        <v>22</v>
      </c>
      <c r="C1048" t="s">
        <v>15</v>
      </c>
      <c r="D1048">
        <v>1.3</v>
      </c>
      <c r="E1048">
        <v>0</v>
      </c>
      <c r="F1048">
        <v>46</v>
      </c>
      <c r="G1048">
        <v>46</v>
      </c>
      <c r="H1048">
        <v>46</v>
      </c>
      <c r="I1048" t="s">
        <v>15</v>
      </c>
      <c r="J1048">
        <v>1</v>
      </c>
      <c r="L1048" t="s">
        <v>153</v>
      </c>
      <c r="M1048">
        <v>59.7737176874856</v>
      </c>
      <c r="N1048" t="s">
        <v>17</v>
      </c>
      <c r="O1048">
        <v>1</v>
      </c>
      <c r="P1048" t="s">
        <v>154</v>
      </c>
      <c r="Q1048" t="str">
        <f>+PROPER(IF(MID(Tabla1[[#This Row],[expName]],3,100)="Alegria","Alegría",MID(Tabla1[[#This Row],[expName]],3,100)))</f>
        <v>Tristeza</v>
      </c>
      <c r="R1048" t="str">
        <f>+IF(Tabla1[[#This Row],[correct_ans]]="None","Frecuente","Infrecuente")</f>
        <v>Frecuente</v>
      </c>
      <c r="S1048">
        <f>+Tabla1[[#This Row],[Respuesta.corr]]*100</f>
        <v>100</v>
      </c>
      <c r="T1048" t="str">
        <f>+IF(OR(Tabla1[[#This Row],[frecuente/infrecuente]]="Frecuente",Tabla1[[#This Row],[Respuesta.rt]]=""),"",Tabla1[[#This Row],[Respuesta.rt]])</f>
        <v/>
      </c>
      <c r="U1048">
        <f>1-Tabla1[[#This Row],[Respuesta.corr]]</f>
        <v>0</v>
      </c>
      <c r="V1048" t="s">
        <v>141</v>
      </c>
      <c r="W1048" t="s">
        <v>143</v>
      </c>
      <c r="X1048" t="str">
        <f>+IFERROR(VLOOKUP(Tabla1[[#This Row],[participant]],$AB$2:$AC$17,2,0),"REVISAR")</f>
        <v>CLB8M</v>
      </c>
    </row>
    <row r="1049" spans="1:24" x14ac:dyDescent="0.55000000000000004">
      <c r="A1049" t="s">
        <v>19</v>
      </c>
      <c r="B1049" t="s">
        <v>43</v>
      </c>
      <c r="C1049" t="s">
        <v>21</v>
      </c>
      <c r="D1049">
        <v>1.3</v>
      </c>
      <c r="E1049">
        <v>0</v>
      </c>
      <c r="F1049">
        <v>47</v>
      </c>
      <c r="G1049">
        <v>47</v>
      </c>
      <c r="H1049">
        <v>47</v>
      </c>
      <c r="I1049" t="s">
        <v>21</v>
      </c>
      <c r="J1049">
        <v>1</v>
      </c>
      <c r="K1049">
        <v>0.57798357411199996</v>
      </c>
      <c r="L1049" t="s">
        <v>153</v>
      </c>
      <c r="M1049">
        <v>59.7737176874856</v>
      </c>
      <c r="N1049" t="s">
        <v>17</v>
      </c>
      <c r="O1049">
        <v>1</v>
      </c>
      <c r="P1049" t="s">
        <v>154</v>
      </c>
      <c r="Q1049" t="str">
        <f>+PROPER(IF(MID(Tabla1[[#This Row],[expName]],3,100)="Alegria","Alegría",MID(Tabla1[[#This Row],[expName]],3,100)))</f>
        <v>Tristeza</v>
      </c>
      <c r="R1049" t="str">
        <f>+IF(Tabla1[[#This Row],[correct_ans]]="None","Frecuente","Infrecuente")</f>
        <v>Infrecuente</v>
      </c>
      <c r="S1049">
        <f>+Tabla1[[#This Row],[Respuesta.corr]]*100</f>
        <v>100</v>
      </c>
      <c r="T1049">
        <f>+IF(OR(Tabla1[[#This Row],[frecuente/infrecuente]]="Frecuente",Tabla1[[#This Row],[Respuesta.rt]]=""),"",Tabla1[[#This Row],[Respuesta.rt]])</f>
        <v>0.57798357411199996</v>
      </c>
      <c r="U1049">
        <f>1-Tabla1[[#This Row],[Respuesta.corr]]</f>
        <v>0</v>
      </c>
      <c r="V1049" t="s">
        <v>141</v>
      </c>
      <c r="W1049" t="s">
        <v>143</v>
      </c>
      <c r="X1049" t="str">
        <f>+IFERROR(VLOOKUP(Tabla1[[#This Row],[participant]],$AB$2:$AC$17,2,0),"REVISAR")</f>
        <v>CLB8M</v>
      </c>
    </row>
    <row r="1050" spans="1:24" x14ac:dyDescent="0.55000000000000004">
      <c r="A1050" t="s">
        <v>13</v>
      </c>
      <c r="B1050" t="s">
        <v>40</v>
      </c>
      <c r="C1050" t="s">
        <v>15</v>
      </c>
      <c r="D1050">
        <v>0.8</v>
      </c>
      <c r="E1050">
        <v>0</v>
      </c>
      <c r="F1050">
        <v>48</v>
      </c>
      <c r="G1050">
        <v>48</v>
      </c>
      <c r="H1050">
        <v>48</v>
      </c>
      <c r="I1050" t="s">
        <v>15</v>
      </c>
      <c r="J1050">
        <v>1</v>
      </c>
      <c r="L1050" t="s">
        <v>153</v>
      </c>
      <c r="M1050">
        <v>59.7737176874856</v>
      </c>
      <c r="N1050" t="s">
        <v>17</v>
      </c>
      <c r="O1050">
        <v>1</v>
      </c>
      <c r="P1050" t="s">
        <v>154</v>
      </c>
      <c r="Q1050" t="str">
        <f>+PROPER(IF(MID(Tabla1[[#This Row],[expName]],3,100)="Alegria","Alegría",MID(Tabla1[[#This Row],[expName]],3,100)))</f>
        <v>Tristeza</v>
      </c>
      <c r="R1050" t="str">
        <f>+IF(Tabla1[[#This Row],[correct_ans]]="None","Frecuente","Infrecuente")</f>
        <v>Frecuente</v>
      </c>
      <c r="S1050">
        <f>+Tabla1[[#This Row],[Respuesta.corr]]*100</f>
        <v>100</v>
      </c>
      <c r="T1050" t="str">
        <f>+IF(OR(Tabla1[[#This Row],[frecuente/infrecuente]]="Frecuente",Tabla1[[#This Row],[Respuesta.rt]]=""),"",Tabla1[[#This Row],[Respuesta.rt]])</f>
        <v/>
      </c>
      <c r="U1050">
        <f>1-Tabla1[[#This Row],[Respuesta.corr]]</f>
        <v>0</v>
      </c>
      <c r="V1050" t="s">
        <v>141</v>
      </c>
      <c r="W1050" t="s">
        <v>143</v>
      </c>
      <c r="X1050" t="str">
        <f>+IFERROR(VLOOKUP(Tabla1[[#This Row],[participant]],$AB$2:$AC$17,2,0),"REVISAR")</f>
        <v>CLB8M</v>
      </c>
    </row>
    <row r="1051" spans="1:24" x14ac:dyDescent="0.55000000000000004">
      <c r="A1051" t="s">
        <v>13</v>
      </c>
      <c r="B1051" t="s">
        <v>23</v>
      </c>
      <c r="C1051" t="s">
        <v>15</v>
      </c>
      <c r="D1051">
        <v>1.3</v>
      </c>
      <c r="E1051">
        <v>0</v>
      </c>
      <c r="F1051">
        <v>49</v>
      </c>
      <c r="G1051">
        <v>49</v>
      </c>
      <c r="H1051">
        <v>49</v>
      </c>
      <c r="I1051" t="s">
        <v>15</v>
      </c>
      <c r="J1051">
        <v>1</v>
      </c>
      <c r="L1051" t="s">
        <v>153</v>
      </c>
      <c r="M1051">
        <v>59.7737176874856</v>
      </c>
      <c r="N1051" t="s">
        <v>17</v>
      </c>
      <c r="O1051">
        <v>1</v>
      </c>
      <c r="P1051" t="s">
        <v>154</v>
      </c>
      <c r="Q1051" t="str">
        <f>+PROPER(IF(MID(Tabla1[[#This Row],[expName]],3,100)="Alegria","Alegría",MID(Tabla1[[#This Row],[expName]],3,100)))</f>
        <v>Tristeza</v>
      </c>
      <c r="R1051" t="str">
        <f>+IF(Tabla1[[#This Row],[correct_ans]]="None","Frecuente","Infrecuente")</f>
        <v>Frecuente</v>
      </c>
      <c r="S1051">
        <f>+Tabla1[[#This Row],[Respuesta.corr]]*100</f>
        <v>100</v>
      </c>
      <c r="T1051" t="str">
        <f>+IF(OR(Tabla1[[#This Row],[frecuente/infrecuente]]="Frecuente",Tabla1[[#This Row],[Respuesta.rt]]=""),"",Tabla1[[#This Row],[Respuesta.rt]])</f>
        <v/>
      </c>
      <c r="U1051">
        <f>1-Tabla1[[#This Row],[Respuesta.corr]]</f>
        <v>0</v>
      </c>
      <c r="V1051" t="s">
        <v>141</v>
      </c>
      <c r="W1051" t="s">
        <v>143</v>
      </c>
      <c r="X1051" t="str">
        <f>+IFERROR(VLOOKUP(Tabla1[[#This Row],[participant]],$AB$2:$AC$17,2,0),"REVISAR")</f>
        <v>CLB8M</v>
      </c>
    </row>
    <row r="1052" spans="1:24" x14ac:dyDescent="0.55000000000000004">
      <c r="A1052" t="s">
        <v>13</v>
      </c>
      <c r="B1052" t="s">
        <v>22</v>
      </c>
      <c r="C1052" t="s">
        <v>15</v>
      </c>
      <c r="D1052">
        <v>0.8</v>
      </c>
      <c r="E1052">
        <v>0</v>
      </c>
      <c r="F1052">
        <v>50</v>
      </c>
      <c r="G1052">
        <v>50</v>
      </c>
      <c r="H1052">
        <v>50</v>
      </c>
      <c r="I1052" t="s">
        <v>15</v>
      </c>
      <c r="J1052">
        <v>1</v>
      </c>
      <c r="L1052" t="s">
        <v>153</v>
      </c>
      <c r="M1052">
        <v>59.7737176874856</v>
      </c>
      <c r="N1052" t="s">
        <v>17</v>
      </c>
      <c r="O1052">
        <v>1</v>
      </c>
      <c r="P1052" t="s">
        <v>154</v>
      </c>
      <c r="Q1052" t="str">
        <f>+PROPER(IF(MID(Tabla1[[#This Row],[expName]],3,100)="Alegria","Alegría",MID(Tabla1[[#This Row],[expName]],3,100)))</f>
        <v>Tristeza</v>
      </c>
      <c r="R1052" t="str">
        <f>+IF(Tabla1[[#This Row],[correct_ans]]="None","Frecuente","Infrecuente")</f>
        <v>Frecuente</v>
      </c>
      <c r="S1052">
        <f>+Tabla1[[#This Row],[Respuesta.corr]]*100</f>
        <v>100</v>
      </c>
      <c r="T1052" t="str">
        <f>+IF(OR(Tabla1[[#This Row],[frecuente/infrecuente]]="Frecuente",Tabla1[[#This Row],[Respuesta.rt]]=""),"",Tabla1[[#This Row],[Respuesta.rt]])</f>
        <v/>
      </c>
      <c r="U1052">
        <f>1-Tabla1[[#This Row],[Respuesta.corr]]</f>
        <v>0</v>
      </c>
      <c r="V1052" t="s">
        <v>141</v>
      </c>
      <c r="W1052" t="s">
        <v>143</v>
      </c>
      <c r="X1052" t="str">
        <f>+IFERROR(VLOOKUP(Tabla1[[#This Row],[participant]],$AB$2:$AC$17,2,0),"REVISAR")</f>
        <v>CLB8M</v>
      </c>
    </row>
    <row r="1053" spans="1:24" x14ac:dyDescent="0.55000000000000004">
      <c r="A1053" t="s">
        <v>13</v>
      </c>
      <c r="B1053" t="s">
        <v>30</v>
      </c>
      <c r="C1053" t="s">
        <v>15</v>
      </c>
      <c r="D1053">
        <v>1.3</v>
      </c>
      <c r="E1053">
        <v>0</v>
      </c>
      <c r="F1053">
        <v>51</v>
      </c>
      <c r="G1053">
        <v>51</v>
      </c>
      <c r="H1053">
        <v>51</v>
      </c>
      <c r="I1053" t="s">
        <v>21</v>
      </c>
      <c r="J1053">
        <v>0</v>
      </c>
      <c r="K1053">
        <v>0.72360292866099996</v>
      </c>
      <c r="L1053" t="s">
        <v>153</v>
      </c>
      <c r="M1053">
        <v>59.7737176874856</v>
      </c>
      <c r="N1053" t="s">
        <v>17</v>
      </c>
      <c r="O1053">
        <v>1</v>
      </c>
      <c r="P1053" t="s">
        <v>154</v>
      </c>
      <c r="Q1053" t="str">
        <f>+PROPER(IF(MID(Tabla1[[#This Row],[expName]],3,100)="Alegria","Alegría",MID(Tabla1[[#This Row],[expName]],3,100)))</f>
        <v>Tristeza</v>
      </c>
      <c r="R1053" t="str">
        <f>+IF(Tabla1[[#This Row],[correct_ans]]="None","Frecuente","Infrecuente")</f>
        <v>Frecuente</v>
      </c>
      <c r="S1053">
        <f>+Tabla1[[#This Row],[Respuesta.corr]]*100</f>
        <v>0</v>
      </c>
      <c r="T1053" t="str">
        <f>+IF(OR(Tabla1[[#This Row],[frecuente/infrecuente]]="Frecuente",Tabla1[[#This Row],[Respuesta.rt]]=""),"",Tabla1[[#This Row],[Respuesta.rt]])</f>
        <v/>
      </c>
      <c r="U1053">
        <f>1-Tabla1[[#This Row],[Respuesta.corr]]</f>
        <v>1</v>
      </c>
      <c r="V1053" t="s">
        <v>141</v>
      </c>
      <c r="W1053" t="s">
        <v>143</v>
      </c>
      <c r="X1053" t="str">
        <f>+IFERROR(VLOOKUP(Tabla1[[#This Row],[participant]],$AB$2:$AC$17,2,0),"REVISAR")</f>
        <v>CLB8M</v>
      </c>
    </row>
    <row r="1054" spans="1:24" x14ac:dyDescent="0.55000000000000004">
      <c r="A1054" t="s">
        <v>13</v>
      </c>
      <c r="B1054" t="s">
        <v>34</v>
      </c>
      <c r="C1054" t="s">
        <v>15</v>
      </c>
      <c r="D1054">
        <v>1.3</v>
      </c>
      <c r="E1054">
        <v>0</v>
      </c>
      <c r="F1054">
        <v>52</v>
      </c>
      <c r="G1054">
        <v>52</v>
      </c>
      <c r="H1054">
        <v>52</v>
      </c>
      <c r="I1054" t="s">
        <v>15</v>
      </c>
      <c r="J1054">
        <v>1</v>
      </c>
      <c r="L1054" t="s">
        <v>153</v>
      </c>
      <c r="M1054">
        <v>59.7737176874856</v>
      </c>
      <c r="N1054" t="s">
        <v>17</v>
      </c>
      <c r="O1054">
        <v>1</v>
      </c>
      <c r="P1054" t="s">
        <v>154</v>
      </c>
      <c r="Q1054" t="str">
        <f>+PROPER(IF(MID(Tabla1[[#This Row],[expName]],3,100)="Alegria","Alegría",MID(Tabla1[[#This Row],[expName]],3,100)))</f>
        <v>Tristeza</v>
      </c>
      <c r="R1054" t="str">
        <f>+IF(Tabla1[[#This Row],[correct_ans]]="None","Frecuente","Infrecuente")</f>
        <v>Frecuente</v>
      </c>
      <c r="S1054">
        <f>+Tabla1[[#This Row],[Respuesta.corr]]*100</f>
        <v>100</v>
      </c>
      <c r="T1054" t="str">
        <f>+IF(OR(Tabla1[[#This Row],[frecuente/infrecuente]]="Frecuente",Tabla1[[#This Row],[Respuesta.rt]]=""),"",Tabla1[[#This Row],[Respuesta.rt]])</f>
        <v/>
      </c>
      <c r="U1054">
        <f>1-Tabla1[[#This Row],[Respuesta.corr]]</f>
        <v>0</v>
      </c>
      <c r="V1054" t="s">
        <v>141</v>
      </c>
      <c r="W1054" t="s">
        <v>143</v>
      </c>
      <c r="X1054" t="str">
        <f>+IFERROR(VLOOKUP(Tabla1[[#This Row],[participant]],$AB$2:$AC$17,2,0),"REVISAR")</f>
        <v>CLB8M</v>
      </c>
    </row>
    <row r="1055" spans="1:24" x14ac:dyDescent="0.55000000000000004">
      <c r="A1055" t="s">
        <v>13</v>
      </c>
      <c r="B1055" t="s">
        <v>40</v>
      </c>
      <c r="C1055" t="s">
        <v>15</v>
      </c>
      <c r="D1055">
        <v>0.8</v>
      </c>
      <c r="E1055">
        <v>0</v>
      </c>
      <c r="F1055">
        <v>53</v>
      </c>
      <c r="G1055">
        <v>53</v>
      </c>
      <c r="H1055">
        <v>53</v>
      </c>
      <c r="I1055" t="s">
        <v>15</v>
      </c>
      <c r="J1055">
        <v>1</v>
      </c>
      <c r="L1055" t="s">
        <v>153</v>
      </c>
      <c r="M1055">
        <v>59.7737176874856</v>
      </c>
      <c r="N1055" t="s">
        <v>17</v>
      </c>
      <c r="O1055">
        <v>1</v>
      </c>
      <c r="P1055" t="s">
        <v>154</v>
      </c>
      <c r="Q1055" t="str">
        <f>+PROPER(IF(MID(Tabla1[[#This Row],[expName]],3,100)="Alegria","Alegría",MID(Tabla1[[#This Row],[expName]],3,100)))</f>
        <v>Tristeza</v>
      </c>
      <c r="R1055" t="str">
        <f>+IF(Tabla1[[#This Row],[correct_ans]]="None","Frecuente","Infrecuente")</f>
        <v>Frecuente</v>
      </c>
      <c r="S1055">
        <f>+Tabla1[[#This Row],[Respuesta.corr]]*100</f>
        <v>100</v>
      </c>
      <c r="T1055" t="str">
        <f>+IF(OR(Tabla1[[#This Row],[frecuente/infrecuente]]="Frecuente",Tabla1[[#This Row],[Respuesta.rt]]=""),"",Tabla1[[#This Row],[Respuesta.rt]])</f>
        <v/>
      </c>
      <c r="U1055">
        <f>1-Tabla1[[#This Row],[Respuesta.corr]]</f>
        <v>0</v>
      </c>
      <c r="V1055" t="s">
        <v>141</v>
      </c>
      <c r="W1055" t="s">
        <v>143</v>
      </c>
      <c r="X1055" t="str">
        <f>+IFERROR(VLOOKUP(Tabla1[[#This Row],[participant]],$AB$2:$AC$17,2,0),"REVISAR")</f>
        <v>CLB8M</v>
      </c>
    </row>
    <row r="1056" spans="1:24" x14ac:dyDescent="0.55000000000000004">
      <c r="A1056" t="s">
        <v>19</v>
      </c>
      <c r="B1056" t="s">
        <v>44</v>
      </c>
      <c r="C1056" t="s">
        <v>21</v>
      </c>
      <c r="D1056">
        <v>0.8</v>
      </c>
      <c r="E1056">
        <v>0</v>
      </c>
      <c r="F1056">
        <v>54</v>
      </c>
      <c r="G1056">
        <v>54</v>
      </c>
      <c r="H1056">
        <v>54</v>
      </c>
      <c r="I1056" t="s">
        <v>15</v>
      </c>
      <c r="J1056">
        <v>0</v>
      </c>
      <c r="L1056" t="s">
        <v>153</v>
      </c>
      <c r="M1056">
        <v>59.7737176874856</v>
      </c>
      <c r="N1056" t="s">
        <v>17</v>
      </c>
      <c r="O1056">
        <v>1</v>
      </c>
      <c r="P1056" t="s">
        <v>154</v>
      </c>
      <c r="Q1056" t="str">
        <f>+PROPER(IF(MID(Tabla1[[#This Row],[expName]],3,100)="Alegria","Alegría",MID(Tabla1[[#This Row],[expName]],3,100)))</f>
        <v>Tristeza</v>
      </c>
      <c r="R1056" t="str">
        <f>+IF(Tabla1[[#This Row],[correct_ans]]="None","Frecuente","Infrecuente")</f>
        <v>Infrecuente</v>
      </c>
      <c r="S1056">
        <f>+Tabla1[[#This Row],[Respuesta.corr]]*100</f>
        <v>0</v>
      </c>
      <c r="T1056" t="str">
        <f>+IF(OR(Tabla1[[#This Row],[frecuente/infrecuente]]="Frecuente",Tabla1[[#This Row],[Respuesta.rt]]=""),"",Tabla1[[#This Row],[Respuesta.rt]])</f>
        <v/>
      </c>
      <c r="U1056">
        <f>1-Tabla1[[#This Row],[Respuesta.corr]]</f>
        <v>1</v>
      </c>
      <c r="V1056" t="s">
        <v>141</v>
      </c>
      <c r="W1056" t="s">
        <v>143</v>
      </c>
      <c r="X1056" t="str">
        <f>+IFERROR(VLOOKUP(Tabla1[[#This Row],[participant]],$AB$2:$AC$17,2,0),"REVISAR")</f>
        <v>CLB8M</v>
      </c>
    </row>
    <row r="1057" spans="1:24" x14ac:dyDescent="0.55000000000000004">
      <c r="A1057" t="s">
        <v>13</v>
      </c>
      <c r="B1057" t="s">
        <v>35</v>
      </c>
      <c r="C1057" t="s">
        <v>15</v>
      </c>
      <c r="D1057">
        <v>0.8</v>
      </c>
      <c r="E1057">
        <v>0</v>
      </c>
      <c r="F1057">
        <v>55</v>
      </c>
      <c r="G1057">
        <v>55</v>
      </c>
      <c r="H1057">
        <v>55</v>
      </c>
      <c r="I1057" t="s">
        <v>21</v>
      </c>
      <c r="J1057">
        <v>0</v>
      </c>
      <c r="K1057">
        <v>5.0738092290000002E-2</v>
      </c>
      <c r="L1057" t="s">
        <v>153</v>
      </c>
      <c r="M1057">
        <v>59.7737176874856</v>
      </c>
      <c r="N1057" t="s">
        <v>17</v>
      </c>
      <c r="O1057">
        <v>1</v>
      </c>
      <c r="P1057" t="s">
        <v>154</v>
      </c>
      <c r="Q1057" t="str">
        <f>+PROPER(IF(MID(Tabla1[[#This Row],[expName]],3,100)="Alegria","Alegría",MID(Tabla1[[#This Row],[expName]],3,100)))</f>
        <v>Tristeza</v>
      </c>
      <c r="R1057" t="str">
        <f>+IF(Tabla1[[#This Row],[correct_ans]]="None","Frecuente","Infrecuente")</f>
        <v>Frecuente</v>
      </c>
      <c r="S1057">
        <f>+Tabla1[[#This Row],[Respuesta.corr]]*100</f>
        <v>0</v>
      </c>
      <c r="T1057" t="str">
        <f>+IF(OR(Tabla1[[#This Row],[frecuente/infrecuente]]="Frecuente",Tabla1[[#This Row],[Respuesta.rt]]=""),"",Tabla1[[#This Row],[Respuesta.rt]])</f>
        <v/>
      </c>
      <c r="U1057">
        <f>1-Tabla1[[#This Row],[Respuesta.corr]]</f>
        <v>1</v>
      </c>
      <c r="V1057" t="s">
        <v>141</v>
      </c>
      <c r="W1057" t="s">
        <v>143</v>
      </c>
      <c r="X1057" t="str">
        <f>+IFERROR(VLOOKUP(Tabla1[[#This Row],[participant]],$AB$2:$AC$17,2,0),"REVISAR")</f>
        <v>CLB8M</v>
      </c>
    </row>
    <row r="1058" spans="1:24" x14ac:dyDescent="0.55000000000000004">
      <c r="A1058" t="s">
        <v>13</v>
      </c>
      <c r="B1058" t="s">
        <v>36</v>
      </c>
      <c r="C1058" t="s">
        <v>15</v>
      </c>
      <c r="D1058">
        <v>1.3</v>
      </c>
      <c r="E1058">
        <v>0</v>
      </c>
      <c r="F1058">
        <v>56</v>
      </c>
      <c r="G1058">
        <v>56</v>
      </c>
      <c r="H1058">
        <v>56</v>
      </c>
      <c r="I1058" t="s">
        <v>15</v>
      </c>
      <c r="J1058">
        <v>1</v>
      </c>
      <c r="L1058" t="s">
        <v>153</v>
      </c>
      <c r="M1058">
        <v>59.7737176874856</v>
      </c>
      <c r="N1058" t="s">
        <v>17</v>
      </c>
      <c r="O1058">
        <v>1</v>
      </c>
      <c r="P1058" t="s">
        <v>154</v>
      </c>
      <c r="Q1058" t="str">
        <f>+PROPER(IF(MID(Tabla1[[#This Row],[expName]],3,100)="Alegria","Alegría",MID(Tabla1[[#This Row],[expName]],3,100)))</f>
        <v>Tristeza</v>
      </c>
      <c r="R1058" t="str">
        <f>+IF(Tabla1[[#This Row],[correct_ans]]="None","Frecuente","Infrecuente")</f>
        <v>Frecuente</v>
      </c>
      <c r="S1058">
        <f>+Tabla1[[#This Row],[Respuesta.corr]]*100</f>
        <v>100</v>
      </c>
      <c r="T1058" t="str">
        <f>+IF(OR(Tabla1[[#This Row],[frecuente/infrecuente]]="Frecuente",Tabla1[[#This Row],[Respuesta.rt]]=""),"",Tabla1[[#This Row],[Respuesta.rt]])</f>
        <v/>
      </c>
      <c r="U1058">
        <f>1-Tabla1[[#This Row],[Respuesta.corr]]</f>
        <v>0</v>
      </c>
      <c r="V1058" t="s">
        <v>141</v>
      </c>
      <c r="W1058" t="s">
        <v>143</v>
      </c>
      <c r="X1058" t="str">
        <f>+IFERROR(VLOOKUP(Tabla1[[#This Row],[participant]],$AB$2:$AC$17,2,0),"REVISAR")</f>
        <v>CLB8M</v>
      </c>
    </row>
    <row r="1059" spans="1:24" x14ac:dyDescent="0.55000000000000004">
      <c r="A1059" t="s">
        <v>13</v>
      </c>
      <c r="B1059" t="s">
        <v>30</v>
      </c>
      <c r="C1059" t="s">
        <v>15</v>
      </c>
      <c r="D1059">
        <v>0.8</v>
      </c>
      <c r="E1059">
        <v>0</v>
      </c>
      <c r="F1059">
        <v>57</v>
      </c>
      <c r="G1059">
        <v>57</v>
      </c>
      <c r="H1059">
        <v>57</v>
      </c>
      <c r="I1059" t="s">
        <v>15</v>
      </c>
      <c r="J1059">
        <v>1</v>
      </c>
      <c r="L1059" t="s">
        <v>153</v>
      </c>
      <c r="M1059">
        <v>59.7737176874856</v>
      </c>
      <c r="N1059" t="s">
        <v>17</v>
      </c>
      <c r="O1059">
        <v>1</v>
      </c>
      <c r="P1059" t="s">
        <v>154</v>
      </c>
      <c r="Q1059" t="str">
        <f>+PROPER(IF(MID(Tabla1[[#This Row],[expName]],3,100)="Alegria","Alegría",MID(Tabla1[[#This Row],[expName]],3,100)))</f>
        <v>Tristeza</v>
      </c>
      <c r="R1059" t="str">
        <f>+IF(Tabla1[[#This Row],[correct_ans]]="None","Frecuente","Infrecuente")</f>
        <v>Frecuente</v>
      </c>
      <c r="S1059">
        <f>+Tabla1[[#This Row],[Respuesta.corr]]*100</f>
        <v>100</v>
      </c>
      <c r="T1059" t="str">
        <f>+IF(OR(Tabla1[[#This Row],[frecuente/infrecuente]]="Frecuente",Tabla1[[#This Row],[Respuesta.rt]]=""),"",Tabla1[[#This Row],[Respuesta.rt]])</f>
        <v/>
      </c>
      <c r="U1059">
        <f>1-Tabla1[[#This Row],[Respuesta.corr]]</f>
        <v>0</v>
      </c>
      <c r="V1059" t="s">
        <v>141</v>
      </c>
      <c r="W1059" t="s">
        <v>143</v>
      </c>
      <c r="X1059" t="str">
        <f>+IFERROR(VLOOKUP(Tabla1[[#This Row],[participant]],$AB$2:$AC$17,2,0),"REVISAR")</f>
        <v>CLB8M</v>
      </c>
    </row>
    <row r="1060" spans="1:24" x14ac:dyDescent="0.55000000000000004">
      <c r="A1060" t="s">
        <v>19</v>
      </c>
      <c r="B1060" t="s">
        <v>20</v>
      </c>
      <c r="C1060" t="s">
        <v>21</v>
      </c>
      <c r="D1060">
        <v>1.3</v>
      </c>
      <c r="E1060">
        <v>0</v>
      </c>
      <c r="F1060">
        <v>58</v>
      </c>
      <c r="G1060">
        <v>58</v>
      </c>
      <c r="H1060">
        <v>58</v>
      </c>
      <c r="I1060" t="s">
        <v>21</v>
      </c>
      <c r="J1060">
        <v>1</v>
      </c>
      <c r="K1060">
        <v>1.0860683880099999</v>
      </c>
      <c r="L1060" t="s">
        <v>153</v>
      </c>
      <c r="M1060">
        <v>59.7737176874856</v>
      </c>
      <c r="N1060" t="s">
        <v>17</v>
      </c>
      <c r="O1060">
        <v>1</v>
      </c>
      <c r="P1060" t="s">
        <v>154</v>
      </c>
      <c r="Q1060" t="str">
        <f>+PROPER(IF(MID(Tabla1[[#This Row],[expName]],3,100)="Alegria","Alegría",MID(Tabla1[[#This Row],[expName]],3,100)))</f>
        <v>Tristeza</v>
      </c>
      <c r="R1060" t="str">
        <f>+IF(Tabla1[[#This Row],[correct_ans]]="None","Frecuente","Infrecuente")</f>
        <v>Infrecuente</v>
      </c>
      <c r="S1060">
        <f>+Tabla1[[#This Row],[Respuesta.corr]]*100</f>
        <v>100</v>
      </c>
      <c r="T1060">
        <f>+IF(OR(Tabla1[[#This Row],[frecuente/infrecuente]]="Frecuente",Tabla1[[#This Row],[Respuesta.rt]]=""),"",Tabla1[[#This Row],[Respuesta.rt]])</f>
        <v>1.0860683880099999</v>
      </c>
      <c r="U1060">
        <f>1-Tabla1[[#This Row],[Respuesta.corr]]</f>
        <v>0</v>
      </c>
      <c r="V1060" t="s">
        <v>141</v>
      </c>
      <c r="W1060" t="s">
        <v>143</v>
      </c>
      <c r="X1060" t="str">
        <f>+IFERROR(VLOOKUP(Tabla1[[#This Row],[participant]],$AB$2:$AC$17,2,0),"REVISAR")</f>
        <v>CLB8M</v>
      </c>
    </row>
    <row r="1061" spans="1:24" x14ac:dyDescent="0.55000000000000004">
      <c r="A1061" t="s">
        <v>13</v>
      </c>
      <c r="B1061" t="s">
        <v>42</v>
      </c>
      <c r="C1061" t="s">
        <v>15</v>
      </c>
      <c r="D1061">
        <v>1.3</v>
      </c>
      <c r="E1061">
        <v>0</v>
      </c>
      <c r="F1061">
        <v>59</v>
      </c>
      <c r="G1061">
        <v>59</v>
      </c>
      <c r="H1061">
        <v>59</v>
      </c>
      <c r="I1061" t="s">
        <v>15</v>
      </c>
      <c r="J1061">
        <v>1</v>
      </c>
      <c r="L1061" t="s">
        <v>153</v>
      </c>
      <c r="M1061">
        <v>59.7737176874856</v>
      </c>
      <c r="N1061" t="s">
        <v>17</v>
      </c>
      <c r="O1061">
        <v>1</v>
      </c>
      <c r="P1061" t="s">
        <v>154</v>
      </c>
      <c r="Q1061" t="str">
        <f>+PROPER(IF(MID(Tabla1[[#This Row],[expName]],3,100)="Alegria","Alegría",MID(Tabla1[[#This Row],[expName]],3,100)))</f>
        <v>Tristeza</v>
      </c>
      <c r="R1061" t="str">
        <f>+IF(Tabla1[[#This Row],[correct_ans]]="None","Frecuente","Infrecuente")</f>
        <v>Frecuente</v>
      </c>
      <c r="S1061">
        <f>+Tabla1[[#This Row],[Respuesta.corr]]*100</f>
        <v>100</v>
      </c>
      <c r="T1061" t="str">
        <f>+IF(OR(Tabla1[[#This Row],[frecuente/infrecuente]]="Frecuente",Tabla1[[#This Row],[Respuesta.rt]]=""),"",Tabla1[[#This Row],[Respuesta.rt]])</f>
        <v/>
      </c>
      <c r="U1061">
        <f>1-Tabla1[[#This Row],[Respuesta.corr]]</f>
        <v>0</v>
      </c>
      <c r="V1061" t="s">
        <v>141</v>
      </c>
      <c r="W1061" t="s">
        <v>143</v>
      </c>
      <c r="X1061" t="str">
        <f>+IFERROR(VLOOKUP(Tabla1[[#This Row],[participant]],$AB$2:$AC$17,2,0),"REVISAR")</f>
        <v>CLB8M</v>
      </c>
    </row>
    <row r="1062" spans="1:24" x14ac:dyDescent="0.55000000000000004">
      <c r="A1062" t="s">
        <v>19</v>
      </c>
      <c r="B1062" t="s">
        <v>44</v>
      </c>
      <c r="C1062" t="s">
        <v>21</v>
      </c>
      <c r="D1062">
        <v>1.3</v>
      </c>
      <c r="E1062">
        <v>0</v>
      </c>
      <c r="F1062">
        <v>60</v>
      </c>
      <c r="G1062">
        <v>60</v>
      </c>
      <c r="H1062">
        <v>60</v>
      </c>
      <c r="I1062" t="s">
        <v>21</v>
      </c>
      <c r="J1062">
        <v>1</v>
      </c>
      <c r="K1062">
        <v>1.1675247338600001</v>
      </c>
      <c r="L1062" t="s">
        <v>153</v>
      </c>
      <c r="M1062">
        <v>59.7737176874856</v>
      </c>
      <c r="N1062" t="s">
        <v>17</v>
      </c>
      <c r="O1062">
        <v>1</v>
      </c>
      <c r="P1062" t="s">
        <v>154</v>
      </c>
      <c r="Q1062" t="str">
        <f>+PROPER(IF(MID(Tabla1[[#This Row],[expName]],3,100)="Alegria","Alegría",MID(Tabla1[[#This Row],[expName]],3,100)))</f>
        <v>Tristeza</v>
      </c>
      <c r="R1062" t="str">
        <f>+IF(Tabla1[[#This Row],[correct_ans]]="None","Frecuente","Infrecuente")</f>
        <v>Infrecuente</v>
      </c>
      <c r="S1062">
        <f>+Tabla1[[#This Row],[Respuesta.corr]]*100</f>
        <v>100</v>
      </c>
      <c r="T1062">
        <f>+IF(OR(Tabla1[[#This Row],[frecuente/infrecuente]]="Frecuente",Tabla1[[#This Row],[Respuesta.rt]]=""),"",Tabla1[[#This Row],[Respuesta.rt]])</f>
        <v>1.1675247338600001</v>
      </c>
      <c r="U1062">
        <f>1-Tabla1[[#This Row],[Respuesta.corr]]</f>
        <v>0</v>
      </c>
      <c r="V1062" t="s">
        <v>141</v>
      </c>
      <c r="W1062" t="s">
        <v>143</v>
      </c>
      <c r="X1062" t="str">
        <f>+IFERROR(VLOOKUP(Tabla1[[#This Row],[participant]],$AB$2:$AC$17,2,0),"REVISAR")</f>
        <v>CLB8M</v>
      </c>
    </row>
    <row r="1063" spans="1:24" x14ac:dyDescent="0.55000000000000004">
      <c r="A1063" t="s">
        <v>13</v>
      </c>
      <c r="B1063" t="s">
        <v>45</v>
      </c>
      <c r="C1063" t="s">
        <v>15</v>
      </c>
      <c r="D1063">
        <v>1.3</v>
      </c>
      <c r="E1063">
        <v>0</v>
      </c>
      <c r="F1063">
        <v>61</v>
      </c>
      <c r="G1063">
        <v>61</v>
      </c>
      <c r="H1063">
        <v>61</v>
      </c>
      <c r="I1063" t="s">
        <v>15</v>
      </c>
      <c r="J1063">
        <v>1</v>
      </c>
      <c r="L1063" t="s">
        <v>153</v>
      </c>
      <c r="M1063">
        <v>59.7737176874856</v>
      </c>
      <c r="N1063" t="s">
        <v>17</v>
      </c>
      <c r="O1063">
        <v>1</v>
      </c>
      <c r="P1063" t="s">
        <v>154</v>
      </c>
      <c r="Q1063" t="str">
        <f>+PROPER(IF(MID(Tabla1[[#This Row],[expName]],3,100)="Alegria","Alegría",MID(Tabla1[[#This Row],[expName]],3,100)))</f>
        <v>Tristeza</v>
      </c>
      <c r="R1063" t="str">
        <f>+IF(Tabla1[[#This Row],[correct_ans]]="None","Frecuente","Infrecuente")</f>
        <v>Frecuente</v>
      </c>
      <c r="S1063">
        <f>+Tabla1[[#This Row],[Respuesta.corr]]*100</f>
        <v>100</v>
      </c>
      <c r="T1063" t="str">
        <f>+IF(OR(Tabla1[[#This Row],[frecuente/infrecuente]]="Frecuente",Tabla1[[#This Row],[Respuesta.rt]]=""),"",Tabla1[[#This Row],[Respuesta.rt]])</f>
        <v/>
      </c>
      <c r="U1063">
        <f>1-Tabla1[[#This Row],[Respuesta.corr]]</f>
        <v>0</v>
      </c>
      <c r="V1063" t="s">
        <v>141</v>
      </c>
      <c r="W1063" t="s">
        <v>143</v>
      </c>
      <c r="X1063" t="str">
        <f>+IFERROR(VLOOKUP(Tabla1[[#This Row],[participant]],$AB$2:$AC$17,2,0),"REVISAR")</f>
        <v>CLB8M</v>
      </c>
    </row>
    <row r="1064" spans="1:24" x14ac:dyDescent="0.55000000000000004">
      <c r="A1064" t="s">
        <v>13</v>
      </c>
      <c r="B1064" t="s">
        <v>31</v>
      </c>
      <c r="C1064" t="s">
        <v>15</v>
      </c>
      <c r="D1064">
        <v>0.8</v>
      </c>
      <c r="E1064">
        <v>0</v>
      </c>
      <c r="F1064">
        <v>62</v>
      </c>
      <c r="G1064">
        <v>62</v>
      </c>
      <c r="H1064">
        <v>62</v>
      </c>
      <c r="I1064" t="s">
        <v>15</v>
      </c>
      <c r="J1064">
        <v>1</v>
      </c>
      <c r="L1064" t="s">
        <v>153</v>
      </c>
      <c r="M1064">
        <v>59.7737176874856</v>
      </c>
      <c r="N1064" t="s">
        <v>17</v>
      </c>
      <c r="O1064">
        <v>1</v>
      </c>
      <c r="P1064" t="s">
        <v>154</v>
      </c>
      <c r="Q1064" t="str">
        <f>+PROPER(IF(MID(Tabla1[[#This Row],[expName]],3,100)="Alegria","Alegría",MID(Tabla1[[#This Row],[expName]],3,100)))</f>
        <v>Tristeza</v>
      </c>
      <c r="R1064" t="str">
        <f>+IF(Tabla1[[#This Row],[correct_ans]]="None","Frecuente","Infrecuente")</f>
        <v>Frecuente</v>
      </c>
      <c r="S1064">
        <f>+Tabla1[[#This Row],[Respuesta.corr]]*100</f>
        <v>100</v>
      </c>
      <c r="T1064" t="str">
        <f>+IF(OR(Tabla1[[#This Row],[frecuente/infrecuente]]="Frecuente",Tabla1[[#This Row],[Respuesta.rt]]=""),"",Tabla1[[#This Row],[Respuesta.rt]])</f>
        <v/>
      </c>
      <c r="U1064">
        <f>1-Tabla1[[#This Row],[Respuesta.corr]]</f>
        <v>0</v>
      </c>
      <c r="V1064" t="s">
        <v>141</v>
      </c>
      <c r="W1064" t="s">
        <v>143</v>
      </c>
      <c r="X1064" t="str">
        <f>+IFERROR(VLOOKUP(Tabla1[[#This Row],[participant]],$AB$2:$AC$17,2,0),"REVISAR")</f>
        <v>CLB8M</v>
      </c>
    </row>
    <row r="1065" spans="1:24" x14ac:dyDescent="0.55000000000000004">
      <c r="A1065" t="s">
        <v>19</v>
      </c>
      <c r="B1065" t="s">
        <v>46</v>
      </c>
      <c r="C1065" t="s">
        <v>21</v>
      </c>
      <c r="D1065">
        <v>0.8</v>
      </c>
      <c r="E1065">
        <v>0</v>
      </c>
      <c r="F1065">
        <v>63</v>
      </c>
      <c r="G1065">
        <v>63</v>
      </c>
      <c r="H1065">
        <v>63</v>
      </c>
      <c r="I1065" t="s">
        <v>21</v>
      </c>
      <c r="J1065">
        <v>1</v>
      </c>
      <c r="K1065">
        <v>0.59775873953900005</v>
      </c>
      <c r="L1065" t="s">
        <v>153</v>
      </c>
      <c r="M1065">
        <v>59.7737176874856</v>
      </c>
      <c r="N1065" t="s">
        <v>17</v>
      </c>
      <c r="O1065">
        <v>1</v>
      </c>
      <c r="P1065" t="s">
        <v>154</v>
      </c>
      <c r="Q1065" t="str">
        <f>+PROPER(IF(MID(Tabla1[[#This Row],[expName]],3,100)="Alegria","Alegría",MID(Tabla1[[#This Row],[expName]],3,100)))</f>
        <v>Tristeza</v>
      </c>
      <c r="R1065" t="str">
        <f>+IF(Tabla1[[#This Row],[correct_ans]]="None","Frecuente","Infrecuente")</f>
        <v>Infrecuente</v>
      </c>
      <c r="S1065">
        <f>+Tabla1[[#This Row],[Respuesta.corr]]*100</f>
        <v>100</v>
      </c>
      <c r="T1065">
        <f>+IF(OR(Tabla1[[#This Row],[frecuente/infrecuente]]="Frecuente",Tabla1[[#This Row],[Respuesta.rt]]=""),"",Tabla1[[#This Row],[Respuesta.rt]])</f>
        <v>0.59775873953900005</v>
      </c>
      <c r="U1065">
        <f>1-Tabla1[[#This Row],[Respuesta.corr]]</f>
        <v>0</v>
      </c>
      <c r="V1065" t="s">
        <v>141</v>
      </c>
      <c r="W1065" t="s">
        <v>143</v>
      </c>
      <c r="X1065" t="str">
        <f>+IFERROR(VLOOKUP(Tabla1[[#This Row],[participant]],$AB$2:$AC$17,2,0),"REVISAR")</f>
        <v>CLB8M</v>
      </c>
    </row>
    <row r="1066" spans="1:24" x14ac:dyDescent="0.55000000000000004">
      <c r="A1066" t="s">
        <v>13</v>
      </c>
      <c r="B1066" t="s">
        <v>35</v>
      </c>
      <c r="C1066" t="s">
        <v>15</v>
      </c>
      <c r="D1066">
        <v>0.8</v>
      </c>
      <c r="E1066">
        <v>0</v>
      </c>
      <c r="F1066">
        <v>64</v>
      </c>
      <c r="G1066">
        <v>64</v>
      </c>
      <c r="H1066">
        <v>64</v>
      </c>
      <c r="I1066" t="s">
        <v>15</v>
      </c>
      <c r="J1066">
        <v>1</v>
      </c>
      <c r="L1066" t="s">
        <v>153</v>
      </c>
      <c r="M1066">
        <v>59.7737176874856</v>
      </c>
      <c r="N1066" t="s">
        <v>17</v>
      </c>
      <c r="O1066">
        <v>1</v>
      </c>
      <c r="P1066" t="s">
        <v>154</v>
      </c>
      <c r="Q1066" t="str">
        <f>+PROPER(IF(MID(Tabla1[[#This Row],[expName]],3,100)="Alegria","Alegría",MID(Tabla1[[#This Row],[expName]],3,100)))</f>
        <v>Tristeza</v>
      </c>
      <c r="R1066" t="str">
        <f>+IF(Tabla1[[#This Row],[correct_ans]]="None","Frecuente","Infrecuente")</f>
        <v>Frecuente</v>
      </c>
      <c r="S1066">
        <f>+Tabla1[[#This Row],[Respuesta.corr]]*100</f>
        <v>100</v>
      </c>
      <c r="T1066" t="str">
        <f>+IF(OR(Tabla1[[#This Row],[frecuente/infrecuente]]="Frecuente",Tabla1[[#This Row],[Respuesta.rt]]=""),"",Tabla1[[#This Row],[Respuesta.rt]])</f>
        <v/>
      </c>
      <c r="U1066">
        <f>1-Tabla1[[#This Row],[Respuesta.corr]]</f>
        <v>0</v>
      </c>
      <c r="V1066" t="s">
        <v>141</v>
      </c>
      <c r="W1066" t="s">
        <v>143</v>
      </c>
      <c r="X1066" t="str">
        <f>+IFERROR(VLOOKUP(Tabla1[[#This Row],[participant]],$AB$2:$AC$17,2,0),"REVISAR")</f>
        <v>CLB8M</v>
      </c>
    </row>
    <row r="1067" spans="1:24" x14ac:dyDescent="0.55000000000000004">
      <c r="A1067" t="s">
        <v>13</v>
      </c>
      <c r="B1067" t="s">
        <v>41</v>
      </c>
      <c r="C1067" t="s">
        <v>15</v>
      </c>
      <c r="D1067">
        <v>1.3</v>
      </c>
      <c r="E1067">
        <v>0</v>
      </c>
      <c r="F1067">
        <v>65</v>
      </c>
      <c r="G1067">
        <v>65</v>
      </c>
      <c r="H1067">
        <v>65</v>
      </c>
      <c r="I1067" t="s">
        <v>21</v>
      </c>
      <c r="J1067">
        <v>0</v>
      </c>
      <c r="K1067">
        <v>0.35610428446699999</v>
      </c>
      <c r="L1067" t="s">
        <v>153</v>
      </c>
      <c r="M1067">
        <v>59.7737176874856</v>
      </c>
      <c r="N1067" t="s">
        <v>17</v>
      </c>
      <c r="O1067">
        <v>1</v>
      </c>
      <c r="P1067" t="s">
        <v>154</v>
      </c>
      <c r="Q1067" t="str">
        <f>+PROPER(IF(MID(Tabla1[[#This Row],[expName]],3,100)="Alegria","Alegría",MID(Tabla1[[#This Row],[expName]],3,100)))</f>
        <v>Tristeza</v>
      </c>
      <c r="R1067" t="str">
        <f>+IF(Tabla1[[#This Row],[correct_ans]]="None","Frecuente","Infrecuente")</f>
        <v>Frecuente</v>
      </c>
      <c r="S1067">
        <f>+Tabla1[[#This Row],[Respuesta.corr]]*100</f>
        <v>0</v>
      </c>
      <c r="T1067" t="str">
        <f>+IF(OR(Tabla1[[#This Row],[frecuente/infrecuente]]="Frecuente",Tabla1[[#This Row],[Respuesta.rt]]=""),"",Tabla1[[#This Row],[Respuesta.rt]])</f>
        <v/>
      </c>
      <c r="U1067">
        <f>1-Tabla1[[#This Row],[Respuesta.corr]]</f>
        <v>1</v>
      </c>
      <c r="V1067" t="s">
        <v>141</v>
      </c>
      <c r="W1067" t="s">
        <v>143</v>
      </c>
      <c r="X1067" t="str">
        <f>+IFERROR(VLOOKUP(Tabla1[[#This Row],[participant]],$AB$2:$AC$17,2,0),"REVISAR")</f>
        <v>CLB8M</v>
      </c>
    </row>
    <row r="1068" spans="1:24" x14ac:dyDescent="0.55000000000000004">
      <c r="A1068" t="s">
        <v>13</v>
      </c>
      <c r="B1068" t="s">
        <v>42</v>
      </c>
      <c r="C1068" t="s">
        <v>15</v>
      </c>
      <c r="D1068">
        <v>1.3</v>
      </c>
      <c r="E1068">
        <v>0</v>
      </c>
      <c r="F1068">
        <v>66</v>
      </c>
      <c r="G1068">
        <v>66</v>
      </c>
      <c r="H1068">
        <v>66</v>
      </c>
      <c r="I1068" t="s">
        <v>15</v>
      </c>
      <c r="J1068">
        <v>1</v>
      </c>
      <c r="L1068" t="s">
        <v>153</v>
      </c>
      <c r="M1068">
        <v>59.7737176874856</v>
      </c>
      <c r="N1068" t="s">
        <v>17</v>
      </c>
      <c r="O1068">
        <v>1</v>
      </c>
      <c r="P1068" t="s">
        <v>154</v>
      </c>
      <c r="Q1068" t="str">
        <f>+PROPER(IF(MID(Tabla1[[#This Row],[expName]],3,100)="Alegria","Alegría",MID(Tabla1[[#This Row],[expName]],3,100)))</f>
        <v>Tristeza</v>
      </c>
      <c r="R1068" t="str">
        <f>+IF(Tabla1[[#This Row],[correct_ans]]="None","Frecuente","Infrecuente")</f>
        <v>Frecuente</v>
      </c>
      <c r="S1068">
        <f>+Tabla1[[#This Row],[Respuesta.corr]]*100</f>
        <v>100</v>
      </c>
      <c r="T1068" t="str">
        <f>+IF(OR(Tabla1[[#This Row],[frecuente/infrecuente]]="Frecuente",Tabla1[[#This Row],[Respuesta.rt]]=""),"",Tabla1[[#This Row],[Respuesta.rt]])</f>
        <v/>
      </c>
      <c r="U1068">
        <f>1-Tabla1[[#This Row],[Respuesta.corr]]</f>
        <v>0</v>
      </c>
      <c r="V1068" t="s">
        <v>141</v>
      </c>
      <c r="W1068" t="s">
        <v>143</v>
      </c>
      <c r="X1068" t="str">
        <f>+IFERROR(VLOOKUP(Tabla1[[#This Row],[participant]],$AB$2:$AC$17,2,0),"REVISAR")</f>
        <v>CLB8M</v>
      </c>
    </row>
    <row r="1069" spans="1:24" x14ac:dyDescent="0.55000000000000004">
      <c r="A1069" t="s">
        <v>13</v>
      </c>
      <c r="B1069" t="s">
        <v>42</v>
      </c>
      <c r="C1069" t="s">
        <v>15</v>
      </c>
      <c r="D1069">
        <v>0.8</v>
      </c>
      <c r="E1069">
        <v>0</v>
      </c>
      <c r="F1069">
        <v>67</v>
      </c>
      <c r="G1069">
        <v>67</v>
      </c>
      <c r="H1069">
        <v>67</v>
      </c>
      <c r="I1069" t="s">
        <v>15</v>
      </c>
      <c r="J1069">
        <v>1</v>
      </c>
      <c r="L1069" t="s">
        <v>153</v>
      </c>
      <c r="M1069">
        <v>59.7737176874856</v>
      </c>
      <c r="N1069" t="s">
        <v>17</v>
      </c>
      <c r="O1069">
        <v>1</v>
      </c>
      <c r="P1069" t="s">
        <v>154</v>
      </c>
      <c r="Q1069" t="str">
        <f>+PROPER(IF(MID(Tabla1[[#This Row],[expName]],3,100)="Alegria","Alegría",MID(Tabla1[[#This Row],[expName]],3,100)))</f>
        <v>Tristeza</v>
      </c>
      <c r="R1069" t="str">
        <f>+IF(Tabla1[[#This Row],[correct_ans]]="None","Frecuente","Infrecuente")</f>
        <v>Frecuente</v>
      </c>
      <c r="S1069">
        <f>+Tabla1[[#This Row],[Respuesta.corr]]*100</f>
        <v>100</v>
      </c>
      <c r="T1069" t="str">
        <f>+IF(OR(Tabla1[[#This Row],[frecuente/infrecuente]]="Frecuente",Tabla1[[#This Row],[Respuesta.rt]]=""),"",Tabla1[[#This Row],[Respuesta.rt]])</f>
        <v/>
      </c>
      <c r="U1069">
        <f>1-Tabla1[[#This Row],[Respuesta.corr]]</f>
        <v>0</v>
      </c>
      <c r="V1069" t="s">
        <v>141</v>
      </c>
      <c r="W1069" t="s">
        <v>143</v>
      </c>
      <c r="X1069" t="str">
        <f>+IFERROR(VLOOKUP(Tabla1[[#This Row],[participant]],$AB$2:$AC$17,2,0),"REVISAR")</f>
        <v>CLB8M</v>
      </c>
    </row>
    <row r="1070" spans="1:24" x14ac:dyDescent="0.55000000000000004">
      <c r="A1070" t="s">
        <v>13</v>
      </c>
      <c r="B1070" t="s">
        <v>36</v>
      </c>
      <c r="C1070" t="s">
        <v>15</v>
      </c>
      <c r="D1070">
        <v>1.3</v>
      </c>
      <c r="E1070">
        <v>0</v>
      </c>
      <c r="F1070">
        <v>68</v>
      </c>
      <c r="G1070">
        <v>68</v>
      </c>
      <c r="H1070">
        <v>68</v>
      </c>
      <c r="I1070" t="s">
        <v>15</v>
      </c>
      <c r="J1070">
        <v>1</v>
      </c>
      <c r="L1070" t="s">
        <v>153</v>
      </c>
      <c r="M1070">
        <v>59.7737176874856</v>
      </c>
      <c r="N1070" t="s">
        <v>17</v>
      </c>
      <c r="O1070">
        <v>1</v>
      </c>
      <c r="P1070" t="s">
        <v>154</v>
      </c>
      <c r="Q1070" t="str">
        <f>+PROPER(IF(MID(Tabla1[[#This Row],[expName]],3,100)="Alegria","Alegría",MID(Tabla1[[#This Row],[expName]],3,100)))</f>
        <v>Tristeza</v>
      </c>
      <c r="R1070" t="str">
        <f>+IF(Tabla1[[#This Row],[correct_ans]]="None","Frecuente","Infrecuente")</f>
        <v>Frecuente</v>
      </c>
      <c r="S1070">
        <f>+Tabla1[[#This Row],[Respuesta.corr]]*100</f>
        <v>100</v>
      </c>
      <c r="T1070" t="str">
        <f>+IF(OR(Tabla1[[#This Row],[frecuente/infrecuente]]="Frecuente",Tabla1[[#This Row],[Respuesta.rt]]=""),"",Tabla1[[#This Row],[Respuesta.rt]])</f>
        <v/>
      </c>
      <c r="U1070">
        <f>1-Tabla1[[#This Row],[Respuesta.corr]]</f>
        <v>0</v>
      </c>
      <c r="V1070" t="s">
        <v>141</v>
      </c>
      <c r="W1070" t="s">
        <v>143</v>
      </c>
      <c r="X1070" t="str">
        <f>+IFERROR(VLOOKUP(Tabla1[[#This Row],[participant]],$AB$2:$AC$17,2,0),"REVISAR")</f>
        <v>CLB8M</v>
      </c>
    </row>
    <row r="1071" spans="1:24" x14ac:dyDescent="0.55000000000000004">
      <c r="A1071" t="s">
        <v>19</v>
      </c>
      <c r="B1071" t="s">
        <v>26</v>
      </c>
      <c r="C1071" t="s">
        <v>21</v>
      </c>
      <c r="D1071">
        <v>1.3</v>
      </c>
      <c r="E1071">
        <v>0</v>
      </c>
      <c r="F1071">
        <v>69</v>
      </c>
      <c r="G1071">
        <v>69</v>
      </c>
      <c r="H1071">
        <v>69</v>
      </c>
      <c r="I1071" t="s">
        <v>15</v>
      </c>
      <c r="J1071">
        <v>0</v>
      </c>
      <c r="L1071" t="s">
        <v>153</v>
      </c>
      <c r="M1071">
        <v>59.7737176874856</v>
      </c>
      <c r="N1071" t="s">
        <v>17</v>
      </c>
      <c r="O1071">
        <v>1</v>
      </c>
      <c r="P1071" t="s">
        <v>154</v>
      </c>
      <c r="Q1071" t="str">
        <f>+PROPER(IF(MID(Tabla1[[#This Row],[expName]],3,100)="Alegria","Alegría",MID(Tabla1[[#This Row],[expName]],3,100)))</f>
        <v>Tristeza</v>
      </c>
      <c r="R1071" t="str">
        <f>+IF(Tabla1[[#This Row],[correct_ans]]="None","Frecuente","Infrecuente")</f>
        <v>Infrecuente</v>
      </c>
      <c r="S1071">
        <f>+Tabla1[[#This Row],[Respuesta.corr]]*100</f>
        <v>0</v>
      </c>
      <c r="T1071" t="str">
        <f>+IF(OR(Tabla1[[#This Row],[frecuente/infrecuente]]="Frecuente",Tabla1[[#This Row],[Respuesta.rt]]=""),"",Tabla1[[#This Row],[Respuesta.rt]])</f>
        <v/>
      </c>
      <c r="U1071">
        <f>1-Tabla1[[#This Row],[Respuesta.corr]]</f>
        <v>1</v>
      </c>
      <c r="V1071" t="s">
        <v>141</v>
      </c>
      <c r="W1071" t="s">
        <v>143</v>
      </c>
      <c r="X1071" t="str">
        <f>+IFERROR(VLOOKUP(Tabla1[[#This Row],[participant]],$AB$2:$AC$17,2,0),"REVISAR")</f>
        <v>CLB8M</v>
      </c>
    </row>
    <row r="1072" spans="1:24" x14ac:dyDescent="0.55000000000000004">
      <c r="A1072" t="s">
        <v>13</v>
      </c>
      <c r="B1072" t="s">
        <v>34</v>
      </c>
      <c r="C1072" t="s">
        <v>15</v>
      </c>
      <c r="D1072">
        <v>0.8</v>
      </c>
      <c r="E1072">
        <v>0</v>
      </c>
      <c r="F1072">
        <v>70</v>
      </c>
      <c r="G1072">
        <v>70</v>
      </c>
      <c r="H1072">
        <v>70</v>
      </c>
      <c r="I1072" t="s">
        <v>21</v>
      </c>
      <c r="J1072">
        <v>0</v>
      </c>
      <c r="K1072">
        <v>0.46322517161799998</v>
      </c>
      <c r="L1072" t="s">
        <v>153</v>
      </c>
      <c r="M1072">
        <v>59.7737176874856</v>
      </c>
      <c r="N1072" t="s">
        <v>17</v>
      </c>
      <c r="O1072">
        <v>1</v>
      </c>
      <c r="P1072" t="s">
        <v>154</v>
      </c>
      <c r="Q1072" t="str">
        <f>+PROPER(IF(MID(Tabla1[[#This Row],[expName]],3,100)="Alegria","Alegría",MID(Tabla1[[#This Row],[expName]],3,100)))</f>
        <v>Tristeza</v>
      </c>
      <c r="R1072" t="str">
        <f>+IF(Tabla1[[#This Row],[correct_ans]]="None","Frecuente","Infrecuente")</f>
        <v>Frecuente</v>
      </c>
      <c r="S1072">
        <f>+Tabla1[[#This Row],[Respuesta.corr]]*100</f>
        <v>0</v>
      </c>
      <c r="T1072" t="str">
        <f>+IF(OR(Tabla1[[#This Row],[frecuente/infrecuente]]="Frecuente",Tabla1[[#This Row],[Respuesta.rt]]=""),"",Tabla1[[#This Row],[Respuesta.rt]])</f>
        <v/>
      </c>
      <c r="U1072">
        <f>1-Tabla1[[#This Row],[Respuesta.corr]]</f>
        <v>1</v>
      </c>
      <c r="V1072" t="s">
        <v>141</v>
      </c>
      <c r="W1072" t="s">
        <v>143</v>
      </c>
      <c r="X1072" t="str">
        <f>+IFERROR(VLOOKUP(Tabla1[[#This Row],[participant]],$AB$2:$AC$17,2,0),"REVISAR")</f>
        <v>CLB8M</v>
      </c>
    </row>
    <row r="1073" spans="1:24" x14ac:dyDescent="0.55000000000000004">
      <c r="A1073" t="s">
        <v>13</v>
      </c>
      <c r="B1073" t="s">
        <v>30</v>
      </c>
      <c r="C1073" t="s">
        <v>15</v>
      </c>
      <c r="D1073">
        <v>0.8</v>
      </c>
      <c r="E1073">
        <v>0</v>
      </c>
      <c r="F1073">
        <v>71</v>
      </c>
      <c r="G1073">
        <v>71</v>
      </c>
      <c r="H1073">
        <v>71</v>
      </c>
      <c r="I1073" t="s">
        <v>15</v>
      </c>
      <c r="J1073">
        <v>1</v>
      </c>
      <c r="L1073" t="s">
        <v>153</v>
      </c>
      <c r="M1073">
        <v>59.7737176874856</v>
      </c>
      <c r="N1073" t="s">
        <v>17</v>
      </c>
      <c r="O1073">
        <v>1</v>
      </c>
      <c r="P1073" t="s">
        <v>154</v>
      </c>
      <c r="Q1073" t="str">
        <f>+PROPER(IF(MID(Tabla1[[#This Row],[expName]],3,100)="Alegria","Alegría",MID(Tabla1[[#This Row],[expName]],3,100)))</f>
        <v>Tristeza</v>
      </c>
      <c r="R1073" t="str">
        <f>+IF(Tabla1[[#This Row],[correct_ans]]="None","Frecuente","Infrecuente")</f>
        <v>Frecuente</v>
      </c>
      <c r="S1073">
        <f>+Tabla1[[#This Row],[Respuesta.corr]]*100</f>
        <v>100</v>
      </c>
      <c r="T1073" t="str">
        <f>+IF(OR(Tabla1[[#This Row],[frecuente/infrecuente]]="Frecuente",Tabla1[[#This Row],[Respuesta.rt]]=""),"",Tabla1[[#This Row],[Respuesta.rt]])</f>
        <v/>
      </c>
      <c r="U1073">
        <f>1-Tabla1[[#This Row],[Respuesta.corr]]</f>
        <v>0</v>
      </c>
      <c r="V1073" t="s">
        <v>141</v>
      </c>
      <c r="W1073" t="s">
        <v>143</v>
      </c>
      <c r="X1073" t="str">
        <f>+IFERROR(VLOOKUP(Tabla1[[#This Row],[participant]],$AB$2:$AC$17,2,0),"REVISAR")</f>
        <v>CLB8M</v>
      </c>
    </row>
    <row r="1074" spans="1:24" x14ac:dyDescent="0.55000000000000004">
      <c r="A1074" t="s">
        <v>13</v>
      </c>
      <c r="B1074" t="s">
        <v>34</v>
      </c>
      <c r="C1074" t="s">
        <v>15</v>
      </c>
      <c r="D1074">
        <v>0.8</v>
      </c>
      <c r="E1074">
        <v>0</v>
      </c>
      <c r="F1074">
        <v>72</v>
      </c>
      <c r="G1074">
        <v>72</v>
      </c>
      <c r="H1074">
        <v>72</v>
      </c>
      <c r="I1074" t="s">
        <v>15</v>
      </c>
      <c r="J1074">
        <v>1</v>
      </c>
      <c r="L1074" t="s">
        <v>153</v>
      </c>
      <c r="M1074">
        <v>59.7737176874856</v>
      </c>
      <c r="N1074" t="s">
        <v>17</v>
      </c>
      <c r="O1074">
        <v>1</v>
      </c>
      <c r="P1074" t="s">
        <v>154</v>
      </c>
      <c r="Q1074" t="str">
        <f>+PROPER(IF(MID(Tabla1[[#This Row],[expName]],3,100)="Alegria","Alegría",MID(Tabla1[[#This Row],[expName]],3,100)))</f>
        <v>Tristeza</v>
      </c>
      <c r="R1074" t="str">
        <f>+IF(Tabla1[[#This Row],[correct_ans]]="None","Frecuente","Infrecuente")</f>
        <v>Frecuente</v>
      </c>
      <c r="S1074">
        <f>+Tabla1[[#This Row],[Respuesta.corr]]*100</f>
        <v>100</v>
      </c>
      <c r="T1074" t="str">
        <f>+IF(OR(Tabla1[[#This Row],[frecuente/infrecuente]]="Frecuente",Tabla1[[#This Row],[Respuesta.rt]]=""),"",Tabla1[[#This Row],[Respuesta.rt]])</f>
        <v/>
      </c>
      <c r="U1074">
        <f>1-Tabla1[[#This Row],[Respuesta.corr]]</f>
        <v>0</v>
      </c>
      <c r="V1074" t="s">
        <v>141</v>
      </c>
      <c r="W1074" t="s">
        <v>143</v>
      </c>
      <c r="X1074" t="str">
        <f>+IFERROR(VLOOKUP(Tabla1[[#This Row],[participant]],$AB$2:$AC$17,2,0),"REVISAR")</f>
        <v>CLB8M</v>
      </c>
    </row>
    <row r="1075" spans="1:24" x14ac:dyDescent="0.55000000000000004">
      <c r="A1075" t="s">
        <v>19</v>
      </c>
      <c r="B1075" t="s">
        <v>37</v>
      </c>
      <c r="C1075" t="s">
        <v>21</v>
      </c>
      <c r="D1075">
        <v>1.3</v>
      </c>
      <c r="E1075">
        <v>0</v>
      </c>
      <c r="F1075">
        <v>73</v>
      </c>
      <c r="G1075">
        <v>73</v>
      </c>
      <c r="H1075">
        <v>73</v>
      </c>
      <c r="I1075" t="s">
        <v>15</v>
      </c>
      <c r="J1075">
        <v>0</v>
      </c>
      <c r="L1075" t="s">
        <v>153</v>
      </c>
      <c r="M1075">
        <v>59.7737176874856</v>
      </c>
      <c r="N1075" t="s">
        <v>17</v>
      </c>
      <c r="O1075">
        <v>1</v>
      </c>
      <c r="P1075" t="s">
        <v>154</v>
      </c>
      <c r="Q1075" t="str">
        <f>+PROPER(IF(MID(Tabla1[[#This Row],[expName]],3,100)="Alegria","Alegría",MID(Tabla1[[#This Row],[expName]],3,100)))</f>
        <v>Tristeza</v>
      </c>
      <c r="R1075" t="str">
        <f>+IF(Tabla1[[#This Row],[correct_ans]]="None","Frecuente","Infrecuente")</f>
        <v>Infrecuente</v>
      </c>
      <c r="S1075">
        <f>+Tabla1[[#This Row],[Respuesta.corr]]*100</f>
        <v>0</v>
      </c>
      <c r="T1075" t="str">
        <f>+IF(OR(Tabla1[[#This Row],[frecuente/infrecuente]]="Frecuente",Tabla1[[#This Row],[Respuesta.rt]]=""),"",Tabla1[[#This Row],[Respuesta.rt]])</f>
        <v/>
      </c>
      <c r="U1075">
        <f>1-Tabla1[[#This Row],[Respuesta.corr]]</f>
        <v>1</v>
      </c>
      <c r="V1075" t="s">
        <v>141</v>
      </c>
      <c r="W1075" t="s">
        <v>143</v>
      </c>
      <c r="X1075" t="str">
        <f>+IFERROR(VLOOKUP(Tabla1[[#This Row],[participant]],$AB$2:$AC$17,2,0),"REVISAR")</f>
        <v>CLB8M</v>
      </c>
    </row>
    <row r="1076" spans="1:24" x14ac:dyDescent="0.55000000000000004">
      <c r="A1076" t="s">
        <v>13</v>
      </c>
      <c r="B1076" t="s">
        <v>14</v>
      </c>
      <c r="C1076" t="s">
        <v>15</v>
      </c>
      <c r="D1076">
        <v>1.3</v>
      </c>
      <c r="E1076">
        <v>0</v>
      </c>
      <c r="F1076">
        <v>74</v>
      </c>
      <c r="G1076">
        <v>74</v>
      </c>
      <c r="H1076">
        <v>74</v>
      </c>
      <c r="I1076" t="s">
        <v>15</v>
      </c>
      <c r="J1076">
        <v>1</v>
      </c>
      <c r="L1076" t="s">
        <v>153</v>
      </c>
      <c r="M1076">
        <v>59.7737176874856</v>
      </c>
      <c r="N1076" t="s">
        <v>17</v>
      </c>
      <c r="O1076">
        <v>1</v>
      </c>
      <c r="P1076" t="s">
        <v>154</v>
      </c>
      <c r="Q1076" t="str">
        <f>+PROPER(IF(MID(Tabla1[[#This Row],[expName]],3,100)="Alegria","Alegría",MID(Tabla1[[#This Row],[expName]],3,100)))</f>
        <v>Tristeza</v>
      </c>
      <c r="R1076" t="str">
        <f>+IF(Tabla1[[#This Row],[correct_ans]]="None","Frecuente","Infrecuente")</f>
        <v>Frecuente</v>
      </c>
      <c r="S1076">
        <f>+Tabla1[[#This Row],[Respuesta.corr]]*100</f>
        <v>100</v>
      </c>
      <c r="T1076" t="str">
        <f>+IF(OR(Tabla1[[#This Row],[frecuente/infrecuente]]="Frecuente",Tabla1[[#This Row],[Respuesta.rt]]=""),"",Tabla1[[#This Row],[Respuesta.rt]])</f>
        <v/>
      </c>
      <c r="U1076">
        <f>1-Tabla1[[#This Row],[Respuesta.corr]]</f>
        <v>0</v>
      </c>
      <c r="V1076" t="s">
        <v>141</v>
      </c>
      <c r="W1076" t="s">
        <v>143</v>
      </c>
      <c r="X1076" t="str">
        <f>+IFERROR(VLOOKUP(Tabla1[[#This Row],[participant]],$AB$2:$AC$17,2,0),"REVISAR")</f>
        <v>CLB8M</v>
      </c>
    </row>
    <row r="1077" spans="1:24" x14ac:dyDescent="0.55000000000000004">
      <c r="A1077" t="s">
        <v>13</v>
      </c>
      <c r="B1077" t="s">
        <v>23</v>
      </c>
      <c r="C1077" t="s">
        <v>15</v>
      </c>
      <c r="D1077">
        <v>1.3</v>
      </c>
      <c r="E1077">
        <v>0</v>
      </c>
      <c r="F1077">
        <v>75</v>
      </c>
      <c r="G1077">
        <v>75</v>
      </c>
      <c r="H1077">
        <v>75</v>
      </c>
      <c r="I1077" t="s">
        <v>15</v>
      </c>
      <c r="J1077">
        <v>1</v>
      </c>
      <c r="L1077" t="s">
        <v>153</v>
      </c>
      <c r="M1077">
        <v>59.7737176874856</v>
      </c>
      <c r="N1077" t="s">
        <v>17</v>
      </c>
      <c r="O1077">
        <v>1</v>
      </c>
      <c r="P1077" t="s">
        <v>154</v>
      </c>
      <c r="Q1077" t="str">
        <f>+PROPER(IF(MID(Tabla1[[#This Row],[expName]],3,100)="Alegria","Alegría",MID(Tabla1[[#This Row],[expName]],3,100)))</f>
        <v>Tristeza</v>
      </c>
      <c r="R1077" t="str">
        <f>+IF(Tabla1[[#This Row],[correct_ans]]="None","Frecuente","Infrecuente")</f>
        <v>Frecuente</v>
      </c>
      <c r="S1077">
        <f>+Tabla1[[#This Row],[Respuesta.corr]]*100</f>
        <v>100</v>
      </c>
      <c r="T1077" t="str">
        <f>+IF(OR(Tabla1[[#This Row],[frecuente/infrecuente]]="Frecuente",Tabla1[[#This Row],[Respuesta.rt]]=""),"",Tabla1[[#This Row],[Respuesta.rt]])</f>
        <v/>
      </c>
      <c r="U1077">
        <f>1-Tabla1[[#This Row],[Respuesta.corr]]</f>
        <v>0</v>
      </c>
      <c r="V1077" t="s">
        <v>141</v>
      </c>
      <c r="W1077" t="s">
        <v>143</v>
      </c>
      <c r="X1077" t="str">
        <f>+IFERROR(VLOOKUP(Tabla1[[#This Row],[participant]],$AB$2:$AC$17,2,0),"REVISAR")</f>
        <v>CLB8M</v>
      </c>
    </row>
    <row r="1078" spans="1:24" x14ac:dyDescent="0.55000000000000004">
      <c r="A1078" t="s">
        <v>13</v>
      </c>
      <c r="B1078" t="s">
        <v>25</v>
      </c>
      <c r="C1078" t="s">
        <v>15</v>
      </c>
      <c r="D1078">
        <v>0.8</v>
      </c>
      <c r="E1078">
        <v>0</v>
      </c>
      <c r="F1078">
        <v>76</v>
      </c>
      <c r="G1078">
        <v>76</v>
      </c>
      <c r="H1078">
        <v>76</v>
      </c>
      <c r="I1078" t="s">
        <v>15</v>
      </c>
      <c r="J1078">
        <v>1</v>
      </c>
      <c r="L1078" t="s">
        <v>153</v>
      </c>
      <c r="M1078">
        <v>59.7737176874856</v>
      </c>
      <c r="N1078" t="s">
        <v>17</v>
      </c>
      <c r="O1078">
        <v>1</v>
      </c>
      <c r="P1078" t="s">
        <v>154</v>
      </c>
      <c r="Q1078" t="str">
        <f>+PROPER(IF(MID(Tabla1[[#This Row],[expName]],3,100)="Alegria","Alegría",MID(Tabla1[[#This Row],[expName]],3,100)))</f>
        <v>Tristeza</v>
      </c>
      <c r="R1078" t="str">
        <f>+IF(Tabla1[[#This Row],[correct_ans]]="None","Frecuente","Infrecuente")</f>
        <v>Frecuente</v>
      </c>
      <c r="S1078">
        <f>+Tabla1[[#This Row],[Respuesta.corr]]*100</f>
        <v>100</v>
      </c>
      <c r="T1078" t="str">
        <f>+IF(OR(Tabla1[[#This Row],[frecuente/infrecuente]]="Frecuente",Tabla1[[#This Row],[Respuesta.rt]]=""),"",Tabla1[[#This Row],[Respuesta.rt]])</f>
        <v/>
      </c>
      <c r="U1078">
        <f>1-Tabla1[[#This Row],[Respuesta.corr]]</f>
        <v>0</v>
      </c>
      <c r="V1078" t="s">
        <v>141</v>
      </c>
      <c r="W1078" t="s">
        <v>143</v>
      </c>
      <c r="X1078" t="str">
        <f>+IFERROR(VLOOKUP(Tabla1[[#This Row],[participant]],$AB$2:$AC$17,2,0),"REVISAR")</f>
        <v>CLB8M</v>
      </c>
    </row>
    <row r="1079" spans="1:24" x14ac:dyDescent="0.55000000000000004">
      <c r="A1079" t="s">
        <v>13</v>
      </c>
      <c r="B1079" t="s">
        <v>22</v>
      </c>
      <c r="C1079" t="s">
        <v>15</v>
      </c>
      <c r="D1079">
        <v>1.3</v>
      </c>
      <c r="E1079">
        <v>0</v>
      </c>
      <c r="F1079">
        <v>77</v>
      </c>
      <c r="G1079">
        <v>77</v>
      </c>
      <c r="H1079">
        <v>77</v>
      </c>
      <c r="I1079" t="s">
        <v>15</v>
      </c>
      <c r="J1079">
        <v>1</v>
      </c>
      <c r="L1079" t="s">
        <v>153</v>
      </c>
      <c r="M1079">
        <v>59.7737176874856</v>
      </c>
      <c r="N1079" t="s">
        <v>17</v>
      </c>
      <c r="O1079">
        <v>1</v>
      </c>
      <c r="P1079" t="s">
        <v>154</v>
      </c>
      <c r="Q1079" t="str">
        <f>+PROPER(IF(MID(Tabla1[[#This Row],[expName]],3,100)="Alegria","Alegría",MID(Tabla1[[#This Row],[expName]],3,100)))</f>
        <v>Tristeza</v>
      </c>
      <c r="R1079" t="str">
        <f>+IF(Tabla1[[#This Row],[correct_ans]]="None","Frecuente","Infrecuente")</f>
        <v>Frecuente</v>
      </c>
      <c r="S1079">
        <f>+Tabla1[[#This Row],[Respuesta.corr]]*100</f>
        <v>100</v>
      </c>
      <c r="T1079" t="str">
        <f>+IF(OR(Tabla1[[#This Row],[frecuente/infrecuente]]="Frecuente",Tabla1[[#This Row],[Respuesta.rt]]=""),"",Tabla1[[#This Row],[Respuesta.rt]])</f>
        <v/>
      </c>
      <c r="U1079">
        <f>1-Tabla1[[#This Row],[Respuesta.corr]]</f>
        <v>0</v>
      </c>
      <c r="V1079" t="s">
        <v>141</v>
      </c>
      <c r="W1079" t="s">
        <v>143</v>
      </c>
      <c r="X1079" t="str">
        <f>+IFERROR(VLOOKUP(Tabla1[[#This Row],[participant]],$AB$2:$AC$17,2,0),"REVISAR")</f>
        <v>CLB8M</v>
      </c>
    </row>
    <row r="1080" spans="1:24" x14ac:dyDescent="0.55000000000000004">
      <c r="A1080" t="s">
        <v>13</v>
      </c>
      <c r="B1080" t="s">
        <v>30</v>
      </c>
      <c r="C1080" t="s">
        <v>15</v>
      </c>
      <c r="D1080">
        <v>0.8</v>
      </c>
      <c r="E1080">
        <v>0</v>
      </c>
      <c r="F1080">
        <v>78</v>
      </c>
      <c r="G1080">
        <v>78</v>
      </c>
      <c r="H1080">
        <v>78</v>
      </c>
      <c r="I1080" t="s">
        <v>15</v>
      </c>
      <c r="J1080">
        <v>1</v>
      </c>
      <c r="L1080" t="s">
        <v>153</v>
      </c>
      <c r="M1080">
        <v>59.7737176874856</v>
      </c>
      <c r="N1080" t="s">
        <v>17</v>
      </c>
      <c r="O1080">
        <v>1</v>
      </c>
      <c r="P1080" t="s">
        <v>154</v>
      </c>
      <c r="Q1080" t="str">
        <f>+PROPER(IF(MID(Tabla1[[#This Row],[expName]],3,100)="Alegria","Alegría",MID(Tabla1[[#This Row],[expName]],3,100)))</f>
        <v>Tristeza</v>
      </c>
      <c r="R1080" t="str">
        <f>+IF(Tabla1[[#This Row],[correct_ans]]="None","Frecuente","Infrecuente")</f>
        <v>Frecuente</v>
      </c>
      <c r="S1080">
        <f>+Tabla1[[#This Row],[Respuesta.corr]]*100</f>
        <v>100</v>
      </c>
      <c r="T1080" t="str">
        <f>+IF(OR(Tabla1[[#This Row],[frecuente/infrecuente]]="Frecuente",Tabla1[[#This Row],[Respuesta.rt]]=""),"",Tabla1[[#This Row],[Respuesta.rt]])</f>
        <v/>
      </c>
      <c r="U1080">
        <f>1-Tabla1[[#This Row],[Respuesta.corr]]</f>
        <v>0</v>
      </c>
      <c r="V1080" t="s">
        <v>141</v>
      </c>
      <c r="W1080" t="s">
        <v>143</v>
      </c>
      <c r="X1080" t="str">
        <f>+IFERROR(VLOOKUP(Tabla1[[#This Row],[participant]],$AB$2:$AC$17,2,0),"REVISAR")</f>
        <v>CLB8M</v>
      </c>
    </row>
    <row r="1081" spans="1:24" x14ac:dyDescent="0.55000000000000004">
      <c r="A1081" t="s">
        <v>19</v>
      </c>
      <c r="B1081" t="s">
        <v>47</v>
      </c>
      <c r="C1081" t="s">
        <v>21</v>
      </c>
      <c r="D1081">
        <v>1.3</v>
      </c>
      <c r="E1081">
        <v>0</v>
      </c>
      <c r="F1081">
        <v>79</v>
      </c>
      <c r="G1081">
        <v>79</v>
      </c>
      <c r="H1081">
        <v>79</v>
      </c>
      <c r="I1081" t="s">
        <v>21</v>
      </c>
      <c r="J1081">
        <v>1</v>
      </c>
      <c r="K1081">
        <v>0.46781105791200001</v>
      </c>
      <c r="L1081" t="s">
        <v>153</v>
      </c>
      <c r="M1081">
        <v>59.7737176874856</v>
      </c>
      <c r="N1081" t="s">
        <v>17</v>
      </c>
      <c r="O1081">
        <v>1</v>
      </c>
      <c r="P1081" t="s">
        <v>154</v>
      </c>
      <c r="Q1081" t="str">
        <f>+PROPER(IF(MID(Tabla1[[#This Row],[expName]],3,100)="Alegria","Alegría",MID(Tabla1[[#This Row],[expName]],3,100)))</f>
        <v>Tristeza</v>
      </c>
      <c r="R1081" t="str">
        <f>+IF(Tabla1[[#This Row],[correct_ans]]="None","Frecuente","Infrecuente")</f>
        <v>Infrecuente</v>
      </c>
      <c r="S1081">
        <f>+Tabla1[[#This Row],[Respuesta.corr]]*100</f>
        <v>100</v>
      </c>
      <c r="T1081">
        <f>+IF(OR(Tabla1[[#This Row],[frecuente/infrecuente]]="Frecuente",Tabla1[[#This Row],[Respuesta.rt]]=""),"",Tabla1[[#This Row],[Respuesta.rt]])</f>
        <v>0.46781105791200001</v>
      </c>
      <c r="U1081">
        <f>1-Tabla1[[#This Row],[Respuesta.corr]]</f>
        <v>0</v>
      </c>
      <c r="V1081" t="s">
        <v>141</v>
      </c>
      <c r="W1081" t="s">
        <v>143</v>
      </c>
      <c r="X1081" t="str">
        <f>+IFERROR(VLOOKUP(Tabla1[[#This Row],[participant]],$AB$2:$AC$17,2,0),"REVISAR")</f>
        <v>CLB8M</v>
      </c>
    </row>
    <row r="1082" spans="1:24" x14ac:dyDescent="0.55000000000000004">
      <c r="A1082" t="s">
        <v>13</v>
      </c>
      <c r="B1082" t="s">
        <v>42</v>
      </c>
      <c r="C1082" t="s">
        <v>15</v>
      </c>
      <c r="D1082">
        <v>1.3</v>
      </c>
      <c r="E1082">
        <v>0</v>
      </c>
      <c r="F1082">
        <v>80</v>
      </c>
      <c r="G1082">
        <v>80</v>
      </c>
      <c r="H1082">
        <v>80</v>
      </c>
      <c r="I1082" t="s">
        <v>15</v>
      </c>
      <c r="J1082">
        <v>1</v>
      </c>
      <c r="L1082" t="s">
        <v>153</v>
      </c>
      <c r="M1082">
        <v>59.7737176874856</v>
      </c>
      <c r="N1082" t="s">
        <v>17</v>
      </c>
      <c r="O1082">
        <v>1</v>
      </c>
      <c r="P1082" t="s">
        <v>154</v>
      </c>
      <c r="Q1082" t="str">
        <f>+PROPER(IF(MID(Tabla1[[#This Row],[expName]],3,100)="Alegria","Alegría",MID(Tabla1[[#This Row],[expName]],3,100)))</f>
        <v>Tristeza</v>
      </c>
      <c r="R1082" t="str">
        <f>+IF(Tabla1[[#This Row],[correct_ans]]="None","Frecuente","Infrecuente")</f>
        <v>Frecuente</v>
      </c>
      <c r="S1082">
        <f>+Tabla1[[#This Row],[Respuesta.corr]]*100</f>
        <v>100</v>
      </c>
      <c r="T1082" t="str">
        <f>+IF(OR(Tabla1[[#This Row],[frecuente/infrecuente]]="Frecuente",Tabla1[[#This Row],[Respuesta.rt]]=""),"",Tabla1[[#This Row],[Respuesta.rt]])</f>
        <v/>
      </c>
      <c r="U1082">
        <f>1-Tabla1[[#This Row],[Respuesta.corr]]</f>
        <v>0</v>
      </c>
      <c r="V1082" t="s">
        <v>141</v>
      </c>
      <c r="W1082" t="s">
        <v>143</v>
      </c>
      <c r="X1082" t="str">
        <f>+IFERROR(VLOOKUP(Tabla1[[#This Row],[participant]],$AB$2:$AC$17,2,0),"REVISAR")</f>
        <v>CLB8M</v>
      </c>
    </row>
    <row r="1083" spans="1:24" x14ac:dyDescent="0.55000000000000004">
      <c r="A1083" t="s">
        <v>13</v>
      </c>
      <c r="B1083" t="s">
        <v>25</v>
      </c>
      <c r="C1083" t="s">
        <v>15</v>
      </c>
      <c r="D1083">
        <v>0.8</v>
      </c>
      <c r="E1083">
        <v>0</v>
      </c>
      <c r="F1083">
        <v>81</v>
      </c>
      <c r="G1083">
        <v>81</v>
      </c>
      <c r="H1083">
        <v>81</v>
      </c>
      <c r="I1083" t="s">
        <v>15</v>
      </c>
      <c r="J1083">
        <v>1</v>
      </c>
      <c r="L1083" t="s">
        <v>153</v>
      </c>
      <c r="M1083">
        <v>59.7737176874856</v>
      </c>
      <c r="N1083" t="s">
        <v>17</v>
      </c>
      <c r="O1083">
        <v>1</v>
      </c>
      <c r="P1083" t="s">
        <v>154</v>
      </c>
      <c r="Q1083" t="str">
        <f>+PROPER(IF(MID(Tabla1[[#This Row],[expName]],3,100)="Alegria","Alegría",MID(Tabla1[[#This Row],[expName]],3,100)))</f>
        <v>Tristeza</v>
      </c>
      <c r="R1083" t="str">
        <f>+IF(Tabla1[[#This Row],[correct_ans]]="None","Frecuente","Infrecuente")</f>
        <v>Frecuente</v>
      </c>
      <c r="S1083">
        <f>+Tabla1[[#This Row],[Respuesta.corr]]*100</f>
        <v>100</v>
      </c>
      <c r="T1083" t="str">
        <f>+IF(OR(Tabla1[[#This Row],[frecuente/infrecuente]]="Frecuente",Tabla1[[#This Row],[Respuesta.rt]]=""),"",Tabla1[[#This Row],[Respuesta.rt]])</f>
        <v/>
      </c>
      <c r="U1083">
        <f>1-Tabla1[[#This Row],[Respuesta.corr]]</f>
        <v>0</v>
      </c>
      <c r="V1083" t="s">
        <v>141</v>
      </c>
      <c r="W1083" t="s">
        <v>143</v>
      </c>
      <c r="X1083" t="str">
        <f>+IFERROR(VLOOKUP(Tabla1[[#This Row],[participant]],$AB$2:$AC$17,2,0),"REVISAR")</f>
        <v>CLB8M</v>
      </c>
    </row>
    <row r="1084" spans="1:24" x14ac:dyDescent="0.55000000000000004">
      <c r="A1084" t="s">
        <v>13</v>
      </c>
      <c r="B1084" t="s">
        <v>41</v>
      </c>
      <c r="C1084" t="s">
        <v>15</v>
      </c>
      <c r="D1084">
        <v>1.3</v>
      </c>
      <c r="E1084">
        <v>0</v>
      </c>
      <c r="F1084">
        <v>82</v>
      </c>
      <c r="G1084">
        <v>82</v>
      </c>
      <c r="H1084">
        <v>82</v>
      </c>
      <c r="I1084" t="s">
        <v>15</v>
      </c>
      <c r="J1084">
        <v>1</v>
      </c>
      <c r="L1084" t="s">
        <v>153</v>
      </c>
      <c r="M1084">
        <v>59.7737176874856</v>
      </c>
      <c r="N1084" t="s">
        <v>17</v>
      </c>
      <c r="O1084">
        <v>1</v>
      </c>
      <c r="P1084" t="s">
        <v>154</v>
      </c>
      <c r="Q1084" t="str">
        <f>+PROPER(IF(MID(Tabla1[[#This Row],[expName]],3,100)="Alegria","Alegría",MID(Tabla1[[#This Row],[expName]],3,100)))</f>
        <v>Tristeza</v>
      </c>
      <c r="R1084" t="str">
        <f>+IF(Tabla1[[#This Row],[correct_ans]]="None","Frecuente","Infrecuente")</f>
        <v>Frecuente</v>
      </c>
      <c r="S1084">
        <f>+Tabla1[[#This Row],[Respuesta.corr]]*100</f>
        <v>100</v>
      </c>
      <c r="T1084" t="str">
        <f>+IF(OR(Tabla1[[#This Row],[frecuente/infrecuente]]="Frecuente",Tabla1[[#This Row],[Respuesta.rt]]=""),"",Tabla1[[#This Row],[Respuesta.rt]])</f>
        <v/>
      </c>
      <c r="U1084">
        <f>1-Tabla1[[#This Row],[Respuesta.corr]]</f>
        <v>0</v>
      </c>
      <c r="V1084" t="s">
        <v>141</v>
      </c>
      <c r="W1084" t="s">
        <v>143</v>
      </c>
      <c r="X1084" t="str">
        <f>+IFERROR(VLOOKUP(Tabla1[[#This Row],[participant]],$AB$2:$AC$17,2,0),"REVISAR")</f>
        <v>CLB8M</v>
      </c>
    </row>
    <row r="1085" spans="1:24" x14ac:dyDescent="0.55000000000000004">
      <c r="A1085" t="s">
        <v>19</v>
      </c>
      <c r="B1085" t="s">
        <v>46</v>
      </c>
      <c r="C1085" t="s">
        <v>21</v>
      </c>
      <c r="D1085">
        <v>0.8</v>
      </c>
      <c r="E1085">
        <v>0</v>
      </c>
      <c r="F1085">
        <v>83</v>
      </c>
      <c r="G1085">
        <v>83</v>
      </c>
      <c r="H1085">
        <v>83</v>
      </c>
      <c r="I1085" t="s">
        <v>21</v>
      </c>
      <c r="J1085">
        <v>1</v>
      </c>
      <c r="K1085">
        <v>0.67382598198700006</v>
      </c>
      <c r="L1085" t="s">
        <v>153</v>
      </c>
      <c r="M1085">
        <v>59.7737176874856</v>
      </c>
      <c r="N1085" t="s">
        <v>17</v>
      </c>
      <c r="O1085">
        <v>1</v>
      </c>
      <c r="P1085" t="s">
        <v>154</v>
      </c>
      <c r="Q1085" t="str">
        <f>+PROPER(IF(MID(Tabla1[[#This Row],[expName]],3,100)="Alegria","Alegría",MID(Tabla1[[#This Row],[expName]],3,100)))</f>
        <v>Tristeza</v>
      </c>
      <c r="R1085" t="str">
        <f>+IF(Tabla1[[#This Row],[correct_ans]]="None","Frecuente","Infrecuente")</f>
        <v>Infrecuente</v>
      </c>
      <c r="S1085">
        <f>+Tabla1[[#This Row],[Respuesta.corr]]*100</f>
        <v>100</v>
      </c>
      <c r="T1085">
        <f>+IF(OR(Tabla1[[#This Row],[frecuente/infrecuente]]="Frecuente",Tabla1[[#This Row],[Respuesta.rt]]=""),"",Tabla1[[#This Row],[Respuesta.rt]])</f>
        <v>0.67382598198700006</v>
      </c>
      <c r="U1085">
        <f>1-Tabla1[[#This Row],[Respuesta.corr]]</f>
        <v>0</v>
      </c>
      <c r="V1085" t="s">
        <v>141</v>
      </c>
      <c r="W1085" t="s">
        <v>143</v>
      </c>
      <c r="X1085" t="str">
        <f>+IFERROR(VLOOKUP(Tabla1[[#This Row],[participant]],$AB$2:$AC$17,2,0),"REVISAR")</f>
        <v>CLB8M</v>
      </c>
    </row>
    <row r="1086" spans="1:24" x14ac:dyDescent="0.55000000000000004">
      <c r="A1086" t="s">
        <v>13</v>
      </c>
      <c r="B1086" t="s">
        <v>48</v>
      </c>
      <c r="C1086" t="s">
        <v>15</v>
      </c>
      <c r="D1086">
        <v>1.3</v>
      </c>
      <c r="E1086">
        <v>0</v>
      </c>
      <c r="F1086">
        <v>84</v>
      </c>
      <c r="G1086">
        <v>84</v>
      </c>
      <c r="H1086">
        <v>84</v>
      </c>
      <c r="I1086" t="s">
        <v>15</v>
      </c>
      <c r="J1086">
        <v>1</v>
      </c>
      <c r="L1086" t="s">
        <v>153</v>
      </c>
      <c r="M1086">
        <v>59.7737176874856</v>
      </c>
      <c r="N1086" t="s">
        <v>17</v>
      </c>
      <c r="O1086">
        <v>1</v>
      </c>
      <c r="P1086" t="s">
        <v>154</v>
      </c>
      <c r="Q1086" t="str">
        <f>+PROPER(IF(MID(Tabla1[[#This Row],[expName]],3,100)="Alegria","Alegría",MID(Tabla1[[#This Row],[expName]],3,100)))</f>
        <v>Tristeza</v>
      </c>
      <c r="R1086" t="str">
        <f>+IF(Tabla1[[#This Row],[correct_ans]]="None","Frecuente","Infrecuente")</f>
        <v>Frecuente</v>
      </c>
      <c r="S1086">
        <f>+Tabla1[[#This Row],[Respuesta.corr]]*100</f>
        <v>100</v>
      </c>
      <c r="T1086" t="str">
        <f>+IF(OR(Tabla1[[#This Row],[frecuente/infrecuente]]="Frecuente",Tabla1[[#This Row],[Respuesta.rt]]=""),"",Tabla1[[#This Row],[Respuesta.rt]])</f>
        <v/>
      </c>
      <c r="U1086">
        <f>1-Tabla1[[#This Row],[Respuesta.corr]]</f>
        <v>0</v>
      </c>
      <c r="V1086" t="s">
        <v>141</v>
      </c>
      <c r="W1086" t="s">
        <v>143</v>
      </c>
      <c r="X1086" t="str">
        <f>+IFERROR(VLOOKUP(Tabla1[[#This Row],[participant]],$AB$2:$AC$17,2,0),"REVISAR")</f>
        <v>CLB8M</v>
      </c>
    </row>
    <row r="1087" spans="1:24" x14ac:dyDescent="0.55000000000000004">
      <c r="A1087" t="s">
        <v>13</v>
      </c>
      <c r="B1087" t="s">
        <v>22</v>
      </c>
      <c r="C1087" t="s">
        <v>15</v>
      </c>
      <c r="D1087">
        <v>0.8</v>
      </c>
      <c r="E1087">
        <v>0</v>
      </c>
      <c r="F1087">
        <v>85</v>
      </c>
      <c r="G1087">
        <v>85</v>
      </c>
      <c r="H1087">
        <v>85</v>
      </c>
      <c r="I1087" t="s">
        <v>15</v>
      </c>
      <c r="J1087">
        <v>1</v>
      </c>
      <c r="L1087" t="s">
        <v>153</v>
      </c>
      <c r="M1087">
        <v>59.7737176874856</v>
      </c>
      <c r="N1087" t="s">
        <v>17</v>
      </c>
      <c r="O1087">
        <v>1</v>
      </c>
      <c r="P1087" t="s">
        <v>154</v>
      </c>
      <c r="Q1087" t="str">
        <f>+PROPER(IF(MID(Tabla1[[#This Row],[expName]],3,100)="Alegria","Alegría",MID(Tabla1[[#This Row],[expName]],3,100)))</f>
        <v>Tristeza</v>
      </c>
      <c r="R1087" t="str">
        <f>+IF(Tabla1[[#This Row],[correct_ans]]="None","Frecuente","Infrecuente")</f>
        <v>Frecuente</v>
      </c>
      <c r="S1087">
        <f>+Tabla1[[#This Row],[Respuesta.corr]]*100</f>
        <v>100</v>
      </c>
      <c r="T1087" t="str">
        <f>+IF(OR(Tabla1[[#This Row],[frecuente/infrecuente]]="Frecuente",Tabla1[[#This Row],[Respuesta.rt]]=""),"",Tabla1[[#This Row],[Respuesta.rt]])</f>
        <v/>
      </c>
      <c r="U1087">
        <f>1-Tabla1[[#This Row],[Respuesta.corr]]</f>
        <v>0</v>
      </c>
      <c r="V1087" t="s">
        <v>141</v>
      </c>
      <c r="W1087" t="s">
        <v>143</v>
      </c>
      <c r="X1087" t="str">
        <f>+IFERROR(VLOOKUP(Tabla1[[#This Row],[participant]],$AB$2:$AC$17,2,0),"REVISAR")</f>
        <v>CLB8M</v>
      </c>
    </row>
    <row r="1088" spans="1:24" x14ac:dyDescent="0.55000000000000004">
      <c r="A1088" t="s">
        <v>19</v>
      </c>
      <c r="B1088" t="s">
        <v>26</v>
      </c>
      <c r="C1088" t="s">
        <v>21</v>
      </c>
      <c r="D1088">
        <v>0.8</v>
      </c>
      <c r="E1088">
        <v>0</v>
      </c>
      <c r="F1088">
        <v>86</v>
      </c>
      <c r="G1088">
        <v>86</v>
      </c>
      <c r="H1088">
        <v>86</v>
      </c>
      <c r="I1088" t="s">
        <v>15</v>
      </c>
      <c r="J1088">
        <v>0</v>
      </c>
      <c r="L1088" t="s">
        <v>153</v>
      </c>
      <c r="M1088">
        <v>59.7737176874856</v>
      </c>
      <c r="N1088" t="s">
        <v>17</v>
      </c>
      <c r="O1088">
        <v>1</v>
      </c>
      <c r="P1088" t="s">
        <v>154</v>
      </c>
      <c r="Q1088" t="str">
        <f>+PROPER(IF(MID(Tabla1[[#This Row],[expName]],3,100)="Alegria","Alegría",MID(Tabla1[[#This Row],[expName]],3,100)))</f>
        <v>Tristeza</v>
      </c>
      <c r="R1088" t="str">
        <f>+IF(Tabla1[[#This Row],[correct_ans]]="None","Frecuente","Infrecuente")</f>
        <v>Infrecuente</v>
      </c>
      <c r="S1088">
        <f>+Tabla1[[#This Row],[Respuesta.corr]]*100</f>
        <v>0</v>
      </c>
      <c r="T1088" t="str">
        <f>+IF(OR(Tabla1[[#This Row],[frecuente/infrecuente]]="Frecuente",Tabla1[[#This Row],[Respuesta.rt]]=""),"",Tabla1[[#This Row],[Respuesta.rt]])</f>
        <v/>
      </c>
      <c r="U1088">
        <f>1-Tabla1[[#This Row],[Respuesta.corr]]</f>
        <v>1</v>
      </c>
      <c r="V1088" t="s">
        <v>141</v>
      </c>
      <c r="W1088" t="s">
        <v>143</v>
      </c>
      <c r="X1088" t="str">
        <f>+IFERROR(VLOOKUP(Tabla1[[#This Row],[participant]],$AB$2:$AC$17,2,0),"REVISAR")</f>
        <v>CLB8M</v>
      </c>
    </row>
    <row r="1089" spans="1:24" x14ac:dyDescent="0.55000000000000004">
      <c r="A1089" t="s">
        <v>13</v>
      </c>
      <c r="B1089" t="s">
        <v>29</v>
      </c>
      <c r="C1089" t="s">
        <v>15</v>
      </c>
      <c r="D1089">
        <v>1.3</v>
      </c>
      <c r="E1089">
        <v>0</v>
      </c>
      <c r="F1089">
        <v>87</v>
      </c>
      <c r="G1089">
        <v>87</v>
      </c>
      <c r="H1089">
        <v>87</v>
      </c>
      <c r="I1089" t="s">
        <v>15</v>
      </c>
      <c r="J1089">
        <v>1</v>
      </c>
      <c r="L1089" t="s">
        <v>153</v>
      </c>
      <c r="M1089">
        <v>59.7737176874856</v>
      </c>
      <c r="N1089" t="s">
        <v>17</v>
      </c>
      <c r="O1089">
        <v>1</v>
      </c>
      <c r="P1089" t="s">
        <v>154</v>
      </c>
      <c r="Q1089" t="str">
        <f>+PROPER(IF(MID(Tabla1[[#This Row],[expName]],3,100)="Alegria","Alegría",MID(Tabla1[[#This Row],[expName]],3,100)))</f>
        <v>Tristeza</v>
      </c>
      <c r="R1089" t="str">
        <f>+IF(Tabla1[[#This Row],[correct_ans]]="None","Frecuente","Infrecuente")</f>
        <v>Frecuente</v>
      </c>
      <c r="S1089">
        <f>+Tabla1[[#This Row],[Respuesta.corr]]*100</f>
        <v>100</v>
      </c>
      <c r="T1089" t="str">
        <f>+IF(OR(Tabla1[[#This Row],[frecuente/infrecuente]]="Frecuente",Tabla1[[#This Row],[Respuesta.rt]]=""),"",Tabla1[[#This Row],[Respuesta.rt]])</f>
        <v/>
      </c>
      <c r="U1089">
        <f>1-Tabla1[[#This Row],[Respuesta.corr]]</f>
        <v>0</v>
      </c>
      <c r="V1089" t="s">
        <v>141</v>
      </c>
      <c r="W1089" t="s">
        <v>143</v>
      </c>
      <c r="X1089" t="str">
        <f>+IFERROR(VLOOKUP(Tabla1[[#This Row],[participant]],$AB$2:$AC$17,2,0),"REVISAR")</f>
        <v>CLB8M</v>
      </c>
    </row>
    <row r="1090" spans="1:24" x14ac:dyDescent="0.55000000000000004">
      <c r="A1090" t="s">
        <v>13</v>
      </c>
      <c r="B1090" t="s">
        <v>40</v>
      </c>
      <c r="C1090" t="s">
        <v>15</v>
      </c>
      <c r="D1090">
        <v>1.3</v>
      </c>
      <c r="E1090">
        <v>0</v>
      </c>
      <c r="F1090">
        <v>88</v>
      </c>
      <c r="G1090">
        <v>88</v>
      </c>
      <c r="H1090">
        <v>88</v>
      </c>
      <c r="I1090" t="s">
        <v>15</v>
      </c>
      <c r="J1090">
        <v>1</v>
      </c>
      <c r="L1090" t="s">
        <v>153</v>
      </c>
      <c r="M1090">
        <v>59.7737176874856</v>
      </c>
      <c r="N1090" t="s">
        <v>17</v>
      </c>
      <c r="O1090">
        <v>1</v>
      </c>
      <c r="P1090" t="s">
        <v>154</v>
      </c>
      <c r="Q1090" t="str">
        <f>+PROPER(IF(MID(Tabla1[[#This Row],[expName]],3,100)="Alegria","Alegría",MID(Tabla1[[#This Row],[expName]],3,100)))</f>
        <v>Tristeza</v>
      </c>
      <c r="R1090" t="str">
        <f>+IF(Tabla1[[#This Row],[correct_ans]]="None","Frecuente","Infrecuente")</f>
        <v>Frecuente</v>
      </c>
      <c r="S1090">
        <f>+Tabla1[[#This Row],[Respuesta.corr]]*100</f>
        <v>100</v>
      </c>
      <c r="T1090" t="str">
        <f>+IF(OR(Tabla1[[#This Row],[frecuente/infrecuente]]="Frecuente",Tabla1[[#This Row],[Respuesta.rt]]=""),"",Tabla1[[#This Row],[Respuesta.rt]])</f>
        <v/>
      </c>
      <c r="U1090">
        <f>1-Tabla1[[#This Row],[Respuesta.corr]]</f>
        <v>0</v>
      </c>
      <c r="V1090" t="s">
        <v>141</v>
      </c>
      <c r="W1090" t="s">
        <v>143</v>
      </c>
      <c r="X1090" t="str">
        <f>+IFERROR(VLOOKUP(Tabla1[[#This Row],[participant]],$AB$2:$AC$17,2,0),"REVISAR")</f>
        <v>CLB8M</v>
      </c>
    </row>
    <row r="1091" spans="1:24" x14ac:dyDescent="0.55000000000000004">
      <c r="A1091" t="s">
        <v>13</v>
      </c>
      <c r="B1091" t="s">
        <v>48</v>
      </c>
      <c r="C1091" t="s">
        <v>15</v>
      </c>
      <c r="D1091">
        <v>0.8</v>
      </c>
      <c r="E1091">
        <v>0</v>
      </c>
      <c r="F1091">
        <v>89</v>
      </c>
      <c r="G1091">
        <v>89</v>
      </c>
      <c r="H1091">
        <v>89</v>
      </c>
      <c r="I1091" t="s">
        <v>21</v>
      </c>
      <c r="J1091">
        <v>0</v>
      </c>
      <c r="K1091">
        <v>0.86559654927600005</v>
      </c>
      <c r="L1091" t="s">
        <v>153</v>
      </c>
      <c r="M1091">
        <v>59.7737176874856</v>
      </c>
      <c r="N1091" t="s">
        <v>17</v>
      </c>
      <c r="O1091">
        <v>1</v>
      </c>
      <c r="P1091" t="s">
        <v>154</v>
      </c>
      <c r="Q1091" t="str">
        <f>+PROPER(IF(MID(Tabla1[[#This Row],[expName]],3,100)="Alegria","Alegría",MID(Tabla1[[#This Row],[expName]],3,100)))</f>
        <v>Tristeza</v>
      </c>
      <c r="R1091" t="str">
        <f>+IF(Tabla1[[#This Row],[correct_ans]]="None","Frecuente","Infrecuente")</f>
        <v>Frecuente</v>
      </c>
      <c r="S1091">
        <f>+Tabla1[[#This Row],[Respuesta.corr]]*100</f>
        <v>0</v>
      </c>
      <c r="T1091" t="str">
        <f>+IF(OR(Tabla1[[#This Row],[frecuente/infrecuente]]="Frecuente",Tabla1[[#This Row],[Respuesta.rt]]=""),"",Tabla1[[#This Row],[Respuesta.rt]])</f>
        <v/>
      </c>
      <c r="U1091">
        <f>1-Tabla1[[#This Row],[Respuesta.corr]]</f>
        <v>1</v>
      </c>
      <c r="V1091" t="s">
        <v>141</v>
      </c>
      <c r="W1091" t="s">
        <v>143</v>
      </c>
      <c r="X1091" t="str">
        <f>+IFERROR(VLOOKUP(Tabla1[[#This Row],[participant]],$AB$2:$AC$17,2,0),"REVISAR")</f>
        <v>CLB8M</v>
      </c>
    </row>
    <row r="1092" spans="1:24" x14ac:dyDescent="0.55000000000000004">
      <c r="A1092" t="s">
        <v>19</v>
      </c>
      <c r="B1092" t="s">
        <v>46</v>
      </c>
      <c r="C1092" t="s">
        <v>21</v>
      </c>
      <c r="D1092">
        <v>0.8</v>
      </c>
      <c r="E1092">
        <v>0</v>
      </c>
      <c r="F1092">
        <v>90</v>
      </c>
      <c r="G1092">
        <v>90</v>
      </c>
      <c r="H1092">
        <v>90</v>
      </c>
      <c r="I1092" t="s">
        <v>21</v>
      </c>
      <c r="J1092">
        <v>1</v>
      </c>
      <c r="K1092">
        <v>0.71460265915800003</v>
      </c>
      <c r="L1092" t="s">
        <v>153</v>
      </c>
      <c r="M1092">
        <v>59.7737176874856</v>
      </c>
      <c r="N1092" t="s">
        <v>17</v>
      </c>
      <c r="O1092">
        <v>1</v>
      </c>
      <c r="P1092" t="s">
        <v>154</v>
      </c>
      <c r="Q1092" t="str">
        <f>+PROPER(IF(MID(Tabla1[[#This Row],[expName]],3,100)="Alegria","Alegría",MID(Tabla1[[#This Row],[expName]],3,100)))</f>
        <v>Tristeza</v>
      </c>
      <c r="R1092" t="str">
        <f>+IF(Tabla1[[#This Row],[correct_ans]]="None","Frecuente","Infrecuente")</f>
        <v>Infrecuente</v>
      </c>
      <c r="S1092">
        <f>+Tabla1[[#This Row],[Respuesta.corr]]*100</f>
        <v>100</v>
      </c>
      <c r="T1092">
        <f>+IF(OR(Tabla1[[#This Row],[frecuente/infrecuente]]="Frecuente",Tabla1[[#This Row],[Respuesta.rt]]=""),"",Tabla1[[#This Row],[Respuesta.rt]])</f>
        <v>0.71460265915800003</v>
      </c>
      <c r="U1092">
        <f>1-Tabla1[[#This Row],[Respuesta.corr]]</f>
        <v>0</v>
      </c>
      <c r="V1092" t="s">
        <v>141</v>
      </c>
      <c r="W1092" t="s">
        <v>143</v>
      </c>
      <c r="X1092" t="str">
        <f>+IFERROR(VLOOKUP(Tabla1[[#This Row],[participant]],$AB$2:$AC$17,2,0),"REVISAR")</f>
        <v>CLB8M</v>
      </c>
    </row>
    <row r="1093" spans="1:24" x14ac:dyDescent="0.55000000000000004">
      <c r="A1093" t="s">
        <v>13</v>
      </c>
      <c r="B1093" t="s">
        <v>25</v>
      </c>
      <c r="C1093" t="s">
        <v>15</v>
      </c>
      <c r="D1093">
        <v>0.8</v>
      </c>
      <c r="E1093">
        <v>0</v>
      </c>
      <c r="F1093">
        <v>91</v>
      </c>
      <c r="G1093">
        <v>91</v>
      </c>
      <c r="H1093">
        <v>91</v>
      </c>
      <c r="I1093" t="s">
        <v>15</v>
      </c>
      <c r="J1093">
        <v>1</v>
      </c>
      <c r="L1093" t="s">
        <v>153</v>
      </c>
      <c r="M1093">
        <v>59.7737176874856</v>
      </c>
      <c r="N1093" t="s">
        <v>17</v>
      </c>
      <c r="O1093">
        <v>1</v>
      </c>
      <c r="P1093" t="s">
        <v>154</v>
      </c>
      <c r="Q1093" t="str">
        <f>+PROPER(IF(MID(Tabla1[[#This Row],[expName]],3,100)="Alegria","Alegría",MID(Tabla1[[#This Row],[expName]],3,100)))</f>
        <v>Tristeza</v>
      </c>
      <c r="R1093" t="str">
        <f>+IF(Tabla1[[#This Row],[correct_ans]]="None","Frecuente","Infrecuente")</f>
        <v>Frecuente</v>
      </c>
      <c r="S1093">
        <f>+Tabla1[[#This Row],[Respuesta.corr]]*100</f>
        <v>100</v>
      </c>
      <c r="T1093" t="str">
        <f>+IF(OR(Tabla1[[#This Row],[frecuente/infrecuente]]="Frecuente",Tabla1[[#This Row],[Respuesta.rt]]=""),"",Tabla1[[#This Row],[Respuesta.rt]])</f>
        <v/>
      </c>
      <c r="U1093">
        <f>1-Tabla1[[#This Row],[Respuesta.corr]]</f>
        <v>0</v>
      </c>
      <c r="V1093" t="s">
        <v>141</v>
      </c>
      <c r="W1093" t="s">
        <v>143</v>
      </c>
      <c r="X1093" t="str">
        <f>+IFERROR(VLOOKUP(Tabla1[[#This Row],[participant]],$AB$2:$AC$17,2,0),"REVISAR")</f>
        <v>CLB8M</v>
      </c>
    </row>
    <row r="1094" spans="1:24" x14ac:dyDescent="0.55000000000000004">
      <c r="A1094" t="s">
        <v>13</v>
      </c>
      <c r="B1094" t="s">
        <v>29</v>
      </c>
      <c r="C1094" t="s">
        <v>15</v>
      </c>
      <c r="D1094">
        <v>1.3</v>
      </c>
      <c r="E1094">
        <v>0</v>
      </c>
      <c r="F1094">
        <v>92</v>
      </c>
      <c r="G1094">
        <v>92</v>
      </c>
      <c r="H1094">
        <v>92</v>
      </c>
      <c r="I1094" t="s">
        <v>15</v>
      </c>
      <c r="J1094">
        <v>1</v>
      </c>
      <c r="L1094" t="s">
        <v>153</v>
      </c>
      <c r="M1094">
        <v>59.7737176874856</v>
      </c>
      <c r="N1094" t="s">
        <v>17</v>
      </c>
      <c r="O1094">
        <v>1</v>
      </c>
      <c r="P1094" t="s">
        <v>154</v>
      </c>
      <c r="Q1094" t="str">
        <f>+PROPER(IF(MID(Tabla1[[#This Row],[expName]],3,100)="Alegria","Alegría",MID(Tabla1[[#This Row],[expName]],3,100)))</f>
        <v>Tristeza</v>
      </c>
      <c r="R1094" t="str">
        <f>+IF(Tabla1[[#This Row],[correct_ans]]="None","Frecuente","Infrecuente")</f>
        <v>Frecuente</v>
      </c>
      <c r="S1094">
        <f>+Tabla1[[#This Row],[Respuesta.corr]]*100</f>
        <v>100</v>
      </c>
      <c r="T1094" t="str">
        <f>+IF(OR(Tabla1[[#This Row],[frecuente/infrecuente]]="Frecuente",Tabla1[[#This Row],[Respuesta.rt]]=""),"",Tabla1[[#This Row],[Respuesta.rt]])</f>
        <v/>
      </c>
      <c r="U1094">
        <f>1-Tabla1[[#This Row],[Respuesta.corr]]</f>
        <v>0</v>
      </c>
      <c r="V1094" t="s">
        <v>141</v>
      </c>
      <c r="W1094" t="s">
        <v>143</v>
      </c>
      <c r="X1094" t="str">
        <f>+IFERROR(VLOOKUP(Tabla1[[#This Row],[participant]],$AB$2:$AC$17,2,0),"REVISAR")</f>
        <v>CLB8M</v>
      </c>
    </row>
    <row r="1095" spans="1:24" x14ac:dyDescent="0.55000000000000004">
      <c r="A1095" t="s">
        <v>13</v>
      </c>
      <c r="B1095" t="s">
        <v>42</v>
      </c>
      <c r="C1095" t="s">
        <v>15</v>
      </c>
      <c r="D1095">
        <v>0.8</v>
      </c>
      <c r="E1095">
        <v>0</v>
      </c>
      <c r="F1095">
        <v>93</v>
      </c>
      <c r="G1095">
        <v>93</v>
      </c>
      <c r="H1095">
        <v>93</v>
      </c>
      <c r="I1095" t="s">
        <v>15</v>
      </c>
      <c r="J1095">
        <v>1</v>
      </c>
      <c r="L1095" t="s">
        <v>153</v>
      </c>
      <c r="M1095">
        <v>59.7737176874856</v>
      </c>
      <c r="N1095" t="s">
        <v>17</v>
      </c>
      <c r="O1095">
        <v>1</v>
      </c>
      <c r="P1095" t="s">
        <v>154</v>
      </c>
      <c r="Q1095" t="str">
        <f>+PROPER(IF(MID(Tabla1[[#This Row],[expName]],3,100)="Alegria","Alegría",MID(Tabla1[[#This Row],[expName]],3,100)))</f>
        <v>Tristeza</v>
      </c>
      <c r="R1095" t="str">
        <f>+IF(Tabla1[[#This Row],[correct_ans]]="None","Frecuente","Infrecuente")</f>
        <v>Frecuente</v>
      </c>
      <c r="S1095">
        <f>+Tabla1[[#This Row],[Respuesta.corr]]*100</f>
        <v>100</v>
      </c>
      <c r="T1095" t="str">
        <f>+IF(OR(Tabla1[[#This Row],[frecuente/infrecuente]]="Frecuente",Tabla1[[#This Row],[Respuesta.rt]]=""),"",Tabla1[[#This Row],[Respuesta.rt]])</f>
        <v/>
      </c>
      <c r="U1095">
        <f>1-Tabla1[[#This Row],[Respuesta.corr]]</f>
        <v>0</v>
      </c>
      <c r="V1095" t="s">
        <v>141</v>
      </c>
      <c r="W1095" t="s">
        <v>143</v>
      </c>
      <c r="X1095" t="str">
        <f>+IFERROR(VLOOKUP(Tabla1[[#This Row],[participant]],$AB$2:$AC$17,2,0),"REVISAR")</f>
        <v>CLB8M</v>
      </c>
    </row>
    <row r="1096" spans="1:24" x14ac:dyDescent="0.55000000000000004">
      <c r="A1096" t="s">
        <v>19</v>
      </c>
      <c r="B1096" t="s">
        <v>20</v>
      </c>
      <c r="C1096" t="s">
        <v>21</v>
      </c>
      <c r="D1096">
        <v>0.8</v>
      </c>
      <c r="E1096">
        <v>0</v>
      </c>
      <c r="F1096">
        <v>94</v>
      </c>
      <c r="G1096">
        <v>94</v>
      </c>
      <c r="H1096">
        <v>94</v>
      </c>
      <c r="I1096" t="s">
        <v>15</v>
      </c>
      <c r="J1096">
        <v>0</v>
      </c>
      <c r="L1096" t="s">
        <v>153</v>
      </c>
      <c r="M1096">
        <v>59.7737176874856</v>
      </c>
      <c r="N1096" t="s">
        <v>17</v>
      </c>
      <c r="O1096">
        <v>1</v>
      </c>
      <c r="P1096" t="s">
        <v>154</v>
      </c>
      <c r="Q1096" t="str">
        <f>+PROPER(IF(MID(Tabla1[[#This Row],[expName]],3,100)="Alegria","Alegría",MID(Tabla1[[#This Row],[expName]],3,100)))</f>
        <v>Tristeza</v>
      </c>
      <c r="R1096" t="str">
        <f>+IF(Tabla1[[#This Row],[correct_ans]]="None","Frecuente","Infrecuente")</f>
        <v>Infrecuente</v>
      </c>
      <c r="S1096">
        <f>+Tabla1[[#This Row],[Respuesta.corr]]*100</f>
        <v>0</v>
      </c>
      <c r="T1096" t="str">
        <f>+IF(OR(Tabla1[[#This Row],[frecuente/infrecuente]]="Frecuente",Tabla1[[#This Row],[Respuesta.rt]]=""),"",Tabla1[[#This Row],[Respuesta.rt]])</f>
        <v/>
      </c>
      <c r="U1096">
        <f>1-Tabla1[[#This Row],[Respuesta.corr]]</f>
        <v>1</v>
      </c>
      <c r="V1096" t="s">
        <v>141</v>
      </c>
      <c r="W1096" t="s">
        <v>143</v>
      </c>
      <c r="X1096" t="str">
        <f>+IFERROR(VLOOKUP(Tabla1[[#This Row],[participant]],$AB$2:$AC$17,2,0),"REVISAR")</f>
        <v>CLB8M</v>
      </c>
    </row>
    <row r="1097" spans="1:24" x14ac:dyDescent="0.55000000000000004">
      <c r="A1097" t="s">
        <v>13</v>
      </c>
      <c r="B1097" t="s">
        <v>45</v>
      </c>
      <c r="C1097" t="s">
        <v>15</v>
      </c>
      <c r="D1097">
        <v>0.8</v>
      </c>
      <c r="E1097">
        <v>0</v>
      </c>
      <c r="F1097">
        <v>95</v>
      </c>
      <c r="G1097">
        <v>95</v>
      </c>
      <c r="H1097">
        <v>95</v>
      </c>
      <c r="I1097" t="s">
        <v>15</v>
      </c>
      <c r="J1097">
        <v>1</v>
      </c>
      <c r="L1097" t="s">
        <v>153</v>
      </c>
      <c r="M1097">
        <v>59.7737176874856</v>
      </c>
      <c r="N1097" t="s">
        <v>17</v>
      </c>
      <c r="O1097">
        <v>1</v>
      </c>
      <c r="P1097" t="s">
        <v>154</v>
      </c>
      <c r="Q1097" t="str">
        <f>+PROPER(IF(MID(Tabla1[[#This Row],[expName]],3,100)="Alegria","Alegría",MID(Tabla1[[#This Row],[expName]],3,100)))</f>
        <v>Tristeza</v>
      </c>
      <c r="R1097" t="str">
        <f>+IF(Tabla1[[#This Row],[correct_ans]]="None","Frecuente","Infrecuente")</f>
        <v>Frecuente</v>
      </c>
      <c r="S1097">
        <f>+Tabla1[[#This Row],[Respuesta.corr]]*100</f>
        <v>100</v>
      </c>
      <c r="T1097" t="str">
        <f>+IF(OR(Tabla1[[#This Row],[frecuente/infrecuente]]="Frecuente",Tabla1[[#This Row],[Respuesta.rt]]=""),"",Tabla1[[#This Row],[Respuesta.rt]])</f>
        <v/>
      </c>
      <c r="U1097">
        <f>1-Tabla1[[#This Row],[Respuesta.corr]]</f>
        <v>0</v>
      </c>
      <c r="V1097" t="s">
        <v>141</v>
      </c>
      <c r="W1097" t="s">
        <v>143</v>
      </c>
      <c r="X1097" t="str">
        <f>+IFERROR(VLOOKUP(Tabla1[[#This Row],[participant]],$AB$2:$AC$17,2,0),"REVISAR")</f>
        <v>CLB8M</v>
      </c>
    </row>
    <row r="1098" spans="1:24" x14ac:dyDescent="0.55000000000000004">
      <c r="A1098" t="s">
        <v>13</v>
      </c>
      <c r="B1098" t="s">
        <v>40</v>
      </c>
      <c r="C1098" t="s">
        <v>15</v>
      </c>
      <c r="D1098">
        <v>1.3</v>
      </c>
      <c r="E1098">
        <v>0</v>
      </c>
      <c r="F1098">
        <v>96</v>
      </c>
      <c r="G1098">
        <v>96</v>
      </c>
      <c r="H1098">
        <v>96</v>
      </c>
      <c r="I1098" t="s">
        <v>15</v>
      </c>
      <c r="J1098">
        <v>1</v>
      </c>
      <c r="L1098" t="s">
        <v>153</v>
      </c>
      <c r="M1098">
        <v>59.7737176874856</v>
      </c>
      <c r="N1098" t="s">
        <v>17</v>
      </c>
      <c r="O1098">
        <v>1</v>
      </c>
      <c r="P1098" t="s">
        <v>154</v>
      </c>
      <c r="Q1098" t="str">
        <f>+PROPER(IF(MID(Tabla1[[#This Row],[expName]],3,100)="Alegria","Alegría",MID(Tabla1[[#This Row],[expName]],3,100)))</f>
        <v>Tristeza</v>
      </c>
      <c r="R1098" t="str">
        <f>+IF(Tabla1[[#This Row],[correct_ans]]="None","Frecuente","Infrecuente")</f>
        <v>Frecuente</v>
      </c>
      <c r="S1098">
        <f>+Tabla1[[#This Row],[Respuesta.corr]]*100</f>
        <v>100</v>
      </c>
      <c r="T1098" t="str">
        <f>+IF(OR(Tabla1[[#This Row],[frecuente/infrecuente]]="Frecuente",Tabla1[[#This Row],[Respuesta.rt]]=""),"",Tabla1[[#This Row],[Respuesta.rt]])</f>
        <v/>
      </c>
      <c r="U1098">
        <f>1-Tabla1[[#This Row],[Respuesta.corr]]</f>
        <v>0</v>
      </c>
      <c r="V1098" t="s">
        <v>141</v>
      </c>
      <c r="W1098" t="s">
        <v>143</v>
      </c>
      <c r="X1098" t="str">
        <f>+IFERROR(VLOOKUP(Tabla1[[#This Row],[participant]],$AB$2:$AC$17,2,0),"REVISAR")</f>
        <v>CLB8M</v>
      </c>
    </row>
    <row r="1099" spans="1:24" x14ac:dyDescent="0.55000000000000004">
      <c r="A1099" t="s">
        <v>19</v>
      </c>
      <c r="B1099" t="s">
        <v>33</v>
      </c>
      <c r="C1099" t="s">
        <v>21</v>
      </c>
      <c r="D1099">
        <v>1.3</v>
      </c>
      <c r="E1099">
        <v>0</v>
      </c>
      <c r="F1099">
        <v>97</v>
      </c>
      <c r="G1099">
        <v>97</v>
      </c>
      <c r="H1099">
        <v>97</v>
      </c>
      <c r="I1099" t="s">
        <v>21</v>
      </c>
      <c r="J1099">
        <v>1</v>
      </c>
      <c r="K1099">
        <v>0.82079286070400004</v>
      </c>
      <c r="L1099" t="s">
        <v>153</v>
      </c>
      <c r="M1099">
        <v>59.7737176874856</v>
      </c>
      <c r="N1099" t="s">
        <v>17</v>
      </c>
      <c r="O1099">
        <v>1</v>
      </c>
      <c r="P1099" t="s">
        <v>154</v>
      </c>
      <c r="Q1099" t="str">
        <f>+PROPER(IF(MID(Tabla1[[#This Row],[expName]],3,100)="Alegria","Alegría",MID(Tabla1[[#This Row],[expName]],3,100)))</f>
        <v>Tristeza</v>
      </c>
      <c r="R1099" t="str">
        <f>+IF(Tabla1[[#This Row],[correct_ans]]="None","Frecuente","Infrecuente")</f>
        <v>Infrecuente</v>
      </c>
      <c r="S1099">
        <f>+Tabla1[[#This Row],[Respuesta.corr]]*100</f>
        <v>100</v>
      </c>
      <c r="T1099">
        <f>+IF(OR(Tabla1[[#This Row],[frecuente/infrecuente]]="Frecuente",Tabla1[[#This Row],[Respuesta.rt]]=""),"",Tabla1[[#This Row],[Respuesta.rt]])</f>
        <v>0.82079286070400004</v>
      </c>
      <c r="U1099">
        <f>1-Tabla1[[#This Row],[Respuesta.corr]]</f>
        <v>0</v>
      </c>
      <c r="V1099" t="s">
        <v>141</v>
      </c>
      <c r="W1099" t="s">
        <v>143</v>
      </c>
      <c r="X1099" t="str">
        <f>+IFERROR(VLOOKUP(Tabla1[[#This Row],[participant]],$AB$2:$AC$17,2,0),"REVISAR")</f>
        <v>CLB8M</v>
      </c>
    </row>
    <row r="1100" spans="1:24" x14ac:dyDescent="0.55000000000000004">
      <c r="A1100" t="s">
        <v>13</v>
      </c>
      <c r="B1100" t="s">
        <v>35</v>
      </c>
      <c r="C1100" t="s">
        <v>15</v>
      </c>
      <c r="D1100">
        <v>1.3</v>
      </c>
      <c r="E1100">
        <v>0</v>
      </c>
      <c r="F1100">
        <v>98</v>
      </c>
      <c r="G1100">
        <v>98</v>
      </c>
      <c r="H1100">
        <v>98</v>
      </c>
      <c r="I1100" t="s">
        <v>15</v>
      </c>
      <c r="J1100">
        <v>1</v>
      </c>
      <c r="L1100" t="s">
        <v>153</v>
      </c>
      <c r="M1100">
        <v>59.7737176874856</v>
      </c>
      <c r="N1100" t="s">
        <v>17</v>
      </c>
      <c r="O1100">
        <v>1</v>
      </c>
      <c r="P1100" t="s">
        <v>154</v>
      </c>
      <c r="Q1100" t="str">
        <f>+PROPER(IF(MID(Tabla1[[#This Row],[expName]],3,100)="Alegria","Alegría",MID(Tabla1[[#This Row],[expName]],3,100)))</f>
        <v>Tristeza</v>
      </c>
      <c r="R1100" t="str">
        <f>+IF(Tabla1[[#This Row],[correct_ans]]="None","Frecuente","Infrecuente")</f>
        <v>Frecuente</v>
      </c>
      <c r="S1100">
        <f>+Tabla1[[#This Row],[Respuesta.corr]]*100</f>
        <v>100</v>
      </c>
      <c r="T1100" t="str">
        <f>+IF(OR(Tabla1[[#This Row],[frecuente/infrecuente]]="Frecuente",Tabla1[[#This Row],[Respuesta.rt]]=""),"",Tabla1[[#This Row],[Respuesta.rt]])</f>
        <v/>
      </c>
      <c r="U1100">
        <f>1-Tabla1[[#This Row],[Respuesta.corr]]</f>
        <v>0</v>
      </c>
      <c r="V1100" t="s">
        <v>141</v>
      </c>
      <c r="W1100" t="s">
        <v>143</v>
      </c>
      <c r="X1100" t="str">
        <f>+IFERROR(VLOOKUP(Tabla1[[#This Row],[participant]],$AB$2:$AC$17,2,0),"REVISAR")</f>
        <v>CLB8M</v>
      </c>
    </row>
    <row r="1101" spans="1:24" x14ac:dyDescent="0.55000000000000004">
      <c r="A1101" t="s">
        <v>13</v>
      </c>
      <c r="B1101" t="s">
        <v>45</v>
      </c>
      <c r="C1101" t="s">
        <v>15</v>
      </c>
      <c r="D1101">
        <v>1.3</v>
      </c>
      <c r="E1101">
        <v>0</v>
      </c>
      <c r="F1101">
        <v>99</v>
      </c>
      <c r="G1101">
        <v>99</v>
      </c>
      <c r="H1101">
        <v>99</v>
      </c>
      <c r="I1101" t="s">
        <v>15</v>
      </c>
      <c r="J1101">
        <v>1</v>
      </c>
      <c r="L1101" t="s">
        <v>153</v>
      </c>
      <c r="M1101">
        <v>59.7737176874856</v>
      </c>
      <c r="N1101" t="s">
        <v>17</v>
      </c>
      <c r="O1101">
        <v>1</v>
      </c>
      <c r="P1101" t="s">
        <v>154</v>
      </c>
      <c r="Q1101" t="str">
        <f>+PROPER(IF(MID(Tabla1[[#This Row],[expName]],3,100)="Alegria","Alegría",MID(Tabla1[[#This Row],[expName]],3,100)))</f>
        <v>Tristeza</v>
      </c>
      <c r="R1101" t="str">
        <f>+IF(Tabla1[[#This Row],[correct_ans]]="None","Frecuente","Infrecuente")</f>
        <v>Frecuente</v>
      </c>
      <c r="S1101">
        <f>+Tabla1[[#This Row],[Respuesta.corr]]*100</f>
        <v>100</v>
      </c>
      <c r="T1101" t="str">
        <f>+IF(OR(Tabla1[[#This Row],[frecuente/infrecuente]]="Frecuente",Tabla1[[#This Row],[Respuesta.rt]]=""),"",Tabla1[[#This Row],[Respuesta.rt]])</f>
        <v/>
      </c>
      <c r="U1101">
        <f>1-Tabla1[[#This Row],[Respuesta.corr]]</f>
        <v>0</v>
      </c>
      <c r="V1101" t="s">
        <v>141</v>
      </c>
      <c r="W1101" t="s">
        <v>143</v>
      </c>
      <c r="X1101" t="str">
        <f>+IFERROR(VLOOKUP(Tabla1[[#This Row],[participant]],$AB$2:$AC$17,2,0),"REVISAR")</f>
        <v>CLB8M</v>
      </c>
    </row>
    <row r="1102" spans="1:24" x14ac:dyDescent="0.55000000000000004">
      <c r="A1102" t="s">
        <v>19</v>
      </c>
      <c r="B1102" t="s">
        <v>47</v>
      </c>
      <c r="C1102" t="s">
        <v>21</v>
      </c>
      <c r="D1102">
        <v>1.3</v>
      </c>
      <c r="E1102">
        <v>0</v>
      </c>
      <c r="F1102">
        <v>100</v>
      </c>
      <c r="G1102">
        <v>100</v>
      </c>
      <c r="H1102">
        <v>100</v>
      </c>
      <c r="I1102" t="s">
        <v>21</v>
      </c>
      <c r="J1102">
        <v>1</v>
      </c>
      <c r="K1102">
        <v>0.78151004815699998</v>
      </c>
      <c r="L1102" t="s">
        <v>153</v>
      </c>
      <c r="M1102">
        <v>59.7737176874856</v>
      </c>
      <c r="N1102" t="s">
        <v>17</v>
      </c>
      <c r="O1102">
        <v>1</v>
      </c>
      <c r="P1102" t="s">
        <v>154</v>
      </c>
      <c r="Q1102" t="str">
        <f>+PROPER(IF(MID(Tabla1[[#This Row],[expName]],3,100)="Alegria","Alegría",MID(Tabla1[[#This Row],[expName]],3,100)))</f>
        <v>Tristeza</v>
      </c>
      <c r="R1102" t="str">
        <f>+IF(Tabla1[[#This Row],[correct_ans]]="None","Frecuente","Infrecuente")</f>
        <v>Infrecuente</v>
      </c>
      <c r="S1102">
        <f>+Tabla1[[#This Row],[Respuesta.corr]]*100</f>
        <v>100</v>
      </c>
      <c r="T1102">
        <f>+IF(OR(Tabla1[[#This Row],[frecuente/infrecuente]]="Frecuente",Tabla1[[#This Row],[Respuesta.rt]]=""),"",Tabla1[[#This Row],[Respuesta.rt]])</f>
        <v>0.78151004815699998</v>
      </c>
      <c r="U1102">
        <f>1-Tabla1[[#This Row],[Respuesta.corr]]</f>
        <v>0</v>
      </c>
      <c r="V1102" t="s">
        <v>141</v>
      </c>
      <c r="W1102" t="s">
        <v>143</v>
      </c>
      <c r="X1102" t="str">
        <f>+IFERROR(VLOOKUP(Tabla1[[#This Row],[participant]],$AB$2:$AC$17,2,0),"REVISAR")</f>
        <v>CLB8M</v>
      </c>
    </row>
    <row r="1103" spans="1:24" x14ac:dyDescent="0.55000000000000004">
      <c r="A1103" t="s">
        <v>13</v>
      </c>
      <c r="B1103" t="s">
        <v>41</v>
      </c>
      <c r="C1103" t="s">
        <v>15</v>
      </c>
      <c r="D1103">
        <v>1.3</v>
      </c>
      <c r="E1103">
        <v>0</v>
      </c>
      <c r="F1103">
        <v>101</v>
      </c>
      <c r="G1103">
        <v>101</v>
      </c>
      <c r="H1103">
        <v>101</v>
      </c>
      <c r="I1103" t="s">
        <v>15</v>
      </c>
      <c r="J1103">
        <v>1</v>
      </c>
      <c r="L1103" t="s">
        <v>153</v>
      </c>
      <c r="M1103">
        <v>59.7737176874856</v>
      </c>
      <c r="N1103" t="s">
        <v>17</v>
      </c>
      <c r="O1103">
        <v>1</v>
      </c>
      <c r="P1103" t="s">
        <v>154</v>
      </c>
      <c r="Q1103" t="str">
        <f>+PROPER(IF(MID(Tabla1[[#This Row],[expName]],3,100)="Alegria","Alegría",MID(Tabla1[[#This Row],[expName]],3,100)))</f>
        <v>Tristeza</v>
      </c>
      <c r="R1103" t="str">
        <f>+IF(Tabla1[[#This Row],[correct_ans]]="None","Frecuente","Infrecuente")</f>
        <v>Frecuente</v>
      </c>
      <c r="S1103">
        <f>+Tabla1[[#This Row],[Respuesta.corr]]*100</f>
        <v>100</v>
      </c>
      <c r="T1103" t="str">
        <f>+IF(OR(Tabla1[[#This Row],[frecuente/infrecuente]]="Frecuente",Tabla1[[#This Row],[Respuesta.rt]]=""),"",Tabla1[[#This Row],[Respuesta.rt]])</f>
        <v/>
      </c>
      <c r="U1103">
        <f>1-Tabla1[[#This Row],[Respuesta.corr]]</f>
        <v>0</v>
      </c>
      <c r="V1103" t="s">
        <v>141</v>
      </c>
      <c r="W1103" t="s">
        <v>143</v>
      </c>
      <c r="X1103" t="str">
        <f>+IFERROR(VLOOKUP(Tabla1[[#This Row],[participant]],$AB$2:$AC$17,2,0),"REVISAR")</f>
        <v>CLB8M</v>
      </c>
    </row>
    <row r="1104" spans="1:24" x14ac:dyDescent="0.55000000000000004">
      <c r="A1104" t="s">
        <v>13</v>
      </c>
      <c r="B1104" t="s">
        <v>35</v>
      </c>
      <c r="C1104" t="s">
        <v>15</v>
      </c>
      <c r="D1104">
        <v>1.3</v>
      </c>
      <c r="E1104">
        <v>0</v>
      </c>
      <c r="F1104">
        <v>102</v>
      </c>
      <c r="G1104">
        <v>102</v>
      </c>
      <c r="H1104">
        <v>102</v>
      </c>
      <c r="I1104" t="s">
        <v>15</v>
      </c>
      <c r="J1104">
        <v>1</v>
      </c>
      <c r="L1104" t="s">
        <v>153</v>
      </c>
      <c r="M1104">
        <v>59.7737176874856</v>
      </c>
      <c r="N1104" t="s">
        <v>17</v>
      </c>
      <c r="O1104">
        <v>1</v>
      </c>
      <c r="P1104" t="s">
        <v>154</v>
      </c>
      <c r="Q1104" t="str">
        <f>+PROPER(IF(MID(Tabla1[[#This Row],[expName]],3,100)="Alegria","Alegría",MID(Tabla1[[#This Row],[expName]],3,100)))</f>
        <v>Tristeza</v>
      </c>
      <c r="R1104" t="str">
        <f>+IF(Tabla1[[#This Row],[correct_ans]]="None","Frecuente","Infrecuente")</f>
        <v>Frecuente</v>
      </c>
      <c r="S1104">
        <f>+Tabla1[[#This Row],[Respuesta.corr]]*100</f>
        <v>100</v>
      </c>
      <c r="T1104" t="str">
        <f>+IF(OR(Tabla1[[#This Row],[frecuente/infrecuente]]="Frecuente",Tabla1[[#This Row],[Respuesta.rt]]=""),"",Tabla1[[#This Row],[Respuesta.rt]])</f>
        <v/>
      </c>
      <c r="U1104">
        <f>1-Tabla1[[#This Row],[Respuesta.corr]]</f>
        <v>0</v>
      </c>
      <c r="V1104" t="s">
        <v>141</v>
      </c>
      <c r="W1104" t="s">
        <v>143</v>
      </c>
      <c r="X1104" t="str">
        <f>+IFERROR(VLOOKUP(Tabla1[[#This Row],[participant]],$AB$2:$AC$17,2,0),"REVISAR")</f>
        <v>CLB8M</v>
      </c>
    </row>
    <row r="1105" spans="1:24" x14ac:dyDescent="0.55000000000000004">
      <c r="A1105" t="s">
        <v>19</v>
      </c>
      <c r="B1105" t="s">
        <v>32</v>
      </c>
      <c r="C1105" t="s">
        <v>21</v>
      </c>
      <c r="D1105">
        <v>1.3</v>
      </c>
      <c r="E1105">
        <v>0</v>
      </c>
      <c r="F1105">
        <v>103</v>
      </c>
      <c r="G1105">
        <v>103</v>
      </c>
      <c r="H1105">
        <v>103</v>
      </c>
      <c r="I1105" t="s">
        <v>21</v>
      </c>
      <c r="J1105">
        <v>1</v>
      </c>
      <c r="K1105">
        <v>0.53366360366999999</v>
      </c>
      <c r="L1105" t="s">
        <v>153</v>
      </c>
      <c r="M1105">
        <v>59.7737176874856</v>
      </c>
      <c r="N1105" t="s">
        <v>17</v>
      </c>
      <c r="O1105">
        <v>1</v>
      </c>
      <c r="P1105" t="s">
        <v>154</v>
      </c>
      <c r="Q1105" t="str">
        <f>+PROPER(IF(MID(Tabla1[[#This Row],[expName]],3,100)="Alegria","Alegría",MID(Tabla1[[#This Row],[expName]],3,100)))</f>
        <v>Tristeza</v>
      </c>
      <c r="R1105" t="str">
        <f>+IF(Tabla1[[#This Row],[correct_ans]]="None","Frecuente","Infrecuente")</f>
        <v>Infrecuente</v>
      </c>
      <c r="S1105">
        <f>+Tabla1[[#This Row],[Respuesta.corr]]*100</f>
        <v>100</v>
      </c>
      <c r="T1105">
        <f>+IF(OR(Tabla1[[#This Row],[frecuente/infrecuente]]="Frecuente",Tabla1[[#This Row],[Respuesta.rt]]=""),"",Tabla1[[#This Row],[Respuesta.rt]])</f>
        <v>0.53366360366999999</v>
      </c>
      <c r="U1105">
        <f>1-Tabla1[[#This Row],[Respuesta.corr]]</f>
        <v>0</v>
      </c>
      <c r="V1105" t="s">
        <v>141</v>
      </c>
      <c r="W1105" t="s">
        <v>143</v>
      </c>
      <c r="X1105" t="str">
        <f>+IFERROR(VLOOKUP(Tabla1[[#This Row],[participant]],$AB$2:$AC$17,2,0),"REVISAR")</f>
        <v>CLB8M</v>
      </c>
    </row>
    <row r="1106" spans="1:24" x14ac:dyDescent="0.55000000000000004">
      <c r="A1106" t="s">
        <v>13</v>
      </c>
      <c r="B1106" t="s">
        <v>29</v>
      </c>
      <c r="C1106" t="s">
        <v>15</v>
      </c>
      <c r="D1106">
        <v>1.3</v>
      </c>
      <c r="E1106">
        <v>0</v>
      </c>
      <c r="F1106">
        <v>104</v>
      </c>
      <c r="G1106">
        <v>104</v>
      </c>
      <c r="H1106">
        <v>104</v>
      </c>
      <c r="I1106" t="s">
        <v>15</v>
      </c>
      <c r="J1106">
        <v>1</v>
      </c>
      <c r="L1106" t="s">
        <v>153</v>
      </c>
      <c r="M1106">
        <v>59.7737176874856</v>
      </c>
      <c r="N1106" t="s">
        <v>17</v>
      </c>
      <c r="O1106">
        <v>1</v>
      </c>
      <c r="P1106" t="s">
        <v>154</v>
      </c>
      <c r="Q1106" t="str">
        <f>+PROPER(IF(MID(Tabla1[[#This Row],[expName]],3,100)="Alegria","Alegría",MID(Tabla1[[#This Row],[expName]],3,100)))</f>
        <v>Tristeza</v>
      </c>
      <c r="R1106" t="str">
        <f>+IF(Tabla1[[#This Row],[correct_ans]]="None","Frecuente","Infrecuente")</f>
        <v>Frecuente</v>
      </c>
      <c r="S1106">
        <f>+Tabla1[[#This Row],[Respuesta.corr]]*100</f>
        <v>100</v>
      </c>
      <c r="T1106" t="str">
        <f>+IF(OR(Tabla1[[#This Row],[frecuente/infrecuente]]="Frecuente",Tabla1[[#This Row],[Respuesta.rt]]=""),"",Tabla1[[#This Row],[Respuesta.rt]])</f>
        <v/>
      </c>
      <c r="U1106">
        <f>1-Tabla1[[#This Row],[Respuesta.corr]]</f>
        <v>0</v>
      </c>
      <c r="V1106" t="s">
        <v>141</v>
      </c>
      <c r="W1106" t="s">
        <v>143</v>
      </c>
      <c r="X1106" t="str">
        <f>+IFERROR(VLOOKUP(Tabla1[[#This Row],[participant]],$AB$2:$AC$17,2,0),"REVISAR")</f>
        <v>CLB8M</v>
      </c>
    </row>
    <row r="1107" spans="1:24" x14ac:dyDescent="0.55000000000000004">
      <c r="A1107" t="s">
        <v>13</v>
      </c>
      <c r="B1107" t="s">
        <v>41</v>
      </c>
      <c r="C1107" t="s">
        <v>15</v>
      </c>
      <c r="D1107">
        <v>1.3</v>
      </c>
      <c r="E1107">
        <v>0</v>
      </c>
      <c r="F1107">
        <v>105</v>
      </c>
      <c r="G1107">
        <v>105</v>
      </c>
      <c r="H1107">
        <v>105</v>
      </c>
      <c r="I1107" t="s">
        <v>15</v>
      </c>
      <c r="J1107">
        <v>1</v>
      </c>
      <c r="L1107" t="s">
        <v>153</v>
      </c>
      <c r="M1107">
        <v>59.7737176874856</v>
      </c>
      <c r="N1107" t="s">
        <v>17</v>
      </c>
      <c r="O1107">
        <v>1</v>
      </c>
      <c r="P1107" t="s">
        <v>154</v>
      </c>
      <c r="Q1107" t="str">
        <f>+PROPER(IF(MID(Tabla1[[#This Row],[expName]],3,100)="Alegria","Alegría",MID(Tabla1[[#This Row],[expName]],3,100)))</f>
        <v>Tristeza</v>
      </c>
      <c r="R1107" t="str">
        <f>+IF(Tabla1[[#This Row],[correct_ans]]="None","Frecuente","Infrecuente")</f>
        <v>Frecuente</v>
      </c>
      <c r="S1107">
        <f>+Tabla1[[#This Row],[Respuesta.corr]]*100</f>
        <v>100</v>
      </c>
      <c r="T1107" t="str">
        <f>+IF(OR(Tabla1[[#This Row],[frecuente/infrecuente]]="Frecuente",Tabla1[[#This Row],[Respuesta.rt]]=""),"",Tabla1[[#This Row],[Respuesta.rt]])</f>
        <v/>
      </c>
      <c r="U1107">
        <f>1-Tabla1[[#This Row],[Respuesta.corr]]</f>
        <v>0</v>
      </c>
      <c r="V1107" t="s">
        <v>141</v>
      </c>
      <c r="W1107" t="s">
        <v>143</v>
      </c>
      <c r="X1107" t="str">
        <f>+IFERROR(VLOOKUP(Tabla1[[#This Row],[participant]],$AB$2:$AC$17,2,0),"REVISAR")</f>
        <v>CLB8M</v>
      </c>
    </row>
    <row r="1108" spans="1:24" x14ac:dyDescent="0.55000000000000004">
      <c r="A1108" t="s">
        <v>13</v>
      </c>
      <c r="B1108" t="s">
        <v>36</v>
      </c>
      <c r="C1108" t="s">
        <v>15</v>
      </c>
      <c r="D1108">
        <v>1.3</v>
      </c>
      <c r="E1108">
        <v>0</v>
      </c>
      <c r="F1108">
        <v>106</v>
      </c>
      <c r="G1108">
        <v>106</v>
      </c>
      <c r="H1108">
        <v>106</v>
      </c>
      <c r="I1108" t="s">
        <v>15</v>
      </c>
      <c r="J1108">
        <v>1</v>
      </c>
      <c r="L1108" t="s">
        <v>153</v>
      </c>
      <c r="M1108">
        <v>59.7737176874856</v>
      </c>
      <c r="N1108" t="s">
        <v>17</v>
      </c>
      <c r="O1108">
        <v>1</v>
      </c>
      <c r="P1108" t="s">
        <v>154</v>
      </c>
      <c r="Q1108" t="str">
        <f>+PROPER(IF(MID(Tabla1[[#This Row],[expName]],3,100)="Alegria","Alegría",MID(Tabla1[[#This Row],[expName]],3,100)))</f>
        <v>Tristeza</v>
      </c>
      <c r="R1108" t="str">
        <f>+IF(Tabla1[[#This Row],[correct_ans]]="None","Frecuente","Infrecuente")</f>
        <v>Frecuente</v>
      </c>
      <c r="S1108">
        <f>+Tabla1[[#This Row],[Respuesta.corr]]*100</f>
        <v>100</v>
      </c>
      <c r="T1108" t="str">
        <f>+IF(OR(Tabla1[[#This Row],[frecuente/infrecuente]]="Frecuente",Tabla1[[#This Row],[Respuesta.rt]]=""),"",Tabla1[[#This Row],[Respuesta.rt]])</f>
        <v/>
      </c>
      <c r="U1108">
        <f>1-Tabla1[[#This Row],[Respuesta.corr]]</f>
        <v>0</v>
      </c>
      <c r="V1108" t="s">
        <v>141</v>
      </c>
      <c r="W1108" t="s">
        <v>143</v>
      </c>
      <c r="X1108" t="str">
        <f>+IFERROR(VLOOKUP(Tabla1[[#This Row],[participant]],$AB$2:$AC$17,2,0),"REVISAR")</f>
        <v>CLB8M</v>
      </c>
    </row>
    <row r="1109" spans="1:24" x14ac:dyDescent="0.55000000000000004">
      <c r="A1109" t="s">
        <v>19</v>
      </c>
      <c r="B1109" t="s">
        <v>44</v>
      </c>
      <c r="C1109" t="s">
        <v>21</v>
      </c>
      <c r="D1109">
        <v>0.8</v>
      </c>
      <c r="E1109">
        <v>0</v>
      </c>
      <c r="F1109">
        <v>107</v>
      </c>
      <c r="G1109">
        <v>107</v>
      </c>
      <c r="H1109">
        <v>107</v>
      </c>
      <c r="I1109" t="s">
        <v>21</v>
      </c>
      <c r="J1109">
        <v>1</v>
      </c>
      <c r="K1109">
        <v>0.43955079437700001</v>
      </c>
      <c r="L1109" t="s">
        <v>153</v>
      </c>
      <c r="M1109">
        <v>59.7737176874856</v>
      </c>
      <c r="N1109" t="s">
        <v>17</v>
      </c>
      <c r="O1109">
        <v>1</v>
      </c>
      <c r="P1109" t="s">
        <v>154</v>
      </c>
      <c r="Q1109" t="str">
        <f>+PROPER(IF(MID(Tabla1[[#This Row],[expName]],3,100)="Alegria","Alegría",MID(Tabla1[[#This Row],[expName]],3,100)))</f>
        <v>Tristeza</v>
      </c>
      <c r="R1109" t="str">
        <f>+IF(Tabla1[[#This Row],[correct_ans]]="None","Frecuente","Infrecuente")</f>
        <v>Infrecuente</v>
      </c>
      <c r="S1109">
        <f>+Tabla1[[#This Row],[Respuesta.corr]]*100</f>
        <v>100</v>
      </c>
      <c r="T1109">
        <f>+IF(OR(Tabla1[[#This Row],[frecuente/infrecuente]]="Frecuente",Tabla1[[#This Row],[Respuesta.rt]]=""),"",Tabla1[[#This Row],[Respuesta.rt]])</f>
        <v>0.43955079437700001</v>
      </c>
      <c r="U1109">
        <f>1-Tabla1[[#This Row],[Respuesta.corr]]</f>
        <v>0</v>
      </c>
      <c r="V1109" t="s">
        <v>141</v>
      </c>
      <c r="W1109" t="s">
        <v>143</v>
      </c>
      <c r="X1109" t="str">
        <f>+IFERROR(VLOOKUP(Tabla1[[#This Row],[participant]],$AB$2:$AC$17,2,0),"REVISAR")</f>
        <v>CLB8M</v>
      </c>
    </row>
    <row r="1110" spans="1:24" x14ac:dyDescent="0.55000000000000004">
      <c r="A1110" t="s">
        <v>13</v>
      </c>
      <c r="B1110" t="s">
        <v>41</v>
      </c>
      <c r="C1110" t="s">
        <v>15</v>
      </c>
      <c r="D1110">
        <v>0.8</v>
      </c>
      <c r="E1110">
        <v>0</v>
      </c>
      <c r="F1110">
        <v>108</v>
      </c>
      <c r="G1110">
        <v>108</v>
      </c>
      <c r="H1110">
        <v>108</v>
      </c>
      <c r="I1110" t="s">
        <v>15</v>
      </c>
      <c r="J1110">
        <v>1</v>
      </c>
      <c r="L1110" t="s">
        <v>153</v>
      </c>
      <c r="M1110">
        <v>59.7737176874856</v>
      </c>
      <c r="N1110" t="s">
        <v>17</v>
      </c>
      <c r="O1110">
        <v>1</v>
      </c>
      <c r="P1110" t="s">
        <v>154</v>
      </c>
      <c r="Q1110" t="str">
        <f>+PROPER(IF(MID(Tabla1[[#This Row],[expName]],3,100)="Alegria","Alegría",MID(Tabla1[[#This Row],[expName]],3,100)))</f>
        <v>Tristeza</v>
      </c>
      <c r="R1110" t="str">
        <f>+IF(Tabla1[[#This Row],[correct_ans]]="None","Frecuente","Infrecuente")</f>
        <v>Frecuente</v>
      </c>
      <c r="S1110">
        <f>+Tabla1[[#This Row],[Respuesta.corr]]*100</f>
        <v>100</v>
      </c>
      <c r="T1110" t="str">
        <f>+IF(OR(Tabla1[[#This Row],[frecuente/infrecuente]]="Frecuente",Tabla1[[#This Row],[Respuesta.rt]]=""),"",Tabla1[[#This Row],[Respuesta.rt]])</f>
        <v/>
      </c>
      <c r="U1110">
        <f>1-Tabla1[[#This Row],[Respuesta.corr]]</f>
        <v>0</v>
      </c>
      <c r="V1110" t="s">
        <v>141</v>
      </c>
      <c r="W1110" t="s">
        <v>143</v>
      </c>
      <c r="X1110" t="str">
        <f>+IFERROR(VLOOKUP(Tabla1[[#This Row],[participant]],$AB$2:$AC$17,2,0),"REVISAR")</f>
        <v>CLB8M</v>
      </c>
    </row>
    <row r="1111" spans="1:24" x14ac:dyDescent="0.55000000000000004">
      <c r="A1111" t="s">
        <v>19</v>
      </c>
      <c r="B1111" t="s">
        <v>49</v>
      </c>
      <c r="C1111" t="s">
        <v>21</v>
      </c>
      <c r="D1111">
        <v>1.3</v>
      </c>
      <c r="E1111">
        <v>0</v>
      </c>
      <c r="F1111">
        <v>109</v>
      </c>
      <c r="G1111">
        <v>109</v>
      </c>
      <c r="H1111">
        <v>109</v>
      </c>
      <c r="I1111" t="s">
        <v>15</v>
      </c>
      <c r="J1111">
        <v>0</v>
      </c>
      <c r="L1111" t="s">
        <v>153</v>
      </c>
      <c r="M1111">
        <v>59.7737176874856</v>
      </c>
      <c r="N1111" t="s">
        <v>17</v>
      </c>
      <c r="O1111">
        <v>1</v>
      </c>
      <c r="P1111" t="s">
        <v>154</v>
      </c>
      <c r="Q1111" t="str">
        <f>+PROPER(IF(MID(Tabla1[[#This Row],[expName]],3,100)="Alegria","Alegría",MID(Tabla1[[#This Row],[expName]],3,100)))</f>
        <v>Tristeza</v>
      </c>
      <c r="R1111" t="str">
        <f>+IF(Tabla1[[#This Row],[correct_ans]]="None","Frecuente","Infrecuente")</f>
        <v>Infrecuente</v>
      </c>
      <c r="S1111">
        <f>+Tabla1[[#This Row],[Respuesta.corr]]*100</f>
        <v>0</v>
      </c>
      <c r="T1111" t="str">
        <f>+IF(OR(Tabla1[[#This Row],[frecuente/infrecuente]]="Frecuente",Tabla1[[#This Row],[Respuesta.rt]]=""),"",Tabla1[[#This Row],[Respuesta.rt]])</f>
        <v/>
      </c>
      <c r="U1111">
        <f>1-Tabla1[[#This Row],[Respuesta.corr]]</f>
        <v>1</v>
      </c>
      <c r="V1111" t="s">
        <v>141</v>
      </c>
      <c r="W1111" t="s">
        <v>143</v>
      </c>
      <c r="X1111" t="str">
        <f>+IFERROR(VLOOKUP(Tabla1[[#This Row],[participant]],$AB$2:$AC$17,2,0),"REVISAR")</f>
        <v>CLB8M</v>
      </c>
    </row>
    <row r="1112" spans="1:24" x14ac:dyDescent="0.55000000000000004">
      <c r="A1112" t="s">
        <v>13</v>
      </c>
      <c r="B1112" t="s">
        <v>31</v>
      </c>
      <c r="C1112" t="s">
        <v>15</v>
      </c>
      <c r="D1112">
        <v>1.3</v>
      </c>
      <c r="E1112">
        <v>0</v>
      </c>
      <c r="F1112">
        <v>110</v>
      </c>
      <c r="G1112">
        <v>110</v>
      </c>
      <c r="H1112">
        <v>110</v>
      </c>
      <c r="I1112" t="s">
        <v>15</v>
      </c>
      <c r="J1112">
        <v>1</v>
      </c>
      <c r="L1112" t="s">
        <v>153</v>
      </c>
      <c r="M1112">
        <v>59.7737176874856</v>
      </c>
      <c r="N1112" t="s">
        <v>17</v>
      </c>
      <c r="O1112">
        <v>1</v>
      </c>
      <c r="P1112" t="s">
        <v>154</v>
      </c>
      <c r="Q1112" t="str">
        <f>+PROPER(IF(MID(Tabla1[[#This Row],[expName]],3,100)="Alegria","Alegría",MID(Tabla1[[#This Row],[expName]],3,100)))</f>
        <v>Tristeza</v>
      </c>
      <c r="R1112" t="str">
        <f>+IF(Tabla1[[#This Row],[correct_ans]]="None","Frecuente","Infrecuente")</f>
        <v>Frecuente</v>
      </c>
      <c r="S1112">
        <f>+Tabla1[[#This Row],[Respuesta.corr]]*100</f>
        <v>100</v>
      </c>
      <c r="T1112" t="str">
        <f>+IF(OR(Tabla1[[#This Row],[frecuente/infrecuente]]="Frecuente",Tabla1[[#This Row],[Respuesta.rt]]=""),"",Tabla1[[#This Row],[Respuesta.rt]])</f>
        <v/>
      </c>
      <c r="U1112">
        <f>1-Tabla1[[#This Row],[Respuesta.corr]]</f>
        <v>0</v>
      </c>
      <c r="V1112" t="s">
        <v>141</v>
      </c>
      <c r="W1112" t="s">
        <v>143</v>
      </c>
      <c r="X1112" t="str">
        <f>+IFERROR(VLOOKUP(Tabla1[[#This Row],[participant]],$AB$2:$AC$17,2,0),"REVISAR")</f>
        <v>CLB8M</v>
      </c>
    </row>
    <row r="1113" spans="1:24" x14ac:dyDescent="0.55000000000000004">
      <c r="A1113" t="s">
        <v>13</v>
      </c>
      <c r="B1113" t="s">
        <v>30</v>
      </c>
      <c r="C1113" t="s">
        <v>15</v>
      </c>
      <c r="D1113">
        <v>1.3</v>
      </c>
      <c r="E1113">
        <v>0</v>
      </c>
      <c r="F1113">
        <v>111</v>
      </c>
      <c r="G1113">
        <v>111</v>
      </c>
      <c r="H1113">
        <v>111</v>
      </c>
      <c r="I1113" t="s">
        <v>15</v>
      </c>
      <c r="J1113">
        <v>1</v>
      </c>
      <c r="L1113" t="s">
        <v>153</v>
      </c>
      <c r="M1113">
        <v>59.7737176874856</v>
      </c>
      <c r="N1113" t="s">
        <v>17</v>
      </c>
      <c r="O1113">
        <v>1</v>
      </c>
      <c r="P1113" t="s">
        <v>154</v>
      </c>
      <c r="Q1113" t="str">
        <f>+PROPER(IF(MID(Tabla1[[#This Row],[expName]],3,100)="Alegria","Alegría",MID(Tabla1[[#This Row],[expName]],3,100)))</f>
        <v>Tristeza</v>
      </c>
      <c r="R1113" t="str">
        <f>+IF(Tabla1[[#This Row],[correct_ans]]="None","Frecuente","Infrecuente")</f>
        <v>Frecuente</v>
      </c>
      <c r="S1113">
        <f>+Tabla1[[#This Row],[Respuesta.corr]]*100</f>
        <v>100</v>
      </c>
      <c r="T1113" t="str">
        <f>+IF(OR(Tabla1[[#This Row],[frecuente/infrecuente]]="Frecuente",Tabla1[[#This Row],[Respuesta.rt]]=""),"",Tabla1[[#This Row],[Respuesta.rt]])</f>
        <v/>
      </c>
      <c r="U1113">
        <f>1-Tabla1[[#This Row],[Respuesta.corr]]</f>
        <v>0</v>
      </c>
      <c r="V1113" t="s">
        <v>141</v>
      </c>
      <c r="W1113" t="s">
        <v>143</v>
      </c>
      <c r="X1113" t="str">
        <f>+IFERROR(VLOOKUP(Tabla1[[#This Row],[participant]],$AB$2:$AC$17,2,0),"REVISAR")</f>
        <v>CLB8M</v>
      </c>
    </row>
    <row r="1114" spans="1:24" x14ac:dyDescent="0.55000000000000004">
      <c r="A1114" t="s">
        <v>13</v>
      </c>
      <c r="B1114" t="s">
        <v>45</v>
      </c>
      <c r="C1114" t="s">
        <v>15</v>
      </c>
      <c r="D1114">
        <v>1.3</v>
      </c>
      <c r="E1114">
        <v>0</v>
      </c>
      <c r="F1114">
        <v>112</v>
      </c>
      <c r="G1114">
        <v>112</v>
      </c>
      <c r="H1114">
        <v>112</v>
      </c>
      <c r="I1114" t="s">
        <v>15</v>
      </c>
      <c r="J1114">
        <v>1</v>
      </c>
      <c r="L1114" t="s">
        <v>153</v>
      </c>
      <c r="M1114">
        <v>59.7737176874856</v>
      </c>
      <c r="N1114" t="s">
        <v>17</v>
      </c>
      <c r="O1114">
        <v>1</v>
      </c>
      <c r="P1114" t="s">
        <v>154</v>
      </c>
      <c r="Q1114" t="str">
        <f>+PROPER(IF(MID(Tabla1[[#This Row],[expName]],3,100)="Alegria","Alegría",MID(Tabla1[[#This Row],[expName]],3,100)))</f>
        <v>Tristeza</v>
      </c>
      <c r="R1114" t="str">
        <f>+IF(Tabla1[[#This Row],[correct_ans]]="None","Frecuente","Infrecuente")</f>
        <v>Frecuente</v>
      </c>
      <c r="S1114">
        <f>+Tabla1[[#This Row],[Respuesta.corr]]*100</f>
        <v>100</v>
      </c>
      <c r="T1114" t="str">
        <f>+IF(OR(Tabla1[[#This Row],[frecuente/infrecuente]]="Frecuente",Tabla1[[#This Row],[Respuesta.rt]]=""),"",Tabla1[[#This Row],[Respuesta.rt]])</f>
        <v/>
      </c>
      <c r="U1114">
        <f>1-Tabla1[[#This Row],[Respuesta.corr]]</f>
        <v>0</v>
      </c>
      <c r="V1114" t="s">
        <v>141</v>
      </c>
      <c r="W1114" t="s">
        <v>143</v>
      </c>
      <c r="X1114" t="str">
        <f>+IFERROR(VLOOKUP(Tabla1[[#This Row],[participant]],$AB$2:$AC$17,2,0),"REVISAR")</f>
        <v>CLB8M</v>
      </c>
    </row>
    <row r="1115" spans="1:24" x14ac:dyDescent="0.55000000000000004">
      <c r="A1115" t="s">
        <v>19</v>
      </c>
      <c r="B1115" t="s">
        <v>38</v>
      </c>
      <c r="C1115" t="s">
        <v>21</v>
      </c>
      <c r="D1115">
        <v>1.3</v>
      </c>
      <c r="E1115">
        <v>0</v>
      </c>
      <c r="F1115">
        <v>113</v>
      </c>
      <c r="G1115">
        <v>113</v>
      </c>
      <c r="H1115">
        <v>113</v>
      </c>
      <c r="I1115" t="s">
        <v>15</v>
      </c>
      <c r="J1115">
        <v>0</v>
      </c>
      <c r="L1115" t="s">
        <v>153</v>
      </c>
      <c r="M1115">
        <v>59.7737176874856</v>
      </c>
      <c r="N1115" t="s">
        <v>17</v>
      </c>
      <c r="O1115">
        <v>1</v>
      </c>
      <c r="P1115" t="s">
        <v>154</v>
      </c>
      <c r="Q1115" t="str">
        <f>+PROPER(IF(MID(Tabla1[[#This Row],[expName]],3,100)="Alegria","Alegría",MID(Tabla1[[#This Row],[expName]],3,100)))</f>
        <v>Tristeza</v>
      </c>
      <c r="R1115" t="str">
        <f>+IF(Tabla1[[#This Row],[correct_ans]]="None","Frecuente","Infrecuente")</f>
        <v>Infrecuente</v>
      </c>
      <c r="S1115">
        <f>+Tabla1[[#This Row],[Respuesta.corr]]*100</f>
        <v>0</v>
      </c>
      <c r="T1115" t="str">
        <f>+IF(OR(Tabla1[[#This Row],[frecuente/infrecuente]]="Frecuente",Tabla1[[#This Row],[Respuesta.rt]]=""),"",Tabla1[[#This Row],[Respuesta.rt]])</f>
        <v/>
      </c>
      <c r="U1115">
        <f>1-Tabla1[[#This Row],[Respuesta.corr]]</f>
        <v>1</v>
      </c>
      <c r="V1115" t="s">
        <v>141</v>
      </c>
      <c r="W1115" t="s">
        <v>143</v>
      </c>
      <c r="X1115" t="str">
        <f>+IFERROR(VLOOKUP(Tabla1[[#This Row],[participant]],$AB$2:$AC$17,2,0),"REVISAR")</f>
        <v>CLB8M</v>
      </c>
    </row>
    <row r="1116" spans="1:24" x14ac:dyDescent="0.55000000000000004">
      <c r="A1116" t="s">
        <v>13</v>
      </c>
      <c r="B1116" t="s">
        <v>25</v>
      </c>
      <c r="C1116" t="s">
        <v>15</v>
      </c>
      <c r="D1116">
        <v>0.8</v>
      </c>
      <c r="E1116">
        <v>0</v>
      </c>
      <c r="F1116">
        <v>114</v>
      </c>
      <c r="G1116">
        <v>114</v>
      </c>
      <c r="H1116">
        <v>114</v>
      </c>
      <c r="I1116" t="s">
        <v>15</v>
      </c>
      <c r="J1116">
        <v>1</v>
      </c>
      <c r="L1116" t="s">
        <v>153</v>
      </c>
      <c r="M1116">
        <v>59.7737176874856</v>
      </c>
      <c r="N1116" t="s">
        <v>17</v>
      </c>
      <c r="O1116">
        <v>1</v>
      </c>
      <c r="P1116" t="s">
        <v>154</v>
      </c>
      <c r="Q1116" t="str">
        <f>+PROPER(IF(MID(Tabla1[[#This Row],[expName]],3,100)="Alegria","Alegría",MID(Tabla1[[#This Row],[expName]],3,100)))</f>
        <v>Tristeza</v>
      </c>
      <c r="R1116" t="str">
        <f>+IF(Tabla1[[#This Row],[correct_ans]]="None","Frecuente","Infrecuente")</f>
        <v>Frecuente</v>
      </c>
      <c r="S1116">
        <f>+Tabla1[[#This Row],[Respuesta.corr]]*100</f>
        <v>100</v>
      </c>
      <c r="T1116" t="str">
        <f>+IF(OR(Tabla1[[#This Row],[frecuente/infrecuente]]="Frecuente",Tabla1[[#This Row],[Respuesta.rt]]=""),"",Tabla1[[#This Row],[Respuesta.rt]])</f>
        <v/>
      </c>
      <c r="U1116">
        <f>1-Tabla1[[#This Row],[Respuesta.corr]]</f>
        <v>0</v>
      </c>
      <c r="V1116" t="s">
        <v>141</v>
      </c>
      <c r="W1116" t="s">
        <v>143</v>
      </c>
      <c r="X1116" t="str">
        <f>+IFERROR(VLOOKUP(Tabla1[[#This Row],[participant]],$AB$2:$AC$17,2,0),"REVISAR")</f>
        <v>CLB8M</v>
      </c>
    </row>
    <row r="1117" spans="1:24" x14ac:dyDescent="0.55000000000000004">
      <c r="A1117" t="s">
        <v>13</v>
      </c>
      <c r="B1117" t="s">
        <v>22</v>
      </c>
      <c r="C1117" t="s">
        <v>15</v>
      </c>
      <c r="D1117">
        <v>0.8</v>
      </c>
      <c r="E1117">
        <v>0</v>
      </c>
      <c r="F1117">
        <v>115</v>
      </c>
      <c r="G1117">
        <v>115</v>
      </c>
      <c r="H1117">
        <v>115</v>
      </c>
      <c r="I1117" t="s">
        <v>15</v>
      </c>
      <c r="J1117">
        <v>1</v>
      </c>
      <c r="L1117" t="s">
        <v>153</v>
      </c>
      <c r="M1117">
        <v>59.7737176874856</v>
      </c>
      <c r="N1117" t="s">
        <v>17</v>
      </c>
      <c r="O1117">
        <v>1</v>
      </c>
      <c r="P1117" t="s">
        <v>154</v>
      </c>
      <c r="Q1117" t="str">
        <f>+PROPER(IF(MID(Tabla1[[#This Row],[expName]],3,100)="Alegria","Alegría",MID(Tabla1[[#This Row],[expName]],3,100)))</f>
        <v>Tristeza</v>
      </c>
      <c r="R1117" t="str">
        <f>+IF(Tabla1[[#This Row],[correct_ans]]="None","Frecuente","Infrecuente")</f>
        <v>Frecuente</v>
      </c>
      <c r="S1117">
        <f>+Tabla1[[#This Row],[Respuesta.corr]]*100</f>
        <v>100</v>
      </c>
      <c r="T1117" t="str">
        <f>+IF(OR(Tabla1[[#This Row],[frecuente/infrecuente]]="Frecuente",Tabla1[[#This Row],[Respuesta.rt]]=""),"",Tabla1[[#This Row],[Respuesta.rt]])</f>
        <v/>
      </c>
      <c r="U1117">
        <f>1-Tabla1[[#This Row],[Respuesta.corr]]</f>
        <v>0</v>
      </c>
      <c r="V1117" t="s">
        <v>141</v>
      </c>
      <c r="W1117" t="s">
        <v>143</v>
      </c>
      <c r="X1117" t="str">
        <f>+IFERROR(VLOOKUP(Tabla1[[#This Row],[participant]],$AB$2:$AC$17,2,0),"REVISAR")</f>
        <v>CLB8M</v>
      </c>
    </row>
    <row r="1118" spans="1:24" x14ac:dyDescent="0.55000000000000004">
      <c r="A1118" t="s">
        <v>13</v>
      </c>
      <c r="B1118" t="s">
        <v>30</v>
      </c>
      <c r="C1118" t="s">
        <v>15</v>
      </c>
      <c r="D1118">
        <v>0.8</v>
      </c>
      <c r="E1118">
        <v>0</v>
      </c>
      <c r="F1118">
        <v>116</v>
      </c>
      <c r="G1118">
        <v>116</v>
      </c>
      <c r="H1118">
        <v>116</v>
      </c>
      <c r="I1118" t="s">
        <v>15</v>
      </c>
      <c r="J1118">
        <v>1</v>
      </c>
      <c r="L1118" t="s">
        <v>153</v>
      </c>
      <c r="M1118">
        <v>59.7737176874856</v>
      </c>
      <c r="N1118" t="s">
        <v>17</v>
      </c>
      <c r="O1118">
        <v>1</v>
      </c>
      <c r="P1118" t="s">
        <v>154</v>
      </c>
      <c r="Q1118" t="str">
        <f>+PROPER(IF(MID(Tabla1[[#This Row],[expName]],3,100)="Alegria","Alegría",MID(Tabla1[[#This Row],[expName]],3,100)))</f>
        <v>Tristeza</v>
      </c>
      <c r="R1118" t="str">
        <f>+IF(Tabla1[[#This Row],[correct_ans]]="None","Frecuente","Infrecuente")</f>
        <v>Frecuente</v>
      </c>
      <c r="S1118">
        <f>+Tabla1[[#This Row],[Respuesta.corr]]*100</f>
        <v>100</v>
      </c>
      <c r="T1118" t="str">
        <f>+IF(OR(Tabla1[[#This Row],[frecuente/infrecuente]]="Frecuente",Tabla1[[#This Row],[Respuesta.rt]]=""),"",Tabla1[[#This Row],[Respuesta.rt]])</f>
        <v/>
      </c>
      <c r="U1118">
        <f>1-Tabla1[[#This Row],[Respuesta.corr]]</f>
        <v>0</v>
      </c>
      <c r="V1118" t="s">
        <v>141</v>
      </c>
      <c r="W1118" t="s">
        <v>143</v>
      </c>
      <c r="X1118" t="str">
        <f>+IFERROR(VLOOKUP(Tabla1[[#This Row],[participant]],$AB$2:$AC$17,2,0),"REVISAR")</f>
        <v>CLB8M</v>
      </c>
    </row>
    <row r="1119" spans="1:24" x14ac:dyDescent="0.55000000000000004">
      <c r="A1119" t="s">
        <v>13</v>
      </c>
      <c r="B1119" t="s">
        <v>31</v>
      </c>
      <c r="C1119" t="s">
        <v>15</v>
      </c>
      <c r="D1119">
        <v>0.8</v>
      </c>
      <c r="E1119">
        <v>0</v>
      </c>
      <c r="F1119">
        <v>117</v>
      </c>
      <c r="G1119">
        <v>117</v>
      </c>
      <c r="H1119">
        <v>117</v>
      </c>
      <c r="I1119" t="s">
        <v>15</v>
      </c>
      <c r="J1119">
        <v>1</v>
      </c>
      <c r="L1119" t="s">
        <v>153</v>
      </c>
      <c r="M1119">
        <v>59.7737176874856</v>
      </c>
      <c r="N1119" t="s">
        <v>17</v>
      </c>
      <c r="O1119">
        <v>1</v>
      </c>
      <c r="P1119" t="s">
        <v>154</v>
      </c>
      <c r="Q1119" t="str">
        <f>+PROPER(IF(MID(Tabla1[[#This Row],[expName]],3,100)="Alegria","Alegría",MID(Tabla1[[#This Row],[expName]],3,100)))</f>
        <v>Tristeza</v>
      </c>
      <c r="R1119" t="str">
        <f>+IF(Tabla1[[#This Row],[correct_ans]]="None","Frecuente","Infrecuente")</f>
        <v>Frecuente</v>
      </c>
      <c r="S1119">
        <f>+Tabla1[[#This Row],[Respuesta.corr]]*100</f>
        <v>100</v>
      </c>
      <c r="T1119" t="str">
        <f>+IF(OR(Tabla1[[#This Row],[frecuente/infrecuente]]="Frecuente",Tabla1[[#This Row],[Respuesta.rt]]=""),"",Tabla1[[#This Row],[Respuesta.rt]])</f>
        <v/>
      </c>
      <c r="U1119">
        <f>1-Tabla1[[#This Row],[Respuesta.corr]]</f>
        <v>0</v>
      </c>
      <c r="V1119" t="s">
        <v>141</v>
      </c>
      <c r="W1119" t="s">
        <v>143</v>
      </c>
      <c r="X1119" t="str">
        <f>+IFERROR(VLOOKUP(Tabla1[[#This Row],[participant]],$AB$2:$AC$17,2,0),"REVISAR")</f>
        <v>CLB8M</v>
      </c>
    </row>
    <row r="1120" spans="1:24" x14ac:dyDescent="0.55000000000000004">
      <c r="A1120" t="s">
        <v>19</v>
      </c>
      <c r="B1120" t="s">
        <v>43</v>
      </c>
      <c r="C1120" t="s">
        <v>21</v>
      </c>
      <c r="D1120">
        <v>0.8</v>
      </c>
      <c r="E1120">
        <v>0</v>
      </c>
      <c r="F1120">
        <v>118</v>
      </c>
      <c r="G1120">
        <v>118</v>
      </c>
      <c r="H1120">
        <v>118</v>
      </c>
      <c r="I1120" t="s">
        <v>15</v>
      </c>
      <c r="J1120">
        <v>0</v>
      </c>
      <c r="L1120" t="s">
        <v>153</v>
      </c>
      <c r="M1120">
        <v>59.7737176874856</v>
      </c>
      <c r="N1120" t="s">
        <v>17</v>
      </c>
      <c r="O1120">
        <v>1</v>
      </c>
      <c r="P1120" t="s">
        <v>154</v>
      </c>
      <c r="Q1120" t="str">
        <f>+PROPER(IF(MID(Tabla1[[#This Row],[expName]],3,100)="Alegria","Alegría",MID(Tabla1[[#This Row],[expName]],3,100)))</f>
        <v>Tristeza</v>
      </c>
      <c r="R1120" t="str">
        <f>+IF(Tabla1[[#This Row],[correct_ans]]="None","Frecuente","Infrecuente")</f>
        <v>Infrecuente</v>
      </c>
      <c r="S1120">
        <f>+Tabla1[[#This Row],[Respuesta.corr]]*100</f>
        <v>0</v>
      </c>
      <c r="T1120" t="str">
        <f>+IF(OR(Tabla1[[#This Row],[frecuente/infrecuente]]="Frecuente",Tabla1[[#This Row],[Respuesta.rt]]=""),"",Tabla1[[#This Row],[Respuesta.rt]])</f>
        <v/>
      </c>
      <c r="U1120">
        <f>1-Tabla1[[#This Row],[Respuesta.corr]]</f>
        <v>1</v>
      </c>
      <c r="V1120" t="s">
        <v>141</v>
      </c>
      <c r="W1120" t="s">
        <v>143</v>
      </c>
      <c r="X1120" t="str">
        <f>+IFERROR(VLOOKUP(Tabla1[[#This Row],[participant]],$AB$2:$AC$17,2,0),"REVISAR")</f>
        <v>CLB8M</v>
      </c>
    </row>
    <row r="1121" spans="1:24" x14ac:dyDescent="0.55000000000000004">
      <c r="A1121" t="s">
        <v>13</v>
      </c>
      <c r="B1121" t="s">
        <v>30</v>
      </c>
      <c r="C1121" t="s">
        <v>15</v>
      </c>
      <c r="D1121">
        <v>1.3</v>
      </c>
      <c r="E1121">
        <v>0</v>
      </c>
      <c r="F1121">
        <v>119</v>
      </c>
      <c r="G1121">
        <v>119</v>
      </c>
      <c r="H1121">
        <v>119</v>
      </c>
      <c r="I1121" t="s">
        <v>15</v>
      </c>
      <c r="J1121">
        <v>1</v>
      </c>
      <c r="L1121" t="s">
        <v>153</v>
      </c>
      <c r="M1121">
        <v>59.7737176874856</v>
      </c>
      <c r="N1121" t="s">
        <v>17</v>
      </c>
      <c r="O1121">
        <v>1</v>
      </c>
      <c r="P1121" t="s">
        <v>154</v>
      </c>
      <c r="Q1121" t="str">
        <f>+PROPER(IF(MID(Tabla1[[#This Row],[expName]],3,100)="Alegria","Alegría",MID(Tabla1[[#This Row],[expName]],3,100)))</f>
        <v>Tristeza</v>
      </c>
      <c r="R1121" t="str">
        <f>+IF(Tabla1[[#This Row],[correct_ans]]="None","Frecuente","Infrecuente")</f>
        <v>Frecuente</v>
      </c>
      <c r="S1121">
        <f>+Tabla1[[#This Row],[Respuesta.corr]]*100</f>
        <v>100</v>
      </c>
      <c r="T1121" t="str">
        <f>+IF(OR(Tabla1[[#This Row],[frecuente/infrecuente]]="Frecuente",Tabla1[[#This Row],[Respuesta.rt]]=""),"",Tabla1[[#This Row],[Respuesta.rt]])</f>
        <v/>
      </c>
      <c r="U1121">
        <f>1-Tabla1[[#This Row],[Respuesta.corr]]</f>
        <v>0</v>
      </c>
      <c r="V1121" t="s">
        <v>141</v>
      </c>
      <c r="W1121" t="s">
        <v>143</v>
      </c>
      <c r="X1121" t="str">
        <f>+IFERROR(VLOOKUP(Tabla1[[#This Row],[participant]],$AB$2:$AC$17,2,0),"REVISAR")</f>
        <v>CLB8M</v>
      </c>
    </row>
    <row r="1122" spans="1:24" x14ac:dyDescent="0.55000000000000004">
      <c r="A1122" t="s">
        <v>13</v>
      </c>
      <c r="B1122" t="s">
        <v>23</v>
      </c>
      <c r="C1122" t="s">
        <v>15</v>
      </c>
      <c r="D1122">
        <v>0.8</v>
      </c>
      <c r="E1122">
        <v>0</v>
      </c>
      <c r="F1122">
        <v>120</v>
      </c>
      <c r="G1122">
        <v>120</v>
      </c>
      <c r="H1122">
        <v>120</v>
      </c>
      <c r="I1122" t="s">
        <v>15</v>
      </c>
      <c r="J1122">
        <v>1</v>
      </c>
      <c r="L1122" t="s">
        <v>153</v>
      </c>
      <c r="M1122">
        <v>59.7737176874856</v>
      </c>
      <c r="N1122" t="s">
        <v>17</v>
      </c>
      <c r="O1122">
        <v>1</v>
      </c>
      <c r="P1122" t="s">
        <v>154</v>
      </c>
      <c r="Q1122" t="str">
        <f>+PROPER(IF(MID(Tabla1[[#This Row],[expName]],3,100)="Alegria","Alegría",MID(Tabla1[[#This Row],[expName]],3,100)))</f>
        <v>Tristeza</v>
      </c>
      <c r="R1122" t="str">
        <f>+IF(Tabla1[[#This Row],[correct_ans]]="None","Frecuente","Infrecuente")</f>
        <v>Frecuente</v>
      </c>
      <c r="S1122">
        <f>+Tabla1[[#This Row],[Respuesta.corr]]*100</f>
        <v>100</v>
      </c>
      <c r="T1122" t="str">
        <f>+IF(OR(Tabla1[[#This Row],[frecuente/infrecuente]]="Frecuente",Tabla1[[#This Row],[Respuesta.rt]]=""),"",Tabla1[[#This Row],[Respuesta.rt]])</f>
        <v/>
      </c>
      <c r="U1122">
        <f>1-Tabla1[[#This Row],[Respuesta.corr]]</f>
        <v>0</v>
      </c>
      <c r="V1122" t="s">
        <v>141</v>
      </c>
      <c r="W1122" t="s">
        <v>143</v>
      </c>
      <c r="X1122" t="str">
        <f>+IFERROR(VLOOKUP(Tabla1[[#This Row],[participant]],$AB$2:$AC$17,2,0),"REVISAR")</f>
        <v>CLB8M</v>
      </c>
    </row>
    <row r="1123" spans="1:24" x14ac:dyDescent="0.55000000000000004">
      <c r="A1123" t="s">
        <v>13</v>
      </c>
      <c r="B1123" t="s">
        <v>36</v>
      </c>
      <c r="C1123" t="s">
        <v>15</v>
      </c>
      <c r="D1123">
        <v>0.8</v>
      </c>
      <c r="E1123">
        <v>0</v>
      </c>
      <c r="F1123">
        <v>121</v>
      </c>
      <c r="G1123">
        <v>121</v>
      </c>
      <c r="H1123">
        <v>121</v>
      </c>
      <c r="I1123" t="s">
        <v>15</v>
      </c>
      <c r="J1123">
        <v>1</v>
      </c>
      <c r="L1123" t="s">
        <v>153</v>
      </c>
      <c r="M1123">
        <v>59.7737176874856</v>
      </c>
      <c r="N1123" t="s">
        <v>17</v>
      </c>
      <c r="O1123">
        <v>1</v>
      </c>
      <c r="P1123" t="s">
        <v>154</v>
      </c>
      <c r="Q1123" t="str">
        <f>+PROPER(IF(MID(Tabla1[[#This Row],[expName]],3,100)="Alegria","Alegría",MID(Tabla1[[#This Row],[expName]],3,100)))</f>
        <v>Tristeza</v>
      </c>
      <c r="R1123" t="str">
        <f>+IF(Tabla1[[#This Row],[correct_ans]]="None","Frecuente","Infrecuente")</f>
        <v>Frecuente</v>
      </c>
      <c r="S1123">
        <f>+Tabla1[[#This Row],[Respuesta.corr]]*100</f>
        <v>100</v>
      </c>
      <c r="T1123" t="str">
        <f>+IF(OR(Tabla1[[#This Row],[frecuente/infrecuente]]="Frecuente",Tabla1[[#This Row],[Respuesta.rt]]=""),"",Tabla1[[#This Row],[Respuesta.rt]])</f>
        <v/>
      </c>
      <c r="U1123">
        <f>1-Tabla1[[#This Row],[Respuesta.corr]]</f>
        <v>0</v>
      </c>
      <c r="V1123" t="s">
        <v>141</v>
      </c>
      <c r="W1123" t="s">
        <v>143</v>
      </c>
      <c r="X1123" t="str">
        <f>+IFERROR(VLOOKUP(Tabla1[[#This Row],[participant]],$AB$2:$AC$17,2,0),"REVISAR")</f>
        <v>CLB8M</v>
      </c>
    </row>
    <row r="1124" spans="1:24" x14ac:dyDescent="0.55000000000000004">
      <c r="A1124" t="s">
        <v>19</v>
      </c>
      <c r="B1124" t="s">
        <v>38</v>
      </c>
      <c r="C1124" t="s">
        <v>21</v>
      </c>
      <c r="D1124">
        <v>1.3</v>
      </c>
      <c r="E1124">
        <v>0</v>
      </c>
      <c r="F1124">
        <v>122</v>
      </c>
      <c r="G1124">
        <v>122</v>
      </c>
      <c r="H1124">
        <v>122</v>
      </c>
      <c r="I1124" t="s">
        <v>15</v>
      </c>
      <c r="J1124">
        <v>0</v>
      </c>
      <c r="L1124" t="s">
        <v>153</v>
      </c>
      <c r="M1124">
        <v>59.7737176874856</v>
      </c>
      <c r="N1124" t="s">
        <v>17</v>
      </c>
      <c r="O1124">
        <v>1</v>
      </c>
      <c r="P1124" t="s">
        <v>154</v>
      </c>
      <c r="Q1124" t="str">
        <f>+PROPER(IF(MID(Tabla1[[#This Row],[expName]],3,100)="Alegria","Alegría",MID(Tabla1[[#This Row],[expName]],3,100)))</f>
        <v>Tristeza</v>
      </c>
      <c r="R1124" t="str">
        <f>+IF(Tabla1[[#This Row],[correct_ans]]="None","Frecuente","Infrecuente")</f>
        <v>Infrecuente</v>
      </c>
      <c r="S1124">
        <f>+Tabla1[[#This Row],[Respuesta.corr]]*100</f>
        <v>0</v>
      </c>
      <c r="T1124" t="str">
        <f>+IF(OR(Tabla1[[#This Row],[frecuente/infrecuente]]="Frecuente",Tabla1[[#This Row],[Respuesta.rt]]=""),"",Tabla1[[#This Row],[Respuesta.rt]])</f>
        <v/>
      </c>
      <c r="U1124">
        <f>1-Tabla1[[#This Row],[Respuesta.corr]]</f>
        <v>1</v>
      </c>
      <c r="V1124" t="s">
        <v>141</v>
      </c>
      <c r="W1124" t="s">
        <v>143</v>
      </c>
      <c r="X1124" t="str">
        <f>+IFERROR(VLOOKUP(Tabla1[[#This Row],[participant]],$AB$2:$AC$17,2,0),"REVISAR")</f>
        <v>CLB8M</v>
      </c>
    </row>
    <row r="1125" spans="1:24" x14ac:dyDescent="0.55000000000000004">
      <c r="A1125" t="s">
        <v>13</v>
      </c>
      <c r="B1125" t="s">
        <v>14</v>
      </c>
      <c r="C1125" t="s">
        <v>15</v>
      </c>
      <c r="D1125">
        <v>1.3</v>
      </c>
      <c r="E1125">
        <v>0</v>
      </c>
      <c r="F1125">
        <v>123</v>
      </c>
      <c r="G1125">
        <v>123</v>
      </c>
      <c r="H1125">
        <v>123</v>
      </c>
      <c r="I1125" t="s">
        <v>15</v>
      </c>
      <c r="J1125">
        <v>1</v>
      </c>
      <c r="L1125" t="s">
        <v>153</v>
      </c>
      <c r="M1125">
        <v>59.7737176874856</v>
      </c>
      <c r="N1125" t="s">
        <v>17</v>
      </c>
      <c r="O1125">
        <v>1</v>
      </c>
      <c r="P1125" t="s">
        <v>154</v>
      </c>
      <c r="Q1125" t="str">
        <f>+PROPER(IF(MID(Tabla1[[#This Row],[expName]],3,100)="Alegria","Alegría",MID(Tabla1[[#This Row],[expName]],3,100)))</f>
        <v>Tristeza</v>
      </c>
      <c r="R1125" t="str">
        <f>+IF(Tabla1[[#This Row],[correct_ans]]="None","Frecuente","Infrecuente")</f>
        <v>Frecuente</v>
      </c>
      <c r="S1125">
        <f>+Tabla1[[#This Row],[Respuesta.corr]]*100</f>
        <v>100</v>
      </c>
      <c r="T1125" t="str">
        <f>+IF(OR(Tabla1[[#This Row],[frecuente/infrecuente]]="Frecuente",Tabla1[[#This Row],[Respuesta.rt]]=""),"",Tabla1[[#This Row],[Respuesta.rt]])</f>
        <v/>
      </c>
      <c r="U1125">
        <f>1-Tabla1[[#This Row],[Respuesta.corr]]</f>
        <v>0</v>
      </c>
      <c r="V1125" t="s">
        <v>141</v>
      </c>
      <c r="W1125" t="s">
        <v>143</v>
      </c>
      <c r="X1125" t="str">
        <f>+IFERROR(VLOOKUP(Tabla1[[#This Row],[participant]],$AB$2:$AC$17,2,0),"REVISAR")</f>
        <v>CLB8M</v>
      </c>
    </row>
    <row r="1126" spans="1:24" x14ac:dyDescent="0.55000000000000004">
      <c r="A1126" t="s">
        <v>13</v>
      </c>
      <c r="B1126" t="s">
        <v>22</v>
      </c>
      <c r="C1126" t="s">
        <v>15</v>
      </c>
      <c r="D1126">
        <v>1.3</v>
      </c>
      <c r="E1126">
        <v>0</v>
      </c>
      <c r="F1126">
        <v>124</v>
      </c>
      <c r="G1126">
        <v>124</v>
      </c>
      <c r="H1126">
        <v>124</v>
      </c>
      <c r="I1126" t="s">
        <v>15</v>
      </c>
      <c r="J1126">
        <v>1</v>
      </c>
      <c r="L1126" t="s">
        <v>153</v>
      </c>
      <c r="M1126">
        <v>59.7737176874856</v>
      </c>
      <c r="N1126" t="s">
        <v>17</v>
      </c>
      <c r="O1126">
        <v>1</v>
      </c>
      <c r="P1126" t="s">
        <v>154</v>
      </c>
      <c r="Q1126" t="str">
        <f>+PROPER(IF(MID(Tabla1[[#This Row],[expName]],3,100)="Alegria","Alegría",MID(Tabla1[[#This Row],[expName]],3,100)))</f>
        <v>Tristeza</v>
      </c>
      <c r="R1126" t="str">
        <f>+IF(Tabla1[[#This Row],[correct_ans]]="None","Frecuente","Infrecuente")</f>
        <v>Frecuente</v>
      </c>
      <c r="S1126">
        <f>+Tabla1[[#This Row],[Respuesta.corr]]*100</f>
        <v>100</v>
      </c>
      <c r="T1126" t="str">
        <f>+IF(OR(Tabla1[[#This Row],[frecuente/infrecuente]]="Frecuente",Tabla1[[#This Row],[Respuesta.rt]]=""),"",Tabla1[[#This Row],[Respuesta.rt]])</f>
        <v/>
      </c>
      <c r="U1126">
        <f>1-Tabla1[[#This Row],[Respuesta.corr]]</f>
        <v>0</v>
      </c>
      <c r="V1126" t="s">
        <v>141</v>
      </c>
      <c r="W1126" t="s">
        <v>143</v>
      </c>
      <c r="X1126" t="str">
        <f>+IFERROR(VLOOKUP(Tabla1[[#This Row],[participant]],$AB$2:$AC$17,2,0),"REVISAR")</f>
        <v>CLB8M</v>
      </c>
    </row>
    <row r="1127" spans="1:24" x14ac:dyDescent="0.55000000000000004">
      <c r="A1127" t="s">
        <v>19</v>
      </c>
      <c r="B1127" t="s">
        <v>47</v>
      </c>
      <c r="C1127" t="s">
        <v>21</v>
      </c>
      <c r="D1127">
        <v>1.3</v>
      </c>
      <c r="E1127">
        <v>0</v>
      </c>
      <c r="F1127">
        <v>125</v>
      </c>
      <c r="G1127">
        <v>125</v>
      </c>
      <c r="H1127">
        <v>125</v>
      </c>
      <c r="I1127" t="s">
        <v>21</v>
      </c>
      <c r="J1127">
        <v>1</v>
      </c>
      <c r="K1127">
        <v>0.47968946686500002</v>
      </c>
      <c r="L1127" t="s">
        <v>153</v>
      </c>
      <c r="M1127">
        <v>59.7737176874856</v>
      </c>
      <c r="N1127" t="s">
        <v>17</v>
      </c>
      <c r="O1127">
        <v>1</v>
      </c>
      <c r="P1127" t="s">
        <v>154</v>
      </c>
      <c r="Q1127" t="str">
        <f>+PROPER(IF(MID(Tabla1[[#This Row],[expName]],3,100)="Alegria","Alegría",MID(Tabla1[[#This Row],[expName]],3,100)))</f>
        <v>Tristeza</v>
      </c>
      <c r="R1127" t="str">
        <f>+IF(Tabla1[[#This Row],[correct_ans]]="None","Frecuente","Infrecuente")</f>
        <v>Infrecuente</v>
      </c>
      <c r="S1127">
        <f>+Tabla1[[#This Row],[Respuesta.corr]]*100</f>
        <v>100</v>
      </c>
      <c r="T1127">
        <f>+IF(OR(Tabla1[[#This Row],[frecuente/infrecuente]]="Frecuente",Tabla1[[#This Row],[Respuesta.rt]]=""),"",Tabla1[[#This Row],[Respuesta.rt]])</f>
        <v>0.47968946686500002</v>
      </c>
      <c r="U1127">
        <f>1-Tabla1[[#This Row],[Respuesta.corr]]</f>
        <v>0</v>
      </c>
      <c r="V1127" t="s">
        <v>141</v>
      </c>
      <c r="W1127" t="s">
        <v>143</v>
      </c>
      <c r="X1127" t="str">
        <f>+IFERROR(VLOOKUP(Tabla1[[#This Row],[participant]],$AB$2:$AC$17,2,0),"REVISAR")</f>
        <v>CLB8M</v>
      </c>
    </row>
    <row r="1128" spans="1:24" x14ac:dyDescent="0.55000000000000004">
      <c r="A1128" t="s">
        <v>13</v>
      </c>
      <c r="B1128" t="s">
        <v>14</v>
      </c>
      <c r="C1128" t="s">
        <v>15</v>
      </c>
      <c r="D1128">
        <v>1.3</v>
      </c>
      <c r="E1128">
        <v>0</v>
      </c>
      <c r="F1128">
        <v>126</v>
      </c>
      <c r="G1128">
        <v>126</v>
      </c>
      <c r="H1128">
        <v>126</v>
      </c>
      <c r="I1128" t="s">
        <v>15</v>
      </c>
      <c r="J1128">
        <v>1</v>
      </c>
      <c r="L1128" t="s">
        <v>153</v>
      </c>
      <c r="M1128">
        <v>59.7737176874856</v>
      </c>
      <c r="N1128" t="s">
        <v>17</v>
      </c>
      <c r="O1128">
        <v>1</v>
      </c>
      <c r="P1128" t="s">
        <v>154</v>
      </c>
      <c r="Q1128" t="str">
        <f>+PROPER(IF(MID(Tabla1[[#This Row],[expName]],3,100)="Alegria","Alegría",MID(Tabla1[[#This Row],[expName]],3,100)))</f>
        <v>Tristeza</v>
      </c>
      <c r="R1128" t="str">
        <f>+IF(Tabla1[[#This Row],[correct_ans]]="None","Frecuente","Infrecuente")</f>
        <v>Frecuente</v>
      </c>
      <c r="S1128">
        <f>+Tabla1[[#This Row],[Respuesta.corr]]*100</f>
        <v>100</v>
      </c>
      <c r="T1128" t="str">
        <f>+IF(OR(Tabla1[[#This Row],[frecuente/infrecuente]]="Frecuente",Tabla1[[#This Row],[Respuesta.rt]]=""),"",Tabla1[[#This Row],[Respuesta.rt]])</f>
        <v/>
      </c>
      <c r="U1128">
        <f>1-Tabla1[[#This Row],[Respuesta.corr]]</f>
        <v>0</v>
      </c>
      <c r="V1128" t="s">
        <v>141</v>
      </c>
      <c r="W1128" t="s">
        <v>143</v>
      </c>
      <c r="X1128" t="str">
        <f>+IFERROR(VLOOKUP(Tabla1[[#This Row],[participant]],$AB$2:$AC$17,2,0),"REVISAR")</f>
        <v>CLB8M</v>
      </c>
    </row>
    <row r="1129" spans="1:24" x14ac:dyDescent="0.55000000000000004">
      <c r="A1129" t="s">
        <v>13</v>
      </c>
      <c r="B1129" t="s">
        <v>28</v>
      </c>
      <c r="C1129" t="s">
        <v>15</v>
      </c>
      <c r="D1129">
        <v>0.8</v>
      </c>
      <c r="E1129">
        <v>0</v>
      </c>
      <c r="F1129">
        <v>127</v>
      </c>
      <c r="G1129">
        <v>127</v>
      </c>
      <c r="H1129">
        <v>127</v>
      </c>
      <c r="I1129" t="s">
        <v>15</v>
      </c>
      <c r="J1129">
        <v>1</v>
      </c>
      <c r="L1129" t="s">
        <v>153</v>
      </c>
      <c r="M1129">
        <v>59.7737176874856</v>
      </c>
      <c r="N1129" t="s">
        <v>17</v>
      </c>
      <c r="O1129">
        <v>1</v>
      </c>
      <c r="P1129" t="s">
        <v>154</v>
      </c>
      <c r="Q1129" t="str">
        <f>+PROPER(IF(MID(Tabla1[[#This Row],[expName]],3,100)="Alegria","Alegría",MID(Tabla1[[#This Row],[expName]],3,100)))</f>
        <v>Tristeza</v>
      </c>
      <c r="R1129" t="str">
        <f>+IF(Tabla1[[#This Row],[correct_ans]]="None","Frecuente","Infrecuente")</f>
        <v>Frecuente</v>
      </c>
      <c r="S1129">
        <f>+Tabla1[[#This Row],[Respuesta.corr]]*100</f>
        <v>100</v>
      </c>
      <c r="T1129" t="str">
        <f>+IF(OR(Tabla1[[#This Row],[frecuente/infrecuente]]="Frecuente",Tabla1[[#This Row],[Respuesta.rt]]=""),"",Tabla1[[#This Row],[Respuesta.rt]])</f>
        <v/>
      </c>
      <c r="U1129">
        <f>1-Tabla1[[#This Row],[Respuesta.corr]]</f>
        <v>0</v>
      </c>
      <c r="V1129" t="s">
        <v>141</v>
      </c>
      <c r="W1129" t="s">
        <v>143</v>
      </c>
      <c r="X1129" t="str">
        <f>+IFERROR(VLOOKUP(Tabla1[[#This Row],[participant]],$AB$2:$AC$17,2,0),"REVISAR")</f>
        <v>CLB8M</v>
      </c>
    </row>
    <row r="1130" spans="1:24" x14ac:dyDescent="0.55000000000000004">
      <c r="A1130" t="s">
        <v>19</v>
      </c>
      <c r="B1130" t="s">
        <v>50</v>
      </c>
      <c r="C1130" t="s">
        <v>21</v>
      </c>
      <c r="D1130">
        <v>0.8</v>
      </c>
      <c r="E1130">
        <v>0</v>
      </c>
      <c r="F1130">
        <v>128</v>
      </c>
      <c r="G1130">
        <v>128</v>
      </c>
      <c r="H1130">
        <v>128</v>
      </c>
      <c r="I1130" t="s">
        <v>15</v>
      </c>
      <c r="J1130">
        <v>0</v>
      </c>
      <c r="L1130" t="s">
        <v>153</v>
      </c>
      <c r="M1130">
        <v>59.7737176874856</v>
      </c>
      <c r="N1130" t="s">
        <v>17</v>
      </c>
      <c r="O1130">
        <v>1</v>
      </c>
      <c r="P1130" t="s">
        <v>154</v>
      </c>
      <c r="Q1130" t="str">
        <f>+PROPER(IF(MID(Tabla1[[#This Row],[expName]],3,100)="Alegria","Alegría",MID(Tabla1[[#This Row],[expName]],3,100)))</f>
        <v>Tristeza</v>
      </c>
      <c r="R1130" t="str">
        <f>+IF(Tabla1[[#This Row],[correct_ans]]="None","Frecuente","Infrecuente")</f>
        <v>Infrecuente</v>
      </c>
      <c r="S1130">
        <f>+Tabla1[[#This Row],[Respuesta.corr]]*100</f>
        <v>0</v>
      </c>
      <c r="T1130" t="str">
        <f>+IF(OR(Tabla1[[#This Row],[frecuente/infrecuente]]="Frecuente",Tabla1[[#This Row],[Respuesta.rt]]=""),"",Tabla1[[#This Row],[Respuesta.rt]])</f>
        <v/>
      </c>
      <c r="U1130">
        <f>1-Tabla1[[#This Row],[Respuesta.corr]]</f>
        <v>1</v>
      </c>
      <c r="V1130" t="s">
        <v>141</v>
      </c>
      <c r="W1130" t="s">
        <v>143</v>
      </c>
      <c r="X1130" t="str">
        <f>+IFERROR(VLOOKUP(Tabla1[[#This Row],[participant]],$AB$2:$AC$17,2,0),"REVISAR")</f>
        <v>CLB8M</v>
      </c>
    </row>
    <row r="1131" spans="1:24" x14ac:dyDescent="0.55000000000000004">
      <c r="A1131" t="s">
        <v>13</v>
      </c>
      <c r="B1131" t="s">
        <v>48</v>
      </c>
      <c r="C1131" t="s">
        <v>15</v>
      </c>
      <c r="D1131">
        <v>1.3</v>
      </c>
      <c r="E1131">
        <v>0</v>
      </c>
      <c r="F1131">
        <v>129</v>
      </c>
      <c r="G1131">
        <v>129</v>
      </c>
      <c r="H1131">
        <v>129</v>
      </c>
      <c r="I1131" t="s">
        <v>15</v>
      </c>
      <c r="J1131">
        <v>1</v>
      </c>
      <c r="L1131" t="s">
        <v>153</v>
      </c>
      <c r="M1131">
        <v>59.7737176874856</v>
      </c>
      <c r="N1131" t="s">
        <v>17</v>
      </c>
      <c r="O1131">
        <v>1</v>
      </c>
      <c r="P1131" t="s">
        <v>154</v>
      </c>
      <c r="Q1131" t="str">
        <f>+PROPER(IF(MID(Tabla1[[#This Row],[expName]],3,100)="Alegria","Alegría",MID(Tabla1[[#This Row],[expName]],3,100)))</f>
        <v>Tristeza</v>
      </c>
      <c r="R1131" t="str">
        <f>+IF(Tabla1[[#This Row],[correct_ans]]="None","Frecuente","Infrecuente")</f>
        <v>Frecuente</v>
      </c>
      <c r="S1131">
        <f>+Tabla1[[#This Row],[Respuesta.corr]]*100</f>
        <v>100</v>
      </c>
      <c r="T1131" t="str">
        <f>+IF(OR(Tabla1[[#This Row],[frecuente/infrecuente]]="Frecuente",Tabla1[[#This Row],[Respuesta.rt]]=""),"",Tabla1[[#This Row],[Respuesta.rt]])</f>
        <v/>
      </c>
      <c r="U1131">
        <f>1-Tabla1[[#This Row],[Respuesta.corr]]</f>
        <v>0</v>
      </c>
      <c r="V1131" t="s">
        <v>141</v>
      </c>
      <c r="W1131" t="s">
        <v>143</v>
      </c>
      <c r="X1131" t="str">
        <f>+IFERROR(VLOOKUP(Tabla1[[#This Row],[participant]],$AB$2:$AC$17,2,0),"REVISAR")</f>
        <v>CLB8M</v>
      </c>
    </row>
    <row r="1132" spans="1:24" x14ac:dyDescent="0.55000000000000004">
      <c r="A1132" t="s">
        <v>13</v>
      </c>
      <c r="B1132" t="s">
        <v>35</v>
      </c>
      <c r="C1132" t="s">
        <v>15</v>
      </c>
      <c r="D1132">
        <v>1.3</v>
      </c>
      <c r="E1132">
        <v>0</v>
      </c>
      <c r="F1132">
        <v>130</v>
      </c>
      <c r="G1132">
        <v>130</v>
      </c>
      <c r="H1132">
        <v>130</v>
      </c>
      <c r="I1132" t="s">
        <v>15</v>
      </c>
      <c r="J1132">
        <v>1</v>
      </c>
      <c r="L1132" t="s">
        <v>153</v>
      </c>
      <c r="M1132">
        <v>59.7737176874856</v>
      </c>
      <c r="N1132" t="s">
        <v>17</v>
      </c>
      <c r="O1132">
        <v>1</v>
      </c>
      <c r="P1132" t="s">
        <v>154</v>
      </c>
      <c r="Q1132" t="str">
        <f>+PROPER(IF(MID(Tabla1[[#This Row],[expName]],3,100)="Alegria","Alegría",MID(Tabla1[[#This Row],[expName]],3,100)))</f>
        <v>Tristeza</v>
      </c>
      <c r="R1132" t="str">
        <f>+IF(Tabla1[[#This Row],[correct_ans]]="None","Frecuente","Infrecuente")</f>
        <v>Frecuente</v>
      </c>
      <c r="S1132">
        <f>+Tabla1[[#This Row],[Respuesta.corr]]*100</f>
        <v>100</v>
      </c>
      <c r="T1132" t="str">
        <f>+IF(OR(Tabla1[[#This Row],[frecuente/infrecuente]]="Frecuente",Tabla1[[#This Row],[Respuesta.rt]]=""),"",Tabla1[[#This Row],[Respuesta.rt]])</f>
        <v/>
      </c>
      <c r="U1132">
        <f>1-Tabla1[[#This Row],[Respuesta.corr]]</f>
        <v>0</v>
      </c>
      <c r="V1132" t="s">
        <v>141</v>
      </c>
      <c r="W1132" t="s">
        <v>143</v>
      </c>
      <c r="X1132" t="str">
        <f>+IFERROR(VLOOKUP(Tabla1[[#This Row],[participant]],$AB$2:$AC$17,2,0),"REVISAR")</f>
        <v>CLB8M</v>
      </c>
    </row>
    <row r="1133" spans="1:24" x14ac:dyDescent="0.55000000000000004">
      <c r="A1133" t="s">
        <v>13</v>
      </c>
      <c r="B1133" t="s">
        <v>48</v>
      </c>
      <c r="C1133" t="s">
        <v>15</v>
      </c>
      <c r="D1133">
        <v>1.3</v>
      </c>
      <c r="E1133">
        <v>0</v>
      </c>
      <c r="F1133">
        <v>131</v>
      </c>
      <c r="G1133">
        <v>131</v>
      </c>
      <c r="H1133">
        <v>131</v>
      </c>
      <c r="I1133" t="s">
        <v>15</v>
      </c>
      <c r="J1133">
        <v>1</v>
      </c>
      <c r="L1133" t="s">
        <v>153</v>
      </c>
      <c r="M1133">
        <v>59.7737176874856</v>
      </c>
      <c r="N1133" t="s">
        <v>17</v>
      </c>
      <c r="O1133">
        <v>1</v>
      </c>
      <c r="P1133" t="s">
        <v>154</v>
      </c>
      <c r="Q1133" t="str">
        <f>+PROPER(IF(MID(Tabla1[[#This Row],[expName]],3,100)="Alegria","Alegría",MID(Tabla1[[#This Row],[expName]],3,100)))</f>
        <v>Tristeza</v>
      </c>
      <c r="R1133" t="str">
        <f>+IF(Tabla1[[#This Row],[correct_ans]]="None","Frecuente","Infrecuente")</f>
        <v>Frecuente</v>
      </c>
      <c r="S1133">
        <f>+Tabla1[[#This Row],[Respuesta.corr]]*100</f>
        <v>100</v>
      </c>
      <c r="T1133" t="str">
        <f>+IF(OR(Tabla1[[#This Row],[frecuente/infrecuente]]="Frecuente",Tabla1[[#This Row],[Respuesta.rt]]=""),"",Tabla1[[#This Row],[Respuesta.rt]])</f>
        <v/>
      </c>
      <c r="U1133">
        <f>1-Tabla1[[#This Row],[Respuesta.corr]]</f>
        <v>0</v>
      </c>
      <c r="V1133" t="s">
        <v>141</v>
      </c>
      <c r="W1133" t="s">
        <v>143</v>
      </c>
      <c r="X1133" t="str">
        <f>+IFERROR(VLOOKUP(Tabla1[[#This Row],[participant]],$AB$2:$AC$17,2,0),"REVISAR")</f>
        <v>CLB8M</v>
      </c>
    </row>
    <row r="1134" spans="1:24" x14ac:dyDescent="0.55000000000000004">
      <c r="A1134" t="s">
        <v>19</v>
      </c>
      <c r="B1134" t="s">
        <v>37</v>
      </c>
      <c r="C1134" t="s">
        <v>21</v>
      </c>
      <c r="D1134">
        <v>1.3</v>
      </c>
      <c r="E1134">
        <v>0</v>
      </c>
      <c r="F1134">
        <v>132</v>
      </c>
      <c r="G1134">
        <v>132</v>
      </c>
      <c r="H1134">
        <v>132</v>
      </c>
      <c r="I1134" t="s">
        <v>15</v>
      </c>
      <c r="J1134">
        <v>0</v>
      </c>
      <c r="L1134" t="s">
        <v>153</v>
      </c>
      <c r="M1134">
        <v>59.7737176874856</v>
      </c>
      <c r="N1134" t="s">
        <v>17</v>
      </c>
      <c r="O1134">
        <v>1</v>
      </c>
      <c r="P1134" t="s">
        <v>154</v>
      </c>
      <c r="Q1134" t="str">
        <f>+PROPER(IF(MID(Tabla1[[#This Row],[expName]],3,100)="Alegria","Alegría",MID(Tabla1[[#This Row],[expName]],3,100)))</f>
        <v>Tristeza</v>
      </c>
      <c r="R1134" t="str">
        <f>+IF(Tabla1[[#This Row],[correct_ans]]="None","Frecuente","Infrecuente")</f>
        <v>Infrecuente</v>
      </c>
      <c r="S1134">
        <f>+Tabla1[[#This Row],[Respuesta.corr]]*100</f>
        <v>0</v>
      </c>
      <c r="T1134" t="str">
        <f>+IF(OR(Tabla1[[#This Row],[frecuente/infrecuente]]="Frecuente",Tabla1[[#This Row],[Respuesta.rt]]=""),"",Tabla1[[#This Row],[Respuesta.rt]])</f>
        <v/>
      </c>
      <c r="U1134">
        <f>1-Tabla1[[#This Row],[Respuesta.corr]]</f>
        <v>1</v>
      </c>
      <c r="V1134" t="s">
        <v>141</v>
      </c>
      <c r="W1134" t="s">
        <v>143</v>
      </c>
      <c r="X1134" t="str">
        <f>+IFERROR(VLOOKUP(Tabla1[[#This Row],[participant]],$AB$2:$AC$17,2,0),"REVISAR")</f>
        <v>CLB8M</v>
      </c>
    </row>
    <row r="1135" spans="1:24" x14ac:dyDescent="0.55000000000000004">
      <c r="A1135" t="s">
        <v>13</v>
      </c>
      <c r="B1135" t="s">
        <v>28</v>
      </c>
      <c r="C1135" t="s">
        <v>15</v>
      </c>
      <c r="D1135">
        <v>0.8</v>
      </c>
      <c r="E1135">
        <v>0</v>
      </c>
      <c r="F1135">
        <v>133</v>
      </c>
      <c r="G1135">
        <v>133</v>
      </c>
      <c r="H1135">
        <v>133</v>
      </c>
      <c r="I1135" t="s">
        <v>15</v>
      </c>
      <c r="J1135">
        <v>1</v>
      </c>
      <c r="L1135" t="s">
        <v>153</v>
      </c>
      <c r="M1135">
        <v>59.7737176874856</v>
      </c>
      <c r="N1135" t="s">
        <v>17</v>
      </c>
      <c r="O1135">
        <v>1</v>
      </c>
      <c r="P1135" t="s">
        <v>154</v>
      </c>
      <c r="Q1135" t="str">
        <f>+PROPER(IF(MID(Tabla1[[#This Row],[expName]],3,100)="Alegria","Alegría",MID(Tabla1[[#This Row],[expName]],3,100)))</f>
        <v>Tristeza</v>
      </c>
      <c r="R1135" t="str">
        <f>+IF(Tabla1[[#This Row],[correct_ans]]="None","Frecuente","Infrecuente")</f>
        <v>Frecuente</v>
      </c>
      <c r="S1135">
        <f>+Tabla1[[#This Row],[Respuesta.corr]]*100</f>
        <v>100</v>
      </c>
      <c r="T1135" t="str">
        <f>+IF(OR(Tabla1[[#This Row],[frecuente/infrecuente]]="Frecuente",Tabla1[[#This Row],[Respuesta.rt]]=""),"",Tabla1[[#This Row],[Respuesta.rt]])</f>
        <v/>
      </c>
      <c r="U1135">
        <f>1-Tabla1[[#This Row],[Respuesta.corr]]</f>
        <v>0</v>
      </c>
      <c r="V1135" t="s">
        <v>141</v>
      </c>
      <c r="W1135" t="s">
        <v>143</v>
      </c>
      <c r="X1135" t="str">
        <f>+IFERROR(VLOOKUP(Tabla1[[#This Row],[participant]],$AB$2:$AC$17,2,0),"REVISAR")</f>
        <v>CLB8M</v>
      </c>
    </row>
    <row r="1136" spans="1:24" x14ac:dyDescent="0.55000000000000004">
      <c r="A1136" t="s">
        <v>19</v>
      </c>
      <c r="B1136" t="s">
        <v>43</v>
      </c>
      <c r="C1136" t="s">
        <v>21</v>
      </c>
      <c r="D1136">
        <v>0.8</v>
      </c>
      <c r="E1136">
        <v>0</v>
      </c>
      <c r="F1136">
        <v>134</v>
      </c>
      <c r="G1136">
        <v>134</v>
      </c>
      <c r="H1136">
        <v>134</v>
      </c>
      <c r="I1136" t="s">
        <v>15</v>
      </c>
      <c r="J1136">
        <v>0</v>
      </c>
      <c r="L1136" t="s">
        <v>153</v>
      </c>
      <c r="M1136">
        <v>59.7737176874856</v>
      </c>
      <c r="N1136" t="s">
        <v>17</v>
      </c>
      <c r="O1136">
        <v>1</v>
      </c>
      <c r="P1136" t="s">
        <v>154</v>
      </c>
      <c r="Q1136" t="str">
        <f>+PROPER(IF(MID(Tabla1[[#This Row],[expName]],3,100)="Alegria","Alegría",MID(Tabla1[[#This Row],[expName]],3,100)))</f>
        <v>Tristeza</v>
      </c>
      <c r="R1136" t="str">
        <f>+IF(Tabla1[[#This Row],[correct_ans]]="None","Frecuente","Infrecuente")</f>
        <v>Infrecuente</v>
      </c>
      <c r="S1136">
        <f>+Tabla1[[#This Row],[Respuesta.corr]]*100</f>
        <v>0</v>
      </c>
      <c r="T1136" t="str">
        <f>+IF(OR(Tabla1[[#This Row],[frecuente/infrecuente]]="Frecuente",Tabla1[[#This Row],[Respuesta.rt]]=""),"",Tabla1[[#This Row],[Respuesta.rt]])</f>
        <v/>
      </c>
      <c r="U1136">
        <f>1-Tabla1[[#This Row],[Respuesta.corr]]</f>
        <v>1</v>
      </c>
      <c r="V1136" t="s">
        <v>141</v>
      </c>
      <c r="W1136" t="s">
        <v>143</v>
      </c>
      <c r="X1136" t="str">
        <f>+IFERROR(VLOOKUP(Tabla1[[#This Row],[participant]],$AB$2:$AC$17,2,0),"REVISAR")</f>
        <v>CLB8M</v>
      </c>
    </row>
    <row r="1137" spans="1:24" x14ac:dyDescent="0.55000000000000004">
      <c r="A1137" t="s">
        <v>13</v>
      </c>
      <c r="B1137" t="s">
        <v>40</v>
      </c>
      <c r="C1137" t="s">
        <v>15</v>
      </c>
      <c r="D1137">
        <v>1.3</v>
      </c>
      <c r="E1137">
        <v>0</v>
      </c>
      <c r="F1137">
        <v>135</v>
      </c>
      <c r="G1137">
        <v>135</v>
      </c>
      <c r="H1137">
        <v>135</v>
      </c>
      <c r="I1137" t="s">
        <v>15</v>
      </c>
      <c r="J1137">
        <v>1</v>
      </c>
      <c r="L1137" t="s">
        <v>153</v>
      </c>
      <c r="M1137">
        <v>59.7737176874856</v>
      </c>
      <c r="N1137" t="s">
        <v>17</v>
      </c>
      <c r="O1137">
        <v>1</v>
      </c>
      <c r="P1137" t="s">
        <v>154</v>
      </c>
      <c r="Q1137" t="str">
        <f>+PROPER(IF(MID(Tabla1[[#This Row],[expName]],3,100)="Alegria","Alegría",MID(Tabla1[[#This Row],[expName]],3,100)))</f>
        <v>Tristeza</v>
      </c>
      <c r="R1137" t="str">
        <f>+IF(Tabla1[[#This Row],[correct_ans]]="None","Frecuente","Infrecuente")</f>
        <v>Frecuente</v>
      </c>
      <c r="S1137">
        <f>+Tabla1[[#This Row],[Respuesta.corr]]*100</f>
        <v>100</v>
      </c>
      <c r="T1137" t="str">
        <f>+IF(OR(Tabla1[[#This Row],[frecuente/infrecuente]]="Frecuente",Tabla1[[#This Row],[Respuesta.rt]]=""),"",Tabla1[[#This Row],[Respuesta.rt]])</f>
        <v/>
      </c>
      <c r="U1137">
        <f>1-Tabla1[[#This Row],[Respuesta.corr]]</f>
        <v>0</v>
      </c>
      <c r="V1137" t="s">
        <v>141</v>
      </c>
      <c r="W1137" t="s">
        <v>143</v>
      </c>
      <c r="X1137" t="str">
        <f>+IFERROR(VLOOKUP(Tabla1[[#This Row],[participant]],$AB$2:$AC$17,2,0),"REVISAR")</f>
        <v>CLB8M</v>
      </c>
    </row>
    <row r="1138" spans="1:24" x14ac:dyDescent="0.55000000000000004">
      <c r="A1138" t="s">
        <v>13</v>
      </c>
      <c r="B1138" t="s">
        <v>48</v>
      </c>
      <c r="C1138" t="s">
        <v>15</v>
      </c>
      <c r="D1138">
        <v>0.8</v>
      </c>
      <c r="E1138">
        <v>0</v>
      </c>
      <c r="F1138">
        <v>136</v>
      </c>
      <c r="G1138">
        <v>136</v>
      </c>
      <c r="H1138">
        <v>136</v>
      </c>
      <c r="I1138" t="s">
        <v>15</v>
      </c>
      <c r="J1138">
        <v>1</v>
      </c>
      <c r="L1138" t="s">
        <v>153</v>
      </c>
      <c r="M1138">
        <v>59.7737176874856</v>
      </c>
      <c r="N1138" t="s">
        <v>17</v>
      </c>
      <c r="O1138">
        <v>1</v>
      </c>
      <c r="P1138" t="s">
        <v>154</v>
      </c>
      <c r="Q1138" t="str">
        <f>+PROPER(IF(MID(Tabla1[[#This Row],[expName]],3,100)="Alegria","Alegría",MID(Tabla1[[#This Row],[expName]],3,100)))</f>
        <v>Tristeza</v>
      </c>
      <c r="R1138" t="str">
        <f>+IF(Tabla1[[#This Row],[correct_ans]]="None","Frecuente","Infrecuente")</f>
        <v>Frecuente</v>
      </c>
      <c r="S1138">
        <f>+Tabla1[[#This Row],[Respuesta.corr]]*100</f>
        <v>100</v>
      </c>
      <c r="T1138" t="str">
        <f>+IF(OR(Tabla1[[#This Row],[frecuente/infrecuente]]="Frecuente",Tabla1[[#This Row],[Respuesta.rt]]=""),"",Tabla1[[#This Row],[Respuesta.rt]])</f>
        <v/>
      </c>
      <c r="U1138">
        <f>1-Tabla1[[#This Row],[Respuesta.corr]]</f>
        <v>0</v>
      </c>
      <c r="V1138" t="s">
        <v>141</v>
      </c>
      <c r="W1138" t="s">
        <v>143</v>
      </c>
      <c r="X1138" t="str">
        <f>+IFERROR(VLOOKUP(Tabla1[[#This Row],[participant]],$AB$2:$AC$17,2,0),"REVISAR")</f>
        <v>CLB8M</v>
      </c>
    </row>
    <row r="1139" spans="1:24" x14ac:dyDescent="0.55000000000000004">
      <c r="A1139" t="s">
        <v>13</v>
      </c>
      <c r="B1139" t="s">
        <v>29</v>
      </c>
      <c r="C1139" t="s">
        <v>15</v>
      </c>
      <c r="D1139">
        <v>1.3</v>
      </c>
      <c r="E1139">
        <v>0</v>
      </c>
      <c r="F1139">
        <v>137</v>
      </c>
      <c r="G1139">
        <v>137</v>
      </c>
      <c r="H1139">
        <v>137</v>
      </c>
      <c r="I1139" t="s">
        <v>15</v>
      </c>
      <c r="J1139">
        <v>1</v>
      </c>
      <c r="L1139" t="s">
        <v>153</v>
      </c>
      <c r="M1139">
        <v>59.7737176874856</v>
      </c>
      <c r="N1139" t="s">
        <v>17</v>
      </c>
      <c r="O1139">
        <v>1</v>
      </c>
      <c r="P1139" t="s">
        <v>154</v>
      </c>
      <c r="Q1139" t="str">
        <f>+PROPER(IF(MID(Tabla1[[#This Row],[expName]],3,100)="Alegria","Alegría",MID(Tabla1[[#This Row],[expName]],3,100)))</f>
        <v>Tristeza</v>
      </c>
      <c r="R1139" t="str">
        <f>+IF(Tabla1[[#This Row],[correct_ans]]="None","Frecuente","Infrecuente")</f>
        <v>Frecuente</v>
      </c>
      <c r="S1139">
        <f>+Tabla1[[#This Row],[Respuesta.corr]]*100</f>
        <v>100</v>
      </c>
      <c r="T1139" t="str">
        <f>+IF(OR(Tabla1[[#This Row],[frecuente/infrecuente]]="Frecuente",Tabla1[[#This Row],[Respuesta.rt]]=""),"",Tabla1[[#This Row],[Respuesta.rt]])</f>
        <v/>
      </c>
      <c r="U1139">
        <f>1-Tabla1[[#This Row],[Respuesta.corr]]</f>
        <v>0</v>
      </c>
      <c r="V1139" t="s">
        <v>141</v>
      </c>
      <c r="W1139" t="s">
        <v>143</v>
      </c>
      <c r="X1139" t="str">
        <f>+IFERROR(VLOOKUP(Tabla1[[#This Row],[participant]],$AB$2:$AC$17,2,0),"REVISAR")</f>
        <v>CLB8M</v>
      </c>
    </row>
    <row r="1140" spans="1:24" x14ac:dyDescent="0.55000000000000004">
      <c r="A1140" t="s">
        <v>13</v>
      </c>
      <c r="B1140" t="s">
        <v>14</v>
      </c>
      <c r="C1140" t="s">
        <v>15</v>
      </c>
      <c r="D1140">
        <v>1.3</v>
      </c>
      <c r="E1140">
        <v>0</v>
      </c>
      <c r="F1140">
        <v>138</v>
      </c>
      <c r="G1140">
        <v>138</v>
      </c>
      <c r="H1140">
        <v>138</v>
      </c>
      <c r="I1140" t="s">
        <v>15</v>
      </c>
      <c r="J1140">
        <v>1</v>
      </c>
      <c r="L1140" t="s">
        <v>153</v>
      </c>
      <c r="M1140">
        <v>59.7737176874856</v>
      </c>
      <c r="N1140" t="s">
        <v>17</v>
      </c>
      <c r="O1140">
        <v>1</v>
      </c>
      <c r="P1140" t="s">
        <v>154</v>
      </c>
      <c r="Q1140" t="str">
        <f>+PROPER(IF(MID(Tabla1[[#This Row],[expName]],3,100)="Alegria","Alegría",MID(Tabla1[[#This Row],[expName]],3,100)))</f>
        <v>Tristeza</v>
      </c>
      <c r="R1140" t="str">
        <f>+IF(Tabla1[[#This Row],[correct_ans]]="None","Frecuente","Infrecuente")</f>
        <v>Frecuente</v>
      </c>
      <c r="S1140">
        <f>+Tabla1[[#This Row],[Respuesta.corr]]*100</f>
        <v>100</v>
      </c>
      <c r="T1140" t="str">
        <f>+IF(OR(Tabla1[[#This Row],[frecuente/infrecuente]]="Frecuente",Tabla1[[#This Row],[Respuesta.rt]]=""),"",Tabla1[[#This Row],[Respuesta.rt]])</f>
        <v/>
      </c>
      <c r="U1140">
        <f>1-Tabla1[[#This Row],[Respuesta.corr]]</f>
        <v>0</v>
      </c>
      <c r="V1140" t="s">
        <v>141</v>
      </c>
      <c r="W1140" t="s">
        <v>143</v>
      </c>
      <c r="X1140" t="str">
        <f>+IFERROR(VLOOKUP(Tabla1[[#This Row],[participant]],$AB$2:$AC$17,2,0),"REVISAR")</f>
        <v>CLB8M</v>
      </c>
    </row>
    <row r="1141" spans="1:24" x14ac:dyDescent="0.55000000000000004">
      <c r="A1141" t="s">
        <v>19</v>
      </c>
      <c r="B1141" t="s">
        <v>27</v>
      </c>
      <c r="C1141" t="s">
        <v>21</v>
      </c>
      <c r="D1141">
        <v>1.3</v>
      </c>
      <c r="E1141">
        <v>0</v>
      </c>
      <c r="F1141">
        <v>139</v>
      </c>
      <c r="G1141">
        <v>139</v>
      </c>
      <c r="H1141">
        <v>139</v>
      </c>
      <c r="I1141" t="s">
        <v>15</v>
      </c>
      <c r="J1141">
        <v>0</v>
      </c>
      <c r="L1141" t="s">
        <v>153</v>
      </c>
      <c r="M1141">
        <v>59.7737176874856</v>
      </c>
      <c r="N1141" t="s">
        <v>17</v>
      </c>
      <c r="O1141">
        <v>1</v>
      </c>
      <c r="P1141" t="s">
        <v>154</v>
      </c>
      <c r="Q1141" t="str">
        <f>+PROPER(IF(MID(Tabla1[[#This Row],[expName]],3,100)="Alegria","Alegría",MID(Tabla1[[#This Row],[expName]],3,100)))</f>
        <v>Tristeza</v>
      </c>
      <c r="R1141" t="str">
        <f>+IF(Tabla1[[#This Row],[correct_ans]]="None","Frecuente","Infrecuente")</f>
        <v>Infrecuente</v>
      </c>
      <c r="S1141">
        <f>+Tabla1[[#This Row],[Respuesta.corr]]*100</f>
        <v>0</v>
      </c>
      <c r="T1141" t="str">
        <f>+IF(OR(Tabla1[[#This Row],[frecuente/infrecuente]]="Frecuente",Tabla1[[#This Row],[Respuesta.rt]]=""),"",Tabla1[[#This Row],[Respuesta.rt]])</f>
        <v/>
      </c>
      <c r="U1141">
        <f>1-Tabla1[[#This Row],[Respuesta.corr]]</f>
        <v>1</v>
      </c>
      <c r="V1141" t="s">
        <v>141</v>
      </c>
      <c r="W1141" t="s">
        <v>143</v>
      </c>
      <c r="X1141" t="str">
        <f>+IFERROR(VLOOKUP(Tabla1[[#This Row],[participant]],$AB$2:$AC$17,2,0),"REVISAR")</f>
        <v>CLB8M</v>
      </c>
    </row>
    <row r="1142" spans="1:24" x14ac:dyDescent="0.55000000000000004">
      <c r="A1142" t="s">
        <v>13</v>
      </c>
      <c r="B1142" t="s">
        <v>40</v>
      </c>
      <c r="C1142" t="s">
        <v>15</v>
      </c>
      <c r="D1142">
        <v>1.3</v>
      </c>
      <c r="E1142">
        <v>0</v>
      </c>
      <c r="F1142">
        <v>140</v>
      </c>
      <c r="G1142">
        <v>140</v>
      </c>
      <c r="H1142">
        <v>140</v>
      </c>
      <c r="I1142" t="s">
        <v>15</v>
      </c>
      <c r="J1142">
        <v>1</v>
      </c>
      <c r="L1142" t="s">
        <v>153</v>
      </c>
      <c r="M1142">
        <v>59.7737176874856</v>
      </c>
      <c r="N1142" t="s">
        <v>17</v>
      </c>
      <c r="O1142">
        <v>1</v>
      </c>
      <c r="P1142" t="s">
        <v>154</v>
      </c>
      <c r="Q1142" t="str">
        <f>+PROPER(IF(MID(Tabla1[[#This Row],[expName]],3,100)="Alegria","Alegría",MID(Tabla1[[#This Row],[expName]],3,100)))</f>
        <v>Tristeza</v>
      </c>
      <c r="R1142" t="str">
        <f>+IF(Tabla1[[#This Row],[correct_ans]]="None","Frecuente","Infrecuente")</f>
        <v>Frecuente</v>
      </c>
      <c r="S1142">
        <f>+Tabla1[[#This Row],[Respuesta.corr]]*100</f>
        <v>100</v>
      </c>
      <c r="T1142" t="str">
        <f>+IF(OR(Tabla1[[#This Row],[frecuente/infrecuente]]="Frecuente",Tabla1[[#This Row],[Respuesta.rt]]=""),"",Tabla1[[#This Row],[Respuesta.rt]])</f>
        <v/>
      </c>
      <c r="U1142">
        <f>1-Tabla1[[#This Row],[Respuesta.corr]]</f>
        <v>0</v>
      </c>
      <c r="V1142" t="s">
        <v>141</v>
      </c>
      <c r="W1142" t="s">
        <v>143</v>
      </c>
      <c r="X1142" t="str">
        <f>+IFERROR(VLOOKUP(Tabla1[[#This Row],[participant]],$AB$2:$AC$17,2,0),"REVISAR")</f>
        <v>CLB8M</v>
      </c>
    </row>
    <row r="1143" spans="1:24" x14ac:dyDescent="0.55000000000000004">
      <c r="A1143" t="s">
        <v>19</v>
      </c>
      <c r="B1143" t="s">
        <v>50</v>
      </c>
      <c r="C1143" t="s">
        <v>21</v>
      </c>
      <c r="D1143">
        <v>1.3</v>
      </c>
      <c r="E1143">
        <v>0</v>
      </c>
      <c r="F1143">
        <v>141</v>
      </c>
      <c r="G1143">
        <v>141</v>
      </c>
      <c r="H1143">
        <v>141</v>
      </c>
      <c r="I1143" t="s">
        <v>15</v>
      </c>
      <c r="J1143">
        <v>0</v>
      </c>
      <c r="L1143" t="s">
        <v>153</v>
      </c>
      <c r="M1143">
        <v>59.7737176874856</v>
      </c>
      <c r="N1143" t="s">
        <v>17</v>
      </c>
      <c r="O1143">
        <v>1</v>
      </c>
      <c r="P1143" t="s">
        <v>154</v>
      </c>
      <c r="Q1143" t="str">
        <f>+PROPER(IF(MID(Tabla1[[#This Row],[expName]],3,100)="Alegria","Alegría",MID(Tabla1[[#This Row],[expName]],3,100)))</f>
        <v>Tristeza</v>
      </c>
      <c r="R1143" t="str">
        <f>+IF(Tabla1[[#This Row],[correct_ans]]="None","Frecuente","Infrecuente")</f>
        <v>Infrecuente</v>
      </c>
      <c r="S1143">
        <f>+Tabla1[[#This Row],[Respuesta.corr]]*100</f>
        <v>0</v>
      </c>
      <c r="T1143" t="str">
        <f>+IF(OR(Tabla1[[#This Row],[frecuente/infrecuente]]="Frecuente",Tabla1[[#This Row],[Respuesta.rt]]=""),"",Tabla1[[#This Row],[Respuesta.rt]])</f>
        <v/>
      </c>
      <c r="U1143">
        <f>1-Tabla1[[#This Row],[Respuesta.corr]]</f>
        <v>1</v>
      </c>
      <c r="V1143" t="s">
        <v>141</v>
      </c>
      <c r="W1143" t="s">
        <v>143</v>
      </c>
      <c r="X1143" t="str">
        <f>+IFERROR(VLOOKUP(Tabla1[[#This Row],[participant]],$AB$2:$AC$17,2,0),"REVISAR")</f>
        <v>CLB8M</v>
      </c>
    </row>
    <row r="1144" spans="1:24" x14ac:dyDescent="0.55000000000000004">
      <c r="A1144" t="s">
        <v>13</v>
      </c>
      <c r="B1144" t="s">
        <v>36</v>
      </c>
      <c r="C1144" t="s">
        <v>15</v>
      </c>
      <c r="D1144">
        <v>1.3</v>
      </c>
      <c r="E1144">
        <v>0</v>
      </c>
      <c r="F1144">
        <v>142</v>
      </c>
      <c r="G1144">
        <v>142</v>
      </c>
      <c r="H1144">
        <v>142</v>
      </c>
      <c r="I1144" t="s">
        <v>15</v>
      </c>
      <c r="J1144">
        <v>1</v>
      </c>
      <c r="L1144" t="s">
        <v>153</v>
      </c>
      <c r="M1144">
        <v>59.7737176874856</v>
      </c>
      <c r="N1144" t="s">
        <v>17</v>
      </c>
      <c r="O1144">
        <v>1</v>
      </c>
      <c r="P1144" t="s">
        <v>154</v>
      </c>
      <c r="Q1144" t="str">
        <f>+PROPER(IF(MID(Tabla1[[#This Row],[expName]],3,100)="Alegria","Alegría",MID(Tabla1[[#This Row],[expName]],3,100)))</f>
        <v>Tristeza</v>
      </c>
      <c r="R1144" t="str">
        <f>+IF(Tabla1[[#This Row],[correct_ans]]="None","Frecuente","Infrecuente")</f>
        <v>Frecuente</v>
      </c>
      <c r="S1144">
        <f>+Tabla1[[#This Row],[Respuesta.corr]]*100</f>
        <v>100</v>
      </c>
      <c r="T1144" t="str">
        <f>+IF(OR(Tabla1[[#This Row],[frecuente/infrecuente]]="Frecuente",Tabla1[[#This Row],[Respuesta.rt]]=""),"",Tabla1[[#This Row],[Respuesta.rt]])</f>
        <v/>
      </c>
      <c r="U1144">
        <f>1-Tabla1[[#This Row],[Respuesta.corr]]</f>
        <v>0</v>
      </c>
      <c r="V1144" t="s">
        <v>141</v>
      </c>
      <c r="W1144" t="s">
        <v>143</v>
      </c>
      <c r="X1144" t="str">
        <f>+IFERROR(VLOOKUP(Tabla1[[#This Row],[participant]],$AB$2:$AC$17,2,0),"REVISAR")</f>
        <v>CLB8M</v>
      </c>
    </row>
    <row r="1145" spans="1:24" x14ac:dyDescent="0.55000000000000004">
      <c r="A1145" t="s">
        <v>13</v>
      </c>
      <c r="B1145" t="s">
        <v>14</v>
      </c>
      <c r="C1145" t="s">
        <v>15</v>
      </c>
      <c r="D1145">
        <v>0.8</v>
      </c>
      <c r="E1145">
        <v>0</v>
      </c>
      <c r="F1145">
        <v>143</v>
      </c>
      <c r="G1145">
        <v>143</v>
      </c>
      <c r="H1145">
        <v>143</v>
      </c>
      <c r="I1145" t="s">
        <v>15</v>
      </c>
      <c r="J1145">
        <v>1</v>
      </c>
      <c r="L1145" t="s">
        <v>153</v>
      </c>
      <c r="M1145">
        <v>59.7737176874856</v>
      </c>
      <c r="N1145" t="s">
        <v>17</v>
      </c>
      <c r="O1145">
        <v>1</v>
      </c>
      <c r="P1145" t="s">
        <v>154</v>
      </c>
      <c r="Q1145" t="str">
        <f>+PROPER(IF(MID(Tabla1[[#This Row],[expName]],3,100)="Alegria","Alegría",MID(Tabla1[[#This Row],[expName]],3,100)))</f>
        <v>Tristeza</v>
      </c>
      <c r="R1145" t="str">
        <f>+IF(Tabla1[[#This Row],[correct_ans]]="None","Frecuente","Infrecuente")</f>
        <v>Frecuente</v>
      </c>
      <c r="S1145">
        <f>+Tabla1[[#This Row],[Respuesta.corr]]*100</f>
        <v>100</v>
      </c>
      <c r="T1145" t="str">
        <f>+IF(OR(Tabla1[[#This Row],[frecuente/infrecuente]]="Frecuente",Tabla1[[#This Row],[Respuesta.rt]]=""),"",Tabla1[[#This Row],[Respuesta.rt]])</f>
        <v/>
      </c>
      <c r="U1145">
        <f>1-Tabla1[[#This Row],[Respuesta.corr]]</f>
        <v>0</v>
      </c>
      <c r="V1145" t="s">
        <v>141</v>
      </c>
      <c r="W1145" t="s">
        <v>143</v>
      </c>
      <c r="X1145" t="str">
        <f>+IFERROR(VLOOKUP(Tabla1[[#This Row],[participant]],$AB$2:$AC$17,2,0),"REVISAR")</f>
        <v>CLB8M</v>
      </c>
    </row>
    <row r="1146" spans="1:24" x14ac:dyDescent="0.55000000000000004">
      <c r="A1146" t="s">
        <v>13</v>
      </c>
      <c r="B1146" t="s">
        <v>48</v>
      </c>
      <c r="C1146" t="s">
        <v>15</v>
      </c>
      <c r="D1146">
        <v>0.8</v>
      </c>
      <c r="E1146">
        <v>0</v>
      </c>
      <c r="F1146">
        <v>144</v>
      </c>
      <c r="G1146">
        <v>144</v>
      </c>
      <c r="H1146">
        <v>144</v>
      </c>
      <c r="I1146" t="s">
        <v>15</v>
      </c>
      <c r="J1146">
        <v>1</v>
      </c>
      <c r="L1146" t="s">
        <v>153</v>
      </c>
      <c r="M1146">
        <v>59.7737176874856</v>
      </c>
      <c r="N1146" t="s">
        <v>17</v>
      </c>
      <c r="O1146">
        <v>1</v>
      </c>
      <c r="P1146" t="s">
        <v>154</v>
      </c>
      <c r="Q1146" t="str">
        <f>+PROPER(IF(MID(Tabla1[[#This Row],[expName]],3,100)="Alegria","Alegría",MID(Tabla1[[#This Row],[expName]],3,100)))</f>
        <v>Tristeza</v>
      </c>
      <c r="R1146" t="str">
        <f>+IF(Tabla1[[#This Row],[correct_ans]]="None","Frecuente","Infrecuente")</f>
        <v>Frecuente</v>
      </c>
      <c r="S1146">
        <f>+Tabla1[[#This Row],[Respuesta.corr]]*100</f>
        <v>100</v>
      </c>
      <c r="T1146" t="str">
        <f>+IF(OR(Tabla1[[#This Row],[frecuente/infrecuente]]="Frecuente",Tabla1[[#This Row],[Respuesta.rt]]=""),"",Tabla1[[#This Row],[Respuesta.rt]])</f>
        <v/>
      </c>
      <c r="U1146">
        <f>1-Tabla1[[#This Row],[Respuesta.corr]]</f>
        <v>0</v>
      </c>
      <c r="V1146" t="s">
        <v>141</v>
      </c>
      <c r="W1146" t="s">
        <v>143</v>
      </c>
      <c r="X1146" t="str">
        <f>+IFERROR(VLOOKUP(Tabla1[[#This Row],[participant]],$AB$2:$AC$17,2,0),"REVISAR")</f>
        <v>CLB8M</v>
      </c>
    </row>
    <row r="1147" spans="1:24" x14ac:dyDescent="0.55000000000000004">
      <c r="A1147" t="s">
        <v>19</v>
      </c>
      <c r="B1147" t="s">
        <v>20</v>
      </c>
      <c r="C1147" t="s">
        <v>21</v>
      </c>
      <c r="D1147">
        <v>0.8</v>
      </c>
      <c r="E1147">
        <v>0</v>
      </c>
      <c r="F1147">
        <v>145</v>
      </c>
      <c r="G1147">
        <v>145</v>
      </c>
      <c r="H1147">
        <v>145</v>
      </c>
      <c r="I1147" t="s">
        <v>15</v>
      </c>
      <c r="J1147">
        <v>0</v>
      </c>
      <c r="L1147" t="s">
        <v>153</v>
      </c>
      <c r="M1147">
        <v>59.7737176874856</v>
      </c>
      <c r="N1147" t="s">
        <v>17</v>
      </c>
      <c r="O1147">
        <v>1</v>
      </c>
      <c r="P1147" t="s">
        <v>154</v>
      </c>
      <c r="Q1147" t="str">
        <f>+PROPER(IF(MID(Tabla1[[#This Row],[expName]],3,100)="Alegria","Alegría",MID(Tabla1[[#This Row],[expName]],3,100)))</f>
        <v>Tristeza</v>
      </c>
      <c r="R1147" t="str">
        <f>+IF(Tabla1[[#This Row],[correct_ans]]="None","Frecuente","Infrecuente")</f>
        <v>Infrecuente</v>
      </c>
      <c r="S1147">
        <f>+Tabla1[[#This Row],[Respuesta.corr]]*100</f>
        <v>0</v>
      </c>
      <c r="T1147" t="str">
        <f>+IF(OR(Tabla1[[#This Row],[frecuente/infrecuente]]="Frecuente",Tabla1[[#This Row],[Respuesta.rt]]=""),"",Tabla1[[#This Row],[Respuesta.rt]])</f>
        <v/>
      </c>
      <c r="U1147">
        <f>1-Tabla1[[#This Row],[Respuesta.corr]]</f>
        <v>1</v>
      </c>
      <c r="V1147" t="s">
        <v>141</v>
      </c>
      <c r="W1147" t="s">
        <v>143</v>
      </c>
      <c r="X1147" t="str">
        <f>+IFERROR(VLOOKUP(Tabla1[[#This Row],[participant]],$AB$2:$AC$17,2,0),"REVISAR")</f>
        <v>CLB8M</v>
      </c>
    </row>
    <row r="1148" spans="1:24" x14ac:dyDescent="0.55000000000000004">
      <c r="A1148" t="s">
        <v>13</v>
      </c>
      <c r="B1148" t="s">
        <v>45</v>
      </c>
      <c r="C1148" t="s">
        <v>15</v>
      </c>
      <c r="D1148">
        <v>1.3</v>
      </c>
      <c r="E1148">
        <v>0</v>
      </c>
      <c r="F1148">
        <v>146</v>
      </c>
      <c r="G1148">
        <v>146</v>
      </c>
      <c r="H1148">
        <v>146</v>
      </c>
      <c r="I1148" t="s">
        <v>15</v>
      </c>
      <c r="J1148">
        <v>1</v>
      </c>
      <c r="L1148" t="s">
        <v>153</v>
      </c>
      <c r="M1148">
        <v>59.7737176874856</v>
      </c>
      <c r="N1148" t="s">
        <v>17</v>
      </c>
      <c r="O1148">
        <v>1</v>
      </c>
      <c r="P1148" t="s">
        <v>154</v>
      </c>
      <c r="Q1148" t="str">
        <f>+PROPER(IF(MID(Tabla1[[#This Row],[expName]],3,100)="Alegria","Alegría",MID(Tabla1[[#This Row],[expName]],3,100)))</f>
        <v>Tristeza</v>
      </c>
      <c r="R1148" t="str">
        <f>+IF(Tabla1[[#This Row],[correct_ans]]="None","Frecuente","Infrecuente")</f>
        <v>Frecuente</v>
      </c>
      <c r="S1148">
        <f>+Tabla1[[#This Row],[Respuesta.corr]]*100</f>
        <v>100</v>
      </c>
      <c r="T1148" t="str">
        <f>+IF(OR(Tabla1[[#This Row],[frecuente/infrecuente]]="Frecuente",Tabla1[[#This Row],[Respuesta.rt]]=""),"",Tabla1[[#This Row],[Respuesta.rt]])</f>
        <v/>
      </c>
      <c r="U1148">
        <f>1-Tabla1[[#This Row],[Respuesta.corr]]</f>
        <v>0</v>
      </c>
      <c r="V1148" t="s">
        <v>141</v>
      </c>
      <c r="W1148" t="s">
        <v>143</v>
      </c>
      <c r="X1148" t="str">
        <f>+IFERROR(VLOOKUP(Tabla1[[#This Row],[participant]],$AB$2:$AC$17,2,0),"REVISAR")</f>
        <v>CLB8M</v>
      </c>
    </row>
    <row r="1149" spans="1:24" x14ac:dyDescent="0.55000000000000004">
      <c r="A1149" t="s">
        <v>13</v>
      </c>
      <c r="B1149" t="s">
        <v>45</v>
      </c>
      <c r="C1149" t="s">
        <v>15</v>
      </c>
      <c r="D1149">
        <v>0.8</v>
      </c>
      <c r="E1149">
        <v>0</v>
      </c>
      <c r="F1149">
        <v>147</v>
      </c>
      <c r="G1149">
        <v>147</v>
      </c>
      <c r="H1149">
        <v>147</v>
      </c>
      <c r="I1149" t="s">
        <v>15</v>
      </c>
      <c r="J1149">
        <v>1</v>
      </c>
      <c r="L1149" t="s">
        <v>153</v>
      </c>
      <c r="M1149">
        <v>59.7737176874856</v>
      </c>
      <c r="N1149" t="s">
        <v>17</v>
      </c>
      <c r="O1149">
        <v>1</v>
      </c>
      <c r="P1149" t="s">
        <v>154</v>
      </c>
      <c r="Q1149" t="str">
        <f>+PROPER(IF(MID(Tabla1[[#This Row],[expName]],3,100)="Alegria","Alegría",MID(Tabla1[[#This Row],[expName]],3,100)))</f>
        <v>Tristeza</v>
      </c>
      <c r="R1149" t="str">
        <f>+IF(Tabla1[[#This Row],[correct_ans]]="None","Frecuente","Infrecuente")</f>
        <v>Frecuente</v>
      </c>
      <c r="S1149">
        <f>+Tabla1[[#This Row],[Respuesta.corr]]*100</f>
        <v>100</v>
      </c>
      <c r="T1149" t="str">
        <f>+IF(OR(Tabla1[[#This Row],[frecuente/infrecuente]]="Frecuente",Tabla1[[#This Row],[Respuesta.rt]]=""),"",Tabla1[[#This Row],[Respuesta.rt]])</f>
        <v/>
      </c>
      <c r="U1149">
        <f>1-Tabla1[[#This Row],[Respuesta.corr]]</f>
        <v>0</v>
      </c>
      <c r="V1149" t="s">
        <v>141</v>
      </c>
      <c r="W1149" t="s">
        <v>143</v>
      </c>
      <c r="X1149" t="str">
        <f>+IFERROR(VLOOKUP(Tabla1[[#This Row],[participant]],$AB$2:$AC$17,2,0),"REVISAR")</f>
        <v>CLB8M</v>
      </c>
    </row>
    <row r="1150" spans="1:24" x14ac:dyDescent="0.55000000000000004">
      <c r="A1150" t="s">
        <v>13</v>
      </c>
      <c r="B1150" t="s">
        <v>14</v>
      </c>
      <c r="C1150" t="s">
        <v>15</v>
      </c>
      <c r="D1150">
        <v>0.8</v>
      </c>
      <c r="E1150">
        <v>0</v>
      </c>
      <c r="F1150">
        <v>148</v>
      </c>
      <c r="G1150">
        <v>148</v>
      </c>
      <c r="H1150">
        <v>148</v>
      </c>
      <c r="I1150" t="s">
        <v>15</v>
      </c>
      <c r="J1150">
        <v>1</v>
      </c>
      <c r="L1150" t="s">
        <v>153</v>
      </c>
      <c r="M1150">
        <v>59.7737176874856</v>
      </c>
      <c r="N1150" t="s">
        <v>17</v>
      </c>
      <c r="O1150">
        <v>1</v>
      </c>
      <c r="P1150" t="s">
        <v>154</v>
      </c>
      <c r="Q1150" t="str">
        <f>+PROPER(IF(MID(Tabla1[[#This Row],[expName]],3,100)="Alegria","Alegría",MID(Tabla1[[#This Row],[expName]],3,100)))</f>
        <v>Tristeza</v>
      </c>
      <c r="R1150" t="str">
        <f>+IF(Tabla1[[#This Row],[correct_ans]]="None","Frecuente","Infrecuente")</f>
        <v>Frecuente</v>
      </c>
      <c r="S1150">
        <f>+Tabla1[[#This Row],[Respuesta.corr]]*100</f>
        <v>100</v>
      </c>
      <c r="T1150" t="str">
        <f>+IF(OR(Tabla1[[#This Row],[frecuente/infrecuente]]="Frecuente",Tabla1[[#This Row],[Respuesta.rt]]=""),"",Tabla1[[#This Row],[Respuesta.rt]])</f>
        <v/>
      </c>
      <c r="U1150">
        <f>1-Tabla1[[#This Row],[Respuesta.corr]]</f>
        <v>0</v>
      </c>
      <c r="V1150" t="s">
        <v>141</v>
      </c>
      <c r="W1150" t="s">
        <v>143</v>
      </c>
      <c r="X1150" t="str">
        <f>+IFERROR(VLOOKUP(Tabla1[[#This Row],[participant]],$AB$2:$AC$17,2,0),"REVISAR")</f>
        <v>CLB8M</v>
      </c>
    </row>
    <row r="1151" spans="1:24" x14ac:dyDescent="0.55000000000000004">
      <c r="A1151" t="s">
        <v>19</v>
      </c>
      <c r="B1151" t="s">
        <v>32</v>
      </c>
      <c r="C1151" t="s">
        <v>21</v>
      </c>
      <c r="D1151">
        <v>0.8</v>
      </c>
      <c r="E1151">
        <v>0</v>
      </c>
      <c r="F1151">
        <v>149</v>
      </c>
      <c r="G1151">
        <v>149</v>
      </c>
      <c r="H1151">
        <v>149</v>
      </c>
      <c r="I1151" t="s">
        <v>15</v>
      </c>
      <c r="J1151">
        <v>0</v>
      </c>
      <c r="L1151" t="s">
        <v>153</v>
      </c>
      <c r="M1151">
        <v>59.7737176874856</v>
      </c>
      <c r="N1151" t="s">
        <v>17</v>
      </c>
      <c r="O1151">
        <v>1</v>
      </c>
      <c r="P1151" t="s">
        <v>154</v>
      </c>
      <c r="Q1151" t="str">
        <f>+PROPER(IF(MID(Tabla1[[#This Row],[expName]],3,100)="Alegria","Alegría",MID(Tabla1[[#This Row],[expName]],3,100)))</f>
        <v>Tristeza</v>
      </c>
      <c r="R1151" t="str">
        <f>+IF(Tabla1[[#This Row],[correct_ans]]="None","Frecuente","Infrecuente")</f>
        <v>Infrecuente</v>
      </c>
      <c r="S1151">
        <f>+Tabla1[[#This Row],[Respuesta.corr]]*100</f>
        <v>0</v>
      </c>
      <c r="T1151" t="str">
        <f>+IF(OR(Tabla1[[#This Row],[frecuente/infrecuente]]="Frecuente",Tabla1[[#This Row],[Respuesta.rt]]=""),"",Tabla1[[#This Row],[Respuesta.rt]])</f>
        <v/>
      </c>
      <c r="U1151">
        <f>1-Tabla1[[#This Row],[Respuesta.corr]]</f>
        <v>1</v>
      </c>
      <c r="V1151" t="s">
        <v>141</v>
      </c>
      <c r="W1151" t="s">
        <v>143</v>
      </c>
      <c r="X1151" t="str">
        <f>+IFERROR(VLOOKUP(Tabla1[[#This Row],[participant]],$AB$2:$AC$17,2,0),"REVISAR")</f>
        <v>CLB8M</v>
      </c>
    </row>
    <row r="1152" spans="1:24" x14ac:dyDescent="0.55000000000000004">
      <c r="A1152" t="s">
        <v>13</v>
      </c>
      <c r="B1152" t="s">
        <v>34</v>
      </c>
      <c r="C1152" t="s">
        <v>15</v>
      </c>
      <c r="D1152">
        <v>1.3</v>
      </c>
      <c r="E1152">
        <v>0</v>
      </c>
      <c r="F1152">
        <v>150</v>
      </c>
      <c r="G1152">
        <v>150</v>
      </c>
      <c r="H1152">
        <v>150</v>
      </c>
      <c r="I1152" t="s">
        <v>15</v>
      </c>
      <c r="J1152">
        <v>1</v>
      </c>
      <c r="L1152" t="s">
        <v>153</v>
      </c>
      <c r="M1152">
        <v>59.7737176874856</v>
      </c>
      <c r="N1152" t="s">
        <v>17</v>
      </c>
      <c r="O1152">
        <v>1</v>
      </c>
      <c r="P1152" t="s">
        <v>154</v>
      </c>
      <c r="Q1152" t="str">
        <f>+PROPER(IF(MID(Tabla1[[#This Row],[expName]],3,100)="Alegria","Alegría",MID(Tabla1[[#This Row],[expName]],3,100)))</f>
        <v>Tristeza</v>
      </c>
      <c r="R1152" t="str">
        <f>+IF(Tabla1[[#This Row],[correct_ans]]="None","Frecuente","Infrecuente")</f>
        <v>Frecuente</v>
      </c>
      <c r="S1152">
        <f>+Tabla1[[#This Row],[Respuesta.corr]]*100</f>
        <v>100</v>
      </c>
      <c r="T1152" t="str">
        <f>+IF(OR(Tabla1[[#This Row],[frecuente/infrecuente]]="Frecuente",Tabla1[[#This Row],[Respuesta.rt]]=""),"",Tabla1[[#This Row],[Respuesta.rt]])</f>
        <v/>
      </c>
      <c r="U1152">
        <f>1-Tabla1[[#This Row],[Respuesta.corr]]</f>
        <v>0</v>
      </c>
      <c r="V1152" t="s">
        <v>141</v>
      </c>
      <c r="W1152" t="s">
        <v>143</v>
      </c>
      <c r="X1152" t="str">
        <f>+IFERROR(VLOOKUP(Tabla1[[#This Row],[participant]],$AB$2:$AC$17,2,0),"REVISAR")</f>
        <v>CLB8M</v>
      </c>
    </row>
    <row r="1153" spans="1:24" x14ac:dyDescent="0.55000000000000004">
      <c r="A1153" t="s">
        <v>19</v>
      </c>
      <c r="B1153" t="s">
        <v>24</v>
      </c>
      <c r="C1153" t="s">
        <v>21</v>
      </c>
      <c r="D1153">
        <v>1.3</v>
      </c>
      <c r="E1153">
        <v>0</v>
      </c>
      <c r="F1153">
        <v>151</v>
      </c>
      <c r="G1153">
        <v>151</v>
      </c>
      <c r="H1153">
        <v>151</v>
      </c>
      <c r="I1153" t="s">
        <v>15</v>
      </c>
      <c r="J1153">
        <v>0</v>
      </c>
      <c r="L1153" t="s">
        <v>153</v>
      </c>
      <c r="M1153">
        <v>59.7737176874856</v>
      </c>
      <c r="N1153" t="s">
        <v>17</v>
      </c>
      <c r="O1153">
        <v>1</v>
      </c>
      <c r="P1153" t="s">
        <v>154</v>
      </c>
      <c r="Q1153" t="str">
        <f>+PROPER(IF(MID(Tabla1[[#This Row],[expName]],3,100)="Alegria","Alegría",MID(Tabla1[[#This Row],[expName]],3,100)))</f>
        <v>Tristeza</v>
      </c>
      <c r="R1153" t="str">
        <f>+IF(Tabla1[[#This Row],[correct_ans]]="None","Frecuente","Infrecuente")</f>
        <v>Infrecuente</v>
      </c>
      <c r="S1153">
        <f>+Tabla1[[#This Row],[Respuesta.corr]]*100</f>
        <v>0</v>
      </c>
      <c r="T1153" t="str">
        <f>+IF(OR(Tabla1[[#This Row],[frecuente/infrecuente]]="Frecuente",Tabla1[[#This Row],[Respuesta.rt]]=""),"",Tabla1[[#This Row],[Respuesta.rt]])</f>
        <v/>
      </c>
      <c r="U1153">
        <f>1-Tabla1[[#This Row],[Respuesta.corr]]</f>
        <v>1</v>
      </c>
      <c r="V1153" t="s">
        <v>141</v>
      </c>
      <c r="W1153" t="s">
        <v>143</v>
      </c>
      <c r="X1153" t="str">
        <f>+IFERROR(VLOOKUP(Tabla1[[#This Row],[participant]],$AB$2:$AC$17,2,0),"REVISAR")</f>
        <v>CLB8M</v>
      </c>
    </row>
    <row r="1154" spans="1:24" x14ac:dyDescent="0.55000000000000004">
      <c r="A1154" t="s">
        <v>13</v>
      </c>
      <c r="B1154" t="s">
        <v>42</v>
      </c>
      <c r="C1154" t="s">
        <v>15</v>
      </c>
      <c r="D1154">
        <v>1.3</v>
      </c>
      <c r="E1154">
        <v>0</v>
      </c>
      <c r="F1154">
        <v>152</v>
      </c>
      <c r="G1154">
        <v>152</v>
      </c>
      <c r="H1154">
        <v>152</v>
      </c>
      <c r="I1154" t="s">
        <v>15</v>
      </c>
      <c r="J1154">
        <v>1</v>
      </c>
      <c r="L1154" t="s">
        <v>153</v>
      </c>
      <c r="M1154">
        <v>59.7737176874856</v>
      </c>
      <c r="N1154" t="s">
        <v>17</v>
      </c>
      <c r="O1154">
        <v>1</v>
      </c>
      <c r="P1154" t="s">
        <v>154</v>
      </c>
      <c r="Q1154" t="str">
        <f>+PROPER(IF(MID(Tabla1[[#This Row],[expName]],3,100)="Alegria","Alegría",MID(Tabla1[[#This Row],[expName]],3,100)))</f>
        <v>Tristeza</v>
      </c>
      <c r="R1154" t="str">
        <f>+IF(Tabla1[[#This Row],[correct_ans]]="None","Frecuente","Infrecuente")</f>
        <v>Frecuente</v>
      </c>
      <c r="S1154">
        <f>+Tabla1[[#This Row],[Respuesta.corr]]*100</f>
        <v>100</v>
      </c>
      <c r="T1154" t="str">
        <f>+IF(OR(Tabla1[[#This Row],[frecuente/infrecuente]]="Frecuente",Tabla1[[#This Row],[Respuesta.rt]]=""),"",Tabla1[[#This Row],[Respuesta.rt]])</f>
        <v/>
      </c>
      <c r="U1154">
        <f>1-Tabla1[[#This Row],[Respuesta.corr]]</f>
        <v>0</v>
      </c>
      <c r="V1154" t="s">
        <v>141</v>
      </c>
      <c r="W1154" t="s">
        <v>143</v>
      </c>
      <c r="X1154" t="str">
        <f>+IFERROR(VLOOKUP(Tabla1[[#This Row],[participant]],$AB$2:$AC$17,2,0),"REVISAR")</f>
        <v>CLB8M</v>
      </c>
    </row>
    <row r="1155" spans="1:24" x14ac:dyDescent="0.55000000000000004">
      <c r="A1155" t="s">
        <v>19</v>
      </c>
      <c r="B1155" t="s">
        <v>39</v>
      </c>
      <c r="C1155" t="s">
        <v>21</v>
      </c>
      <c r="D1155">
        <v>0.8</v>
      </c>
      <c r="E1155">
        <v>0</v>
      </c>
      <c r="F1155">
        <v>153</v>
      </c>
      <c r="G1155">
        <v>153</v>
      </c>
      <c r="H1155">
        <v>153</v>
      </c>
      <c r="I1155" t="s">
        <v>21</v>
      </c>
      <c r="J1155">
        <v>1</v>
      </c>
      <c r="K1155">
        <v>0.346209748925</v>
      </c>
      <c r="L1155" t="s">
        <v>153</v>
      </c>
      <c r="M1155">
        <v>59.7737176874856</v>
      </c>
      <c r="N1155" t="s">
        <v>17</v>
      </c>
      <c r="O1155">
        <v>1</v>
      </c>
      <c r="P1155" t="s">
        <v>154</v>
      </c>
      <c r="Q1155" t="str">
        <f>+PROPER(IF(MID(Tabla1[[#This Row],[expName]],3,100)="Alegria","Alegría",MID(Tabla1[[#This Row],[expName]],3,100)))</f>
        <v>Tristeza</v>
      </c>
      <c r="R1155" t="str">
        <f>+IF(Tabla1[[#This Row],[correct_ans]]="None","Frecuente","Infrecuente")</f>
        <v>Infrecuente</v>
      </c>
      <c r="S1155">
        <f>+Tabla1[[#This Row],[Respuesta.corr]]*100</f>
        <v>100</v>
      </c>
      <c r="T1155">
        <f>+IF(OR(Tabla1[[#This Row],[frecuente/infrecuente]]="Frecuente",Tabla1[[#This Row],[Respuesta.rt]]=""),"",Tabla1[[#This Row],[Respuesta.rt]])</f>
        <v>0.346209748925</v>
      </c>
      <c r="U1155">
        <f>1-Tabla1[[#This Row],[Respuesta.corr]]</f>
        <v>0</v>
      </c>
      <c r="V1155" t="s">
        <v>141</v>
      </c>
      <c r="W1155" t="s">
        <v>143</v>
      </c>
      <c r="X1155" t="str">
        <f>+IFERROR(VLOOKUP(Tabla1[[#This Row],[participant]],$AB$2:$AC$17,2,0),"REVISAR")</f>
        <v>CLB8M</v>
      </c>
    </row>
    <row r="1156" spans="1:24" x14ac:dyDescent="0.55000000000000004">
      <c r="A1156" t="s">
        <v>13</v>
      </c>
      <c r="B1156" t="s">
        <v>28</v>
      </c>
      <c r="C1156" t="s">
        <v>15</v>
      </c>
      <c r="D1156">
        <v>0.8</v>
      </c>
      <c r="E1156">
        <v>0</v>
      </c>
      <c r="F1156">
        <v>154</v>
      </c>
      <c r="G1156">
        <v>154</v>
      </c>
      <c r="H1156">
        <v>154</v>
      </c>
      <c r="I1156" t="s">
        <v>15</v>
      </c>
      <c r="J1156">
        <v>1</v>
      </c>
      <c r="L1156" t="s">
        <v>153</v>
      </c>
      <c r="M1156">
        <v>59.7737176874856</v>
      </c>
      <c r="N1156" t="s">
        <v>17</v>
      </c>
      <c r="O1156">
        <v>1</v>
      </c>
      <c r="P1156" t="s">
        <v>154</v>
      </c>
      <c r="Q1156" t="str">
        <f>+PROPER(IF(MID(Tabla1[[#This Row],[expName]],3,100)="Alegria","Alegría",MID(Tabla1[[#This Row],[expName]],3,100)))</f>
        <v>Tristeza</v>
      </c>
      <c r="R1156" t="str">
        <f>+IF(Tabla1[[#This Row],[correct_ans]]="None","Frecuente","Infrecuente")</f>
        <v>Frecuente</v>
      </c>
      <c r="S1156">
        <f>+Tabla1[[#This Row],[Respuesta.corr]]*100</f>
        <v>100</v>
      </c>
      <c r="T1156" t="str">
        <f>+IF(OR(Tabla1[[#This Row],[frecuente/infrecuente]]="Frecuente",Tabla1[[#This Row],[Respuesta.rt]]=""),"",Tabla1[[#This Row],[Respuesta.rt]])</f>
        <v/>
      </c>
      <c r="U1156">
        <f>1-Tabla1[[#This Row],[Respuesta.corr]]</f>
        <v>0</v>
      </c>
      <c r="V1156" t="s">
        <v>141</v>
      </c>
      <c r="W1156" t="s">
        <v>143</v>
      </c>
      <c r="X1156" t="str">
        <f>+IFERROR(VLOOKUP(Tabla1[[#This Row],[participant]],$AB$2:$AC$17,2,0),"REVISAR")</f>
        <v>CLB8M</v>
      </c>
    </row>
    <row r="1157" spans="1:24" x14ac:dyDescent="0.55000000000000004">
      <c r="A1157" t="s">
        <v>13</v>
      </c>
      <c r="B1157" t="s">
        <v>14</v>
      </c>
      <c r="C1157" t="s">
        <v>15</v>
      </c>
      <c r="D1157">
        <v>1.3</v>
      </c>
      <c r="E1157">
        <v>0</v>
      </c>
      <c r="F1157">
        <v>155</v>
      </c>
      <c r="G1157">
        <v>155</v>
      </c>
      <c r="H1157">
        <v>155</v>
      </c>
      <c r="I1157" t="s">
        <v>15</v>
      </c>
      <c r="J1157">
        <v>1</v>
      </c>
      <c r="L1157" t="s">
        <v>153</v>
      </c>
      <c r="M1157">
        <v>59.7737176874856</v>
      </c>
      <c r="N1157" t="s">
        <v>17</v>
      </c>
      <c r="O1157">
        <v>1</v>
      </c>
      <c r="P1157" t="s">
        <v>154</v>
      </c>
      <c r="Q1157" t="str">
        <f>+PROPER(IF(MID(Tabla1[[#This Row],[expName]],3,100)="Alegria","Alegría",MID(Tabla1[[#This Row],[expName]],3,100)))</f>
        <v>Tristeza</v>
      </c>
      <c r="R1157" t="str">
        <f>+IF(Tabla1[[#This Row],[correct_ans]]="None","Frecuente","Infrecuente")</f>
        <v>Frecuente</v>
      </c>
      <c r="S1157">
        <f>+Tabla1[[#This Row],[Respuesta.corr]]*100</f>
        <v>100</v>
      </c>
      <c r="T1157" t="str">
        <f>+IF(OR(Tabla1[[#This Row],[frecuente/infrecuente]]="Frecuente",Tabla1[[#This Row],[Respuesta.rt]]=""),"",Tabla1[[#This Row],[Respuesta.rt]])</f>
        <v/>
      </c>
      <c r="U1157">
        <f>1-Tabla1[[#This Row],[Respuesta.corr]]</f>
        <v>0</v>
      </c>
      <c r="V1157" t="s">
        <v>141</v>
      </c>
      <c r="W1157" t="s">
        <v>143</v>
      </c>
      <c r="X1157" t="str">
        <f>+IFERROR(VLOOKUP(Tabla1[[#This Row],[participant]],$AB$2:$AC$17,2,0),"REVISAR")</f>
        <v>CLB8M</v>
      </c>
    </row>
    <row r="1158" spans="1:24" x14ac:dyDescent="0.55000000000000004">
      <c r="A1158" t="s">
        <v>13</v>
      </c>
      <c r="B1158" t="s">
        <v>35</v>
      </c>
      <c r="C1158" t="s">
        <v>15</v>
      </c>
      <c r="D1158">
        <v>0.8</v>
      </c>
      <c r="E1158">
        <v>0</v>
      </c>
      <c r="F1158">
        <v>156</v>
      </c>
      <c r="G1158">
        <v>156</v>
      </c>
      <c r="H1158">
        <v>156</v>
      </c>
      <c r="I1158" t="s">
        <v>21</v>
      </c>
      <c r="J1158">
        <v>0</v>
      </c>
      <c r="K1158">
        <v>1.2824586124699999</v>
      </c>
      <c r="L1158" t="s">
        <v>153</v>
      </c>
      <c r="M1158">
        <v>59.7737176874856</v>
      </c>
      <c r="N1158" t="s">
        <v>17</v>
      </c>
      <c r="O1158">
        <v>1</v>
      </c>
      <c r="P1158" t="s">
        <v>154</v>
      </c>
      <c r="Q1158" t="str">
        <f>+PROPER(IF(MID(Tabla1[[#This Row],[expName]],3,100)="Alegria","Alegría",MID(Tabla1[[#This Row],[expName]],3,100)))</f>
        <v>Tristeza</v>
      </c>
      <c r="R1158" t="str">
        <f>+IF(Tabla1[[#This Row],[correct_ans]]="None","Frecuente","Infrecuente")</f>
        <v>Frecuente</v>
      </c>
      <c r="S1158">
        <f>+Tabla1[[#This Row],[Respuesta.corr]]*100</f>
        <v>0</v>
      </c>
      <c r="T1158" t="str">
        <f>+IF(OR(Tabla1[[#This Row],[frecuente/infrecuente]]="Frecuente",Tabla1[[#This Row],[Respuesta.rt]]=""),"",Tabla1[[#This Row],[Respuesta.rt]])</f>
        <v/>
      </c>
      <c r="U1158">
        <f>1-Tabla1[[#This Row],[Respuesta.corr]]</f>
        <v>1</v>
      </c>
      <c r="V1158" t="s">
        <v>141</v>
      </c>
      <c r="W1158" t="s">
        <v>143</v>
      </c>
      <c r="X1158" t="str">
        <f>+IFERROR(VLOOKUP(Tabla1[[#This Row],[participant]],$AB$2:$AC$17,2,0),"REVISAR")</f>
        <v>CLB8M</v>
      </c>
    </row>
    <row r="1159" spans="1:24" x14ac:dyDescent="0.55000000000000004">
      <c r="A1159" t="s">
        <v>19</v>
      </c>
      <c r="B1159" t="s">
        <v>50</v>
      </c>
      <c r="C1159" t="s">
        <v>21</v>
      </c>
      <c r="D1159">
        <v>1.3</v>
      </c>
      <c r="E1159">
        <v>0</v>
      </c>
      <c r="F1159">
        <v>157</v>
      </c>
      <c r="G1159">
        <v>157</v>
      </c>
      <c r="H1159">
        <v>157</v>
      </c>
      <c r="I1159" t="s">
        <v>15</v>
      </c>
      <c r="J1159">
        <v>0</v>
      </c>
      <c r="L1159" t="s">
        <v>153</v>
      </c>
      <c r="M1159">
        <v>59.7737176874856</v>
      </c>
      <c r="N1159" t="s">
        <v>17</v>
      </c>
      <c r="O1159">
        <v>1</v>
      </c>
      <c r="P1159" t="s">
        <v>154</v>
      </c>
      <c r="Q1159" t="str">
        <f>+PROPER(IF(MID(Tabla1[[#This Row],[expName]],3,100)="Alegria","Alegría",MID(Tabla1[[#This Row],[expName]],3,100)))</f>
        <v>Tristeza</v>
      </c>
      <c r="R1159" t="str">
        <f>+IF(Tabla1[[#This Row],[correct_ans]]="None","Frecuente","Infrecuente")</f>
        <v>Infrecuente</v>
      </c>
      <c r="S1159">
        <f>+Tabla1[[#This Row],[Respuesta.corr]]*100</f>
        <v>0</v>
      </c>
      <c r="T1159" t="str">
        <f>+IF(OR(Tabla1[[#This Row],[frecuente/infrecuente]]="Frecuente",Tabla1[[#This Row],[Respuesta.rt]]=""),"",Tabla1[[#This Row],[Respuesta.rt]])</f>
        <v/>
      </c>
      <c r="U1159">
        <f>1-Tabla1[[#This Row],[Respuesta.corr]]</f>
        <v>1</v>
      </c>
      <c r="V1159" t="s">
        <v>141</v>
      </c>
      <c r="W1159" t="s">
        <v>143</v>
      </c>
      <c r="X1159" t="str">
        <f>+IFERROR(VLOOKUP(Tabla1[[#This Row],[participant]],$AB$2:$AC$17,2,0),"REVISAR")</f>
        <v>CLB8M</v>
      </c>
    </row>
    <row r="1160" spans="1:24" x14ac:dyDescent="0.55000000000000004">
      <c r="A1160" t="s">
        <v>13</v>
      </c>
      <c r="B1160" t="s">
        <v>29</v>
      </c>
      <c r="C1160" t="s">
        <v>15</v>
      </c>
      <c r="D1160">
        <v>1.3</v>
      </c>
      <c r="E1160">
        <v>0</v>
      </c>
      <c r="F1160">
        <v>158</v>
      </c>
      <c r="G1160">
        <v>158</v>
      </c>
      <c r="H1160">
        <v>158</v>
      </c>
      <c r="I1160" t="s">
        <v>15</v>
      </c>
      <c r="J1160">
        <v>1</v>
      </c>
      <c r="L1160" t="s">
        <v>153</v>
      </c>
      <c r="M1160">
        <v>59.7737176874856</v>
      </c>
      <c r="N1160" t="s">
        <v>17</v>
      </c>
      <c r="O1160">
        <v>1</v>
      </c>
      <c r="P1160" t="s">
        <v>154</v>
      </c>
      <c r="Q1160" t="str">
        <f>+PROPER(IF(MID(Tabla1[[#This Row],[expName]],3,100)="Alegria","Alegría",MID(Tabla1[[#This Row],[expName]],3,100)))</f>
        <v>Tristeza</v>
      </c>
      <c r="R1160" t="str">
        <f>+IF(Tabla1[[#This Row],[correct_ans]]="None","Frecuente","Infrecuente")</f>
        <v>Frecuente</v>
      </c>
      <c r="S1160">
        <f>+Tabla1[[#This Row],[Respuesta.corr]]*100</f>
        <v>100</v>
      </c>
      <c r="T1160" t="str">
        <f>+IF(OR(Tabla1[[#This Row],[frecuente/infrecuente]]="Frecuente",Tabla1[[#This Row],[Respuesta.rt]]=""),"",Tabla1[[#This Row],[Respuesta.rt]])</f>
        <v/>
      </c>
      <c r="U1160">
        <f>1-Tabla1[[#This Row],[Respuesta.corr]]</f>
        <v>0</v>
      </c>
      <c r="V1160" t="s">
        <v>141</v>
      </c>
      <c r="W1160" t="s">
        <v>143</v>
      </c>
      <c r="X1160" t="str">
        <f>+IFERROR(VLOOKUP(Tabla1[[#This Row],[participant]],$AB$2:$AC$17,2,0),"REVISAR")</f>
        <v>CLB8M</v>
      </c>
    </row>
    <row r="1161" spans="1:24" x14ac:dyDescent="0.55000000000000004">
      <c r="A1161" t="s">
        <v>13</v>
      </c>
      <c r="B1161" t="s">
        <v>45</v>
      </c>
      <c r="C1161" t="s">
        <v>15</v>
      </c>
      <c r="D1161">
        <v>0.8</v>
      </c>
      <c r="E1161">
        <v>0</v>
      </c>
      <c r="F1161">
        <v>159</v>
      </c>
      <c r="G1161">
        <v>159</v>
      </c>
      <c r="H1161">
        <v>159</v>
      </c>
      <c r="I1161" t="s">
        <v>15</v>
      </c>
      <c r="J1161">
        <v>1</v>
      </c>
      <c r="L1161" t="s">
        <v>153</v>
      </c>
      <c r="M1161">
        <v>59.7737176874856</v>
      </c>
      <c r="N1161" t="s">
        <v>17</v>
      </c>
      <c r="O1161">
        <v>1</v>
      </c>
      <c r="P1161" t="s">
        <v>154</v>
      </c>
      <c r="Q1161" t="str">
        <f>+PROPER(IF(MID(Tabla1[[#This Row],[expName]],3,100)="Alegria","Alegría",MID(Tabla1[[#This Row],[expName]],3,100)))</f>
        <v>Tristeza</v>
      </c>
      <c r="R1161" t="str">
        <f>+IF(Tabla1[[#This Row],[correct_ans]]="None","Frecuente","Infrecuente")</f>
        <v>Frecuente</v>
      </c>
      <c r="S1161">
        <f>+Tabla1[[#This Row],[Respuesta.corr]]*100</f>
        <v>100</v>
      </c>
      <c r="T1161" t="str">
        <f>+IF(OR(Tabla1[[#This Row],[frecuente/infrecuente]]="Frecuente",Tabla1[[#This Row],[Respuesta.rt]]=""),"",Tabla1[[#This Row],[Respuesta.rt]])</f>
        <v/>
      </c>
      <c r="U1161">
        <f>1-Tabla1[[#This Row],[Respuesta.corr]]</f>
        <v>0</v>
      </c>
      <c r="V1161" t="s">
        <v>141</v>
      </c>
      <c r="W1161" t="s">
        <v>143</v>
      </c>
      <c r="X1161" t="str">
        <f>+IFERROR(VLOOKUP(Tabla1[[#This Row],[participant]],$AB$2:$AC$17,2,0),"REVISAR")</f>
        <v>CLB8M</v>
      </c>
    </row>
    <row r="1162" spans="1:24" x14ac:dyDescent="0.55000000000000004">
      <c r="A1162" t="s">
        <v>19</v>
      </c>
      <c r="B1162" t="s">
        <v>27</v>
      </c>
      <c r="C1162" t="s">
        <v>21</v>
      </c>
      <c r="D1162">
        <v>0.8</v>
      </c>
      <c r="E1162">
        <v>0</v>
      </c>
      <c r="F1162">
        <v>160</v>
      </c>
      <c r="G1162">
        <v>160</v>
      </c>
      <c r="H1162">
        <v>160</v>
      </c>
      <c r="I1162" t="s">
        <v>21</v>
      </c>
      <c r="J1162">
        <v>1</v>
      </c>
      <c r="K1162">
        <v>0.50303010838999995</v>
      </c>
      <c r="L1162" t="s">
        <v>153</v>
      </c>
      <c r="M1162">
        <v>59.7737176874856</v>
      </c>
      <c r="N1162" t="s">
        <v>17</v>
      </c>
      <c r="O1162">
        <v>1</v>
      </c>
      <c r="P1162" t="s">
        <v>154</v>
      </c>
      <c r="Q1162" t="str">
        <f>+PROPER(IF(MID(Tabla1[[#This Row],[expName]],3,100)="Alegria","Alegría",MID(Tabla1[[#This Row],[expName]],3,100)))</f>
        <v>Tristeza</v>
      </c>
      <c r="R1162" t="str">
        <f>+IF(Tabla1[[#This Row],[correct_ans]]="None","Frecuente","Infrecuente")</f>
        <v>Infrecuente</v>
      </c>
      <c r="S1162">
        <f>+Tabla1[[#This Row],[Respuesta.corr]]*100</f>
        <v>100</v>
      </c>
      <c r="T1162">
        <f>+IF(OR(Tabla1[[#This Row],[frecuente/infrecuente]]="Frecuente",Tabla1[[#This Row],[Respuesta.rt]]=""),"",Tabla1[[#This Row],[Respuesta.rt]])</f>
        <v>0.50303010838999995</v>
      </c>
      <c r="U1162">
        <f>1-Tabla1[[#This Row],[Respuesta.corr]]</f>
        <v>0</v>
      </c>
      <c r="V1162" t="s">
        <v>141</v>
      </c>
      <c r="W1162" t="s">
        <v>143</v>
      </c>
      <c r="X1162" t="str">
        <f>+IFERROR(VLOOKUP(Tabla1[[#This Row],[participant]],$AB$2:$AC$17,2,0),"REVISAR")</f>
        <v>CLB8M</v>
      </c>
    </row>
    <row r="1163" spans="1:24" x14ac:dyDescent="0.55000000000000004">
      <c r="A1163" t="s">
        <v>13</v>
      </c>
      <c r="B1163" t="s">
        <v>29</v>
      </c>
      <c r="C1163" t="s">
        <v>15</v>
      </c>
      <c r="D1163">
        <v>1.3</v>
      </c>
      <c r="E1163">
        <v>0</v>
      </c>
      <c r="F1163">
        <v>161</v>
      </c>
      <c r="G1163">
        <v>161</v>
      </c>
      <c r="H1163">
        <v>161</v>
      </c>
      <c r="I1163" t="s">
        <v>15</v>
      </c>
      <c r="J1163">
        <v>1</v>
      </c>
      <c r="L1163" t="s">
        <v>153</v>
      </c>
      <c r="M1163">
        <v>59.7737176874856</v>
      </c>
      <c r="N1163" t="s">
        <v>17</v>
      </c>
      <c r="O1163">
        <v>1</v>
      </c>
      <c r="P1163" t="s">
        <v>154</v>
      </c>
      <c r="Q1163" t="str">
        <f>+PROPER(IF(MID(Tabla1[[#This Row],[expName]],3,100)="Alegria","Alegría",MID(Tabla1[[#This Row],[expName]],3,100)))</f>
        <v>Tristeza</v>
      </c>
      <c r="R1163" t="str">
        <f>+IF(Tabla1[[#This Row],[correct_ans]]="None","Frecuente","Infrecuente")</f>
        <v>Frecuente</v>
      </c>
      <c r="S1163">
        <f>+Tabla1[[#This Row],[Respuesta.corr]]*100</f>
        <v>100</v>
      </c>
      <c r="T1163" t="str">
        <f>+IF(OR(Tabla1[[#This Row],[frecuente/infrecuente]]="Frecuente",Tabla1[[#This Row],[Respuesta.rt]]=""),"",Tabla1[[#This Row],[Respuesta.rt]])</f>
        <v/>
      </c>
      <c r="U1163">
        <f>1-Tabla1[[#This Row],[Respuesta.corr]]</f>
        <v>0</v>
      </c>
      <c r="V1163" t="s">
        <v>141</v>
      </c>
      <c r="W1163" t="s">
        <v>143</v>
      </c>
      <c r="X1163" t="str">
        <f>+IFERROR(VLOOKUP(Tabla1[[#This Row],[participant]],$AB$2:$AC$17,2,0),"REVISAR")</f>
        <v>CLB8M</v>
      </c>
    </row>
    <row r="1164" spans="1:24" x14ac:dyDescent="0.55000000000000004">
      <c r="A1164" t="s">
        <v>19</v>
      </c>
      <c r="B1164" t="s">
        <v>46</v>
      </c>
      <c r="C1164" t="s">
        <v>21</v>
      </c>
      <c r="D1164">
        <v>1.3</v>
      </c>
      <c r="E1164">
        <v>0</v>
      </c>
      <c r="F1164">
        <v>162</v>
      </c>
      <c r="G1164">
        <v>162</v>
      </c>
      <c r="H1164">
        <v>162</v>
      </c>
      <c r="I1164" t="s">
        <v>21</v>
      </c>
      <c r="J1164">
        <v>1</v>
      </c>
      <c r="K1164">
        <v>0.62447812408900005</v>
      </c>
      <c r="L1164" t="s">
        <v>153</v>
      </c>
      <c r="M1164">
        <v>59.7737176874856</v>
      </c>
      <c r="N1164" t="s">
        <v>17</v>
      </c>
      <c r="O1164">
        <v>1</v>
      </c>
      <c r="P1164" t="s">
        <v>154</v>
      </c>
      <c r="Q1164" t="str">
        <f>+PROPER(IF(MID(Tabla1[[#This Row],[expName]],3,100)="Alegria","Alegría",MID(Tabla1[[#This Row],[expName]],3,100)))</f>
        <v>Tristeza</v>
      </c>
      <c r="R1164" t="str">
        <f>+IF(Tabla1[[#This Row],[correct_ans]]="None","Frecuente","Infrecuente")</f>
        <v>Infrecuente</v>
      </c>
      <c r="S1164">
        <f>+Tabla1[[#This Row],[Respuesta.corr]]*100</f>
        <v>100</v>
      </c>
      <c r="T1164">
        <f>+IF(OR(Tabla1[[#This Row],[frecuente/infrecuente]]="Frecuente",Tabla1[[#This Row],[Respuesta.rt]]=""),"",Tabla1[[#This Row],[Respuesta.rt]])</f>
        <v>0.62447812408900005</v>
      </c>
      <c r="U1164">
        <f>1-Tabla1[[#This Row],[Respuesta.corr]]</f>
        <v>0</v>
      </c>
      <c r="V1164" t="s">
        <v>141</v>
      </c>
      <c r="W1164" t="s">
        <v>143</v>
      </c>
      <c r="X1164" t="str">
        <f>+IFERROR(VLOOKUP(Tabla1[[#This Row],[participant]],$AB$2:$AC$17,2,0),"REVISAR")</f>
        <v>CLB8M</v>
      </c>
    </row>
    <row r="1165" spans="1:24" x14ac:dyDescent="0.55000000000000004">
      <c r="A1165" t="s">
        <v>13</v>
      </c>
      <c r="B1165" t="s">
        <v>28</v>
      </c>
      <c r="C1165" t="s">
        <v>15</v>
      </c>
      <c r="D1165">
        <v>1.3</v>
      </c>
      <c r="E1165">
        <v>0</v>
      </c>
      <c r="F1165">
        <v>163</v>
      </c>
      <c r="G1165">
        <v>163</v>
      </c>
      <c r="H1165">
        <v>163</v>
      </c>
      <c r="I1165" t="s">
        <v>15</v>
      </c>
      <c r="J1165">
        <v>1</v>
      </c>
      <c r="L1165" t="s">
        <v>153</v>
      </c>
      <c r="M1165">
        <v>59.7737176874856</v>
      </c>
      <c r="N1165" t="s">
        <v>17</v>
      </c>
      <c r="O1165">
        <v>1</v>
      </c>
      <c r="P1165" t="s">
        <v>154</v>
      </c>
      <c r="Q1165" t="str">
        <f>+PROPER(IF(MID(Tabla1[[#This Row],[expName]],3,100)="Alegria","Alegría",MID(Tabla1[[#This Row],[expName]],3,100)))</f>
        <v>Tristeza</v>
      </c>
      <c r="R1165" t="str">
        <f>+IF(Tabla1[[#This Row],[correct_ans]]="None","Frecuente","Infrecuente")</f>
        <v>Frecuente</v>
      </c>
      <c r="S1165">
        <f>+Tabla1[[#This Row],[Respuesta.corr]]*100</f>
        <v>100</v>
      </c>
      <c r="T1165" t="str">
        <f>+IF(OR(Tabla1[[#This Row],[frecuente/infrecuente]]="Frecuente",Tabla1[[#This Row],[Respuesta.rt]]=""),"",Tabla1[[#This Row],[Respuesta.rt]])</f>
        <v/>
      </c>
      <c r="U1165">
        <f>1-Tabla1[[#This Row],[Respuesta.corr]]</f>
        <v>0</v>
      </c>
      <c r="V1165" t="s">
        <v>141</v>
      </c>
      <c r="W1165" t="s">
        <v>143</v>
      </c>
      <c r="X1165" t="str">
        <f>+IFERROR(VLOOKUP(Tabla1[[#This Row],[participant]],$AB$2:$AC$17,2,0),"REVISAR")</f>
        <v>CLB8M</v>
      </c>
    </row>
    <row r="1166" spans="1:24" x14ac:dyDescent="0.55000000000000004">
      <c r="A1166" t="s">
        <v>13</v>
      </c>
      <c r="B1166" t="s">
        <v>48</v>
      </c>
      <c r="C1166" t="s">
        <v>15</v>
      </c>
      <c r="D1166">
        <v>0.8</v>
      </c>
      <c r="E1166">
        <v>0</v>
      </c>
      <c r="F1166">
        <v>164</v>
      </c>
      <c r="G1166">
        <v>164</v>
      </c>
      <c r="H1166">
        <v>164</v>
      </c>
      <c r="I1166" t="s">
        <v>21</v>
      </c>
      <c r="J1166">
        <v>0</v>
      </c>
      <c r="K1166">
        <v>1.14313454648</v>
      </c>
      <c r="L1166" t="s">
        <v>153</v>
      </c>
      <c r="M1166">
        <v>59.7737176874856</v>
      </c>
      <c r="N1166" t="s">
        <v>17</v>
      </c>
      <c r="O1166">
        <v>1</v>
      </c>
      <c r="P1166" t="s">
        <v>154</v>
      </c>
      <c r="Q1166" t="str">
        <f>+PROPER(IF(MID(Tabla1[[#This Row],[expName]],3,100)="Alegria","Alegría",MID(Tabla1[[#This Row],[expName]],3,100)))</f>
        <v>Tristeza</v>
      </c>
      <c r="R1166" t="str">
        <f>+IF(Tabla1[[#This Row],[correct_ans]]="None","Frecuente","Infrecuente")</f>
        <v>Frecuente</v>
      </c>
      <c r="S1166">
        <f>+Tabla1[[#This Row],[Respuesta.corr]]*100</f>
        <v>0</v>
      </c>
      <c r="T1166" t="str">
        <f>+IF(OR(Tabla1[[#This Row],[frecuente/infrecuente]]="Frecuente",Tabla1[[#This Row],[Respuesta.rt]]=""),"",Tabla1[[#This Row],[Respuesta.rt]])</f>
        <v/>
      </c>
      <c r="U1166">
        <f>1-Tabla1[[#This Row],[Respuesta.corr]]</f>
        <v>1</v>
      </c>
      <c r="V1166" t="s">
        <v>141</v>
      </c>
      <c r="W1166" t="s">
        <v>143</v>
      </c>
      <c r="X1166" t="str">
        <f>+IFERROR(VLOOKUP(Tabla1[[#This Row],[participant]],$AB$2:$AC$17,2,0),"REVISAR")</f>
        <v>CLB8M</v>
      </c>
    </row>
    <row r="1167" spans="1:24" x14ac:dyDescent="0.55000000000000004">
      <c r="A1167" t="s">
        <v>19</v>
      </c>
      <c r="B1167" t="s">
        <v>51</v>
      </c>
      <c r="C1167" t="s">
        <v>21</v>
      </c>
      <c r="D1167">
        <v>0.8</v>
      </c>
      <c r="E1167">
        <v>0</v>
      </c>
      <c r="F1167">
        <v>165</v>
      </c>
      <c r="G1167">
        <v>165</v>
      </c>
      <c r="H1167">
        <v>165</v>
      </c>
      <c r="I1167" t="s">
        <v>21</v>
      </c>
      <c r="J1167">
        <v>1</v>
      </c>
      <c r="K1167">
        <v>0.71030713618499997</v>
      </c>
      <c r="L1167" t="s">
        <v>153</v>
      </c>
      <c r="M1167">
        <v>59.7737176874856</v>
      </c>
      <c r="N1167" t="s">
        <v>17</v>
      </c>
      <c r="O1167">
        <v>1</v>
      </c>
      <c r="P1167" t="s">
        <v>154</v>
      </c>
      <c r="Q1167" t="str">
        <f>+PROPER(IF(MID(Tabla1[[#This Row],[expName]],3,100)="Alegria","Alegría",MID(Tabla1[[#This Row],[expName]],3,100)))</f>
        <v>Tristeza</v>
      </c>
      <c r="R1167" t="str">
        <f>+IF(Tabla1[[#This Row],[correct_ans]]="None","Frecuente","Infrecuente")</f>
        <v>Infrecuente</v>
      </c>
      <c r="S1167">
        <f>+Tabla1[[#This Row],[Respuesta.corr]]*100</f>
        <v>100</v>
      </c>
      <c r="T1167">
        <f>+IF(OR(Tabla1[[#This Row],[frecuente/infrecuente]]="Frecuente",Tabla1[[#This Row],[Respuesta.rt]]=""),"",Tabla1[[#This Row],[Respuesta.rt]])</f>
        <v>0.71030713618499997</v>
      </c>
      <c r="U1167">
        <f>1-Tabla1[[#This Row],[Respuesta.corr]]</f>
        <v>0</v>
      </c>
      <c r="V1167" t="s">
        <v>141</v>
      </c>
      <c r="W1167" t="s">
        <v>143</v>
      </c>
      <c r="X1167" t="str">
        <f>+IFERROR(VLOOKUP(Tabla1[[#This Row],[participant]],$AB$2:$AC$17,2,0),"REVISAR")</f>
        <v>CLB8M</v>
      </c>
    </row>
    <row r="1168" spans="1:24" x14ac:dyDescent="0.55000000000000004">
      <c r="A1168" t="s">
        <v>13</v>
      </c>
      <c r="B1168" t="s">
        <v>29</v>
      </c>
      <c r="C1168" t="s">
        <v>15</v>
      </c>
      <c r="D1168">
        <v>0.8</v>
      </c>
      <c r="E1168">
        <v>0</v>
      </c>
      <c r="F1168">
        <v>166</v>
      </c>
      <c r="G1168">
        <v>166</v>
      </c>
      <c r="H1168">
        <v>166</v>
      </c>
      <c r="I1168" t="s">
        <v>21</v>
      </c>
      <c r="J1168">
        <v>0</v>
      </c>
      <c r="K1168">
        <v>0.57307951319700001</v>
      </c>
      <c r="L1168" t="s">
        <v>153</v>
      </c>
      <c r="M1168">
        <v>59.7737176874856</v>
      </c>
      <c r="N1168" t="s">
        <v>17</v>
      </c>
      <c r="O1168">
        <v>1</v>
      </c>
      <c r="P1168" t="s">
        <v>154</v>
      </c>
      <c r="Q1168" t="str">
        <f>+PROPER(IF(MID(Tabla1[[#This Row],[expName]],3,100)="Alegria","Alegría",MID(Tabla1[[#This Row],[expName]],3,100)))</f>
        <v>Tristeza</v>
      </c>
      <c r="R1168" t="str">
        <f>+IF(Tabla1[[#This Row],[correct_ans]]="None","Frecuente","Infrecuente")</f>
        <v>Frecuente</v>
      </c>
      <c r="S1168">
        <f>+Tabla1[[#This Row],[Respuesta.corr]]*100</f>
        <v>0</v>
      </c>
      <c r="T1168" t="str">
        <f>+IF(OR(Tabla1[[#This Row],[frecuente/infrecuente]]="Frecuente",Tabla1[[#This Row],[Respuesta.rt]]=""),"",Tabla1[[#This Row],[Respuesta.rt]])</f>
        <v/>
      </c>
      <c r="U1168">
        <f>1-Tabla1[[#This Row],[Respuesta.corr]]</f>
        <v>1</v>
      </c>
      <c r="V1168" t="s">
        <v>141</v>
      </c>
      <c r="W1168" t="s">
        <v>143</v>
      </c>
      <c r="X1168" t="str">
        <f>+IFERROR(VLOOKUP(Tabla1[[#This Row],[participant]],$AB$2:$AC$17,2,0),"REVISAR")</f>
        <v>CLB8M</v>
      </c>
    </row>
    <row r="1169" spans="1:24" x14ac:dyDescent="0.55000000000000004">
      <c r="A1169" t="s">
        <v>19</v>
      </c>
      <c r="B1169" t="s">
        <v>49</v>
      </c>
      <c r="C1169" t="s">
        <v>21</v>
      </c>
      <c r="D1169">
        <v>1.3</v>
      </c>
      <c r="E1169">
        <v>0</v>
      </c>
      <c r="F1169">
        <v>167</v>
      </c>
      <c r="G1169">
        <v>167</v>
      </c>
      <c r="H1169">
        <v>167</v>
      </c>
      <c r="I1169" t="s">
        <v>21</v>
      </c>
      <c r="J1169">
        <v>1</v>
      </c>
      <c r="K1169">
        <v>0.97447749502000003</v>
      </c>
      <c r="L1169" t="s">
        <v>153</v>
      </c>
      <c r="M1169">
        <v>59.7737176874856</v>
      </c>
      <c r="N1169" t="s">
        <v>17</v>
      </c>
      <c r="O1169">
        <v>1</v>
      </c>
      <c r="P1169" t="s">
        <v>154</v>
      </c>
      <c r="Q1169" t="str">
        <f>+PROPER(IF(MID(Tabla1[[#This Row],[expName]],3,100)="Alegria","Alegría",MID(Tabla1[[#This Row],[expName]],3,100)))</f>
        <v>Tristeza</v>
      </c>
      <c r="R1169" t="str">
        <f>+IF(Tabla1[[#This Row],[correct_ans]]="None","Frecuente","Infrecuente")</f>
        <v>Infrecuente</v>
      </c>
      <c r="S1169">
        <f>+Tabla1[[#This Row],[Respuesta.corr]]*100</f>
        <v>100</v>
      </c>
      <c r="T1169">
        <f>+IF(OR(Tabla1[[#This Row],[frecuente/infrecuente]]="Frecuente",Tabla1[[#This Row],[Respuesta.rt]]=""),"",Tabla1[[#This Row],[Respuesta.rt]])</f>
        <v>0.97447749502000003</v>
      </c>
      <c r="U1169">
        <f>1-Tabla1[[#This Row],[Respuesta.corr]]</f>
        <v>0</v>
      </c>
      <c r="V1169" t="s">
        <v>141</v>
      </c>
      <c r="W1169" t="s">
        <v>143</v>
      </c>
      <c r="X1169" t="str">
        <f>+IFERROR(VLOOKUP(Tabla1[[#This Row],[participant]],$AB$2:$AC$17,2,0),"REVISAR")</f>
        <v>CLB8M</v>
      </c>
    </row>
    <row r="1170" spans="1:24" x14ac:dyDescent="0.55000000000000004">
      <c r="A1170" t="s">
        <v>13</v>
      </c>
      <c r="B1170" t="s">
        <v>40</v>
      </c>
      <c r="C1170" t="s">
        <v>15</v>
      </c>
      <c r="D1170">
        <v>0.8</v>
      </c>
      <c r="E1170">
        <v>0</v>
      </c>
      <c r="F1170">
        <v>168</v>
      </c>
      <c r="G1170">
        <v>168</v>
      </c>
      <c r="H1170">
        <v>168</v>
      </c>
      <c r="I1170" t="s">
        <v>21</v>
      </c>
      <c r="J1170">
        <v>0</v>
      </c>
      <c r="K1170">
        <v>0.32094052551500002</v>
      </c>
      <c r="L1170" t="s">
        <v>153</v>
      </c>
      <c r="M1170">
        <v>59.7737176874856</v>
      </c>
      <c r="N1170" t="s">
        <v>17</v>
      </c>
      <c r="O1170">
        <v>1</v>
      </c>
      <c r="P1170" t="s">
        <v>154</v>
      </c>
      <c r="Q1170" t="str">
        <f>+PROPER(IF(MID(Tabla1[[#This Row],[expName]],3,100)="Alegria","Alegría",MID(Tabla1[[#This Row],[expName]],3,100)))</f>
        <v>Tristeza</v>
      </c>
      <c r="R1170" t="str">
        <f>+IF(Tabla1[[#This Row],[correct_ans]]="None","Frecuente","Infrecuente")</f>
        <v>Frecuente</v>
      </c>
      <c r="S1170">
        <f>+Tabla1[[#This Row],[Respuesta.corr]]*100</f>
        <v>0</v>
      </c>
      <c r="T1170" t="str">
        <f>+IF(OR(Tabla1[[#This Row],[frecuente/infrecuente]]="Frecuente",Tabla1[[#This Row],[Respuesta.rt]]=""),"",Tabla1[[#This Row],[Respuesta.rt]])</f>
        <v/>
      </c>
      <c r="U1170">
        <f>1-Tabla1[[#This Row],[Respuesta.corr]]</f>
        <v>1</v>
      </c>
      <c r="V1170" t="s">
        <v>141</v>
      </c>
      <c r="W1170" t="s">
        <v>143</v>
      </c>
      <c r="X1170" t="str">
        <f>+IFERROR(VLOOKUP(Tabla1[[#This Row],[participant]],$AB$2:$AC$17,2,0),"REVISAR")</f>
        <v>CLB8M</v>
      </c>
    </row>
    <row r="1171" spans="1:24" x14ac:dyDescent="0.55000000000000004">
      <c r="A1171" t="s">
        <v>13</v>
      </c>
      <c r="B1171" t="s">
        <v>42</v>
      </c>
      <c r="C1171" t="s">
        <v>15</v>
      </c>
      <c r="D1171">
        <v>1.3</v>
      </c>
      <c r="E1171">
        <v>0</v>
      </c>
      <c r="F1171">
        <v>169</v>
      </c>
      <c r="G1171">
        <v>169</v>
      </c>
      <c r="H1171">
        <v>169</v>
      </c>
      <c r="I1171" t="s">
        <v>21</v>
      </c>
      <c r="J1171">
        <v>0</v>
      </c>
      <c r="K1171">
        <v>0.52838044812200002</v>
      </c>
      <c r="L1171" t="s">
        <v>153</v>
      </c>
      <c r="M1171">
        <v>59.7737176874856</v>
      </c>
      <c r="N1171" t="s">
        <v>17</v>
      </c>
      <c r="O1171">
        <v>1</v>
      </c>
      <c r="P1171" t="s">
        <v>154</v>
      </c>
      <c r="Q1171" t="str">
        <f>+PROPER(IF(MID(Tabla1[[#This Row],[expName]],3,100)="Alegria","Alegría",MID(Tabla1[[#This Row],[expName]],3,100)))</f>
        <v>Tristeza</v>
      </c>
      <c r="R1171" t="str">
        <f>+IF(Tabla1[[#This Row],[correct_ans]]="None","Frecuente","Infrecuente")</f>
        <v>Frecuente</v>
      </c>
      <c r="S1171">
        <f>+Tabla1[[#This Row],[Respuesta.corr]]*100</f>
        <v>0</v>
      </c>
      <c r="T1171" t="str">
        <f>+IF(OR(Tabla1[[#This Row],[frecuente/infrecuente]]="Frecuente",Tabla1[[#This Row],[Respuesta.rt]]=""),"",Tabla1[[#This Row],[Respuesta.rt]])</f>
        <v/>
      </c>
      <c r="U1171">
        <f>1-Tabla1[[#This Row],[Respuesta.corr]]</f>
        <v>1</v>
      </c>
      <c r="V1171" t="s">
        <v>141</v>
      </c>
      <c r="W1171" t="s">
        <v>143</v>
      </c>
      <c r="X1171" t="str">
        <f>+IFERROR(VLOOKUP(Tabla1[[#This Row],[participant]],$AB$2:$AC$17,2,0),"REVISAR")</f>
        <v>CLB8M</v>
      </c>
    </row>
    <row r="1172" spans="1:24" x14ac:dyDescent="0.55000000000000004">
      <c r="A1172" t="s">
        <v>13</v>
      </c>
      <c r="B1172" t="s">
        <v>41</v>
      </c>
      <c r="C1172" t="s">
        <v>15</v>
      </c>
      <c r="D1172">
        <v>0.8</v>
      </c>
      <c r="E1172">
        <v>0</v>
      </c>
      <c r="F1172">
        <v>170</v>
      </c>
      <c r="G1172">
        <v>170</v>
      </c>
      <c r="H1172">
        <v>170</v>
      </c>
      <c r="I1172" t="s">
        <v>21</v>
      </c>
      <c r="J1172">
        <v>0</v>
      </c>
      <c r="K1172">
        <v>0.431074635624</v>
      </c>
      <c r="L1172" t="s">
        <v>153</v>
      </c>
      <c r="M1172">
        <v>59.7737176874856</v>
      </c>
      <c r="N1172" t="s">
        <v>17</v>
      </c>
      <c r="O1172">
        <v>1</v>
      </c>
      <c r="P1172" t="s">
        <v>154</v>
      </c>
      <c r="Q1172" t="str">
        <f>+PROPER(IF(MID(Tabla1[[#This Row],[expName]],3,100)="Alegria","Alegría",MID(Tabla1[[#This Row],[expName]],3,100)))</f>
        <v>Tristeza</v>
      </c>
      <c r="R1172" t="str">
        <f>+IF(Tabla1[[#This Row],[correct_ans]]="None","Frecuente","Infrecuente")</f>
        <v>Frecuente</v>
      </c>
      <c r="S1172">
        <f>+Tabla1[[#This Row],[Respuesta.corr]]*100</f>
        <v>0</v>
      </c>
      <c r="T1172" t="str">
        <f>+IF(OR(Tabla1[[#This Row],[frecuente/infrecuente]]="Frecuente",Tabla1[[#This Row],[Respuesta.rt]]=""),"",Tabla1[[#This Row],[Respuesta.rt]])</f>
        <v/>
      </c>
      <c r="U1172">
        <f>1-Tabla1[[#This Row],[Respuesta.corr]]</f>
        <v>1</v>
      </c>
      <c r="V1172" t="s">
        <v>141</v>
      </c>
      <c r="W1172" t="s">
        <v>143</v>
      </c>
      <c r="X1172" t="str">
        <f>+IFERROR(VLOOKUP(Tabla1[[#This Row],[participant]],$AB$2:$AC$17,2,0),"REVISAR")</f>
        <v>CLB8M</v>
      </c>
    </row>
    <row r="1173" spans="1:24" x14ac:dyDescent="0.55000000000000004">
      <c r="A1173" t="s">
        <v>19</v>
      </c>
      <c r="B1173" t="s">
        <v>51</v>
      </c>
      <c r="C1173" t="s">
        <v>21</v>
      </c>
      <c r="D1173">
        <v>0.8</v>
      </c>
      <c r="E1173">
        <v>0</v>
      </c>
      <c r="F1173">
        <v>171</v>
      </c>
      <c r="G1173">
        <v>171</v>
      </c>
      <c r="H1173">
        <v>171</v>
      </c>
      <c r="I1173" t="s">
        <v>21</v>
      </c>
      <c r="J1173">
        <v>1</v>
      </c>
      <c r="K1173">
        <v>0.472340990495</v>
      </c>
      <c r="L1173" t="s">
        <v>153</v>
      </c>
      <c r="M1173">
        <v>59.7737176874856</v>
      </c>
      <c r="N1173" t="s">
        <v>17</v>
      </c>
      <c r="O1173">
        <v>1</v>
      </c>
      <c r="P1173" t="s">
        <v>154</v>
      </c>
      <c r="Q1173" t="str">
        <f>+PROPER(IF(MID(Tabla1[[#This Row],[expName]],3,100)="Alegria","Alegría",MID(Tabla1[[#This Row],[expName]],3,100)))</f>
        <v>Tristeza</v>
      </c>
      <c r="R1173" t="str">
        <f>+IF(Tabla1[[#This Row],[correct_ans]]="None","Frecuente","Infrecuente")</f>
        <v>Infrecuente</v>
      </c>
      <c r="S1173">
        <f>+Tabla1[[#This Row],[Respuesta.corr]]*100</f>
        <v>100</v>
      </c>
      <c r="T1173">
        <f>+IF(OR(Tabla1[[#This Row],[frecuente/infrecuente]]="Frecuente",Tabla1[[#This Row],[Respuesta.rt]]=""),"",Tabla1[[#This Row],[Respuesta.rt]])</f>
        <v>0.472340990495</v>
      </c>
      <c r="U1173">
        <f>1-Tabla1[[#This Row],[Respuesta.corr]]</f>
        <v>0</v>
      </c>
      <c r="V1173" t="s">
        <v>141</v>
      </c>
      <c r="W1173" t="s">
        <v>143</v>
      </c>
      <c r="X1173" t="str">
        <f>+IFERROR(VLOOKUP(Tabla1[[#This Row],[participant]],$AB$2:$AC$17,2,0),"REVISAR")</f>
        <v>CLB8M</v>
      </c>
    </row>
    <row r="1174" spans="1:24" x14ac:dyDescent="0.55000000000000004">
      <c r="A1174" t="s">
        <v>13</v>
      </c>
      <c r="B1174" t="s">
        <v>45</v>
      </c>
      <c r="C1174" t="s">
        <v>15</v>
      </c>
      <c r="D1174">
        <v>0.8</v>
      </c>
      <c r="E1174">
        <v>0</v>
      </c>
      <c r="F1174">
        <v>172</v>
      </c>
      <c r="G1174">
        <v>172</v>
      </c>
      <c r="H1174">
        <v>172</v>
      </c>
      <c r="I1174" t="s">
        <v>15</v>
      </c>
      <c r="J1174">
        <v>1</v>
      </c>
      <c r="L1174" t="s">
        <v>153</v>
      </c>
      <c r="M1174">
        <v>59.7737176874856</v>
      </c>
      <c r="N1174" t="s">
        <v>17</v>
      </c>
      <c r="O1174">
        <v>1</v>
      </c>
      <c r="P1174" t="s">
        <v>154</v>
      </c>
      <c r="Q1174" t="str">
        <f>+PROPER(IF(MID(Tabla1[[#This Row],[expName]],3,100)="Alegria","Alegría",MID(Tabla1[[#This Row],[expName]],3,100)))</f>
        <v>Tristeza</v>
      </c>
      <c r="R1174" t="str">
        <f>+IF(Tabla1[[#This Row],[correct_ans]]="None","Frecuente","Infrecuente")</f>
        <v>Frecuente</v>
      </c>
      <c r="S1174">
        <f>+Tabla1[[#This Row],[Respuesta.corr]]*100</f>
        <v>100</v>
      </c>
      <c r="T1174" t="str">
        <f>+IF(OR(Tabla1[[#This Row],[frecuente/infrecuente]]="Frecuente",Tabla1[[#This Row],[Respuesta.rt]]=""),"",Tabla1[[#This Row],[Respuesta.rt]])</f>
        <v/>
      </c>
      <c r="U1174">
        <f>1-Tabla1[[#This Row],[Respuesta.corr]]</f>
        <v>0</v>
      </c>
      <c r="V1174" t="s">
        <v>141</v>
      </c>
      <c r="W1174" t="s">
        <v>143</v>
      </c>
      <c r="X1174" t="str">
        <f>+IFERROR(VLOOKUP(Tabla1[[#This Row],[participant]],$AB$2:$AC$17,2,0),"REVISAR")</f>
        <v>CLB8M</v>
      </c>
    </row>
    <row r="1175" spans="1:24" x14ac:dyDescent="0.55000000000000004">
      <c r="A1175" t="s">
        <v>13</v>
      </c>
      <c r="B1175" t="s">
        <v>28</v>
      </c>
      <c r="C1175" t="s">
        <v>15</v>
      </c>
      <c r="D1175">
        <v>1.3</v>
      </c>
      <c r="E1175">
        <v>0</v>
      </c>
      <c r="F1175">
        <v>173</v>
      </c>
      <c r="G1175">
        <v>173</v>
      </c>
      <c r="H1175">
        <v>173</v>
      </c>
      <c r="I1175" t="s">
        <v>21</v>
      </c>
      <c r="J1175">
        <v>0</v>
      </c>
      <c r="K1175">
        <v>0.58965273607099999</v>
      </c>
      <c r="L1175" t="s">
        <v>153</v>
      </c>
      <c r="M1175">
        <v>59.7737176874856</v>
      </c>
      <c r="N1175" t="s">
        <v>17</v>
      </c>
      <c r="O1175">
        <v>1</v>
      </c>
      <c r="P1175" t="s">
        <v>154</v>
      </c>
      <c r="Q1175" t="str">
        <f>+PROPER(IF(MID(Tabla1[[#This Row],[expName]],3,100)="Alegria","Alegría",MID(Tabla1[[#This Row],[expName]],3,100)))</f>
        <v>Tristeza</v>
      </c>
      <c r="R1175" t="str">
        <f>+IF(Tabla1[[#This Row],[correct_ans]]="None","Frecuente","Infrecuente")</f>
        <v>Frecuente</v>
      </c>
      <c r="S1175">
        <f>+Tabla1[[#This Row],[Respuesta.corr]]*100</f>
        <v>0</v>
      </c>
      <c r="T1175" t="str">
        <f>+IF(OR(Tabla1[[#This Row],[frecuente/infrecuente]]="Frecuente",Tabla1[[#This Row],[Respuesta.rt]]=""),"",Tabla1[[#This Row],[Respuesta.rt]])</f>
        <v/>
      </c>
      <c r="U1175">
        <f>1-Tabla1[[#This Row],[Respuesta.corr]]</f>
        <v>1</v>
      </c>
      <c r="V1175" t="s">
        <v>141</v>
      </c>
      <c r="W1175" t="s">
        <v>143</v>
      </c>
      <c r="X1175" t="str">
        <f>+IFERROR(VLOOKUP(Tabla1[[#This Row],[participant]],$AB$2:$AC$17,2,0),"REVISAR")</f>
        <v>CLB8M</v>
      </c>
    </row>
    <row r="1176" spans="1:24" x14ac:dyDescent="0.55000000000000004">
      <c r="A1176" t="s">
        <v>19</v>
      </c>
      <c r="B1176" t="s">
        <v>49</v>
      </c>
      <c r="C1176" t="s">
        <v>21</v>
      </c>
      <c r="D1176">
        <v>0.8</v>
      </c>
      <c r="E1176">
        <v>0</v>
      </c>
      <c r="F1176">
        <v>174</v>
      </c>
      <c r="G1176">
        <v>174</v>
      </c>
      <c r="H1176">
        <v>174</v>
      </c>
      <c r="I1176" t="s">
        <v>21</v>
      </c>
      <c r="J1176">
        <v>1</v>
      </c>
      <c r="K1176">
        <v>0.66597491552200005</v>
      </c>
      <c r="L1176" t="s">
        <v>153</v>
      </c>
      <c r="M1176">
        <v>59.7737176874856</v>
      </c>
      <c r="N1176" t="s">
        <v>17</v>
      </c>
      <c r="O1176">
        <v>1</v>
      </c>
      <c r="P1176" t="s">
        <v>154</v>
      </c>
      <c r="Q1176" t="str">
        <f>+PROPER(IF(MID(Tabla1[[#This Row],[expName]],3,100)="Alegria","Alegría",MID(Tabla1[[#This Row],[expName]],3,100)))</f>
        <v>Tristeza</v>
      </c>
      <c r="R1176" t="str">
        <f>+IF(Tabla1[[#This Row],[correct_ans]]="None","Frecuente","Infrecuente")</f>
        <v>Infrecuente</v>
      </c>
      <c r="S1176">
        <f>+Tabla1[[#This Row],[Respuesta.corr]]*100</f>
        <v>100</v>
      </c>
      <c r="T1176">
        <f>+IF(OR(Tabla1[[#This Row],[frecuente/infrecuente]]="Frecuente",Tabla1[[#This Row],[Respuesta.rt]]=""),"",Tabla1[[#This Row],[Respuesta.rt]])</f>
        <v>0.66597491552200005</v>
      </c>
      <c r="U1176">
        <f>1-Tabla1[[#This Row],[Respuesta.corr]]</f>
        <v>0</v>
      </c>
      <c r="V1176" t="s">
        <v>141</v>
      </c>
      <c r="W1176" t="s">
        <v>143</v>
      </c>
      <c r="X1176" t="str">
        <f>+IFERROR(VLOOKUP(Tabla1[[#This Row],[participant]],$AB$2:$AC$17,2,0),"REVISAR")</f>
        <v>CLB8M</v>
      </c>
    </row>
    <row r="1177" spans="1:24" x14ac:dyDescent="0.55000000000000004">
      <c r="A1177" t="s">
        <v>13</v>
      </c>
      <c r="B1177" t="s">
        <v>48</v>
      </c>
      <c r="C1177" t="s">
        <v>15</v>
      </c>
      <c r="D1177">
        <v>1.3</v>
      </c>
      <c r="E1177">
        <v>0</v>
      </c>
      <c r="F1177">
        <v>175</v>
      </c>
      <c r="G1177">
        <v>175</v>
      </c>
      <c r="H1177">
        <v>175</v>
      </c>
      <c r="I1177" t="s">
        <v>21</v>
      </c>
      <c r="J1177">
        <v>0</v>
      </c>
      <c r="K1177">
        <v>0.83946815505600003</v>
      </c>
      <c r="L1177" t="s">
        <v>153</v>
      </c>
      <c r="M1177">
        <v>59.7737176874856</v>
      </c>
      <c r="N1177" t="s">
        <v>17</v>
      </c>
      <c r="O1177">
        <v>1</v>
      </c>
      <c r="P1177" t="s">
        <v>154</v>
      </c>
      <c r="Q1177" t="str">
        <f>+PROPER(IF(MID(Tabla1[[#This Row],[expName]],3,100)="Alegria","Alegría",MID(Tabla1[[#This Row],[expName]],3,100)))</f>
        <v>Tristeza</v>
      </c>
      <c r="R1177" t="str">
        <f>+IF(Tabla1[[#This Row],[correct_ans]]="None","Frecuente","Infrecuente")</f>
        <v>Frecuente</v>
      </c>
      <c r="S1177">
        <f>+Tabla1[[#This Row],[Respuesta.corr]]*100</f>
        <v>0</v>
      </c>
      <c r="T1177" t="str">
        <f>+IF(OR(Tabla1[[#This Row],[frecuente/infrecuente]]="Frecuente",Tabla1[[#This Row],[Respuesta.rt]]=""),"",Tabla1[[#This Row],[Respuesta.rt]])</f>
        <v/>
      </c>
      <c r="U1177">
        <f>1-Tabla1[[#This Row],[Respuesta.corr]]</f>
        <v>1</v>
      </c>
      <c r="V1177" t="s">
        <v>141</v>
      </c>
      <c r="W1177" t="s">
        <v>143</v>
      </c>
      <c r="X1177" t="str">
        <f>+IFERROR(VLOOKUP(Tabla1[[#This Row],[participant]],$AB$2:$AC$17,2,0),"REVISAR")</f>
        <v>CLB8M</v>
      </c>
    </row>
    <row r="1178" spans="1:24" x14ac:dyDescent="0.55000000000000004">
      <c r="A1178" t="s">
        <v>19</v>
      </c>
      <c r="B1178" t="s">
        <v>51</v>
      </c>
      <c r="C1178" t="s">
        <v>21</v>
      </c>
      <c r="D1178">
        <v>0.8</v>
      </c>
      <c r="E1178">
        <v>0</v>
      </c>
      <c r="F1178">
        <v>176</v>
      </c>
      <c r="G1178">
        <v>176</v>
      </c>
      <c r="H1178">
        <v>176</v>
      </c>
      <c r="I1178" t="s">
        <v>21</v>
      </c>
      <c r="J1178">
        <v>1</v>
      </c>
      <c r="K1178">
        <v>0.412884052665</v>
      </c>
      <c r="L1178" t="s">
        <v>153</v>
      </c>
      <c r="M1178">
        <v>59.7737176874856</v>
      </c>
      <c r="N1178" t="s">
        <v>17</v>
      </c>
      <c r="O1178">
        <v>1</v>
      </c>
      <c r="P1178" t="s">
        <v>154</v>
      </c>
      <c r="Q1178" t="str">
        <f>+PROPER(IF(MID(Tabla1[[#This Row],[expName]],3,100)="Alegria","Alegría",MID(Tabla1[[#This Row],[expName]],3,100)))</f>
        <v>Tristeza</v>
      </c>
      <c r="R1178" t="str">
        <f>+IF(Tabla1[[#This Row],[correct_ans]]="None","Frecuente","Infrecuente")</f>
        <v>Infrecuente</v>
      </c>
      <c r="S1178">
        <f>+Tabla1[[#This Row],[Respuesta.corr]]*100</f>
        <v>100</v>
      </c>
      <c r="T1178">
        <f>+IF(OR(Tabla1[[#This Row],[frecuente/infrecuente]]="Frecuente",Tabla1[[#This Row],[Respuesta.rt]]=""),"",Tabla1[[#This Row],[Respuesta.rt]])</f>
        <v>0.412884052665</v>
      </c>
      <c r="U1178">
        <f>1-Tabla1[[#This Row],[Respuesta.corr]]</f>
        <v>0</v>
      </c>
      <c r="V1178" t="s">
        <v>141</v>
      </c>
      <c r="W1178" t="s">
        <v>143</v>
      </c>
      <c r="X1178" t="str">
        <f>+IFERROR(VLOOKUP(Tabla1[[#This Row],[participant]],$AB$2:$AC$17,2,0),"REVISAR")</f>
        <v>CLB8M</v>
      </c>
    </row>
    <row r="1179" spans="1:24" x14ac:dyDescent="0.55000000000000004">
      <c r="A1179" t="s">
        <v>13</v>
      </c>
      <c r="B1179" t="s">
        <v>23</v>
      </c>
      <c r="C1179" t="s">
        <v>15</v>
      </c>
      <c r="D1179">
        <v>0.8</v>
      </c>
      <c r="E1179">
        <v>0</v>
      </c>
      <c r="F1179">
        <v>177</v>
      </c>
      <c r="G1179">
        <v>177</v>
      </c>
      <c r="H1179">
        <v>177</v>
      </c>
      <c r="I1179" t="s">
        <v>21</v>
      </c>
      <c r="J1179">
        <v>0</v>
      </c>
      <c r="K1179">
        <v>0.42803227701000002</v>
      </c>
      <c r="L1179" t="s">
        <v>153</v>
      </c>
      <c r="M1179">
        <v>59.7737176874856</v>
      </c>
      <c r="N1179" t="s">
        <v>17</v>
      </c>
      <c r="O1179">
        <v>1</v>
      </c>
      <c r="P1179" t="s">
        <v>154</v>
      </c>
      <c r="Q1179" t="str">
        <f>+PROPER(IF(MID(Tabla1[[#This Row],[expName]],3,100)="Alegria","Alegría",MID(Tabla1[[#This Row],[expName]],3,100)))</f>
        <v>Tristeza</v>
      </c>
      <c r="R1179" t="str">
        <f>+IF(Tabla1[[#This Row],[correct_ans]]="None","Frecuente","Infrecuente")</f>
        <v>Frecuente</v>
      </c>
      <c r="S1179">
        <f>+Tabla1[[#This Row],[Respuesta.corr]]*100</f>
        <v>0</v>
      </c>
      <c r="T1179" t="str">
        <f>+IF(OR(Tabla1[[#This Row],[frecuente/infrecuente]]="Frecuente",Tabla1[[#This Row],[Respuesta.rt]]=""),"",Tabla1[[#This Row],[Respuesta.rt]])</f>
        <v/>
      </c>
      <c r="U1179">
        <f>1-Tabla1[[#This Row],[Respuesta.corr]]</f>
        <v>1</v>
      </c>
      <c r="V1179" t="s">
        <v>141</v>
      </c>
      <c r="W1179" t="s">
        <v>143</v>
      </c>
      <c r="X1179" t="str">
        <f>+IFERROR(VLOOKUP(Tabla1[[#This Row],[participant]],$AB$2:$AC$17,2,0),"REVISAR")</f>
        <v>CLB8M</v>
      </c>
    </row>
    <row r="1180" spans="1:24" x14ac:dyDescent="0.55000000000000004">
      <c r="A1180" t="s">
        <v>19</v>
      </c>
      <c r="B1180" t="s">
        <v>39</v>
      </c>
      <c r="C1180" t="s">
        <v>21</v>
      </c>
      <c r="D1180">
        <v>1.3</v>
      </c>
      <c r="E1180">
        <v>0</v>
      </c>
      <c r="F1180">
        <v>178</v>
      </c>
      <c r="G1180">
        <v>178</v>
      </c>
      <c r="H1180">
        <v>178</v>
      </c>
      <c r="I1180" t="s">
        <v>21</v>
      </c>
      <c r="J1180">
        <v>1</v>
      </c>
      <c r="K1180">
        <v>0.58812907361400002</v>
      </c>
      <c r="L1180" t="s">
        <v>153</v>
      </c>
      <c r="M1180">
        <v>59.7737176874856</v>
      </c>
      <c r="N1180" t="s">
        <v>17</v>
      </c>
      <c r="O1180">
        <v>1</v>
      </c>
      <c r="P1180" t="s">
        <v>154</v>
      </c>
      <c r="Q1180" t="str">
        <f>+PROPER(IF(MID(Tabla1[[#This Row],[expName]],3,100)="Alegria","Alegría",MID(Tabla1[[#This Row],[expName]],3,100)))</f>
        <v>Tristeza</v>
      </c>
      <c r="R1180" t="str">
        <f>+IF(Tabla1[[#This Row],[correct_ans]]="None","Frecuente","Infrecuente")</f>
        <v>Infrecuente</v>
      </c>
      <c r="S1180">
        <f>+Tabla1[[#This Row],[Respuesta.corr]]*100</f>
        <v>100</v>
      </c>
      <c r="T1180">
        <f>+IF(OR(Tabla1[[#This Row],[frecuente/infrecuente]]="Frecuente",Tabla1[[#This Row],[Respuesta.rt]]=""),"",Tabla1[[#This Row],[Respuesta.rt]])</f>
        <v>0.58812907361400002</v>
      </c>
      <c r="U1180">
        <f>1-Tabla1[[#This Row],[Respuesta.corr]]</f>
        <v>0</v>
      </c>
      <c r="V1180" t="s">
        <v>141</v>
      </c>
      <c r="W1180" t="s">
        <v>143</v>
      </c>
      <c r="X1180" t="str">
        <f>+IFERROR(VLOOKUP(Tabla1[[#This Row],[participant]],$AB$2:$AC$17,2,0),"REVISAR")</f>
        <v>CLB8M</v>
      </c>
    </row>
    <row r="1181" spans="1:24" x14ac:dyDescent="0.55000000000000004">
      <c r="A1181" t="s">
        <v>13</v>
      </c>
      <c r="B1181" t="s">
        <v>34</v>
      </c>
      <c r="C1181" t="s">
        <v>15</v>
      </c>
      <c r="D1181">
        <v>1.3</v>
      </c>
      <c r="E1181">
        <v>0</v>
      </c>
      <c r="F1181">
        <v>179</v>
      </c>
      <c r="G1181">
        <v>179</v>
      </c>
      <c r="H1181">
        <v>179</v>
      </c>
      <c r="I1181" t="s">
        <v>15</v>
      </c>
      <c r="J1181">
        <v>1</v>
      </c>
      <c r="L1181" t="s">
        <v>153</v>
      </c>
      <c r="M1181">
        <v>59.7737176874856</v>
      </c>
      <c r="N1181" t="s">
        <v>17</v>
      </c>
      <c r="O1181">
        <v>1</v>
      </c>
      <c r="P1181" t="s">
        <v>154</v>
      </c>
      <c r="Q1181" t="str">
        <f>+PROPER(IF(MID(Tabla1[[#This Row],[expName]],3,100)="Alegria","Alegría",MID(Tabla1[[#This Row],[expName]],3,100)))</f>
        <v>Tristeza</v>
      </c>
      <c r="R1181" t="str">
        <f>+IF(Tabla1[[#This Row],[correct_ans]]="None","Frecuente","Infrecuente")</f>
        <v>Frecuente</v>
      </c>
      <c r="S1181">
        <f>+Tabla1[[#This Row],[Respuesta.corr]]*100</f>
        <v>100</v>
      </c>
      <c r="T1181" t="str">
        <f>+IF(OR(Tabla1[[#This Row],[frecuente/infrecuente]]="Frecuente",Tabla1[[#This Row],[Respuesta.rt]]=""),"",Tabla1[[#This Row],[Respuesta.rt]])</f>
        <v/>
      </c>
      <c r="U1181">
        <f>1-Tabla1[[#This Row],[Respuesta.corr]]</f>
        <v>0</v>
      </c>
      <c r="V1181" t="s">
        <v>141</v>
      </c>
      <c r="W1181" t="s">
        <v>143</v>
      </c>
      <c r="X1181" t="str">
        <f>+IFERROR(VLOOKUP(Tabla1[[#This Row],[participant]],$AB$2:$AC$17,2,0),"REVISAR")</f>
        <v>CLB8M</v>
      </c>
    </row>
    <row r="1182" spans="1:24" x14ac:dyDescent="0.55000000000000004">
      <c r="A1182" t="s">
        <v>13</v>
      </c>
      <c r="B1182" t="s">
        <v>35</v>
      </c>
      <c r="C1182" t="s">
        <v>15</v>
      </c>
      <c r="D1182">
        <v>0.8</v>
      </c>
      <c r="E1182">
        <v>0</v>
      </c>
      <c r="F1182">
        <v>180</v>
      </c>
      <c r="G1182">
        <v>180</v>
      </c>
      <c r="H1182">
        <v>180</v>
      </c>
      <c r="I1182" t="s">
        <v>21</v>
      </c>
      <c r="J1182">
        <v>0</v>
      </c>
      <c r="K1182">
        <v>0.672972439654</v>
      </c>
      <c r="L1182" t="s">
        <v>153</v>
      </c>
      <c r="M1182">
        <v>59.7737176874856</v>
      </c>
      <c r="N1182" t="s">
        <v>17</v>
      </c>
      <c r="O1182">
        <v>1</v>
      </c>
      <c r="P1182" t="s">
        <v>154</v>
      </c>
      <c r="Q1182" t="str">
        <f>+PROPER(IF(MID(Tabla1[[#This Row],[expName]],3,100)="Alegria","Alegría",MID(Tabla1[[#This Row],[expName]],3,100)))</f>
        <v>Tristeza</v>
      </c>
      <c r="R1182" t="str">
        <f>+IF(Tabla1[[#This Row],[correct_ans]]="None","Frecuente","Infrecuente")</f>
        <v>Frecuente</v>
      </c>
      <c r="S1182">
        <f>+Tabla1[[#This Row],[Respuesta.corr]]*100</f>
        <v>0</v>
      </c>
      <c r="T1182" t="str">
        <f>+IF(OR(Tabla1[[#This Row],[frecuente/infrecuente]]="Frecuente",Tabla1[[#This Row],[Respuesta.rt]]=""),"",Tabla1[[#This Row],[Respuesta.rt]])</f>
        <v/>
      </c>
      <c r="U1182">
        <f>1-Tabla1[[#This Row],[Respuesta.corr]]</f>
        <v>1</v>
      </c>
      <c r="V1182" t="s">
        <v>141</v>
      </c>
      <c r="W1182" t="s">
        <v>143</v>
      </c>
      <c r="X1182" t="str">
        <f>+IFERROR(VLOOKUP(Tabla1[[#This Row],[participant]],$AB$2:$AC$17,2,0),"REVISAR")</f>
        <v>CLB8M</v>
      </c>
    </row>
    <row r="1183" spans="1:24" x14ac:dyDescent="0.55000000000000004">
      <c r="A1183" t="s">
        <v>19</v>
      </c>
      <c r="B1183" t="s">
        <v>51</v>
      </c>
      <c r="C1183" t="s">
        <v>21</v>
      </c>
      <c r="D1183">
        <v>0.8</v>
      </c>
      <c r="E1183">
        <v>0</v>
      </c>
      <c r="F1183">
        <v>181</v>
      </c>
      <c r="G1183">
        <v>181</v>
      </c>
      <c r="H1183">
        <v>181</v>
      </c>
      <c r="I1183" t="s">
        <v>21</v>
      </c>
      <c r="J1183">
        <v>1</v>
      </c>
      <c r="K1183">
        <v>0.60605511804199996</v>
      </c>
      <c r="L1183" t="s">
        <v>153</v>
      </c>
      <c r="M1183">
        <v>59.7737176874856</v>
      </c>
      <c r="N1183" t="s">
        <v>17</v>
      </c>
      <c r="O1183">
        <v>1</v>
      </c>
      <c r="P1183" t="s">
        <v>154</v>
      </c>
      <c r="Q1183" t="str">
        <f>+PROPER(IF(MID(Tabla1[[#This Row],[expName]],3,100)="Alegria","Alegría",MID(Tabla1[[#This Row],[expName]],3,100)))</f>
        <v>Tristeza</v>
      </c>
      <c r="R1183" t="str">
        <f>+IF(Tabla1[[#This Row],[correct_ans]]="None","Frecuente","Infrecuente")</f>
        <v>Infrecuente</v>
      </c>
      <c r="S1183">
        <f>+Tabla1[[#This Row],[Respuesta.corr]]*100</f>
        <v>100</v>
      </c>
      <c r="T1183">
        <f>+IF(OR(Tabla1[[#This Row],[frecuente/infrecuente]]="Frecuente",Tabla1[[#This Row],[Respuesta.rt]]=""),"",Tabla1[[#This Row],[Respuesta.rt]])</f>
        <v>0.60605511804199996</v>
      </c>
      <c r="U1183">
        <f>1-Tabla1[[#This Row],[Respuesta.corr]]</f>
        <v>0</v>
      </c>
      <c r="V1183" t="s">
        <v>141</v>
      </c>
      <c r="W1183" t="s">
        <v>143</v>
      </c>
      <c r="X1183" t="str">
        <f>+IFERROR(VLOOKUP(Tabla1[[#This Row],[participant]],$AB$2:$AC$17,2,0),"REVISAR")</f>
        <v>CLB8M</v>
      </c>
    </row>
    <row r="1184" spans="1:24" x14ac:dyDescent="0.55000000000000004">
      <c r="A1184" t="s">
        <v>13</v>
      </c>
      <c r="B1184" t="s">
        <v>42</v>
      </c>
      <c r="C1184" t="s">
        <v>15</v>
      </c>
      <c r="D1184">
        <v>1.3</v>
      </c>
      <c r="E1184">
        <v>0</v>
      </c>
      <c r="F1184">
        <v>182</v>
      </c>
      <c r="G1184">
        <v>182</v>
      </c>
      <c r="H1184">
        <v>182</v>
      </c>
      <c r="I1184" t="s">
        <v>21</v>
      </c>
      <c r="J1184">
        <v>0</v>
      </c>
      <c r="K1184">
        <v>0.35753424929900002</v>
      </c>
      <c r="L1184" t="s">
        <v>153</v>
      </c>
      <c r="M1184">
        <v>59.7737176874856</v>
      </c>
      <c r="N1184" t="s">
        <v>17</v>
      </c>
      <c r="O1184">
        <v>1</v>
      </c>
      <c r="P1184" t="s">
        <v>154</v>
      </c>
      <c r="Q1184" t="str">
        <f>+PROPER(IF(MID(Tabla1[[#This Row],[expName]],3,100)="Alegria","Alegría",MID(Tabla1[[#This Row],[expName]],3,100)))</f>
        <v>Tristeza</v>
      </c>
      <c r="R1184" t="str">
        <f>+IF(Tabla1[[#This Row],[correct_ans]]="None","Frecuente","Infrecuente")</f>
        <v>Frecuente</v>
      </c>
      <c r="S1184">
        <f>+Tabla1[[#This Row],[Respuesta.corr]]*100</f>
        <v>0</v>
      </c>
      <c r="T1184" t="str">
        <f>+IF(OR(Tabla1[[#This Row],[frecuente/infrecuente]]="Frecuente",Tabla1[[#This Row],[Respuesta.rt]]=""),"",Tabla1[[#This Row],[Respuesta.rt]])</f>
        <v/>
      </c>
      <c r="U1184">
        <f>1-Tabla1[[#This Row],[Respuesta.corr]]</f>
        <v>1</v>
      </c>
      <c r="V1184" t="s">
        <v>141</v>
      </c>
      <c r="W1184" t="s">
        <v>143</v>
      </c>
      <c r="X1184" t="str">
        <f>+IFERROR(VLOOKUP(Tabla1[[#This Row],[participant]],$AB$2:$AC$17,2,0),"REVISAR")</f>
        <v>CLB8M</v>
      </c>
    </row>
    <row r="1185" spans="1:24" x14ac:dyDescent="0.55000000000000004">
      <c r="A1185" t="s">
        <v>19</v>
      </c>
      <c r="B1185" t="s">
        <v>39</v>
      </c>
      <c r="C1185" t="s">
        <v>21</v>
      </c>
      <c r="D1185">
        <v>1.3</v>
      </c>
      <c r="E1185">
        <v>0</v>
      </c>
      <c r="F1185">
        <v>183</v>
      </c>
      <c r="G1185">
        <v>183</v>
      </c>
      <c r="H1185">
        <v>183</v>
      </c>
      <c r="I1185" t="s">
        <v>21</v>
      </c>
      <c r="J1185">
        <v>1</v>
      </c>
      <c r="K1185">
        <v>0.52240962483099995</v>
      </c>
      <c r="L1185" t="s">
        <v>153</v>
      </c>
      <c r="M1185">
        <v>59.7737176874856</v>
      </c>
      <c r="N1185" t="s">
        <v>17</v>
      </c>
      <c r="O1185">
        <v>1</v>
      </c>
      <c r="P1185" t="s">
        <v>154</v>
      </c>
      <c r="Q1185" t="str">
        <f>+PROPER(IF(MID(Tabla1[[#This Row],[expName]],3,100)="Alegria","Alegría",MID(Tabla1[[#This Row],[expName]],3,100)))</f>
        <v>Tristeza</v>
      </c>
      <c r="R1185" t="str">
        <f>+IF(Tabla1[[#This Row],[correct_ans]]="None","Frecuente","Infrecuente")</f>
        <v>Infrecuente</v>
      </c>
      <c r="S1185">
        <f>+Tabla1[[#This Row],[Respuesta.corr]]*100</f>
        <v>100</v>
      </c>
      <c r="T1185">
        <f>+IF(OR(Tabla1[[#This Row],[frecuente/infrecuente]]="Frecuente",Tabla1[[#This Row],[Respuesta.rt]]=""),"",Tabla1[[#This Row],[Respuesta.rt]])</f>
        <v>0.52240962483099995</v>
      </c>
      <c r="U1185">
        <f>1-Tabla1[[#This Row],[Respuesta.corr]]</f>
        <v>0</v>
      </c>
      <c r="V1185" t="s">
        <v>141</v>
      </c>
      <c r="W1185" t="s">
        <v>143</v>
      </c>
      <c r="X1185" t="str">
        <f>+IFERROR(VLOOKUP(Tabla1[[#This Row],[participant]],$AB$2:$AC$17,2,0),"REVISAR")</f>
        <v>CLB8M</v>
      </c>
    </row>
    <row r="1186" spans="1:24" x14ac:dyDescent="0.55000000000000004">
      <c r="A1186" t="s">
        <v>13</v>
      </c>
      <c r="B1186" t="s">
        <v>40</v>
      </c>
      <c r="C1186" t="s">
        <v>15</v>
      </c>
      <c r="D1186">
        <v>1.3</v>
      </c>
      <c r="E1186">
        <v>0</v>
      </c>
      <c r="F1186">
        <v>184</v>
      </c>
      <c r="G1186">
        <v>184</v>
      </c>
      <c r="H1186">
        <v>184</v>
      </c>
      <c r="I1186" t="s">
        <v>21</v>
      </c>
      <c r="J1186">
        <v>0</v>
      </c>
      <c r="K1186">
        <v>0.55473596803500003</v>
      </c>
      <c r="L1186" t="s">
        <v>153</v>
      </c>
      <c r="M1186">
        <v>59.7737176874856</v>
      </c>
      <c r="N1186" t="s">
        <v>17</v>
      </c>
      <c r="O1186">
        <v>1</v>
      </c>
      <c r="P1186" t="s">
        <v>154</v>
      </c>
      <c r="Q1186" t="str">
        <f>+PROPER(IF(MID(Tabla1[[#This Row],[expName]],3,100)="Alegria","Alegría",MID(Tabla1[[#This Row],[expName]],3,100)))</f>
        <v>Tristeza</v>
      </c>
      <c r="R1186" t="str">
        <f>+IF(Tabla1[[#This Row],[correct_ans]]="None","Frecuente","Infrecuente")</f>
        <v>Frecuente</v>
      </c>
      <c r="S1186">
        <f>+Tabla1[[#This Row],[Respuesta.corr]]*100</f>
        <v>0</v>
      </c>
      <c r="T1186" t="str">
        <f>+IF(OR(Tabla1[[#This Row],[frecuente/infrecuente]]="Frecuente",Tabla1[[#This Row],[Respuesta.rt]]=""),"",Tabla1[[#This Row],[Respuesta.rt]])</f>
        <v/>
      </c>
      <c r="U1186">
        <f>1-Tabla1[[#This Row],[Respuesta.corr]]</f>
        <v>1</v>
      </c>
      <c r="V1186" t="s">
        <v>141</v>
      </c>
      <c r="W1186" t="s">
        <v>143</v>
      </c>
      <c r="X1186" t="str">
        <f>+IFERROR(VLOOKUP(Tabla1[[#This Row],[participant]],$AB$2:$AC$17,2,0),"REVISAR")</f>
        <v>CLB8M</v>
      </c>
    </row>
    <row r="1187" spans="1:24" x14ac:dyDescent="0.55000000000000004">
      <c r="A1187" t="s">
        <v>13</v>
      </c>
      <c r="B1187" t="s">
        <v>35</v>
      </c>
      <c r="C1187" t="s">
        <v>15</v>
      </c>
      <c r="D1187">
        <v>0.8</v>
      </c>
      <c r="E1187">
        <v>0</v>
      </c>
      <c r="F1187">
        <v>185</v>
      </c>
      <c r="G1187">
        <v>185</v>
      </c>
      <c r="H1187">
        <v>185</v>
      </c>
      <c r="I1187" t="s">
        <v>21</v>
      </c>
      <c r="J1187">
        <v>0</v>
      </c>
      <c r="K1187">
        <v>0.177484824624</v>
      </c>
      <c r="L1187" t="s">
        <v>153</v>
      </c>
      <c r="M1187">
        <v>59.7737176874856</v>
      </c>
      <c r="N1187" t="s">
        <v>17</v>
      </c>
      <c r="O1187">
        <v>1</v>
      </c>
      <c r="P1187" t="s">
        <v>154</v>
      </c>
      <c r="Q1187" t="str">
        <f>+PROPER(IF(MID(Tabla1[[#This Row],[expName]],3,100)="Alegria","Alegría",MID(Tabla1[[#This Row],[expName]],3,100)))</f>
        <v>Tristeza</v>
      </c>
      <c r="R1187" t="str">
        <f>+IF(Tabla1[[#This Row],[correct_ans]]="None","Frecuente","Infrecuente")</f>
        <v>Frecuente</v>
      </c>
      <c r="S1187">
        <f>+Tabla1[[#This Row],[Respuesta.corr]]*100</f>
        <v>0</v>
      </c>
      <c r="T1187" t="str">
        <f>+IF(OR(Tabla1[[#This Row],[frecuente/infrecuente]]="Frecuente",Tabla1[[#This Row],[Respuesta.rt]]=""),"",Tabla1[[#This Row],[Respuesta.rt]])</f>
        <v/>
      </c>
      <c r="U1187">
        <f>1-Tabla1[[#This Row],[Respuesta.corr]]</f>
        <v>1</v>
      </c>
      <c r="V1187" t="s">
        <v>141</v>
      </c>
      <c r="W1187" t="s">
        <v>143</v>
      </c>
      <c r="X1187" t="str">
        <f>+IFERROR(VLOOKUP(Tabla1[[#This Row],[participant]],$AB$2:$AC$17,2,0),"REVISAR")</f>
        <v>CLB8M</v>
      </c>
    </row>
    <row r="1188" spans="1:24" x14ac:dyDescent="0.55000000000000004">
      <c r="A1188" t="s">
        <v>19</v>
      </c>
      <c r="B1188" t="s">
        <v>38</v>
      </c>
      <c r="C1188" t="s">
        <v>21</v>
      </c>
      <c r="D1188">
        <v>0.8</v>
      </c>
      <c r="E1188">
        <v>0</v>
      </c>
      <c r="F1188">
        <v>186</v>
      </c>
      <c r="G1188">
        <v>186</v>
      </c>
      <c r="H1188">
        <v>186</v>
      </c>
      <c r="I1188" t="s">
        <v>21</v>
      </c>
      <c r="J1188">
        <v>1</v>
      </c>
      <c r="K1188">
        <v>1.2661247655100001</v>
      </c>
      <c r="L1188" t="s">
        <v>153</v>
      </c>
      <c r="M1188">
        <v>59.7737176874856</v>
      </c>
      <c r="N1188" t="s">
        <v>17</v>
      </c>
      <c r="O1188">
        <v>1</v>
      </c>
      <c r="P1188" t="s">
        <v>154</v>
      </c>
      <c r="Q1188" t="str">
        <f>+PROPER(IF(MID(Tabla1[[#This Row],[expName]],3,100)="Alegria","Alegría",MID(Tabla1[[#This Row],[expName]],3,100)))</f>
        <v>Tristeza</v>
      </c>
      <c r="R1188" t="str">
        <f>+IF(Tabla1[[#This Row],[correct_ans]]="None","Frecuente","Infrecuente")</f>
        <v>Infrecuente</v>
      </c>
      <c r="S1188">
        <f>+Tabla1[[#This Row],[Respuesta.corr]]*100</f>
        <v>100</v>
      </c>
      <c r="T1188">
        <f>+IF(OR(Tabla1[[#This Row],[frecuente/infrecuente]]="Frecuente",Tabla1[[#This Row],[Respuesta.rt]]=""),"",Tabla1[[#This Row],[Respuesta.rt]])</f>
        <v>1.2661247655100001</v>
      </c>
      <c r="U1188">
        <f>1-Tabla1[[#This Row],[Respuesta.corr]]</f>
        <v>0</v>
      </c>
      <c r="V1188" t="s">
        <v>141</v>
      </c>
      <c r="W1188" t="s">
        <v>143</v>
      </c>
      <c r="X1188" t="str">
        <f>+IFERROR(VLOOKUP(Tabla1[[#This Row],[participant]],$AB$2:$AC$17,2,0),"REVISAR")</f>
        <v>CLB8M</v>
      </c>
    </row>
    <row r="1189" spans="1:24" x14ac:dyDescent="0.55000000000000004">
      <c r="A1189" t="s">
        <v>13</v>
      </c>
      <c r="B1189" t="s">
        <v>45</v>
      </c>
      <c r="C1189" t="s">
        <v>15</v>
      </c>
      <c r="D1189">
        <v>1.3</v>
      </c>
      <c r="E1189">
        <v>0</v>
      </c>
      <c r="F1189">
        <v>187</v>
      </c>
      <c r="G1189">
        <v>187</v>
      </c>
      <c r="H1189">
        <v>187</v>
      </c>
      <c r="I1189" t="s">
        <v>21</v>
      </c>
      <c r="J1189">
        <v>0</v>
      </c>
      <c r="K1189">
        <v>1.05857492201</v>
      </c>
      <c r="L1189" t="s">
        <v>153</v>
      </c>
      <c r="M1189">
        <v>59.7737176874856</v>
      </c>
      <c r="N1189" t="s">
        <v>17</v>
      </c>
      <c r="O1189">
        <v>1</v>
      </c>
      <c r="P1189" t="s">
        <v>154</v>
      </c>
      <c r="Q1189" t="str">
        <f>+PROPER(IF(MID(Tabla1[[#This Row],[expName]],3,100)="Alegria","Alegría",MID(Tabla1[[#This Row],[expName]],3,100)))</f>
        <v>Tristeza</v>
      </c>
      <c r="R1189" t="str">
        <f>+IF(Tabla1[[#This Row],[correct_ans]]="None","Frecuente","Infrecuente")</f>
        <v>Frecuente</v>
      </c>
      <c r="S1189">
        <f>+Tabla1[[#This Row],[Respuesta.corr]]*100</f>
        <v>0</v>
      </c>
      <c r="T1189" t="str">
        <f>+IF(OR(Tabla1[[#This Row],[frecuente/infrecuente]]="Frecuente",Tabla1[[#This Row],[Respuesta.rt]]=""),"",Tabla1[[#This Row],[Respuesta.rt]])</f>
        <v/>
      </c>
      <c r="U1189">
        <f>1-Tabla1[[#This Row],[Respuesta.corr]]</f>
        <v>1</v>
      </c>
      <c r="V1189" t="s">
        <v>141</v>
      </c>
      <c r="W1189" t="s">
        <v>143</v>
      </c>
      <c r="X1189" t="str">
        <f>+IFERROR(VLOOKUP(Tabla1[[#This Row],[participant]],$AB$2:$AC$17,2,0),"REVISAR")</f>
        <v>CLB8M</v>
      </c>
    </row>
    <row r="1190" spans="1:24" x14ac:dyDescent="0.55000000000000004">
      <c r="A1190" t="s">
        <v>13</v>
      </c>
      <c r="B1190" t="s">
        <v>48</v>
      </c>
      <c r="C1190" t="s">
        <v>15</v>
      </c>
      <c r="D1190">
        <v>1.3</v>
      </c>
      <c r="E1190">
        <v>0</v>
      </c>
      <c r="F1190">
        <v>188</v>
      </c>
      <c r="G1190">
        <v>188</v>
      </c>
      <c r="H1190">
        <v>188</v>
      </c>
      <c r="I1190" t="s">
        <v>21</v>
      </c>
      <c r="J1190">
        <v>0</v>
      </c>
      <c r="K1190">
        <v>0.66330105676399997</v>
      </c>
      <c r="L1190" t="s">
        <v>153</v>
      </c>
      <c r="M1190">
        <v>59.7737176874856</v>
      </c>
      <c r="N1190" t="s">
        <v>17</v>
      </c>
      <c r="O1190">
        <v>1</v>
      </c>
      <c r="P1190" t="s">
        <v>154</v>
      </c>
      <c r="Q1190" t="str">
        <f>+PROPER(IF(MID(Tabla1[[#This Row],[expName]],3,100)="Alegria","Alegría",MID(Tabla1[[#This Row],[expName]],3,100)))</f>
        <v>Tristeza</v>
      </c>
      <c r="R1190" t="str">
        <f>+IF(Tabla1[[#This Row],[correct_ans]]="None","Frecuente","Infrecuente")</f>
        <v>Frecuente</v>
      </c>
      <c r="S1190">
        <f>+Tabla1[[#This Row],[Respuesta.corr]]*100</f>
        <v>0</v>
      </c>
      <c r="T1190" t="str">
        <f>+IF(OR(Tabla1[[#This Row],[frecuente/infrecuente]]="Frecuente",Tabla1[[#This Row],[Respuesta.rt]]=""),"",Tabla1[[#This Row],[Respuesta.rt]])</f>
        <v/>
      </c>
      <c r="U1190">
        <f>1-Tabla1[[#This Row],[Respuesta.corr]]</f>
        <v>1</v>
      </c>
      <c r="V1190" t="s">
        <v>141</v>
      </c>
      <c r="W1190" t="s">
        <v>143</v>
      </c>
      <c r="X1190" t="str">
        <f>+IFERROR(VLOOKUP(Tabla1[[#This Row],[participant]],$AB$2:$AC$17,2,0),"REVISAR")</f>
        <v>CLB8M</v>
      </c>
    </row>
    <row r="1191" spans="1:24" x14ac:dyDescent="0.55000000000000004">
      <c r="A1191" t="s">
        <v>19</v>
      </c>
      <c r="B1191" t="s">
        <v>37</v>
      </c>
      <c r="C1191" t="s">
        <v>21</v>
      </c>
      <c r="D1191">
        <v>1.3</v>
      </c>
      <c r="E1191">
        <v>0</v>
      </c>
      <c r="F1191">
        <v>189</v>
      </c>
      <c r="G1191">
        <v>189</v>
      </c>
      <c r="H1191">
        <v>189</v>
      </c>
      <c r="I1191" t="s">
        <v>15</v>
      </c>
      <c r="J1191">
        <v>0</v>
      </c>
      <c r="L1191" t="s">
        <v>153</v>
      </c>
      <c r="M1191">
        <v>59.7737176874856</v>
      </c>
      <c r="N1191" t="s">
        <v>17</v>
      </c>
      <c r="O1191">
        <v>1</v>
      </c>
      <c r="P1191" t="s">
        <v>154</v>
      </c>
      <c r="Q1191" t="str">
        <f>+PROPER(IF(MID(Tabla1[[#This Row],[expName]],3,100)="Alegria","Alegría",MID(Tabla1[[#This Row],[expName]],3,100)))</f>
        <v>Tristeza</v>
      </c>
      <c r="R1191" t="str">
        <f>+IF(Tabla1[[#This Row],[correct_ans]]="None","Frecuente","Infrecuente")</f>
        <v>Infrecuente</v>
      </c>
      <c r="S1191">
        <f>+Tabla1[[#This Row],[Respuesta.corr]]*100</f>
        <v>0</v>
      </c>
      <c r="T1191" t="str">
        <f>+IF(OR(Tabla1[[#This Row],[frecuente/infrecuente]]="Frecuente",Tabla1[[#This Row],[Respuesta.rt]]=""),"",Tabla1[[#This Row],[Respuesta.rt]])</f>
        <v/>
      </c>
      <c r="U1191">
        <f>1-Tabla1[[#This Row],[Respuesta.corr]]</f>
        <v>1</v>
      </c>
      <c r="V1191" t="s">
        <v>141</v>
      </c>
      <c r="W1191" t="s">
        <v>143</v>
      </c>
      <c r="X1191" t="str">
        <f>+IFERROR(VLOOKUP(Tabla1[[#This Row],[participant]],$AB$2:$AC$17,2,0),"REVISAR")</f>
        <v>CLB8M</v>
      </c>
    </row>
    <row r="1192" spans="1:24" x14ac:dyDescent="0.55000000000000004">
      <c r="A1192" t="s">
        <v>13</v>
      </c>
      <c r="B1192" t="s">
        <v>25</v>
      </c>
      <c r="C1192" t="s">
        <v>15</v>
      </c>
      <c r="D1192">
        <v>0.8</v>
      </c>
      <c r="E1192">
        <v>0</v>
      </c>
      <c r="F1192">
        <v>190</v>
      </c>
      <c r="G1192">
        <v>190</v>
      </c>
      <c r="H1192">
        <v>190</v>
      </c>
      <c r="I1192" t="s">
        <v>15</v>
      </c>
      <c r="J1192">
        <v>1</v>
      </c>
      <c r="L1192" t="s">
        <v>153</v>
      </c>
      <c r="M1192">
        <v>59.7737176874856</v>
      </c>
      <c r="N1192" t="s">
        <v>17</v>
      </c>
      <c r="O1192">
        <v>1</v>
      </c>
      <c r="P1192" t="s">
        <v>154</v>
      </c>
      <c r="Q1192" t="str">
        <f>+PROPER(IF(MID(Tabla1[[#This Row],[expName]],3,100)="Alegria","Alegría",MID(Tabla1[[#This Row],[expName]],3,100)))</f>
        <v>Tristeza</v>
      </c>
      <c r="R1192" t="str">
        <f>+IF(Tabla1[[#This Row],[correct_ans]]="None","Frecuente","Infrecuente")</f>
        <v>Frecuente</v>
      </c>
      <c r="S1192">
        <f>+Tabla1[[#This Row],[Respuesta.corr]]*100</f>
        <v>100</v>
      </c>
      <c r="T1192" t="str">
        <f>+IF(OR(Tabla1[[#This Row],[frecuente/infrecuente]]="Frecuente",Tabla1[[#This Row],[Respuesta.rt]]=""),"",Tabla1[[#This Row],[Respuesta.rt]])</f>
        <v/>
      </c>
      <c r="U1192">
        <f>1-Tabla1[[#This Row],[Respuesta.corr]]</f>
        <v>0</v>
      </c>
      <c r="V1192" t="s">
        <v>141</v>
      </c>
      <c r="W1192" t="s">
        <v>143</v>
      </c>
      <c r="X1192" t="str">
        <f>+IFERROR(VLOOKUP(Tabla1[[#This Row],[participant]],$AB$2:$AC$17,2,0),"REVISAR")</f>
        <v>CLB8M</v>
      </c>
    </row>
    <row r="1193" spans="1:24" x14ac:dyDescent="0.55000000000000004">
      <c r="A1193" t="s">
        <v>13</v>
      </c>
      <c r="B1193" t="s">
        <v>23</v>
      </c>
      <c r="C1193" t="s">
        <v>15</v>
      </c>
      <c r="D1193">
        <v>1.3</v>
      </c>
      <c r="E1193">
        <v>0</v>
      </c>
      <c r="F1193">
        <v>191</v>
      </c>
      <c r="G1193">
        <v>191</v>
      </c>
      <c r="H1193">
        <v>191</v>
      </c>
      <c r="I1193" t="s">
        <v>15</v>
      </c>
      <c r="J1193">
        <v>1</v>
      </c>
      <c r="L1193" t="s">
        <v>153</v>
      </c>
      <c r="M1193">
        <v>59.7737176874856</v>
      </c>
      <c r="N1193" t="s">
        <v>17</v>
      </c>
      <c r="O1193">
        <v>1</v>
      </c>
      <c r="P1193" t="s">
        <v>154</v>
      </c>
      <c r="Q1193" t="str">
        <f>+PROPER(IF(MID(Tabla1[[#This Row],[expName]],3,100)="Alegria","Alegría",MID(Tabla1[[#This Row],[expName]],3,100)))</f>
        <v>Tristeza</v>
      </c>
      <c r="R1193" t="str">
        <f>+IF(Tabla1[[#This Row],[correct_ans]]="None","Frecuente","Infrecuente")</f>
        <v>Frecuente</v>
      </c>
      <c r="S1193">
        <f>+Tabla1[[#This Row],[Respuesta.corr]]*100</f>
        <v>100</v>
      </c>
      <c r="T1193" t="str">
        <f>+IF(OR(Tabla1[[#This Row],[frecuente/infrecuente]]="Frecuente",Tabla1[[#This Row],[Respuesta.rt]]=""),"",Tabla1[[#This Row],[Respuesta.rt]])</f>
        <v/>
      </c>
      <c r="U1193">
        <f>1-Tabla1[[#This Row],[Respuesta.corr]]</f>
        <v>0</v>
      </c>
      <c r="V1193" t="s">
        <v>141</v>
      </c>
      <c r="W1193" t="s">
        <v>143</v>
      </c>
      <c r="X1193" t="str">
        <f>+IFERROR(VLOOKUP(Tabla1[[#This Row],[participant]],$AB$2:$AC$17,2,0),"REVISAR")</f>
        <v>CLB8M</v>
      </c>
    </row>
    <row r="1194" spans="1:24" x14ac:dyDescent="0.55000000000000004">
      <c r="A1194" t="s">
        <v>19</v>
      </c>
      <c r="B1194" t="s">
        <v>44</v>
      </c>
      <c r="C1194" t="s">
        <v>21</v>
      </c>
      <c r="D1194">
        <v>0.8</v>
      </c>
      <c r="E1194">
        <v>0</v>
      </c>
      <c r="F1194">
        <v>192</v>
      </c>
      <c r="G1194">
        <v>192</v>
      </c>
      <c r="H1194">
        <v>192</v>
      </c>
      <c r="I1194" t="s">
        <v>21</v>
      </c>
      <c r="J1194">
        <v>1</v>
      </c>
      <c r="K1194">
        <v>0.85790341132500003</v>
      </c>
      <c r="L1194" t="s">
        <v>153</v>
      </c>
      <c r="M1194">
        <v>59.7737176874856</v>
      </c>
      <c r="N1194" t="s">
        <v>17</v>
      </c>
      <c r="O1194">
        <v>1</v>
      </c>
      <c r="P1194" t="s">
        <v>154</v>
      </c>
      <c r="Q1194" t="str">
        <f>+PROPER(IF(MID(Tabla1[[#This Row],[expName]],3,100)="Alegria","Alegría",MID(Tabla1[[#This Row],[expName]],3,100)))</f>
        <v>Tristeza</v>
      </c>
      <c r="R1194" t="str">
        <f>+IF(Tabla1[[#This Row],[correct_ans]]="None","Frecuente","Infrecuente")</f>
        <v>Infrecuente</v>
      </c>
      <c r="S1194">
        <f>+Tabla1[[#This Row],[Respuesta.corr]]*100</f>
        <v>100</v>
      </c>
      <c r="T1194">
        <f>+IF(OR(Tabla1[[#This Row],[frecuente/infrecuente]]="Frecuente",Tabla1[[#This Row],[Respuesta.rt]]=""),"",Tabla1[[#This Row],[Respuesta.rt]])</f>
        <v>0.85790341132500003</v>
      </c>
      <c r="U1194">
        <f>1-Tabla1[[#This Row],[Respuesta.corr]]</f>
        <v>0</v>
      </c>
      <c r="V1194" t="s">
        <v>141</v>
      </c>
      <c r="W1194" t="s">
        <v>143</v>
      </c>
      <c r="X1194" t="str">
        <f>+IFERROR(VLOOKUP(Tabla1[[#This Row],[participant]],$AB$2:$AC$17,2,0),"REVISAR")</f>
        <v>CLB8M</v>
      </c>
    </row>
    <row r="1195" spans="1:24" x14ac:dyDescent="0.55000000000000004">
      <c r="A1195" t="s">
        <v>13</v>
      </c>
      <c r="B1195" t="s">
        <v>25</v>
      </c>
      <c r="C1195" t="s">
        <v>15</v>
      </c>
      <c r="D1195">
        <v>0.8</v>
      </c>
      <c r="E1195">
        <v>0</v>
      </c>
      <c r="F1195">
        <v>193</v>
      </c>
      <c r="G1195">
        <v>193</v>
      </c>
      <c r="H1195">
        <v>193</v>
      </c>
      <c r="I1195" t="s">
        <v>15</v>
      </c>
      <c r="J1195">
        <v>1</v>
      </c>
      <c r="L1195" t="s">
        <v>153</v>
      </c>
      <c r="M1195">
        <v>59.7737176874856</v>
      </c>
      <c r="N1195" t="s">
        <v>17</v>
      </c>
      <c r="O1195">
        <v>1</v>
      </c>
      <c r="P1195" t="s">
        <v>154</v>
      </c>
      <c r="Q1195" t="str">
        <f>+PROPER(IF(MID(Tabla1[[#This Row],[expName]],3,100)="Alegria","Alegría",MID(Tabla1[[#This Row],[expName]],3,100)))</f>
        <v>Tristeza</v>
      </c>
      <c r="R1195" t="str">
        <f>+IF(Tabla1[[#This Row],[correct_ans]]="None","Frecuente","Infrecuente")</f>
        <v>Frecuente</v>
      </c>
      <c r="S1195">
        <f>+Tabla1[[#This Row],[Respuesta.corr]]*100</f>
        <v>100</v>
      </c>
      <c r="T1195" t="str">
        <f>+IF(OR(Tabla1[[#This Row],[frecuente/infrecuente]]="Frecuente",Tabla1[[#This Row],[Respuesta.rt]]=""),"",Tabla1[[#This Row],[Respuesta.rt]])</f>
        <v/>
      </c>
      <c r="U1195">
        <f>1-Tabla1[[#This Row],[Respuesta.corr]]</f>
        <v>0</v>
      </c>
      <c r="V1195" t="s">
        <v>141</v>
      </c>
      <c r="W1195" t="s">
        <v>143</v>
      </c>
      <c r="X1195" t="str">
        <f>+IFERROR(VLOOKUP(Tabla1[[#This Row],[participant]],$AB$2:$AC$17,2,0),"REVISAR")</f>
        <v>CLB8M</v>
      </c>
    </row>
    <row r="1196" spans="1:24" x14ac:dyDescent="0.55000000000000004">
      <c r="A1196" t="s">
        <v>13</v>
      </c>
      <c r="B1196" t="s">
        <v>23</v>
      </c>
      <c r="C1196" t="s">
        <v>15</v>
      </c>
      <c r="D1196">
        <v>0.8</v>
      </c>
      <c r="E1196">
        <v>0</v>
      </c>
      <c r="F1196">
        <v>194</v>
      </c>
      <c r="G1196">
        <v>194</v>
      </c>
      <c r="H1196">
        <v>194</v>
      </c>
      <c r="I1196" t="s">
        <v>15</v>
      </c>
      <c r="J1196">
        <v>1</v>
      </c>
      <c r="L1196" t="s">
        <v>153</v>
      </c>
      <c r="M1196">
        <v>59.7737176874856</v>
      </c>
      <c r="N1196" t="s">
        <v>17</v>
      </c>
      <c r="O1196">
        <v>1</v>
      </c>
      <c r="P1196" t="s">
        <v>154</v>
      </c>
      <c r="Q1196" t="str">
        <f>+PROPER(IF(MID(Tabla1[[#This Row],[expName]],3,100)="Alegria","Alegría",MID(Tabla1[[#This Row],[expName]],3,100)))</f>
        <v>Tristeza</v>
      </c>
      <c r="R1196" t="str">
        <f>+IF(Tabla1[[#This Row],[correct_ans]]="None","Frecuente","Infrecuente")</f>
        <v>Frecuente</v>
      </c>
      <c r="S1196">
        <f>+Tabla1[[#This Row],[Respuesta.corr]]*100</f>
        <v>100</v>
      </c>
      <c r="T1196" t="str">
        <f>+IF(OR(Tabla1[[#This Row],[frecuente/infrecuente]]="Frecuente",Tabla1[[#This Row],[Respuesta.rt]]=""),"",Tabla1[[#This Row],[Respuesta.rt]])</f>
        <v/>
      </c>
      <c r="U1196">
        <f>1-Tabla1[[#This Row],[Respuesta.corr]]</f>
        <v>0</v>
      </c>
      <c r="V1196" t="s">
        <v>141</v>
      </c>
      <c r="W1196" t="s">
        <v>143</v>
      </c>
      <c r="X1196" t="str">
        <f>+IFERROR(VLOOKUP(Tabla1[[#This Row],[participant]],$AB$2:$AC$17,2,0),"REVISAR")</f>
        <v>CLB8M</v>
      </c>
    </row>
    <row r="1197" spans="1:24" x14ac:dyDescent="0.55000000000000004">
      <c r="A1197" t="s">
        <v>19</v>
      </c>
      <c r="B1197" t="s">
        <v>47</v>
      </c>
      <c r="C1197" t="s">
        <v>21</v>
      </c>
      <c r="D1197">
        <v>0.8</v>
      </c>
      <c r="E1197">
        <v>0</v>
      </c>
      <c r="F1197">
        <v>195</v>
      </c>
      <c r="G1197">
        <v>195</v>
      </c>
      <c r="H1197">
        <v>195</v>
      </c>
      <c r="I1197" t="s">
        <v>21</v>
      </c>
      <c r="J1197">
        <v>1</v>
      </c>
      <c r="K1197">
        <v>0.54042274515099997</v>
      </c>
      <c r="L1197" t="s">
        <v>153</v>
      </c>
      <c r="M1197">
        <v>59.7737176874856</v>
      </c>
      <c r="N1197" t="s">
        <v>17</v>
      </c>
      <c r="O1197">
        <v>1</v>
      </c>
      <c r="P1197" t="s">
        <v>154</v>
      </c>
      <c r="Q1197" t="str">
        <f>+PROPER(IF(MID(Tabla1[[#This Row],[expName]],3,100)="Alegria","Alegría",MID(Tabla1[[#This Row],[expName]],3,100)))</f>
        <v>Tristeza</v>
      </c>
      <c r="R1197" t="str">
        <f>+IF(Tabla1[[#This Row],[correct_ans]]="None","Frecuente","Infrecuente")</f>
        <v>Infrecuente</v>
      </c>
      <c r="S1197">
        <f>+Tabla1[[#This Row],[Respuesta.corr]]*100</f>
        <v>100</v>
      </c>
      <c r="T1197">
        <f>+IF(OR(Tabla1[[#This Row],[frecuente/infrecuente]]="Frecuente",Tabla1[[#This Row],[Respuesta.rt]]=""),"",Tabla1[[#This Row],[Respuesta.rt]])</f>
        <v>0.54042274515099997</v>
      </c>
      <c r="U1197">
        <f>1-Tabla1[[#This Row],[Respuesta.corr]]</f>
        <v>0</v>
      </c>
      <c r="V1197" t="s">
        <v>141</v>
      </c>
      <c r="W1197" t="s">
        <v>143</v>
      </c>
      <c r="X1197" t="str">
        <f>+IFERROR(VLOOKUP(Tabla1[[#This Row],[participant]],$AB$2:$AC$17,2,0),"REVISAR")</f>
        <v>CLB8M</v>
      </c>
    </row>
    <row r="1198" spans="1:24" x14ac:dyDescent="0.55000000000000004">
      <c r="A1198" t="s">
        <v>13</v>
      </c>
      <c r="B1198" t="s">
        <v>31</v>
      </c>
      <c r="C1198" t="s">
        <v>15</v>
      </c>
      <c r="D1198">
        <v>0.8</v>
      </c>
      <c r="E1198">
        <v>0</v>
      </c>
      <c r="F1198">
        <v>196</v>
      </c>
      <c r="G1198">
        <v>196</v>
      </c>
      <c r="H1198">
        <v>196</v>
      </c>
      <c r="I1198" t="s">
        <v>15</v>
      </c>
      <c r="J1198">
        <v>1</v>
      </c>
      <c r="L1198" t="s">
        <v>153</v>
      </c>
      <c r="M1198">
        <v>59.7737176874856</v>
      </c>
      <c r="N1198" t="s">
        <v>17</v>
      </c>
      <c r="O1198">
        <v>1</v>
      </c>
      <c r="P1198" t="s">
        <v>154</v>
      </c>
      <c r="Q1198" t="str">
        <f>+PROPER(IF(MID(Tabla1[[#This Row],[expName]],3,100)="Alegria","Alegría",MID(Tabla1[[#This Row],[expName]],3,100)))</f>
        <v>Tristeza</v>
      </c>
      <c r="R1198" t="str">
        <f>+IF(Tabla1[[#This Row],[correct_ans]]="None","Frecuente","Infrecuente")</f>
        <v>Frecuente</v>
      </c>
      <c r="S1198">
        <f>+Tabla1[[#This Row],[Respuesta.corr]]*100</f>
        <v>100</v>
      </c>
      <c r="T1198" t="str">
        <f>+IF(OR(Tabla1[[#This Row],[frecuente/infrecuente]]="Frecuente",Tabla1[[#This Row],[Respuesta.rt]]=""),"",Tabla1[[#This Row],[Respuesta.rt]])</f>
        <v/>
      </c>
      <c r="U1198">
        <f>1-Tabla1[[#This Row],[Respuesta.corr]]</f>
        <v>0</v>
      </c>
      <c r="V1198" t="s">
        <v>141</v>
      </c>
      <c r="W1198" t="s">
        <v>143</v>
      </c>
      <c r="X1198" t="str">
        <f>+IFERROR(VLOOKUP(Tabla1[[#This Row],[participant]],$AB$2:$AC$17,2,0),"REVISAR")</f>
        <v>CLB8M</v>
      </c>
    </row>
    <row r="1199" spans="1:24" x14ac:dyDescent="0.55000000000000004">
      <c r="A1199" t="s">
        <v>13</v>
      </c>
      <c r="B1199" t="s">
        <v>29</v>
      </c>
      <c r="C1199" t="s">
        <v>15</v>
      </c>
      <c r="D1199">
        <v>0.8</v>
      </c>
      <c r="E1199">
        <v>0</v>
      </c>
      <c r="F1199">
        <v>197</v>
      </c>
      <c r="G1199">
        <v>197</v>
      </c>
      <c r="H1199">
        <v>197</v>
      </c>
      <c r="I1199" t="s">
        <v>15</v>
      </c>
      <c r="J1199">
        <v>1</v>
      </c>
      <c r="L1199" t="s">
        <v>153</v>
      </c>
      <c r="M1199">
        <v>59.7737176874856</v>
      </c>
      <c r="N1199" t="s">
        <v>17</v>
      </c>
      <c r="O1199">
        <v>1</v>
      </c>
      <c r="P1199" t="s">
        <v>154</v>
      </c>
      <c r="Q1199" t="str">
        <f>+PROPER(IF(MID(Tabla1[[#This Row],[expName]],3,100)="Alegria","Alegría",MID(Tabla1[[#This Row],[expName]],3,100)))</f>
        <v>Tristeza</v>
      </c>
      <c r="R1199" t="str">
        <f>+IF(Tabla1[[#This Row],[correct_ans]]="None","Frecuente","Infrecuente")</f>
        <v>Frecuente</v>
      </c>
      <c r="S1199">
        <f>+Tabla1[[#This Row],[Respuesta.corr]]*100</f>
        <v>100</v>
      </c>
      <c r="T1199" t="str">
        <f>+IF(OR(Tabla1[[#This Row],[frecuente/infrecuente]]="Frecuente",Tabla1[[#This Row],[Respuesta.rt]]=""),"",Tabla1[[#This Row],[Respuesta.rt]])</f>
        <v/>
      </c>
      <c r="U1199">
        <f>1-Tabla1[[#This Row],[Respuesta.corr]]</f>
        <v>0</v>
      </c>
      <c r="V1199" t="s">
        <v>141</v>
      </c>
      <c r="W1199" t="s">
        <v>143</v>
      </c>
      <c r="X1199" t="str">
        <f>+IFERROR(VLOOKUP(Tabla1[[#This Row],[participant]],$AB$2:$AC$17,2,0),"REVISAR")</f>
        <v>CLB8M</v>
      </c>
    </row>
    <row r="1200" spans="1:24" x14ac:dyDescent="0.55000000000000004">
      <c r="A1200" t="s">
        <v>13</v>
      </c>
      <c r="B1200" t="s">
        <v>41</v>
      </c>
      <c r="C1200" t="s">
        <v>15</v>
      </c>
      <c r="D1200">
        <v>1.3</v>
      </c>
      <c r="E1200">
        <v>0</v>
      </c>
      <c r="F1200">
        <v>198</v>
      </c>
      <c r="G1200">
        <v>198</v>
      </c>
      <c r="H1200">
        <v>198</v>
      </c>
      <c r="I1200" t="s">
        <v>15</v>
      </c>
      <c r="J1200">
        <v>1</v>
      </c>
      <c r="L1200" t="s">
        <v>153</v>
      </c>
      <c r="M1200">
        <v>59.7737176874856</v>
      </c>
      <c r="N1200" t="s">
        <v>17</v>
      </c>
      <c r="O1200">
        <v>1</v>
      </c>
      <c r="P1200" t="s">
        <v>154</v>
      </c>
      <c r="Q1200" t="str">
        <f>+PROPER(IF(MID(Tabla1[[#This Row],[expName]],3,100)="Alegria","Alegría",MID(Tabla1[[#This Row],[expName]],3,100)))</f>
        <v>Tristeza</v>
      </c>
      <c r="R1200" t="str">
        <f>+IF(Tabla1[[#This Row],[correct_ans]]="None","Frecuente","Infrecuente")</f>
        <v>Frecuente</v>
      </c>
      <c r="S1200">
        <f>+Tabla1[[#This Row],[Respuesta.corr]]*100</f>
        <v>100</v>
      </c>
      <c r="T1200" t="str">
        <f>+IF(OR(Tabla1[[#This Row],[frecuente/infrecuente]]="Frecuente",Tabla1[[#This Row],[Respuesta.rt]]=""),"",Tabla1[[#This Row],[Respuesta.rt]])</f>
        <v/>
      </c>
      <c r="U1200">
        <f>1-Tabla1[[#This Row],[Respuesta.corr]]</f>
        <v>0</v>
      </c>
      <c r="V1200" t="s">
        <v>141</v>
      </c>
      <c r="W1200" t="s">
        <v>143</v>
      </c>
      <c r="X1200" t="str">
        <f>+IFERROR(VLOOKUP(Tabla1[[#This Row],[participant]],$AB$2:$AC$17,2,0),"REVISAR")</f>
        <v>CLB8M</v>
      </c>
    </row>
    <row r="1201" spans="1:24" x14ac:dyDescent="0.55000000000000004">
      <c r="A1201" t="s">
        <v>19</v>
      </c>
      <c r="B1201" t="s">
        <v>43</v>
      </c>
      <c r="C1201" t="s">
        <v>21</v>
      </c>
      <c r="D1201">
        <v>1.3</v>
      </c>
      <c r="E1201">
        <v>0</v>
      </c>
      <c r="F1201">
        <v>199</v>
      </c>
      <c r="G1201">
        <v>199</v>
      </c>
      <c r="H1201">
        <v>199</v>
      </c>
      <c r="I1201" t="s">
        <v>15</v>
      </c>
      <c r="J1201">
        <v>0</v>
      </c>
      <c r="L1201" t="s">
        <v>153</v>
      </c>
      <c r="M1201">
        <v>59.7737176874856</v>
      </c>
      <c r="N1201" t="s">
        <v>17</v>
      </c>
      <c r="O1201">
        <v>1</v>
      </c>
      <c r="P1201" t="s">
        <v>154</v>
      </c>
      <c r="Q1201" t="str">
        <f>+PROPER(IF(MID(Tabla1[[#This Row],[expName]],3,100)="Alegria","Alegría",MID(Tabla1[[#This Row],[expName]],3,100)))</f>
        <v>Tristeza</v>
      </c>
      <c r="R1201" t="str">
        <f>+IF(Tabla1[[#This Row],[correct_ans]]="None","Frecuente","Infrecuente")</f>
        <v>Infrecuente</v>
      </c>
      <c r="S1201">
        <f>+Tabla1[[#This Row],[Respuesta.corr]]*100</f>
        <v>0</v>
      </c>
      <c r="T1201" t="str">
        <f>+IF(OR(Tabla1[[#This Row],[frecuente/infrecuente]]="Frecuente",Tabla1[[#This Row],[Respuesta.rt]]=""),"",Tabla1[[#This Row],[Respuesta.rt]])</f>
        <v/>
      </c>
      <c r="U1201">
        <f>1-Tabla1[[#This Row],[Respuesta.corr]]</f>
        <v>1</v>
      </c>
      <c r="V1201" t="s">
        <v>141</v>
      </c>
      <c r="W1201" t="s">
        <v>143</v>
      </c>
      <c r="X1201" t="str">
        <f>+IFERROR(VLOOKUP(Tabla1[[#This Row],[participant]],$AB$2:$AC$17,2,0),"REVISAR")</f>
        <v>CLB8M</v>
      </c>
    </row>
    <row r="1202" spans="1:24" x14ac:dyDescent="0.55000000000000004">
      <c r="A1202" t="s">
        <v>81</v>
      </c>
      <c r="B1202" t="s">
        <v>35</v>
      </c>
      <c r="C1202" t="s">
        <v>15</v>
      </c>
      <c r="D1202">
        <v>1.3</v>
      </c>
      <c r="E1202">
        <v>0</v>
      </c>
      <c r="F1202">
        <v>0</v>
      </c>
      <c r="G1202">
        <v>0</v>
      </c>
      <c r="H1202">
        <v>0</v>
      </c>
      <c r="I1202" t="s">
        <v>21</v>
      </c>
      <c r="J1202">
        <v>0</v>
      </c>
      <c r="K1202">
        <v>0.82872073935900004</v>
      </c>
      <c r="L1202" t="s">
        <v>155</v>
      </c>
      <c r="M1202">
        <v>59.566360389705203</v>
      </c>
      <c r="N1202" t="s">
        <v>83</v>
      </c>
      <c r="O1202">
        <v>1</v>
      </c>
      <c r="P1202" t="s">
        <v>156</v>
      </c>
      <c r="Q1202" t="str">
        <f>+PROPER(IF(MID(Tabla1[[#This Row],[expName]],3,100)="Alegria","Alegría",MID(Tabla1[[#This Row],[expName]],3,100)))</f>
        <v>Identidad</v>
      </c>
      <c r="R1202" t="str">
        <f>+IF(Tabla1[[#This Row],[correct_ans]]="None","Frecuente","Infrecuente")</f>
        <v>Frecuente</v>
      </c>
      <c r="S1202">
        <f>+Tabla1[[#This Row],[Respuesta.corr]]*100</f>
        <v>0</v>
      </c>
      <c r="T1202" t="str">
        <f>+IF(OR(Tabla1[[#This Row],[frecuente/infrecuente]]="Frecuente",Tabla1[[#This Row],[Respuesta.rt]]=""),"",Tabla1[[#This Row],[Respuesta.rt]])</f>
        <v/>
      </c>
      <c r="U1202">
        <f>1-Tabla1[[#This Row],[Respuesta.corr]]</f>
        <v>1</v>
      </c>
      <c r="V1202" t="s">
        <v>141</v>
      </c>
      <c r="W1202" t="s">
        <v>143</v>
      </c>
      <c r="X1202" t="str">
        <f>+IFERROR(VLOOKUP(Tabla1[[#This Row],[participant]],$AB$2:$AC$17,2,0),"REVISAR")</f>
        <v>CLB8M</v>
      </c>
    </row>
    <row r="1203" spans="1:24" x14ac:dyDescent="0.55000000000000004">
      <c r="A1203" t="s">
        <v>85</v>
      </c>
      <c r="B1203" t="s">
        <v>86</v>
      </c>
      <c r="C1203" t="s">
        <v>21</v>
      </c>
      <c r="D1203">
        <v>1.3</v>
      </c>
      <c r="E1203">
        <v>0</v>
      </c>
      <c r="F1203">
        <v>1</v>
      </c>
      <c r="G1203">
        <v>1</v>
      </c>
      <c r="H1203">
        <v>1</v>
      </c>
      <c r="I1203" t="s">
        <v>21</v>
      </c>
      <c r="J1203">
        <v>1</v>
      </c>
      <c r="K1203">
        <v>0.92425755391700004</v>
      </c>
      <c r="L1203" t="s">
        <v>155</v>
      </c>
      <c r="M1203">
        <v>59.566360389705203</v>
      </c>
      <c r="N1203" t="s">
        <v>83</v>
      </c>
      <c r="O1203">
        <v>1</v>
      </c>
      <c r="P1203" t="s">
        <v>156</v>
      </c>
      <c r="Q1203" t="str">
        <f>+PROPER(IF(MID(Tabla1[[#This Row],[expName]],3,100)="Alegria","Alegría",MID(Tabla1[[#This Row],[expName]],3,100)))</f>
        <v>Identidad</v>
      </c>
      <c r="R1203" t="str">
        <f>+IF(Tabla1[[#This Row],[correct_ans]]="None","Frecuente","Infrecuente")</f>
        <v>Infrecuente</v>
      </c>
      <c r="S1203">
        <f>+Tabla1[[#This Row],[Respuesta.corr]]*100</f>
        <v>100</v>
      </c>
      <c r="T1203">
        <f>+IF(OR(Tabla1[[#This Row],[frecuente/infrecuente]]="Frecuente",Tabla1[[#This Row],[Respuesta.rt]]=""),"",Tabla1[[#This Row],[Respuesta.rt]])</f>
        <v>0.92425755391700004</v>
      </c>
      <c r="U1203">
        <f>1-Tabla1[[#This Row],[Respuesta.corr]]</f>
        <v>0</v>
      </c>
      <c r="V1203" t="s">
        <v>141</v>
      </c>
      <c r="W1203" t="s">
        <v>143</v>
      </c>
      <c r="X1203" t="str">
        <f>+IFERROR(VLOOKUP(Tabla1[[#This Row],[participant]],$AB$2:$AC$17,2,0),"REVISAR")</f>
        <v>CLB8M</v>
      </c>
    </row>
    <row r="1204" spans="1:24" x14ac:dyDescent="0.55000000000000004">
      <c r="A1204" t="s">
        <v>81</v>
      </c>
      <c r="B1204" t="s">
        <v>68</v>
      </c>
      <c r="C1204" t="s">
        <v>15</v>
      </c>
      <c r="D1204">
        <v>1.3</v>
      </c>
      <c r="E1204">
        <v>0</v>
      </c>
      <c r="F1204">
        <v>2</v>
      </c>
      <c r="G1204">
        <v>2</v>
      </c>
      <c r="H1204">
        <v>2</v>
      </c>
      <c r="I1204" t="s">
        <v>15</v>
      </c>
      <c r="J1204">
        <v>1</v>
      </c>
      <c r="L1204" t="s">
        <v>155</v>
      </c>
      <c r="M1204">
        <v>59.566360389705203</v>
      </c>
      <c r="N1204" t="s">
        <v>83</v>
      </c>
      <c r="O1204">
        <v>1</v>
      </c>
      <c r="P1204" t="s">
        <v>156</v>
      </c>
      <c r="Q1204" t="str">
        <f>+PROPER(IF(MID(Tabla1[[#This Row],[expName]],3,100)="Alegria","Alegría",MID(Tabla1[[#This Row],[expName]],3,100)))</f>
        <v>Identidad</v>
      </c>
      <c r="R1204" t="str">
        <f>+IF(Tabla1[[#This Row],[correct_ans]]="None","Frecuente","Infrecuente")</f>
        <v>Frecuente</v>
      </c>
      <c r="S1204">
        <f>+Tabla1[[#This Row],[Respuesta.corr]]*100</f>
        <v>100</v>
      </c>
      <c r="T1204" t="str">
        <f>+IF(OR(Tabla1[[#This Row],[frecuente/infrecuente]]="Frecuente",Tabla1[[#This Row],[Respuesta.rt]]=""),"",Tabla1[[#This Row],[Respuesta.rt]])</f>
        <v/>
      </c>
      <c r="U1204">
        <f>1-Tabla1[[#This Row],[Respuesta.corr]]</f>
        <v>0</v>
      </c>
      <c r="V1204" t="s">
        <v>141</v>
      </c>
      <c r="W1204" t="s">
        <v>143</v>
      </c>
      <c r="X1204" t="str">
        <f>+IFERROR(VLOOKUP(Tabla1[[#This Row],[participant]],$AB$2:$AC$17,2,0),"REVISAR")</f>
        <v>CLB8M</v>
      </c>
    </row>
    <row r="1205" spans="1:24" x14ac:dyDescent="0.55000000000000004">
      <c r="A1205" t="s">
        <v>85</v>
      </c>
      <c r="B1205" t="s">
        <v>86</v>
      </c>
      <c r="C1205" t="s">
        <v>21</v>
      </c>
      <c r="D1205">
        <v>0.8</v>
      </c>
      <c r="E1205">
        <v>0</v>
      </c>
      <c r="F1205">
        <v>3</v>
      </c>
      <c r="G1205">
        <v>3</v>
      </c>
      <c r="H1205">
        <v>3</v>
      </c>
      <c r="I1205" t="s">
        <v>21</v>
      </c>
      <c r="J1205">
        <v>1</v>
      </c>
      <c r="K1205">
        <v>0.45461790240400002</v>
      </c>
      <c r="L1205" t="s">
        <v>155</v>
      </c>
      <c r="M1205">
        <v>59.566360389705203</v>
      </c>
      <c r="N1205" t="s">
        <v>83</v>
      </c>
      <c r="O1205">
        <v>1</v>
      </c>
      <c r="P1205" t="s">
        <v>156</v>
      </c>
      <c r="Q1205" t="str">
        <f>+PROPER(IF(MID(Tabla1[[#This Row],[expName]],3,100)="Alegria","Alegría",MID(Tabla1[[#This Row],[expName]],3,100)))</f>
        <v>Identidad</v>
      </c>
      <c r="R1205" t="str">
        <f>+IF(Tabla1[[#This Row],[correct_ans]]="None","Frecuente","Infrecuente")</f>
        <v>Infrecuente</v>
      </c>
      <c r="S1205">
        <f>+Tabla1[[#This Row],[Respuesta.corr]]*100</f>
        <v>100</v>
      </c>
      <c r="T1205">
        <f>+IF(OR(Tabla1[[#This Row],[frecuente/infrecuente]]="Frecuente",Tabla1[[#This Row],[Respuesta.rt]]=""),"",Tabla1[[#This Row],[Respuesta.rt]])</f>
        <v>0.45461790240400002</v>
      </c>
      <c r="U1205">
        <f>1-Tabla1[[#This Row],[Respuesta.corr]]</f>
        <v>0</v>
      </c>
      <c r="V1205" t="s">
        <v>141</v>
      </c>
      <c r="W1205" t="s">
        <v>143</v>
      </c>
      <c r="X1205" t="str">
        <f>+IFERROR(VLOOKUP(Tabla1[[#This Row],[participant]],$AB$2:$AC$17,2,0),"REVISAR")</f>
        <v>CLB8M</v>
      </c>
    </row>
    <row r="1206" spans="1:24" x14ac:dyDescent="0.55000000000000004">
      <c r="A1206" t="s">
        <v>81</v>
      </c>
      <c r="B1206" t="s">
        <v>25</v>
      </c>
      <c r="C1206" t="s">
        <v>15</v>
      </c>
      <c r="D1206">
        <v>1.3</v>
      </c>
      <c r="E1206">
        <v>0</v>
      </c>
      <c r="F1206">
        <v>4</v>
      </c>
      <c r="G1206">
        <v>4</v>
      </c>
      <c r="H1206">
        <v>4</v>
      </c>
      <c r="I1206" t="s">
        <v>15</v>
      </c>
      <c r="J1206">
        <v>1</v>
      </c>
      <c r="L1206" t="s">
        <v>155</v>
      </c>
      <c r="M1206">
        <v>59.566360389705203</v>
      </c>
      <c r="N1206" t="s">
        <v>83</v>
      </c>
      <c r="O1206">
        <v>1</v>
      </c>
      <c r="P1206" t="s">
        <v>156</v>
      </c>
      <c r="Q1206" t="str">
        <f>+PROPER(IF(MID(Tabla1[[#This Row],[expName]],3,100)="Alegria","Alegría",MID(Tabla1[[#This Row],[expName]],3,100)))</f>
        <v>Identidad</v>
      </c>
      <c r="R1206" t="str">
        <f>+IF(Tabla1[[#This Row],[correct_ans]]="None","Frecuente","Infrecuente")</f>
        <v>Frecuente</v>
      </c>
      <c r="S1206">
        <f>+Tabla1[[#This Row],[Respuesta.corr]]*100</f>
        <v>100</v>
      </c>
      <c r="T1206" t="str">
        <f>+IF(OR(Tabla1[[#This Row],[frecuente/infrecuente]]="Frecuente",Tabla1[[#This Row],[Respuesta.rt]]=""),"",Tabla1[[#This Row],[Respuesta.rt]])</f>
        <v/>
      </c>
      <c r="U1206">
        <f>1-Tabla1[[#This Row],[Respuesta.corr]]</f>
        <v>0</v>
      </c>
      <c r="V1206" t="s">
        <v>141</v>
      </c>
      <c r="W1206" t="s">
        <v>143</v>
      </c>
      <c r="X1206" t="str">
        <f>+IFERROR(VLOOKUP(Tabla1[[#This Row],[participant]],$AB$2:$AC$17,2,0),"REVISAR")</f>
        <v>CLB8M</v>
      </c>
    </row>
    <row r="1207" spans="1:24" x14ac:dyDescent="0.55000000000000004">
      <c r="A1207" t="s">
        <v>81</v>
      </c>
      <c r="B1207" t="s">
        <v>87</v>
      </c>
      <c r="C1207" t="s">
        <v>15</v>
      </c>
      <c r="D1207">
        <v>0.8</v>
      </c>
      <c r="E1207">
        <v>0</v>
      </c>
      <c r="F1207">
        <v>5</v>
      </c>
      <c r="G1207">
        <v>5</v>
      </c>
      <c r="H1207">
        <v>5</v>
      </c>
      <c r="I1207" t="s">
        <v>15</v>
      </c>
      <c r="J1207">
        <v>1</v>
      </c>
      <c r="L1207" t="s">
        <v>155</v>
      </c>
      <c r="M1207">
        <v>59.566360389705203</v>
      </c>
      <c r="N1207" t="s">
        <v>83</v>
      </c>
      <c r="O1207">
        <v>1</v>
      </c>
      <c r="P1207" t="s">
        <v>156</v>
      </c>
      <c r="Q1207" t="str">
        <f>+PROPER(IF(MID(Tabla1[[#This Row],[expName]],3,100)="Alegria","Alegría",MID(Tabla1[[#This Row],[expName]],3,100)))</f>
        <v>Identidad</v>
      </c>
      <c r="R1207" t="str">
        <f>+IF(Tabla1[[#This Row],[correct_ans]]="None","Frecuente","Infrecuente")</f>
        <v>Frecuente</v>
      </c>
      <c r="S1207">
        <f>+Tabla1[[#This Row],[Respuesta.corr]]*100</f>
        <v>100</v>
      </c>
      <c r="T1207" t="str">
        <f>+IF(OR(Tabla1[[#This Row],[frecuente/infrecuente]]="Frecuente",Tabla1[[#This Row],[Respuesta.rt]]=""),"",Tabla1[[#This Row],[Respuesta.rt]])</f>
        <v/>
      </c>
      <c r="U1207">
        <f>1-Tabla1[[#This Row],[Respuesta.corr]]</f>
        <v>0</v>
      </c>
      <c r="V1207" t="s">
        <v>141</v>
      </c>
      <c r="W1207" t="s">
        <v>143</v>
      </c>
      <c r="X1207" t="str">
        <f>+IFERROR(VLOOKUP(Tabla1[[#This Row],[participant]],$AB$2:$AC$17,2,0),"REVISAR")</f>
        <v>CLB8M</v>
      </c>
    </row>
    <row r="1208" spans="1:24" x14ac:dyDescent="0.55000000000000004">
      <c r="A1208" t="s">
        <v>81</v>
      </c>
      <c r="B1208" t="s">
        <v>68</v>
      </c>
      <c r="C1208" t="s">
        <v>15</v>
      </c>
      <c r="D1208">
        <v>0.8</v>
      </c>
      <c r="E1208">
        <v>0</v>
      </c>
      <c r="F1208">
        <v>6</v>
      </c>
      <c r="G1208">
        <v>6</v>
      </c>
      <c r="H1208">
        <v>6</v>
      </c>
      <c r="I1208" t="s">
        <v>15</v>
      </c>
      <c r="J1208">
        <v>1</v>
      </c>
      <c r="L1208" t="s">
        <v>155</v>
      </c>
      <c r="M1208">
        <v>59.566360389705203</v>
      </c>
      <c r="N1208" t="s">
        <v>83</v>
      </c>
      <c r="O1208">
        <v>1</v>
      </c>
      <c r="P1208" t="s">
        <v>156</v>
      </c>
      <c r="Q1208" t="str">
        <f>+PROPER(IF(MID(Tabla1[[#This Row],[expName]],3,100)="Alegria","Alegría",MID(Tabla1[[#This Row],[expName]],3,100)))</f>
        <v>Identidad</v>
      </c>
      <c r="R1208" t="str">
        <f>+IF(Tabla1[[#This Row],[correct_ans]]="None","Frecuente","Infrecuente")</f>
        <v>Frecuente</v>
      </c>
      <c r="S1208">
        <f>+Tabla1[[#This Row],[Respuesta.corr]]*100</f>
        <v>100</v>
      </c>
      <c r="T1208" t="str">
        <f>+IF(OR(Tabla1[[#This Row],[frecuente/infrecuente]]="Frecuente",Tabla1[[#This Row],[Respuesta.rt]]=""),"",Tabla1[[#This Row],[Respuesta.rt]])</f>
        <v/>
      </c>
      <c r="U1208">
        <f>1-Tabla1[[#This Row],[Respuesta.corr]]</f>
        <v>0</v>
      </c>
      <c r="V1208" t="s">
        <v>141</v>
      </c>
      <c r="W1208" t="s">
        <v>143</v>
      </c>
      <c r="X1208" t="str">
        <f>+IFERROR(VLOOKUP(Tabla1[[#This Row],[participant]],$AB$2:$AC$17,2,0),"REVISAR")</f>
        <v>CLB8M</v>
      </c>
    </row>
    <row r="1209" spans="1:24" x14ac:dyDescent="0.55000000000000004">
      <c r="A1209" t="s">
        <v>81</v>
      </c>
      <c r="B1209" t="s">
        <v>88</v>
      </c>
      <c r="C1209" t="s">
        <v>15</v>
      </c>
      <c r="D1209">
        <v>0.8</v>
      </c>
      <c r="E1209">
        <v>0</v>
      </c>
      <c r="F1209">
        <v>7</v>
      </c>
      <c r="G1209">
        <v>7</v>
      </c>
      <c r="H1209">
        <v>7</v>
      </c>
      <c r="I1209" t="s">
        <v>15</v>
      </c>
      <c r="J1209">
        <v>1</v>
      </c>
      <c r="L1209" t="s">
        <v>155</v>
      </c>
      <c r="M1209">
        <v>59.566360389705203</v>
      </c>
      <c r="N1209" t="s">
        <v>83</v>
      </c>
      <c r="O1209">
        <v>1</v>
      </c>
      <c r="P1209" t="s">
        <v>156</v>
      </c>
      <c r="Q1209" t="str">
        <f>+PROPER(IF(MID(Tabla1[[#This Row],[expName]],3,100)="Alegria","Alegría",MID(Tabla1[[#This Row],[expName]],3,100)))</f>
        <v>Identidad</v>
      </c>
      <c r="R1209" t="str">
        <f>+IF(Tabla1[[#This Row],[correct_ans]]="None","Frecuente","Infrecuente")</f>
        <v>Frecuente</v>
      </c>
      <c r="S1209">
        <f>+Tabla1[[#This Row],[Respuesta.corr]]*100</f>
        <v>100</v>
      </c>
      <c r="T1209" t="str">
        <f>+IF(OR(Tabla1[[#This Row],[frecuente/infrecuente]]="Frecuente",Tabla1[[#This Row],[Respuesta.rt]]=""),"",Tabla1[[#This Row],[Respuesta.rt]])</f>
        <v/>
      </c>
      <c r="U1209">
        <f>1-Tabla1[[#This Row],[Respuesta.corr]]</f>
        <v>0</v>
      </c>
      <c r="V1209" t="s">
        <v>141</v>
      </c>
      <c r="W1209" t="s">
        <v>143</v>
      </c>
      <c r="X1209" t="str">
        <f>+IFERROR(VLOOKUP(Tabla1[[#This Row],[participant]],$AB$2:$AC$17,2,0),"REVISAR")</f>
        <v>CLB8M</v>
      </c>
    </row>
    <row r="1210" spans="1:24" x14ac:dyDescent="0.55000000000000004">
      <c r="A1210" t="s">
        <v>85</v>
      </c>
      <c r="B1210" t="s">
        <v>86</v>
      </c>
      <c r="C1210" t="s">
        <v>21</v>
      </c>
      <c r="D1210">
        <v>0.8</v>
      </c>
      <c r="E1210">
        <v>0</v>
      </c>
      <c r="F1210">
        <v>8</v>
      </c>
      <c r="G1210">
        <v>8</v>
      </c>
      <c r="H1210">
        <v>8</v>
      </c>
      <c r="I1210" t="s">
        <v>21</v>
      </c>
      <c r="J1210">
        <v>1</v>
      </c>
      <c r="K1210">
        <v>0.50745740400100003</v>
      </c>
      <c r="L1210" t="s">
        <v>155</v>
      </c>
      <c r="M1210">
        <v>59.566360389705203</v>
      </c>
      <c r="N1210" t="s">
        <v>83</v>
      </c>
      <c r="O1210">
        <v>1</v>
      </c>
      <c r="P1210" t="s">
        <v>156</v>
      </c>
      <c r="Q1210" t="str">
        <f>+PROPER(IF(MID(Tabla1[[#This Row],[expName]],3,100)="Alegria","Alegría",MID(Tabla1[[#This Row],[expName]],3,100)))</f>
        <v>Identidad</v>
      </c>
      <c r="R1210" t="str">
        <f>+IF(Tabla1[[#This Row],[correct_ans]]="None","Frecuente","Infrecuente")</f>
        <v>Infrecuente</v>
      </c>
      <c r="S1210">
        <f>+Tabla1[[#This Row],[Respuesta.corr]]*100</f>
        <v>100</v>
      </c>
      <c r="T1210">
        <f>+IF(OR(Tabla1[[#This Row],[frecuente/infrecuente]]="Frecuente",Tabla1[[#This Row],[Respuesta.rt]]=""),"",Tabla1[[#This Row],[Respuesta.rt]])</f>
        <v>0.50745740400100003</v>
      </c>
      <c r="U1210">
        <f>1-Tabla1[[#This Row],[Respuesta.corr]]</f>
        <v>0</v>
      </c>
      <c r="V1210" t="s">
        <v>141</v>
      </c>
      <c r="W1210" t="s">
        <v>143</v>
      </c>
      <c r="X1210" t="str">
        <f>+IFERROR(VLOOKUP(Tabla1[[#This Row],[participant]],$AB$2:$AC$17,2,0),"REVISAR")</f>
        <v>CLB8M</v>
      </c>
    </row>
    <row r="1211" spans="1:24" x14ac:dyDescent="0.55000000000000004">
      <c r="A1211" t="s">
        <v>81</v>
      </c>
      <c r="B1211" t="s">
        <v>89</v>
      </c>
      <c r="C1211" t="s">
        <v>15</v>
      </c>
      <c r="D1211">
        <v>1.3</v>
      </c>
      <c r="E1211">
        <v>0</v>
      </c>
      <c r="F1211">
        <v>9</v>
      </c>
      <c r="G1211">
        <v>9</v>
      </c>
      <c r="H1211">
        <v>9</v>
      </c>
      <c r="I1211" t="s">
        <v>15</v>
      </c>
      <c r="J1211">
        <v>1</v>
      </c>
      <c r="L1211" t="s">
        <v>155</v>
      </c>
      <c r="M1211">
        <v>59.566360389705203</v>
      </c>
      <c r="N1211" t="s">
        <v>83</v>
      </c>
      <c r="O1211">
        <v>1</v>
      </c>
      <c r="P1211" t="s">
        <v>156</v>
      </c>
      <c r="Q1211" t="str">
        <f>+PROPER(IF(MID(Tabla1[[#This Row],[expName]],3,100)="Alegria","Alegría",MID(Tabla1[[#This Row],[expName]],3,100)))</f>
        <v>Identidad</v>
      </c>
      <c r="R1211" t="str">
        <f>+IF(Tabla1[[#This Row],[correct_ans]]="None","Frecuente","Infrecuente")</f>
        <v>Frecuente</v>
      </c>
      <c r="S1211">
        <f>+Tabla1[[#This Row],[Respuesta.corr]]*100</f>
        <v>100</v>
      </c>
      <c r="T1211" t="str">
        <f>+IF(OR(Tabla1[[#This Row],[frecuente/infrecuente]]="Frecuente",Tabla1[[#This Row],[Respuesta.rt]]=""),"",Tabla1[[#This Row],[Respuesta.rt]])</f>
        <v/>
      </c>
      <c r="U1211">
        <f>1-Tabla1[[#This Row],[Respuesta.corr]]</f>
        <v>0</v>
      </c>
      <c r="V1211" t="s">
        <v>141</v>
      </c>
      <c r="W1211" t="s">
        <v>143</v>
      </c>
      <c r="X1211" t="str">
        <f>+IFERROR(VLOOKUP(Tabla1[[#This Row],[participant]],$AB$2:$AC$17,2,0),"REVISAR")</f>
        <v>CLB8M</v>
      </c>
    </row>
    <row r="1212" spans="1:24" x14ac:dyDescent="0.55000000000000004">
      <c r="A1212" t="s">
        <v>81</v>
      </c>
      <c r="B1212" t="s">
        <v>30</v>
      </c>
      <c r="C1212" t="s">
        <v>15</v>
      </c>
      <c r="D1212">
        <v>1.3</v>
      </c>
      <c r="E1212">
        <v>0</v>
      </c>
      <c r="F1212">
        <v>10</v>
      </c>
      <c r="G1212">
        <v>10</v>
      </c>
      <c r="H1212">
        <v>10</v>
      </c>
      <c r="I1212" t="s">
        <v>15</v>
      </c>
      <c r="J1212">
        <v>1</v>
      </c>
      <c r="L1212" t="s">
        <v>155</v>
      </c>
      <c r="M1212">
        <v>59.566360389705203</v>
      </c>
      <c r="N1212" t="s">
        <v>83</v>
      </c>
      <c r="O1212">
        <v>1</v>
      </c>
      <c r="P1212" t="s">
        <v>156</v>
      </c>
      <c r="Q1212" t="str">
        <f>+PROPER(IF(MID(Tabla1[[#This Row],[expName]],3,100)="Alegria","Alegría",MID(Tabla1[[#This Row],[expName]],3,100)))</f>
        <v>Identidad</v>
      </c>
      <c r="R1212" t="str">
        <f>+IF(Tabla1[[#This Row],[correct_ans]]="None","Frecuente","Infrecuente")</f>
        <v>Frecuente</v>
      </c>
      <c r="S1212">
        <f>+Tabla1[[#This Row],[Respuesta.corr]]*100</f>
        <v>100</v>
      </c>
      <c r="T1212" t="str">
        <f>+IF(OR(Tabla1[[#This Row],[frecuente/infrecuente]]="Frecuente",Tabla1[[#This Row],[Respuesta.rt]]=""),"",Tabla1[[#This Row],[Respuesta.rt]])</f>
        <v/>
      </c>
      <c r="U1212">
        <f>1-Tabla1[[#This Row],[Respuesta.corr]]</f>
        <v>0</v>
      </c>
      <c r="V1212" t="s">
        <v>141</v>
      </c>
      <c r="W1212" t="s">
        <v>143</v>
      </c>
      <c r="X1212" t="str">
        <f>+IFERROR(VLOOKUP(Tabla1[[#This Row],[participant]],$AB$2:$AC$17,2,0),"REVISAR")</f>
        <v>CLB8M</v>
      </c>
    </row>
    <row r="1213" spans="1:24" x14ac:dyDescent="0.55000000000000004">
      <c r="A1213" t="s">
        <v>81</v>
      </c>
      <c r="B1213" t="s">
        <v>75</v>
      </c>
      <c r="C1213" t="s">
        <v>15</v>
      </c>
      <c r="D1213">
        <v>0.8</v>
      </c>
      <c r="E1213">
        <v>0</v>
      </c>
      <c r="F1213">
        <v>11</v>
      </c>
      <c r="G1213">
        <v>11</v>
      </c>
      <c r="H1213">
        <v>11</v>
      </c>
      <c r="I1213" t="s">
        <v>15</v>
      </c>
      <c r="J1213">
        <v>1</v>
      </c>
      <c r="L1213" t="s">
        <v>155</v>
      </c>
      <c r="M1213">
        <v>59.566360389705203</v>
      </c>
      <c r="N1213" t="s">
        <v>83</v>
      </c>
      <c r="O1213">
        <v>1</v>
      </c>
      <c r="P1213" t="s">
        <v>156</v>
      </c>
      <c r="Q1213" t="str">
        <f>+PROPER(IF(MID(Tabla1[[#This Row],[expName]],3,100)="Alegria","Alegría",MID(Tabla1[[#This Row],[expName]],3,100)))</f>
        <v>Identidad</v>
      </c>
      <c r="R1213" t="str">
        <f>+IF(Tabla1[[#This Row],[correct_ans]]="None","Frecuente","Infrecuente")</f>
        <v>Frecuente</v>
      </c>
      <c r="S1213">
        <f>+Tabla1[[#This Row],[Respuesta.corr]]*100</f>
        <v>100</v>
      </c>
      <c r="T1213" t="str">
        <f>+IF(OR(Tabla1[[#This Row],[frecuente/infrecuente]]="Frecuente",Tabla1[[#This Row],[Respuesta.rt]]=""),"",Tabla1[[#This Row],[Respuesta.rt]])</f>
        <v/>
      </c>
      <c r="U1213">
        <f>1-Tabla1[[#This Row],[Respuesta.corr]]</f>
        <v>0</v>
      </c>
      <c r="V1213" t="s">
        <v>141</v>
      </c>
      <c r="W1213" t="s">
        <v>143</v>
      </c>
      <c r="X1213" t="str">
        <f>+IFERROR(VLOOKUP(Tabla1[[#This Row],[participant]],$AB$2:$AC$17,2,0),"REVISAR")</f>
        <v>CLB8M</v>
      </c>
    </row>
    <row r="1214" spans="1:24" x14ac:dyDescent="0.55000000000000004">
      <c r="A1214" t="s">
        <v>85</v>
      </c>
      <c r="B1214" t="s">
        <v>86</v>
      </c>
      <c r="C1214" t="s">
        <v>21</v>
      </c>
      <c r="D1214">
        <v>1.3</v>
      </c>
      <c r="E1214">
        <v>0</v>
      </c>
      <c r="F1214">
        <v>12</v>
      </c>
      <c r="G1214">
        <v>12</v>
      </c>
      <c r="H1214">
        <v>12</v>
      </c>
      <c r="I1214" t="s">
        <v>21</v>
      </c>
      <c r="J1214">
        <v>1</v>
      </c>
      <c r="K1214">
        <v>0.605427377057</v>
      </c>
      <c r="L1214" t="s">
        <v>155</v>
      </c>
      <c r="M1214">
        <v>59.566360389705203</v>
      </c>
      <c r="N1214" t="s">
        <v>83</v>
      </c>
      <c r="O1214">
        <v>1</v>
      </c>
      <c r="P1214" t="s">
        <v>156</v>
      </c>
      <c r="Q1214" t="str">
        <f>+PROPER(IF(MID(Tabla1[[#This Row],[expName]],3,100)="Alegria","Alegría",MID(Tabla1[[#This Row],[expName]],3,100)))</f>
        <v>Identidad</v>
      </c>
      <c r="R1214" t="str">
        <f>+IF(Tabla1[[#This Row],[correct_ans]]="None","Frecuente","Infrecuente")</f>
        <v>Infrecuente</v>
      </c>
      <c r="S1214">
        <f>+Tabla1[[#This Row],[Respuesta.corr]]*100</f>
        <v>100</v>
      </c>
      <c r="T1214">
        <f>+IF(OR(Tabla1[[#This Row],[frecuente/infrecuente]]="Frecuente",Tabla1[[#This Row],[Respuesta.rt]]=""),"",Tabla1[[#This Row],[Respuesta.rt]])</f>
        <v>0.605427377057</v>
      </c>
      <c r="U1214">
        <f>1-Tabla1[[#This Row],[Respuesta.corr]]</f>
        <v>0</v>
      </c>
      <c r="V1214" t="s">
        <v>141</v>
      </c>
      <c r="W1214" t="s">
        <v>143</v>
      </c>
      <c r="X1214" t="str">
        <f>+IFERROR(VLOOKUP(Tabla1[[#This Row],[participant]],$AB$2:$AC$17,2,0),"REVISAR")</f>
        <v>CLB8M</v>
      </c>
    </row>
    <row r="1215" spans="1:24" x14ac:dyDescent="0.55000000000000004">
      <c r="A1215" t="s">
        <v>81</v>
      </c>
      <c r="B1215" t="s">
        <v>35</v>
      </c>
      <c r="C1215" t="s">
        <v>15</v>
      </c>
      <c r="D1215">
        <v>1.3</v>
      </c>
      <c r="E1215">
        <v>0</v>
      </c>
      <c r="F1215">
        <v>13</v>
      </c>
      <c r="G1215">
        <v>13</v>
      </c>
      <c r="H1215">
        <v>13</v>
      </c>
      <c r="I1215" t="s">
        <v>15</v>
      </c>
      <c r="J1215">
        <v>1</v>
      </c>
      <c r="L1215" t="s">
        <v>155</v>
      </c>
      <c r="M1215">
        <v>59.566360389705203</v>
      </c>
      <c r="N1215" t="s">
        <v>83</v>
      </c>
      <c r="O1215">
        <v>1</v>
      </c>
      <c r="P1215" t="s">
        <v>156</v>
      </c>
      <c r="Q1215" t="str">
        <f>+PROPER(IF(MID(Tabla1[[#This Row],[expName]],3,100)="Alegria","Alegría",MID(Tabla1[[#This Row],[expName]],3,100)))</f>
        <v>Identidad</v>
      </c>
      <c r="R1215" t="str">
        <f>+IF(Tabla1[[#This Row],[correct_ans]]="None","Frecuente","Infrecuente")</f>
        <v>Frecuente</v>
      </c>
      <c r="S1215">
        <f>+Tabla1[[#This Row],[Respuesta.corr]]*100</f>
        <v>100</v>
      </c>
      <c r="T1215" t="str">
        <f>+IF(OR(Tabla1[[#This Row],[frecuente/infrecuente]]="Frecuente",Tabla1[[#This Row],[Respuesta.rt]]=""),"",Tabla1[[#This Row],[Respuesta.rt]])</f>
        <v/>
      </c>
      <c r="U1215">
        <f>1-Tabla1[[#This Row],[Respuesta.corr]]</f>
        <v>0</v>
      </c>
      <c r="V1215" t="s">
        <v>141</v>
      </c>
      <c r="W1215" t="s">
        <v>143</v>
      </c>
      <c r="X1215" t="str">
        <f>+IFERROR(VLOOKUP(Tabla1[[#This Row],[participant]],$AB$2:$AC$17,2,0),"REVISAR")</f>
        <v>CLB8M</v>
      </c>
    </row>
    <row r="1216" spans="1:24" x14ac:dyDescent="0.55000000000000004">
      <c r="A1216" t="s">
        <v>85</v>
      </c>
      <c r="B1216" t="s">
        <v>86</v>
      </c>
      <c r="C1216" t="s">
        <v>21</v>
      </c>
      <c r="D1216">
        <v>1.3</v>
      </c>
      <c r="E1216">
        <v>0</v>
      </c>
      <c r="F1216">
        <v>14</v>
      </c>
      <c r="G1216">
        <v>14</v>
      </c>
      <c r="H1216">
        <v>14</v>
      </c>
      <c r="I1216" t="s">
        <v>15</v>
      </c>
      <c r="J1216">
        <v>0</v>
      </c>
      <c r="L1216" t="s">
        <v>155</v>
      </c>
      <c r="M1216">
        <v>59.566360389705203</v>
      </c>
      <c r="N1216" t="s">
        <v>83</v>
      </c>
      <c r="O1216">
        <v>1</v>
      </c>
      <c r="P1216" t="s">
        <v>156</v>
      </c>
      <c r="Q1216" t="str">
        <f>+PROPER(IF(MID(Tabla1[[#This Row],[expName]],3,100)="Alegria","Alegría",MID(Tabla1[[#This Row],[expName]],3,100)))</f>
        <v>Identidad</v>
      </c>
      <c r="R1216" t="str">
        <f>+IF(Tabla1[[#This Row],[correct_ans]]="None","Frecuente","Infrecuente")</f>
        <v>Infrecuente</v>
      </c>
      <c r="S1216">
        <f>+Tabla1[[#This Row],[Respuesta.corr]]*100</f>
        <v>0</v>
      </c>
      <c r="T1216" t="str">
        <f>+IF(OR(Tabla1[[#This Row],[frecuente/infrecuente]]="Frecuente",Tabla1[[#This Row],[Respuesta.rt]]=""),"",Tabla1[[#This Row],[Respuesta.rt]])</f>
        <v/>
      </c>
      <c r="U1216">
        <f>1-Tabla1[[#This Row],[Respuesta.corr]]</f>
        <v>1</v>
      </c>
      <c r="V1216" t="s">
        <v>141</v>
      </c>
      <c r="W1216" t="s">
        <v>143</v>
      </c>
      <c r="X1216" t="str">
        <f>+IFERROR(VLOOKUP(Tabla1[[#This Row],[participant]],$AB$2:$AC$17,2,0),"REVISAR")</f>
        <v>CLB8M</v>
      </c>
    </row>
    <row r="1217" spans="1:24" x14ac:dyDescent="0.55000000000000004">
      <c r="A1217" t="s">
        <v>81</v>
      </c>
      <c r="B1217" t="s">
        <v>63</v>
      </c>
      <c r="C1217" t="s">
        <v>15</v>
      </c>
      <c r="D1217">
        <v>0.8</v>
      </c>
      <c r="E1217">
        <v>0</v>
      </c>
      <c r="F1217">
        <v>15</v>
      </c>
      <c r="G1217">
        <v>15</v>
      </c>
      <c r="H1217">
        <v>15</v>
      </c>
      <c r="I1217" t="s">
        <v>15</v>
      </c>
      <c r="J1217">
        <v>1</v>
      </c>
      <c r="L1217" t="s">
        <v>155</v>
      </c>
      <c r="M1217">
        <v>59.566360389705203</v>
      </c>
      <c r="N1217" t="s">
        <v>83</v>
      </c>
      <c r="O1217">
        <v>1</v>
      </c>
      <c r="P1217" t="s">
        <v>156</v>
      </c>
      <c r="Q1217" t="str">
        <f>+PROPER(IF(MID(Tabla1[[#This Row],[expName]],3,100)="Alegria","Alegría",MID(Tabla1[[#This Row],[expName]],3,100)))</f>
        <v>Identidad</v>
      </c>
      <c r="R1217" t="str">
        <f>+IF(Tabla1[[#This Row],[correct_ans]]="None","Frecuente","Infrecuente")</f>
        <v>Frecuente</v>
      </c>
      <c r="S1217">
        <f>+Tabla1[[#This Row],[Respuesta.corr]]*100</f>
        <v>100</v>
      </c>
      <c r="T1217" t="str">
        <f>+IF(OR(Tabla1[[#This Row],[frecuente/infrecuente]]="Frecuente",Tabla1[[#This Row],[Respuesta.rt]]=""),"",Tabla1[[#This Row],[Respuesta.rt]])</f>
        <v/>
      </c>
      <c r="U1217">
        <f>1-Tabla1[[#This Row],[Respuesta.corr]]</f>
        <v>0</v>
      </c>
      <c r="V1217" t="s">
        <v>141</v>
      </c>
      <c r="W1217" t="s">
        <v>143</v>
      </c>
      <c r="X1217" t="str">
        <f>+IFERROR(VLOOKUP(Tabla1[[#This Row],[participant]],$AB$2:$AC$17,2,0),"REVISAR")</f>
        <v>CLB8M</v>
      </c>
    </row>
    <row r="1218" spans="1:24" x14ac:dyDescent="0.55000000000000004">
      <c r="A1218" t="s">
        <v>81</v>
      </c>
      <c r="B1218" t="s">
        <v>88</v>
      </c>
      <c r="C1218" t="s">
        <v>15</v>
      </c>
      <c r="D1218">
        <v>1.3</v>
      </c>
      <c r="E1218">
        <v>0</v>
      </c>
      <c r="F1218">
        <v>16</v>
      </c>
      <c r="G1218">
        <v>16</v>
      </c>
      <c r="H1218">
        <v>16</v>
      </c>
      <c r="I1218" t="s">
        <v>15</v>
      </c>
      <c r="J1218">
        <v>1</v>
      </c>
      <c r="L1218" t="s">
        <v>155</v>
      </c>
      <c r="M1218">
        <v>59.566360389705203</v>
      </c>
      <c r="N1218" t="s">
        <v>83</v>
      </c>
      <c r="O1218">
        <v>1</v>
      </c>
      <c r="P1218" t="s">
        <v>156</v>
      </c>
      <c r="Q1218" t="str">
        <f>+PROPER(IF(MID(Tabla1[[#This Row],[expName]],3,100)="Alegria","Alegría",MID(Tabla1[[#This Row],[expName]],3,100)))</f>
        <v>Identidad</v>
      </c>
      <c r="R1218" t="str">
        <f>+IF(Tabla1[[#This Row],[correct_ans]]="None","Frecuente","Infrecuente")</f>
        <v>Frecuente</v>
      </c>
      <c r="S1218">
        <f>+Tabla1[[#This Row],[Respuesta.corr]]*100</f>
        <v>100</v>
      </c>
      <c r="T1218" t="str">
        <f>+IF(OR(Tabla1[[#This Row],[frecuente/infrecuente]]="Frecuente",Tabla1[[#This Row],[Respuesta.rt]]=""),"",Tabla1[[#This Row],[Respuesta.rt]])</f>
        <v/>
      </c>
      <c r="U1218">
        <f>1-Tabla1[[#This Row],[Respuesta.corr]]</f>
        <v>0</v>
      </c>
      <c r="V1218" t="s">
        <v>141</v>
      </c>
      <c r="W1218" t="s">
        <v>143</v>
      </c>
      <c r="X1218" t="str">
        <f>+IFERROR(VLOOKUP(Tabla1[[#This Row],[participant]],$AB$2:$AC$17,2,0),"REVISAR")</f>
        <v>CLB8M</v>
      </c>
    </row>
    <row r="1219" spans="1:24" x14ac:dyDescent="0.55000000000000004">
      <c r="A1219" t="s">
        <v>81</v>
      </c>
      <c r="B1219" t="s">
        <v>68</v>
      </c>
      <c r="C1219" t="s">
        <v>15</v>
      </c>
      <c r="D1219">
        <v>0.8</v>
      </c>
      <c r="E1219">
        <v>0</v>
      </c>
      <c r="F1219">
        <v>17</v>
      </c>
      <c r="G1219">
        <v>17</v>
      </c>
      <c r="H1219">
        <v>17</v>
      </c>
      <c r="I1219" t="s">
        <v>15</v>
      </c>
      <c r="J1219">
        <v>1</v>
      </c>
      <c r="L1219" t="s">
        <v>155</v>
      </c>
      <c r="M1219">
        <v>59.566360389705203</v>
      </c>
      <c r="N1219" t="s">
        <v>83</v>
      </c>
      <c r="O1219">
        <v>1</v>
      </c>
      <c r="P1219" t="s">
        <v>156</v>
      </c>
      <c r="Q1219" t="str">
        <f>+PROPER(IF(MID(Tabla1[[#This Row],[expName]],3,100)="Alegria","Alegría",MID(Tabla1[[#This Row],[expName]],3,100)))</f>
        <v>Identidad</v>
      </c>
      <c r="R1219" t="str">
        <f>+IF(Tabla1[[#This Row],[correct_ans]]="None","Frecuente","Infrecuente")</f>
        <v>Frecuente</v>
      </c>
      <c r="S1219">
        <f>+Tabla1[[#This Row],[Respuesta.corr]]*100</f>
        <v>100</v>
      </c>
      <c r="T1219" t="str">
        <f>+IF(OR(Tabla1[[#This Row],[frecuente/infrecuente]]="Frecuente",Tabla1[[#This Row],[Respuesta.rt]]=""),"",Tabla1[[#This Row],[Respuesta.rt]])</f>
        <v/>
      </c>
      <c r="U1219">
        <f>1-Tabla1[[#This Row],[Respuesta.corr]]</f>
        <v>0</v>
      </c>
      <c r="V1219" t="s">
        <v>141</v>
      </c>
      <c r="W1219" t="s">
        <v>143</v>
      </c>
      <c r="X1219" t="str">
        <f>+IFERROR(VLOOKUP(Tabla1[[#This Row],[participant]],$AB$2:$AC$17,2,0),"REVISAR")</f>
        <v>CLB8M</v>
      </c>
    </row>
    <row r="1220" spans="1:24" x14ac:dyDescent="0.55000000000000004">
      <c r="A1220" t="s">
        <v>85</v>
      </c>
      <c r="B1220" t="s">
        <v>86</v>
      </c>
      <c r="C1220" t="s">
        <v>21</v>
      </c>
      <c r="D1220">
        <v>1.3</v>
      </c>
      <c r="E1220">
        <v>0</v>
      </c>
      <c r="F1220">
        <v>18</v>
      </c>
      <c r="G1220">
        <v>18</v>
      </c>
      <c r="H1220">
        <v>18</v>
      </c>
      <c r="I1220" t="s">
        <v>21</v>
      </c>
      <c r="J1220">
        <v>1</v>
      </c>
      <c r="K1220">
        <v>0.48836825087300001</v>
      </c>
      <c r="L1220" t="s">
        <v>155</v>
      </c>
      <c r="M1220">
        <v>59.566360389705203</v>
      </c>
      <c r="N1220" t="s">
        <v>83</v>
      </c>
      <c r="O1220">
        <v>1</v>
      </c>
      <c r="P1220" t="s">
        <v>156</v>
      </c>
      <c r="Q1220" t="str">
        <f>+PROPER(IF(MID(Tabla1[[#This Row],[expName]],3,100)="Alegria","Alegría",MID(Tabla1[[#This Row],[expName]],3,100)))</f>
        <v>Identidad</v>
      </c>
      <c r="R1220" t="str">
        <f>+IF(Tabla1[[#This Row],[correct_ans]]="None","Frecuente","Infrecuente")</f>
        <v>Infrecuente</v>
      </c>
      <c r="S1220">
        <f>+Tabla1[[#This Row],[Respuesta.corr]]*100</f>
        <v>100</v>
      </c>
      <c r="T1220">
        <f>+IF(OR(Tabla1[[#This Row],[frecuente/infrecuente]]="Frecuente",Tabla1[[#This Row],[Respuesta.rt]]=""),"",Tabla1[[#This Row],[Respuesta.rt]])</f>
        <v>0.48836825087300001</v>
      </c>
      <c r="U1220">
        <f>1-Tabla1[[#This Row],[Respuesta.corr]]</f>
        <v>0</v>
      </c>
      <c r="V1220" t="s">
        <v>141</v>
      </c>
      <c r="W1220" t="s">
        <v>143</v>
      </c>
      <c r="X1220" t="str">
        <f>+IFERROR(VLOOKUP(Tabla1[[#This Row],[participant]],$AB$2:$AC$17,2,0),"REVISAR")</f>
        <v>CLB8M</v>
      </c>
    </row>
    <row r="1221" spans="1:24" x14ac:dyDescent="0.55000000000000004">
      <c r="A1221" t="s">
        <v>81</v>
      </c>
      <c r="B1221" t="s">
        <v>75</v>
      </c>
      <c r="C1221" t="s">
        <v>15</v>
      </c>
      <c r="D1221">
        <v>1.3</v>
      </c>
      <c r="E1221">
        <v>0</v>
      </c>
      <c r="F1221">
        <v>19</v>
      </c>
      <c r="G1221">
        <v>19</v>
      </c>
      <c r="H1221">
        <v>19</v>
      </c>
      <c r="I1221" t="s">
        <v>15</v>
      </c>
      <c r="J1221">
        <v>1</v>
      </c>
      <c r="L1221" t="s">
        <v>155</v>
      </c>
      <c r="M1221">
        <v>59.566360389705203</v>
      </c>
      <c r="N1221" t="s">
        <v>83</v>
      </c>
      <c r="O1221">
        <v>1</v>
      </c>
      <c r="P1221" t="s">
        <v>156</v>
      </c>
      <c r="Q1221" t="str">
        <f>+PROPER(IF(MID(Tabla1[[#This Row],[expName]],3,100)="Alegria","Alegría",MID(Tabla1[[#This Row],[expName]],3,100)))</f>
        <v>Identidad</v>
      </c>
      <c r="R1221" t="str">
        <f>+IF(Tabla1[[#This Row],[correct_ans]]="None","Frecuente","Infrecuente")</f>
        <v>Frecuente</v>
      </c>
      <c r="S1221">
        <f>+Tabla1[[#This Row],[Respuesta.corr]]*100</f>
        <v>100</v>
      </c>
      <c r="T1221" t="str">
        <f>+IF(OR(Tabla1[[#This Row],[frecuente/infrecuente]]="Frecuente",Tabla1[[#This Row],[Respuesta.rt]]=""),"",Tabla1[[#This Row],[Respuesta.rt]])</f>
        <v/>
      </c>
      <c r="U1221">
        <f>1-Tabla1[[#This Row],[Respuesta.corr]]</f>
        <v>0</v>
      </c>
      <c r="V1221" t="s">
        <v>141</v>
      </c>
      <c r="W1221" t="s">
        <v>143</v>
      </c>
      <c r="X1221" t="str">
        <f>+IFERROR(VLOOKUP(Tabla1[[#This Row],[participant]],$AB$2:$AC$17,2,0),"REVISAR")</f>
        <v>CLB8M</v>
      </c>
    </row>
    <row r="1222" spans="1:24" x14ac:dyDescent="0.55000000000000004">
      <c r="A1222" t="s">
        <v>85</v>
      </c>
      <c r="B1222" t="s">
        <v>86</v>
      </c>
      <c r="C1222" t="s">
        <v>21</v>
      </c>
      <c r="D1222">
        <v>1.3</v>
      </c>
      <c r="E1222">
        <v>0</v>
      </c>
      <c r="F1222">
        <v>20</v>
      </c>
      <c r="G1222">
        <v>20</v>
      </c>
      <c r="H1222">
        <v>20</v>
      </c>
      <c r="I1222" t="s">
        <v>21</v>
      </c>
      <c r="J1222">
        <v>1</v>
      </c>
      <c r="K1222">
        <v>0.538493501092</v>
      </c>
      <c r="L1222" t="s">
        <v>155</v>
      </c>
      <c r="M1222">
        <v>59.566360389705203</v>
      </c>
      <c r="N1222" t="s">
        <v>83</v>
      </c>
      <c r="O1222">
        <v>1</v>
      </c>
      <c r="P1222" t="s">
        <v>156</v>
      </c>
      <c r="Q1222" t="str">
        <f>+PROPER(IF(MID(Tabla1[[#This Row],[expName]],3,100)="Alegria","Alegría",MID(Tabla1[[#This Row],[expName]],3,100)))</f>
        <v>Identidad</v>
      </c>
      <c r="R1222" t="str">
        <f>+IF(Tabla1[[#This Row],[correct_ans]]="None","Frecuente","Infrecuente")</f>
        <v>Infrecuente</v>
      </c>
      <c r="S1222">
        <f>+Tabla1[[#This Row],[Respuesta.corr]]*100</f>
        <v>100</v>
      </c>
      <c r="T1222">
        <f>+IF(OR(Tabla1[[#This Row],[frecuente/infrecuente]]="Frecuente",Tabla1[[#This Row],[Respuesta.rt]]=""),"",Tabla1[[#This Row],[Respuesta.rt]])</f>
        <v>0.538493501092</v>
      </c>
      <c r="U1222">
        <f>1-Tabla1[[#This Row],[Respuesta.corr]]</f>
        <v>0</v>
      </c>
      <c r="V1222" t="s">
        <v>141</v>
      </c>
      <c r="W1222" t="s">
        <v>143</v>
      </c>
      <c r="X1222" t="str">
        <f>+IFERROR(VLOOKUP(Tabla1[[#This Row],[participant]],$AB$2:$AC$17,2,0),"REVISAR")</f>
        <v>CLB8M</v>
      </c>
    </row>
    <row r="1223" spans="1:24" x14ac:dyDescent="0.55000000000000004">
      <c r="A1223" t="s">
        <v>81</v>
      </c>
      <c r="B1223" t="s">
        <v>68</v>
      </c>
      <c r="C1223" t="s">
        <v>15</v>
      </c>
      <c r="D1223">
        <v>0.8</v>
      </c>
      <c r="E1223">
        <v>0</v>
      </c>
      <c r="F1223">
        <v>21</v>
      </c>
      <c r="G1223">
        <v>21</v>
      </c>
      <c r="H1223">
        <v>21</v>
      </c>
      <c r="I1223" t="s">
        <v>15</v>
      </c>
      <c r="J1223">
        <v>1</v>
      </c>
      <c r="L1223" t="s">
        <v>155</v>
      </c>
      <c r="M1223">
        <v>59.566360389705203</v>
      </c>
      <c r="N1223" t="s">
        <v>83</v>
      </c>
      <c r="O1223">
        <v>1</v>
      </c>
      <c r="P1223" t="s">
        <v>156</v>
      </c>
      <c r="Q1223" t="str">
        <f>+PROPER(IF(MID(Tabla1[[#This Row],[expName]],3,100)="Alegria","Alegría",MID(Tabla1[[#This Row],[expName]],3,100)))</f>
        <v>Identidad</v>
      </c>
      <c r="R1223" t="str">
        <f>+IF(Tabla1[[#This Row],[correct_ans]]="None","Frecuente","Infrecuente")</f>
        <v>Frecuente</v>
      </c>
      <c r="S1223">
        <f>+Tabla1[[#This Row],[Respuesta.corr]]*100</f>
        <v>100</v>
      </c>
      <c r="T1223" t="str">
        <f>+IF(OR(Tabla1[[#This Row],[frecuente/infrecuente]]="Frecuente",Tabla1[[#This Row],[Respuesta.rt]]=""),"",Tabla1[[#This Row],[Respuesta.rt]])</f>
        <v/>
      </c>
      <c r="U1223">
        <f>1-Tabla1[[#This Row],[Respuesta.corr]]</f>
        <v>0</v>
      </c>
      <c r="V1223" t="s">
        <v>141</v>
      </c>
      <c r="W1223" t="s">
        <v>143</v>
      </c>
      <c r="X1223" t="str">
        <f>+IFERROR(VLOOKUP(Tabla1[[#This Row],[participant]],$AB$2:$AC$17,2,0),"REVISAR")</f>
        <v>CLB8M</v>
      </c>
    </row>
    <row r="1224" spans="1:24" x14ac:dyDescent="0.55000000000000004">
      <c r="A1224" t="s">
        <v>81</v>
      </c>
      <c r="B1224" t="s">
        <v>28</v>
      </c>
      <c r="C1224" t="s">
        <v>15</v>
      </c>
      <c r="D1224">
        <v>0.8</v>
      </c>
      <c r="E1224">
        <v>0</v>
      </c>
      <c r="F1224">
        <v>22</v>
      </c>
      <c r="G1224">
        <v>22</v>
      </c>
      <c r="H1224">
        <v>22</v>
      </c>
      <c r="I1224" t="s">
        <v>15</v>
      </c>
      <c r="J1224">
        <v>1</v>
      </c>
      <c r="L1224" t="s">
        <v>155</v>
      </c>
      <c r="M1224">
        <v>59.566360389705203</v>
      </c>
      <c r="N1224" t="s">
        <v>83</v>
      </c>
      <c r="O1224">
        <v>1</v>
      </c>
      <c r="P1224" t="s">
        <v>156</v>
      </c>
      <c r="Q1224" t="str">
        <f>+PROPER(IF(MID(Tabla1[[#This Row],[expName]],3,100)="Alegria","Alegría",MID(Tabla1[[#This Row],[expName]],3,100)))</f>
        <v>Identidad</v>
      </c>
      <c r="R1224" t="str">
        <f>+IF(Tabla1[[#This Row],[correct_ans]]="None","Frecuente","Infrecuente")</f>
        <v>Frecuente</v>
      </c>
      <c r="S1224">
        <f>+Tabla1[[#This Row],[Respuesta.corr]]*100</f>
        <v>100</v>
      </c>
      <c r="T1224" t="str">
        <f>+IF(OR(Tabla1[[#This Row],[frecuente/infrecuente]]="Frecuente",Tabla1[[#This Row],[Respuesta.rt]]=""),"",Tabla1[[#This Row],[Respuesta.rt]])</f>
        <v/>
      </c>
      <c r="U1224">
        <f>1-Tabla1[[#This Row],[Respuesta.corr]]</f>
        <v>0</v>
      </c>
      <c r="V1224" t="s">
        <v>141</v>
      </c>
      <c r="W1224" t="s">
        <v>143</v>
      </c>
      <c r="X1224" t="str">
        <f>+IFERROR(VLOOKUP(Tabla1[[#This Row],[participant]],$AB$2:$AC$17,2,0),"REVISAR")</f>
        <v>CLB8M</v>
      </c>
    </row>
    <row r="1225" spans="1:24" x14ac:dyDescent="0.55000000000000004">
      <c r="A1225" t="s">
        <v>85</v>
      </c>
      <c r="B1225" t="s">
        <v>86</v>
      </c>
      <c r="C1225" t="s">
        <v>21</v>
      </c>
      <c r="D1225">
        <v>0.8</v>
      </c>
      <c r="E1225">
        <v>0</v>
      </c>
      <c r="F1225">
        <v>23</v>
      </c>
      <c r="G1225">
        <v>23</v>
      </c>
      <c r="H1225">
        <v>23</v>
      </c>
      <c r="I1225" t="s">
        <v>21</v>
      </c>
      <c r="J1225">
        <v>1</v>
      </c>
      <c r="K1225">
        <v>0.58897268333700004</v>
      </c>
      <c r="L1225" t="s">
        <v>155</v>
      </c>
      <c r="M1225">
        <v>59.566360389705203</v>
      </c>
      <c r="N1225" t="s">
        <v>83</v>
      </c>
      <c r="O1225">
        <v>1</v>
      </c>
      <c r="P1225" t="s">
        <v>156</v>
      </c>
      <c r="Q1225" t="str">
        <f>+PROPER(IF(MID(Tabla1[[#This Row],[expName]],3,100)="Alegria","Alegría",MID(Tabla1[[#This Row],[expName]],3,100)))</f>
        <v>Identidad</v>
      </c>
      <c r="R1225" t="str">
        <f>+IF(Tabla1[[#This Row],[correct_ans]]="None","Frecuente","Infrecuente")</f>
        <v>Infrecuente</v>
      </c>
      <c r="S1225">
        <f>+Tabla1[[#This Row],[Respuesta.corr]]*100</f>
        <v>100</v>
      </c>
      <c r="T1225">
        <f>+IF(OR(Tabla1[[#This Row],[frecuente/infrecuente]]="Frecuente",Tabla1[[#This Row],[Respuesta.rt]]=""),"",Tabla1[[#This Row],[Respuesta.rt]])</f>
        <v>0.58897268333700004</v>
      </c>
      <c r="U1225">
        <f>1-Tabla1[[#This Row],[Respuesta.corr]]</f>
        <v>0</v>
      </c>
      <c r="V1225" t="s">
        <v>141</v>
      </c>
      <c r="W1225" t="s">
        <v>143</v>
      </c>
      <c r="X1225" t="str">
        <f>+IFERROR(VLOOKUP(Tabla1[[#This Row],[participant]],$AB$2:$AC$17,2,0),"REVISAR")</f>
        <v>CLB8M</v>
      </c>
    </row>
    <row r="1226" spans="1:24" x14ac:dyDescent="0.55000000000000004">
      <c r="A1226" t="s">
        <v>81</v>
      </c>
      <c r="B1226" t="s">
        <v>28</v>
      </c>
      <c r="C1226" t="s">
        <v>15</v>
      </c>
      <c r="D1226">
        <v>0.8</v>
      </c>
      <c r="E1226">
        <v>0</v>
      </c>
      <c r="F1226">
        <v>24</v>
      </c>
      <c r="G1226">
        <v>24</v>
      </c>
      <c r="H1226">
        <v>24</v>
      </c>
      <c r="I1226" t="s">
        <v>15</v>
      </c>
      <c r="J1226">
        <v>1</v>
      </c>
      <c r="L1226" t="s">
        <v>155</v>
      </c>
      <c r="M1226">
        <v>59.566360389705203</v>
      </c>
      <c r="N1226" t="s">
        <v>83</v>
      </c>
      <c r="O1226">
        <v>1</v>
      </c>
      <c r="P1226" t="s">
        <v>156</v>
      </c>
      <c r="Q1226" t="str">
        <f>+PROPER(IF(MID(Tabla1[[#This Row],[expName]],3,100)="Alegria","Alegría",MID(Tabla1[[#This Row],[expName]],3,100)))</f>
        <v>Identidad</v>
      </c>
      <c r="R1226" t="str">
        <f>+IF(Tabla1[[#This Row],[correct_ans]]="None","Frecuente","Infrecuente")</f>
        <v>Frecuente</v>
      </c>
      <c r="S1226">
        <f>+Tabla1[[#This Row],[Respuesta.corr]]*100</f>
        <v>100</v>
      </c>
      <c r="T1226" t="str">
        <f>+IF(OR(Tabla1[[#This Row],[frecuente/infrecuente]]="Frecuente",Tabla1[[#This Row],[Respuesta.rt]]=""),"",Tabla1[[#This Row],[Respuesta.rt]])</f>
        <v/>
      </c>
      <c r="U1226">
        <f>1-Tabla1[[#This Row],[Respuesta.corr]]</f>
        <v>0</v>
      </c>
      <c r="V1226" t="s">
        <v>141</v>
      </c>
      <c r="W1226" t="s">
        <v>143</v>
      </c>
      <c r="X1226" t="str">
        <f>+IFERROR(VLOOKUP(Tabla1[[#This Row],[participant]],$AB$2:$AC$17,2,0),"REVISAR")</f>
        <v>CLB8M</v>
      </c>
    </row>
    <row r="1227" spans="1:24" x14ac:dyDescent="0.55000000000000004">
      <c r="A1227" t="s">
        <v>85</v>
      </c>
      <c r="B1227" t="s">
        <v>86</v>
      </c>
      <c r="C1227" t="s">
        <v>21</v>
      </c>
      <c r="D1227">
        <v>1.3</v>
      </c>
      <c r="E1227">
        <v>0</v>
      </c>
      <c r="F1227">
        <v>25</v>
      </c>
      <c r="G1227">
        <v>25</v>
      </c>
      <c r="H1227">
        <v>25</v>
      </c>
      <c r="I1227" t="s">
        <v>21</v>
      </c>
      <c r="J1227">
        <v>1</v>
      </c>
      <c r="K1227">
        <v>0.65583802428600002</v>
      </c>
      <c r="L1227" t="s">
        <v>155</v>
      </c>
      <c r="M1227">
        <v>59.566360389705203</v>
      </c>
      <c r="N1227" t="s">
        <v>83</v>
      </c>
      <c r="O1227">
        <v>1</v>
      </c>
      <c r="P1227" t="s">
        <v>156</v>
      </c>
      <c r="Q1227" t="str">
        <f>+PROPER(IF(MID(Tabla1[[#This Row],[expName]],3,100)="Alegria","Alegría",MID(Tabla1[[#This Row],[expName]],3,100)))</f>
        <v>Identidad</v>
      </c>
      <c r="R1227" t="str">
        <f>+IF(Tabla1[[#This Row],[correct_ans]]="None","Frecuente","Infrecuente")</f>
        <v>Infrecuente</v>
      </c>
      <c r="S1227">
        <f>+Tabla1[[#This Row],[Respuesta.corr]]*100</f>
        <v>100</v>
      </c>
      <c r="T1227">
        <f>+IF(OR(Tabla1[[#This Row],[frecuente/infrecuente]]="Frecuente",Tabla1[[#This Row],[Respuesta.rt]]=""),"",Tabla1[[#This Row],[Respuesta.rt]])</f>
        <v>0.65583802428600002</v>
      </c>
      <c r="U1227">
        <f>1-Tabla1[[#This Row],[Respuesta.corr]]</f>
        <v>0</v>
      </c>
      <c r="V1227" t="s">
        <v>141</v>
      </c>
      <c r="W1227" t="s">
        <v>143</v>
      </c>
      <c r="X1227" t="str">
        <f>+IFERROR(VLOOKUP(Tabla1[[#This Row],[participant]],$AB$2:$AC$17,2,0),"REVISAR")</f>
        <v>CLB8M</v>
      </c>
    </row>
    <row r="1228" spans="1:24" x14ac:dyDescent="0.55000000000000004">
      <c r="A1228" t="s">
        <v>81</v>
      </c>
      <c r="B1228" t="s">
        <v>25</v>
      </c>
      <c r="C1228" t="s">
        <v>15</v>
      </c>
      <c r="D1228">
        <v>1.3</v>
      </c>
      <c r="E1228">
        <v>0</v>
      </c>
      <c r="F1228">
        <v>26</v>
      </c>
      <c r="G1228">
        <v>26</v>
      </c>
      <c r="H1228">
        <v>26</v>
      </c>
      <c r="I1228" t="s">
        <v>15</v>
      </c>
      <c r="J1228">
        <v>1</v>
      </c>
      <c r="L1228" t="s">
        <v>155</v>
      </c>
      <c r="M1228">
        <v>59.566360389705203</v>
      </c>
      <c r="N1228" t="s">
        <v>83</v>
      </c>
      <c r="O1228">
        <v>1</v>
      </c>
      <c r="P1228" t="s">
        <v>156</v>
      </c>
      <c r="Q1228" t="str">
        <f>+PROPER(IF(MID(Tabla1[[#This Row],[expName]],3,100)="Alegria","Alegría",MID(Tabla1[[#This Row],[expName]],3,100)))</f>
        <v>Identidad</v>
      </c>
      <c r="R1228" t="str">
        <f>+IF(Tabla1[[#This Row],[correct_ans]]="None","Frecuente","Infrecuente")</f>
        <v>Frecuente</v>
      </c>
      <c r="S1228">
        <f>+Tabla1[[#This Row],[Respuesta.corr]]*100</f>
        <v>100</v>
      </c>
      <c r="T1228" t="str">
        <f>+IF(OR(Tabla1[[#This Row],[frecuente/infrecuente]]="Frecuente",Tabla1[[#This Row],[Respuesta.rt]]=""),"",Tabla1[[#This Row],[Respuesta.rt]])</f>
        <v/>
      </c>
      <c r="U1228">
        <f>1-Tabla1[[#This Row],[Respuesta.corr]]</f>
        <v>0</v>
      </c>
      <c r="V1228" t="s">
        <v>141</v>
      </c>
      <c r="W1228" t="s">
        <v>143</v>
      </c>
      <c r="X1228" t="str">
        <f>+IFERROR(VLOOKUP(Tabla1[[#This Row],[participant]],$AB$2:$AC$17,2,0),"REVISAR")</f>
        <v>CLB8M</v>
      </c>
    </row>
    <row r="1229" spans="1:24" x14ac:dyDescent="0.55000000000000004">
      <c r="A1229" t="s">
        <v>81</v>
      </c>
      <c r="B1229" t="s">
        <v>88</v>
      </c>
      <c r="C1229" t="s">
        <v>15</v>
      </c>
      <c r="D1229">
        <v>0.8</v>
      </c>
      <c r="E1229">
        <v>0</v>
      </c>
      <c r="F1229">
        <v>27</v>
      </c>
      <c r="G1229">
        <v>27</v>
      </c>
      <c r="H1229">
        <v>27</v>
      </c>
      <c r="I1229" t="s">
        <v>21</v>
      </c>
      <c r="J1229">
        <v>0</v>
      </c>
      <c r="K1229">
        <v>0.373111231333</v>
      </c>
      <c r="L1229" t="s">
        <v>155</v>
      </c>
      <c r="M1229">
        <v>59.566360389705203</v>
      </c>
      <c r="N1229" t="s">
        <v>83</v>
      </c>
      <c r="O1229">
        <v>1</v>
      </c>
      <c r="P1229" t="s">
        <v>156</v>
      </c>
      <c r="Q1229" t="str">
        <f>+PROPER(IF(MID(Tabla1[[#This Row],[expName]],3,100)="Alegria","Alegría",MID(Tabla1[[#This Row],[expName]],3,100)))</f>
        <v>Identidad</v>
      </c>
      <c r="R1229" t="str">
        <f>+IF(Tabla1[[#This Row],[correct_ans]]="None","Frecuente","Infrecuente")</f>
        <v>Frecuente</v>
      </c>
      <c r="S1229">
        <f>+Tabla1[[#This Row],[Respuesta.corr]]*100</f>
        <v>0</v>
      </c>
      <c r="T1229" t="str">
        <f>+IF(OR(Tabla1[[#This Row],[frecuente/infrecuente]]="Frecuente",Tabla1[[#This Row],[Respuesta.rt]]=""),"",Tabla1[[#This Row],[Respuesta.rt]])</f>
        <v/>
      </c>
      <c r="U1229">
        <f>1-Tabla1[[#This Row],[Respuesta.corr]]</f>
        <v>1</v>
      </c>
      <c r="V1229" t="s">
        <v>141</v>
      </c>
      <c r="W1229" t="s">
        <v>143</v>
      </c>
      <c r="X1229" t="str">
        <f>+IFERROR(VLOOKUP(Tabla1[[#This Row],[participant]],$AB$2:$AC$17,2,0),"REVISAR")</f>
        <v>CLB8M</v>
      </c>
    </row>
    <row r="1230" spans="1:24" x14ac:dyDescent="0.55000000000000004">
      <c r="A1230" t="s">
        <v>85</v>
      </c>
      <c r="B1230" t="s">
        <v>86</v>
      </c>
      <c r="C1230" t="s">
        <v>21</v>
      </c>
      <c r="D1230">
        <v>0.8</v>
      </c>
      <c r="E1230">
        <v>0</v>
      </c>
      <c r="F1230">
        <v>28</v>
      </c>
      <c r="G1230">
        <v>28</v>
      </c>
      <c r="H1230">
        <v>28</v>
      </c>
      <c r="I1230" t="s">
        <v>21</v>
      </c>
      <c r="J1230">
        <v>1</v>
      </c>
      <c r="K1230">
        <v>0.62279454659800004</v>
      </c>
      <c r="L1230" t="s">
        <v>155</v>
      </c>
      <c r="M1230">
        <v>59.566360389705203</v>
      </c>
      <c r="N1230" t="s">
        <v>83</v>
      </c>
      <c r="O1230">
        <v>1</v>
      </c>
      <c r="P1230" t="s">
        <v>156</v>
      </c>
      <c r="Q1230" t="str">
        <f>+PROPER(IF(MID(Tabla1[[#This Row],[expName]],3,100)="Alegria","Alegría",MID(Tabla1[[#This Row],[expName]],3,100)))</f>
        <v>Identidad</v>
      </c>
      <c r="R1230" t="str">
        <f>+IF(Tabla1[[#This Row],[correct_ans]]="None","Frecuente","Infrecuente")</f>
        <v>Infrecuente</v>
      </c>
      <c r="S1230">
        <f>+Tabla1[[#This Row],[Respuesta.corr]]*100</f>
        <v>100</v>
      </c>
      <c r="T1230">
        <f>+IF(OR(Tabla1[[#This Row],[frecuente/infrecuente]]="Frecuente",Tabla1[[#This Row],[Respuesta.rt]]=""),"",Tabla1[[#This Row],[Respuesta.rt]])</f>
        <v>0.62279454659800004</v>
      </c>
      <c r="U1230">
        <f>1-Tabla1[[#This Row],[Respuesta.corr]]</f>
        <v>0</v>
      </c>
      <c r="V1230" t="s">
        <v>141</v>
      </c>
      <c r="W1230" t="s">
        <v>143</v>
      </c>
      <c r="X1230" t="str">
        <f>+IFERROR(VLOOKUP(Tabla1[[#This Row],[participant]],$AB$2:$AC$17,2,0),"REVISAR")</f>
        <v>CLB8M</v>
      </c>
    </row>
    <row r="1231" spans="1:24" x14ac:dyDescent="0.55000000000000004">
      <c r="A1231" t="s">
        <v>81</v>
      </c>
      <c r="B1231" t="s">
        <v>30</v>
      </c>
      <c r="C1231" t="s">
        <v>15</v>
      </c>
      <c r="D1231">
        <v>1.3</v>
      </c>
      <c r="E1231">
        <v>0</v>
      </c>
      <c r="F1231">
        <v>29</v>
      </c>
      <c r="G1231">
        <v>29</v>
      </c>
      <c r="H1231">
        <v>29</v>
      </c>
      <c r="I1231" t="s">
        <v>15</v>
      </c>
      <c r="J1231">
        <v>1</v>
      </c>
      <c r="L1231" t="s">
        <v>155</v>
      </c>
      <c r="M1231">
        <v>59.566360389705203</v>
      </c>
      <c r="N1231" t="s">
        <v>83</v>
      </c>
      <c r="O1231">
        <v>1</v>
      </c>
      <c r="P1231" t="s">
        <v>156</v>
      </c>
      <c r="Q1231" t="str">
        <f>+PROPER(IF(MID(Tabla1[[#This Row],[expName]],3,100)="Alegria","Alegría",MID(Tabla1[[#This Row],[expName]],3,100)))</f>
        <v>Identidad</v>
      </c>
      <c r="R1231" t="str">
        <f>+IF(Tabla1[[#This Row],[correct_ans]]="None","Frecuente","Infrecuente")</f>
        <v>Frecuente</v>
      </c>
      <c r="S1231">
        <f>+Tabla1[[#This Row],[Respuesta.corr]]*100</f>
        <v>100</v>
      </c>
      <c r="T1231" t="str">
        <f>+IF(OR(Tabla1[[#This Row],[frecuente/infrecuente]]="Frecuente",Tabla1[[#This Row],[Respuesta.rt]]=""),"",Tabla1[[#This Row],[Respuesta.rt]])</f>
        <v/>
      </c>
      <c r="U1231">
        <f>1-Tabla1[[#This Row],[Respuesta.corr]]</f>
        <v>0</v>
      </c>
      <c r="V1231" t="s">
        <v>141</v>
      </c>
      <c r="W1231" t="s">
        <v>143</v>
      </c>
      <c r="X1231" t="str">
        <f>+IFERROR(VLOOKUP(Tabla1[[#This Row],[participant]],$AB$2:$AC$17,2,0),"REVISAR")</f>
        <v>CLB8M</v>
      </c>
    </row>
    <row r="1232" spans="1:24" x14ac:dyDescent="0.55000000000000004">
      <c r="A1232" t="s">
        <v>81</v>
      </c>
      <c r="B1232" t="s">
        <v>28</v>
      </c>
      <c r="C1232" t="s">
        <v>15</v>
      </c>
      <c r="D1232">
        <v>0.8</v>
      </c>
      <c r="E1232">
        <v>0</v>
      </c>
      <c r="F1232">
        <v>30</v>
      </c>
      <c r="G1232">
        <v>30</v>
      </c>
      <c r="H1232">
        <v>30</v>
      </c>
      <c r="I1232" t="s">
        <v>15</v>
      </c>
      <c r="J1232">
        <v>1</v>
      </c>
      <c r="L1232" t="s">
        <v>155</v>
      </c>
      <c r="M1232">
        <v>59.566360389705203</v>
      </c>
      <c r="N1232" t="s">
        <v>83</v>
      </c>
      <c r="O1232">
        <v>1</v>
      </c>
      <c r="P1232" t="s">
        <v>156</v>
      </c>
      <c r="Q1232" t="str">
        <f>+PROPER(IF(MID(Tabla1[[#This Row],[expName]],3,100)="Alegria","Alegría",MID(Tabla1[[#This Row],[expName]],3,100)))</f>
        <v>Identidad</v>
      </c>
      <c r="R1232" t="str">
        <f>+IF(Tabla1[[#This Row],[correct_ans]]="None","Frecuente","Infrecuente")</f>
        <v>Frecuente</v>
      </c>
      <c r="S1232">
        <f>+Tabla1[[#This Row],[Respuesta.corr]]*100</f>
        <v>100</v>
      </c>
      <c r="T1232" t="str">
        <f>+IF(OR(Tabla1[[#This Row],[frecuente/infrecuente]]="Frecuente",Tabla1[[#This Row],[Respuesta.rt]]=""),"",Tabla1[[#This Row],[Respuesta.rt]])</f>
        <v/>
      </c>
      <c r="U1232">
        <f>1-Tabla1[[#This Row],[Respuesta.corr]]</f>
        <v>0</v>
      </c>
      <c r="V1232" t="s">
        <v>141</v>
      </c>
      <c r="W1232" t="s">
        <v>143</v>
      </c>
      <c r="X1232" t="str">
        <f>+IFERROR(VLOOKUP(Tabla1[[#This Row],[participant]],$AB$2:$AC$17,2,0),"REVISAR")</f>
        <v>CLB8M</v>
      </c>
    </row>
    <row r="1233" spans="1:24" x14ac:dyDescent="0.55000000000000004">
      <c r="A1233" t="s">
        <v>81</v>
      </c>
      <c r="B1233" t="s">
        <v>30</v>
      </c>
      <c r="C1233" t="s">
        <v>15</v>
      </c>
      <c r="D1233">
        <v>1.3</v>
      </c>
      <c r="E1233">
        <v>0</v>
      </c>
      <c r="F1233">
        <v>31</v>
      </c>
      <c r="G1233">
        <v>31</v>
      </c>
      <c r="H1233">
        <v>31</v>
      </c>
      <c r="I1233" t="s">
        <v>15</v>
      </c>
      <c r="J1233">
        <v>1</v>
      </c>
      <c r="L1233" t="s">
        <v>155</v>
      </c>
      <c r="M1233">
        <v>59.566360389705203</v>
      </c>
      <c r="N1233" t="s">
        <v>83</v>
      </c>
      <c r="O1233">
        <v>1</v>
      </c>
      <c r="P1233" t="s">
        <v>156</v>
      </c>
      <c r="Q1233" t="str">
        <f>+PROPER(IF(MID(Tabla1[[#This Row],[expName]],3,100)="Alegria","Alegría",MID(Tabla1[[#This Row],[expName]],3,100)))</f>
        <v>Identidad</v>
      </c>
      <c r="R1233" t="str">
        <f>+IF(Tabla1[[#This Row],[correct_ans]]="None","Frecuente","Infrecuente")</f>
        <v>Frecuente</v>
      </c>
      <c r="S1233">
        <f>+Tabla1[[#This Row],[Respuesta.corr]]*100</f>
        <v>100</v>
      </c>
      <c r="T1233" t="str">
        <f>+IF(OR(Tabla1[[#This Row],[frecuente/infrecuente]]="Frecuente",Tabla1[[#This Row],[Respuesta.rt]]=""),"",Tabla1[[#This Row],[Respuesta.rt]])</f>
        <v/>
      </c>
      <c r="U1233">
        <f>1-Tabla1[[#This Row],[Respuesta.corr]]</f>
        <v>0</v>
      </c>
      <c r="V1233" t="s">
        <v>141</v>
      </c>
      <c r="W1233" t="s">
        <v>143</v>
      </c>
      <c r="X1233" t="str">
        <f>+IFERROR(VLOOKUP(Tabla1[[#This Row],[participant]],$AB$2:$AC$17,2,0),"REVISAR")</f>
        <v>CLB8M</v>
      </c>
    </row>
    <row r="1234" spans="1:24" x14ac:dyDescent="0.55000000000000004">
      <c r="A1234" t="s">
        <v>85</v>
      </c>
      <c r="B1234" t="s">
        <v>86</v>
      </c>
      <c r="C1234" t="s">
        <v>21</v>
      </c>
      <c r="D1234">
        <v>0.8</v>
      </c>
      <c r="E1234">
        <v>0</v>
      </c>
      <c r="F1234">
        <v>32</v>
      </c>
      <c r="G1234">
        <v>32</v>
      </c>
      <c r="H1234">
        <v>32</v>
      </c>
      <c r="I1234" t="s">
        <v>21</v>
      </c>
      <c r="J1234">
        <v>1</v>
      </c>
      <c r="K1234">
        <v>0.67248044434400001</v>
      </c>
      <c r="L1234" t="s">
        <v>155</v>
      </c>
      <c r="M1234">
        <v>59.566360389705203</v>
      </c>
      <c r="N1234" t="s">
        <v>83</v>
      </c>
      <c r="O1234">
        <v>1</v>
      </c>
      <c r="P1234" t="s">
        <v>156</v>
      </c>
      <c r="Q1234" t="str">
        <f>+PROPER(IF(MID(Tabla1[[#This Row],[expName]],3,100)="Alegria","Alegría",MID(Tabla1[[#This Row],[expName]],3,100)))</f>
        <v>Identidad</v>
      </c>
      <c r="R1234" t="str">
        <f>+IF(Tabla1[[#This Row],[correct_ans]]="None","Frecuente","Infrecuente")</f>
        <v>Infrecuente</v>
      </c>
      <c r="S1234">
        <f>+Tabla1[[#This Row],[Respuesta.corr]]*100</f>
        <v>100</v>
      </c>
      <c r="T1234">
        <f>+IF(OR(Tabla1[[#This Row],[frecuente/infrecuente]]="Frecuente",Tabla1[[#This Row],[Respuesta.rt]]=""),"",Tabla1[[#This Row],[Respuesta.rt]])</f>
        <v>0.67248044434400001</v>
      </c>
      <c r="U1234">
        <f>1-Tabla1[[#This Row],[Respuesta.corr]]</f>
        <v>0</v>
      </c>
      <c r="V1234" t="s">
        <v>141</v>
      </c>
      <c r="W1234" t="s">
        <v>143</v>
      </c>
      <c r="X1234" t="str">
        <f>+IFERROR(VLOOKUP(Tabla1[[#This Row],[participant]],$AB$2:$AC$17,2,0),"REVISAR")</f>
        <v>CLB8M</v>
      </c>
    </row>
    <row r="1235" spans="1:24" x14ac:dyDescent="0.55000000000000004">
      <c r="A1235" t="s">
        <v>81</v>
      </c>
      <c r="B1235" t="s">
        <v>88</v>
      </c>
      <c r="C1235" t="s">
        <v>15</v>
      </c>
      <c r="D1235">
        <v>0.8</v>
      </c>
      <c r="E1235">
        <v>0</v>
      </c>
      <c r="F1235">
        <v>33</v>
      </c>
      <c r="G1235">
        <v>33</v>
      </c>
      <c r="H1235">
        <v>33</v>
      </c>
      <c r="I1235" t="s">
        <v>15</v>
      </c>
      <c r="J1235">
        <v>1</v>
      </c>
      <c r="L1235" t="s">
        <v>155</v>
      </c>
      <c r="M1235">
        <v>59.566360389705203</v>
      </c>
      <c r="N1235" t="s">
        <v>83</v>
      </c>
      <c r="O1235">
        <v>1</v>
      </c>
      <c r="P1235" t="s">
        <v>156</v>
      </c>
      <c r="Q1235" t="str">
        <f>+PROPER(IF(MID(Tabla1[[#This Row],[expName]],3,100)="Alegria","Alegría",MID(Tabla1[[#This Row],[expName]],3,100)))</f>
        <v>Identidad</v>
      </c>
      <c r="R1235" t="str">
        <f>+IF(Tabla1[[#This Row],[correct_ans]]="None","Frecuente","Infrecuente")</f>
        <v>Frecuente</v>
      </c>
      <c r="S1235">
        <f>+Tabla1[[#This Row],[Respuesta.corr]]*100</f>
        <v>100</v>
      </c>
      <c r="T1235" t="str">
        <f>+IF(OR(Tabla1[[#This Row],[frecuente/infrecuente]]="Frecuente",Tabla1[[#This Row],[Respuesta.rt]]=""),"",Tabla1[[#This Row],[Respuesta.rt]])</f>
        <v/>
      </c>
      <c r="U1235">
        <f>1-Tabla1[[#This Row],[Respuesta.corr]]</f>
        <v>0</v>
      </c>
      <c r="V1235" t="s">
        <v>141</v>
      </c>
      <c r="W1235" t="s">
        <v>143</v>
      </c>
      <c r="X1235" t="str">
        <f>+IFERROR(VLOOKUP(Tabla1[[#This Row],[participant]],$AB$2:$AC$17,2,0),"REVISAR")</f>
        <v>CLB8M</v>
      </c>
    </row>
    <row r="1236" spans="1:24" x14ac:dyDescent="0.55000000000000004">
      <c r="A1236" t="s">
        <v>81</v>
      </c>
      <c r="B1236" t="s">
        <v>90</v>
      </c>
      <c r="C1236" t="s">
        <v>15</v>
      </c>
      <c r="D1236">
        <v>1.3</v>
      </c>
      <c r="E1236">
        <v>0</v>
      </c>
      <c r="F1236">
        <v>34</v>
      </c>
      <c r="G1236">
        <v>34</v>
      </c>
      <c r="H1236">
        <v>34</v>
      </c>
      <c r="I1236" t="s">
        <v>15</v>
      </c>
      <c r="J1236">
        <v>1</v>
      </c>
      <c r="L1236" t="s">
        <v>155</v>
      </c>
      <c r="M1236">
        <v>59.566360389705203</v>
      </c>
      <c r="N1236" t="s">
        <v>83</v>
      </c>
      <c r="O1236">
        <v>1</v>
      </c>
      <c r="P1236" t="s">
        <v>156</v>
      </c>
      <c r="Q1236" t="str">
        <f>+PROPER(IF(MID(Tabla1[[#This Row],[expName]],3,100)="Alegria","Alegría",MID(Tabla1[[#This Row],[expName]],3,100)))</f>
        <v>Identidad</v>
      </c>
      <c r="R1236" t="str">
        <f>+IF(Tabla1[[#This Row],[correct_ans]]="None","Frecuente","Infrecuente")</f>
        <v>Frecuente</v>
      </c>
      <c r="S1236">
        <f>+Tabla1[[#This Row],[Respuesta.corr]]*100</f>
        <v>100</v>
      </c>
      <c r="T1236" t="str">
        <f>+IF(OR(Tabla1[[#This Row],[frecuente/infrecuente]]="Frecuente",Tabla1[[#This Row],[Respuesta.rt]]=""),"",Tabla1[[#This Row],[Respuesta.rt]])</f>
        <v/>
      </c>
      <c r="U1236">
        <f>1-Tabla1[[#This Row],[Respuesta.corr]]</f>
        <v>0</v>
      </c>
      <c r="V1236" t="s">
        <v>141</v>
      </c>
      <c r="W1236" t="s">
        <v>143</v>
      </c>
      <c r="X1236" t="str">
        <f>+IFERROR(VLOOKUP(Tabla1[[#This Row],[participant]],$AB$2:$AC$17,2,0),"REVISAR")</f>
        <v>CLB8M</v>
      </c>
    </row>
    <row r="1237" spans="1:24" x14ac:dyDescent="0.55000000000000004">
      <c r="A1237" t="s">
        <v>85</v>
      </c>
      <c r="B1237" t="s">
        <v>86</v>
      </c>
      <c r="C1237" t="s">
        <v>21</v>
      </c>
      <c r="D1237">
        <v>0.8</v>
      </c>
      <c r="E1237">
        <v>0</v>
      </c>
      <c r="F1237">
        <v>35</v>
      </c>
      <c r="G1237">
        <v>35</v>
      </c>
      <c r="H1237">
        <v>35</v>
      </c>
      <c r="I1237" t="s">
        <v>21</v>
      </c>
      <c r="J1237">
        <v>1</v>
      </c>
      <c r="K1237">
        <v>0.68874078998900001</v>
      </c>
      <c r="L1237" t="s">
        <v>155</v>
      </c>
      <c r="M1237">
        <v>59.566360389705203</v>
      </c>
      <c r="N1237" t="s">
        <v>83</v>
      </c>
      <c r="O1237">
        <v>1</v>
      </c>
      <c r="P1237" t="s">
        <v>156</v>
      </c>
      <c r="Q1237" t="str">
        <f>+PROPER(IF(MID(Tabla1[[#This Row],[expName]],3,100)="Alegria","Alegría",MID(Tabla1[[#This Row],[expName]],3,100)))</f>
        <v>Identidad</v>
      </c>
      <c r="R1237" t="str">
        <f>+IF(Tabla1[[#This Row],[correct_ans]]="None","Frecuente","Infrecuente")</f>
        <v>Infrecuente</v>
      </c>
      <c r="S1237">
        <f>+Tabla1[[#This Row],[Respuesta.corr]]*100</f>
        <v>100</v>
      </c>
      <c r="T1237">
        <f>+IF(OR(Tabla1[[#This Row],[frecuente/infrecuente]]="Frecuente",Tabla1[[#This Row],[Respuesta.rt]]=""),"",Tabla1[[#This Row],[Respuesta.rt]])</f>
        <v>0.68874078998900001</v>
      </c>
      <c r="U1237">
        <f>1-Tabla1[[#This Row],[Respuesta.corr]]</f>
        <v>0</v>
      </c>
      <c r="V1237" t="s">
        <v>141</v>
      </c>
      <c r="W1237" t="s">
        <v>143</v>
      </c>
      <c r="X1237" t="str">
        <f>+IFERROR(VLOOKUP(Tabla1[[#This Row],[participant]],$AB$2:$AC$17,2,0),"REVISAR")</f>
        <v>CLB8M</v>
      </c>
    </row>
    <row r="1238" spans="1:24" x14ac:dyDescent="0.55000000000000004">
      <c r="A1238" t="s">
        <v>81</v>
      </c>
      <c r="B1238" t="s">
        <v>91</v>
      </c>
      <c r="C1238" t="s">
        <v>15</v>
      </c>
      <c r="D1238">
        <v>1.3</v>
      </c>
      <c r="E1238">
        <v>0</v>
      </c>
      <c r="F1238">
        <v>36</v>
      </c>
      <c r="G1238">
        <v>36</v>
      </c>
      <c r="H1238">
        <v>36</v>
      </c>
      <c r="I1238" t="s">
        <v>15</v>
      </c>
      <c r="J1238">
        <v>1</v>
      </c>
      <c r="L1238" t="s">
        <v>155</v>
      </c>
      <c r="M1238">
        <v>59.566360389705203</v>
      </c>
      <c r="N1238" t="s">
        <v>83</v>
      </c>
      <c r="O1238">
        <v>1</v>
      </c>
      <c r="P1238" t="s">
        <v>156</v>
      </c>
      <c r="Q1238" t="str">
        <f>+PROPER(IF(MID(Tabla1[[#This Row],[expName]],3,100)="Alegria","Alegría",MID(Tabla1[[#This Row],[expName]],3,100)))</f>
        <v>Identidad</v>
      </c>
      <c r="R1238" t="str">
        <f>+IF(Tabla1[[#This Row],[correct_ans]]="None","Frecuente","Infrecuente")</f>
        <v>Frecuente</v>
      </c>
      <c r="S1238">
        <f>+Tabla1[[#This Row],[Respuesta.corr]]*100</f>
        <v>100</v>
      </c>
      <c r="T1238" t="str">
        <f>+IF(OR(Tabla1[[#This Row],[frecuente/infrecuente]]="Frecuente",Tabla1[[#This Row],[Respuesta.rt]]=""),"",Tabla1[[#This Row],[Respuesta.rt]])</f>
        <v/>
      </c>
      <c r="U1238">
        <f>1-Tabla1[[#This Row],[Respuesta.corr]]</f>
        <v>0</v>
      </c>
      <c r="V1238" t="s">
        <v>141</v>
      </c>
      <c r="W1238" t="s">
        <v>143</v>
      </c>
      <c r="X1238" t="str">
        <f>+IFERROR(VLOOKUP(Tabla1[[#This Row],[participant]],$AB$2:$AC$17,2,0),"REVISAR")</f>
        <v>CLB8M</v>
      </c>
    </row>
    <row r="1239" spans="1:24" x14ac:dyDescent="0.55000000000000004">
      <c r="A1239" t="s">
        <v>81</v>
      </c>
      <c r="B1239" t="s">
        <v>25</v>
      </c>
      <c r="C1239" t="s">
        <v>15</v>
      </c>
      <c r="D1239">
        <v>0.8</v>
      </c>
      <c r="E1239">
        <v>0</v>
      </c>
      <c r="F1239">
        <v>37</v>
      </c>
      <c r="G1239">
        <v>37</v>
      </c>
      <c r="H1239">
        <v>37</v>
      </c>
      <c r="I1239" t="s">
        <v>15</v>
      </c>
      <c r="J1239">
        <v>1</v>
      </c>
      <c r="L1239" t="s">
        <v>155</v>
      </c>
      <c r="M1239">
        <v>59.566360389705203</v>
      </c>
      <c r="N1239" t="s">
        <v>83</v>
      </c>
      <c r="O1239">
        <v>1</v>
      </c>
      <c r="P1239" t="s">
        <v>156</v>
      </c>
      <c r="Q1239" t="str">
        <f>+PROPER(IF(MID(Tabla1[[#This Row],[expName]],3,100)="Alegria","Alegría",MID(Tabla1[[#This Row],[expName]],3,100)))</f>
        <v>Identidad</v>
      </c>
      <c r="R1239" t="str">
        <f>+IF(Tabla1[[#This Row],[correct_ans]]="None","Frecuente","Infrecuente")</f>
        <v>Frecuente</v>
      </c>
      <c r="S1239">
        <f>+Tabla1[[#This Row],[Respuesta.corr]]*100</f>
        <v>100</v>
      </c>
      <c r="T1239" t="str">
        <f>+IF(OR(Tabla1[[#This Row],[frecuente/infrecuente]]="Frecuente",Tabla1[[#This Row],[Respuesta.rt]]=""),"",Tabla1[[#This Row],[Respuesta.rt]])</f>
        <v/>
      </c>
      <c r="U1239">
        <f>1-Tabla1[[#This Row],[Respuesta.corr]]</f>
        <v>0</v>
      </c>
      <c r="V1239" t="s">
        <v>141</v>
      </c>
      <c r="W1239" t="s">
        <v>143</v>
      </c>
      <c r="X1239" t="str">
        <f>+IFERROR(VLOOKUP(Tabla1[[#This Row],[participant]],$AB$2:$AC$17,2,0),"REVISAR")</f>
        <v>CLB8M</v>
      </c>
    </row>
    <row r="1240" spans="1:24" x14ac:dyDescent="0.55000000000000004">
      <c r="A1240" t="s">
        <v>81</v>
      </c>
      <c r="B1240" t="s">
        <v>25</v>
      </c>
      <c r="C1240" t="s">
        <v>15</v>
      </c>
      <c r="D1240">
        <v>1.3</v>
      </c>
      <c r="E1240">
        <v>0</v>
      </c>
      <c r="F1240">
        <v>38</v>
      </c>
      <c r="G1240">
        <v>38</v>
      </c>
      <c r="H1240">
        <v>38</v>
      </c>
      <c r="I1240" t="s">
        <v>15</v>
      </c>
      <c r="J1240">
        <v>1</v>
      </c>
      <c r="L1240" t="s">
        <v>155</v>
      </c>
      <c r="M1240">
        <v>59.566360389705203</v>
      </c>
      <c r="N1240" t="s">
        <v>83</v>
      </c>
      <c r="O1240">
        <v>1</v>
      </c>
      <c r="P1240" t="s">
        <v>156</v>
      </c>
      <c r="Q1240" t="str">
        <f>+PROPER(IF(MID(Tabla1[[#This Row],[expName]],3,100)="Alegria","Alegría",MID(Tabla1[[#This Row],[expName]],3,100)))</f>
        <v>Identidad</v>
      </c>
      <c r="R1240" t="str">
        <f>+IF(Tabla1[[#This Row],[correct_ans]]="None","Frecuente","Infrecuente")</f>
        <v>Frecuente</v>
      </c>
      <c r="S1240">
        <f>+Tabla1[[#This Row],[Respuesta.corr]]*100</f>
        <v>100</v>
      </c>
      <c r="T1240" t="str">
        <f>+IF(OR(Tabla1[[#This Row],[frecuente/infrecuente]]="Frecuente",Tabla1[[#This Row],[Respuesta.rt]]=""),"",Tabla1[[#This Row],[Respuesta.rt]])</f>
        <v/>
      </c>
      <c r="U1240">
        <f>1-Tabla1[[#This Row],[Respuesta.corr]]</f>
        <v>0</v>
      </c>
      <c r="V1240" t="s">
        <v>141</v>
      </c>
      <c r="W1240" t="s">
        <v>143</v>
      </c>
      <c r="X1240" t="str">
        <f>+IFERROR(VLOOKUP(Tabla1[[#This Row],[participant]],$AB$2:$AC$17,2,0),"REVISAR")</f>
        <v>CLB8M</v>
      </c>
    </row>
    <row r="1241" spans="1:24" x14ac:dyDescent="0.55000000000000004">
      <c r="A1241" t="s">
        <v>81</v>
      </c>
      <c r="B1241" t="s">
        <v>36</v>
      </c>
      <c r="C1241" t="s">
        <v>15</v>
      </c>
      <c r="D1241">
        <v>0.8</v>
      </c>
      <c r="E1241">
        <v>0</v>
      </c>
      <c r="F1241">
        <v>39</v>
      </c>
      <c r="G1241">
        <v>39</v>
      </c>
      <c r="H1241">
        <v>39</v>
      </c>
      <c r="I1241" t="s">
        <v>15</v>
      </c>
      <c r="J1241">
        <v>1</v>
      </c>
      <c r="L1241" t="s">
        <v>155</v>
      </c>
      <c r="M1241">
        <v>59.566360389705203</v>
      </c>
      <c r="N1241" t="s">
        <v>83</v>
      </c>
      <c r="O1241">
        <v>1</v>
      </c>
      <c r="P1241" t="s">
        <v>156</v>
      </c>
      <c r="Q1241" t="str">
        <f>+PROPER(IF(MID(Tabla1[[#This Row],[expName]],3,100)="Alegria","Alegría",MID(Tabla1[[#This Row],[expName]],3,100)))</f>
        <v>Identidad</v>
      </c>
      <c r="R1241" t="str">
        <f>+IF(Tabla1[[#This Row],[correct_ans]]="None","Frecuente","Infrecuente")</f>
        <v>Frecuente</v>
      </c>
      <c r="S1241">
        <f>+Tabla1[[#This Row],[Respuesta.corr]]*100</f>
        <v>100</v>
      </c>
      <c r="T1241" t="str">
        <f>+IF(OR(Tabla1[[#This Row],[frecuente/infrecuente]]="Frecuente",Tabla1[[#This Row],[Respuesta.rt]]=""),"",Tabla1[[#This Row],[Respuesta.rt]])</f>
        <v/>
      </c>
      <c r="U1241">
        <f>1-Tabla1[[#This Row],[Respuesta.corr]]</f>
        <v>0</v>
      </c>
      <c r="V1241" t="s">
        <v>141</v>
      </c>
      <c r="W1241" t="s">
        <v>143</v>
      </c>
      <c r="X1241" t="str">
        <f>+IFERROR(VLOOKUP(Tabla1[[#This Row],[participant]],$AB$2:$AC$17,2,0),"REVISAR")</f>
        <v>CLB8M</v>
      </c>
    </row>
    <row r="1242" spans="1:24" x14ac:dyDescent="0.55000000000000004">
      <c r="A1242" t="s">
        <v>85</v>
      </c>
      <c r="B1242" t="s">
        <v>86</v>
      </c>
      <c r="C1242" t="s">
        <v>21</v>
      </c>
      <c r="D1242">
        <v>1.3</v>
      </c>
      <c r="E1242">
        <v>0</v>
      </c>
      <c r="F1242">
        <v>40</v>
      </c>
      <c r="G1242">
        <v>40</v>
      </c>
      <c r="H1242">
        <v>40</v>
      </c>
      <c r="I1242" t="s">
        <v>21</v>
      </c>
      <c r="J1242">
        <v>1</v>
      </c>
      <c r="K1242">
        <v>0.43816089107299999</v>
      </c>
      <c r="L1242" t="s">
        <v>155</v>
      </c>
      <c r="M1242">
        <v>59.566360389705203</v>
      </c>
      <c r="N1242" t="s">
        <v>83</v>
      </c>
      <c r="O1242">
        <v>1</v>
      </c>
      <c r="P1242" t="s">
        <v>156</v>
      </c>
      <c r="Q1242" t="str">
        <f>+PROPER(IF(MID(Tabla1[[#This Row],[expName]],3,100)="Alegria","Alegría",MID(Tabla1[[#This Row],[expName]],3,100)))</f>
        <v>Identidad</v>
      </c>
      <c r="R1242" t="str">
        <f>+IF(Tabla1[[#This Row],[correct_ans]]="None","Frecuente","Infrecuente")</f>
        <v>Infrecuente</v>
      </c>
      <c r="S1242">
        <f>+Tabla1[[#This Row],[Respuesta.corr]]*100</f>
        <v>100</v>
      </c>
      <c r="T1242">
        <f>+IF(OR(Tabla1[[#This Row],[frecuente/infrecuente]]="Frecuente",Tabla1[[#This Row],[Respuesta.rt]]=""),"",Tabla1[[#This Row],[Respuesta.rt]])</f>
        <v>0.43816089107299999</v>
      </c>
      <c r="U1242">
        <f>1-Tabla1[[#This Row],[Respuesta.corr]]</f>
        <v>0</v>
      </c>
      <c r="V1242" t="s">
        <v>141</v>
      </c>
      <c r="W1242" t="s">
        <v>143</v>
      </c>
      <c r="X1242" t="str">
        <f>+IFERROR(VLOOKUP(Tabla1[[#This Row],[participant]],$AB$2:$AC$17,2,0),"REVISAR")</f>
        <v>CLB8M</v>
      </c>
    </row>
    <row r="1243" spans="1:24" x14ac:dyDescent="0.55000000000000004">
      <c r="A1243" t="s">
        <v>81</v>
      </c>
      <c r="B1243" t="s">
        <v>87</v>
      </c>
      <c r="C1243" t="s">
        <v>15</v>
      </c>
      <c r="D1243">
        <v>1.3</v>
      </c>
      <c r="E1243">
        <v>0</v>
      </c>
      <c r="F1243">
        <v>41</v>
      </c>
      <c r="G1243">
        <v>41</v>
      </c>
      <c r="H1243">
        <v>41</v>
      </c>
      <c r="I1243" t="s">
        <v>15</v>
      </c>
      <c r="J1243">
        <v>1</v>
      </c>
      <c r="L1243" t="s">
        <v>155</v>
      </c>
      <c r="M1243">
        <v>59.566360389705203</v>
      </c>
      <c r="N1243" t="s">
        <v>83</v>
      </c>
      <c r="O1243">
        <v>1</v>
      </c>
      <c r="P1243" t="s">
        <v>156</v>
      </c>
      <c r="Q1243" t="str">
        <f>+PROPER(IF(MID(Tabla1[[#This Row],[expName]],3,100)="Alegria","Alegría",MID(Tabla1[[#This Row],[expName]],3,100)))</f>
        <v>Identidad</v>
      </c>
      <c r="R1243" t="str">
        <f>+IF(Tabla1[[#This Row],[correct_ans]]="None","Frecuente","Infrecuente")</f>
        <v>Frecuente</v>
      </c>
      <c r="S1243">
        <f>+Tabla1[[#This Row],[Respuesta.corr]]*100</f>
        <v>100</v>
      </c>
      <c r="T1243" t="str">
        <f>+IF(OR(Tabla1[[#This Row],[frecuente/infrecuente]]="Frecuente",Tabla1[[#This Row],[Respuesta.rt]]=""),"",Tabla1[[#This Row],[Respuesta.rt]])</f>
        <v/>
      </c>
      <c r="U1243">
        <f>1-Tabla1[[#This Row],[Respuesta.corr]]</f>
        <v>0</v>
      </c>
      <c r="V1243" t="s">
        <v>141</v>
      </c>
      <c r="W1243" t="s">
        <v>143</v>
      </c>
      <c r="X1243" t="str">
        <f>+IFERROR(VLOOKUP(Tabla1[[#This Row],[participant]],$AB$2:$AC$17,2,0),"REVISAR")</f>
        <v>CLB8M</v>
      </c>
    </row>
    <row r="1244" spans="1:24" x14ac:dyDescent="0.55000000000000004">
      <c r="A1244" t="s">
        <v>81</v>
      </c>
      <c r="B1244" t="s">
        <v>75</v>
      </c>
      <c r="C1244" t="s">
        <v>15</v>
      </c>
      <c r="D1244">
        <v>0.8</v>
      </c>
      <c r="E1244">
        <v>0</v>
      </c>
      <c r="F1244">
        <v>42</v>
      </c>
      <c r="G1244">
        <v>42</v>
      </c>
      <c r="H1244">
        <v>42</v>
      </c>
      <c r="I1244" t="s">
        <v>15</v>
      </c>
      <c r="J1244">
        <v>1</v>
      </c>
      <c r="L1244" t="s">
        <v>155</v>
      </c>
      <c r="M1244">
        <v>59.566360389705203</v>
      </c>
      <c r="N1244" t="s">
        <v>83</v>
      </c>
      <c r="O1244">
        <v>1</v>
      </c>
      <c r="P1244" t="s">
        <v>156</v>
      </c>
      <c r="Q1244" t="str">
        <f>+PROPER(IF(MID(Tabla1[[#This Row],[expName]],3,100)="Alegria","Alegría",MID(Tabla1[[#This Row],[expName]],3,100)))</f>
        <v>Identidad</v>
      </c>
      <c r="R1244" t="str">
        <f>+IF(Tabla1[[#This Row],[correct_ans]]="None","Frecuente","Infrecuente")</f>
        <v>Frecuente</v>
      </c>
      <c r="S1244">
        <f>+Tabla1[[#This Row],[Respuesta.corr]]*100</f>
        <v>100</v>
      </c>
      <c r="T1244" t="str">
        <f>+IF(OR(Tabla1[[#This Row],[frecuente/infrecuente]]="Frecuente",Tabla1[[#This Row],[Respuesta.rt]]=""),"",Tabla1[[#This Row],[Respuesta.rt]])</f>
        <v/>
      </c>
      <c r="U1244">
        <f>1-Tabla1[[#This Row],[Respuesta.corr]]</f>
        <v>0</v>
      </c>
      <c r="V1244" t="s">
        <v>141</v>
      </c>
      <c r="W1244" t="s">
        <v>143</v>
      </c>
      <c r="X1244" t="str">
        <f>+IFERROR(VLOOKUP(Tabla1[[#This Row],[participant]],$AB$2:$AC$17,2,0),"REVISAR")</f>
        <v>CLB8M</v>
      </c>
    </row>
    <row r="1245" spans="1:24" x14ac:dyDescent="0.55000000000000004">
      <c r="A1245" t="s">
        <v>81</v>
      </c>
      <c r="B1245" t="s">
        <v>22</v>
      </c>
      <c r="C1245" t="s">
        <v>15</v>
      </c>
      <c r="D1245">
        <v>1.3</v>
      </c>
      <c r="E1245">
        <v>0</v>
      </c>
      <c r="F1245">
        <v>43</v>
      </c>
      <c r="G1245">
        <v>43</v>
      </c>
      <c r="H1245">
        <v>43</v>
      </c>
      <c r="I1245" t="s">
        <v>15</v>
      </c>
      <c r="J1245">
        <v>1</v>
      </c>
      <c r="L1245" t="s">
        <v>155</v>
      </c>
      <c r="M1245">
        <v>59.566360389705203</v>
      </c>
      <c r="N1245" t="s">
        <v>83</v>
      </c>
      <c r="O1245">
        <v>1</v>
      </c>
      <c r="P1245" t="s">
        <v>156</v>
      </c>
      <c r="Q1245" t="str">
        <f>+PROPER(IF(MID(Tabla1[[#This Row],[expName]],3,100)="Alegria","Alegría",MID(Tabla1[[#This Row],[expName]],3,100)))</f>
        <v>Identidad</v>
      </c>
      <c r="R1245" t="str">
        <f>+IF(Tabla1[[#This Row],[correct_ans]]="None","Frecuente","Infrecuente")</f>
        <v>Frecuente</v>
      </c>
      <c r="S1245">
        <f>+Tabla1[[#This Row],[Respuesta.corr]]*100</f>
        <v>100</v>
      </c>
      <c r="T1245" t="str">
        <f>+IF(OR(Tabla1[[#This Row],[frecuente/infrecuente]]="Frecuente",Tabla1[[#This Row],[Respuesta.rt]]=""),"",Tabla1[[#This Row],[Respuesta.rt]])</f>
        <v/>
      </c>
      <c r="U1245">
        <f>1-Tabla1[[#This Row],[Respuesta.corr]]</f>
        <v>0</v>
      </c>
      <c r="V1245" t="s">
        <v>141</v>
      </c>
      <c r="W1245" t="s">
        <v>143</v>
      </c>
      <c r="X1245" t="str">
        <f>+IFERROR(VLOOKUP(Tabla1[[#This Row],[participant]],$AB$2:$AC$17,2,0),"REVISAR")</f>
        <v>CLB8M</v>
      </c>
    </row>
    <row r="1246" spans="1:24" x14ac:dyDescent="0.55000000000000004">
      <c r="A1246" t="s">
        <v>81</v>
      </c>
      <c r="B1246" t="s">
        <v>88</v>
      </c>
      <c r="C1246" t="s">
        <v>15</v>
      </c>
      <c r="D1246">
        <v>1.3</v>
      </c>
      <c r="E1246">
        <v>0</v>
      </c>
      <c r="F1246">
        <v>44</v>
      </c>
      <c r="G1246">
        <v>44</v>
      </c>
      <c r="H1246">
        <v>44</v>
      </c>
      <c r="I1246" t="s">
        <v>15</v>
      </c>
      <c r="J1246">
        <v>1</v>
      </c>
      <c r="L1246" t="s">
        <v>155</v>
      </c>
      <c r="M1246">
        <v>59.566360389705203</v>
      </c>
      <c r="N1246" t="s">
        <v>83</v>
      </c>
      <c r="O1246">
        <v>1</v>
      </c>
      <c r="P1246" t="s">
        <v>156</v>
      </c>
      <c r="Q1246" t="str">
        <f>+PROPER(IF(MID(Tabla1[[#This Row],[expName]],3,100)="Alegria","Alegría",MID(Tabla1[[#This Row],[expName]],3,100)))</f>
        <v>Identidad</v>
      </c>
      <c r="R1246" t="str">
        <f>+IF(Tabla1[[#This Row],[correct_ans]]="None","Frecuente","Infrecuente")</f>
        <v>Frecuente</v>
      </c>
      <c r="S1246">
        <f>+Tabla1[[#This Row],[Respuesta.corr]]*100</f>
        <v>100</v>
      </c>
      <c r="T1246" t="str">
        <f>+IF(OR(Tabla1[[#This Row],[frecuente/infrecuente]]="Frecuente",Tabla1[[#This Row],[Respuesta.rt]]=""),"",Tabla1[[#This Row],[Respuesta.rt]])</f>
        <v/>
      </c>
      <c r="U1246">
        <f>1-Tabla1[[#This Row],[Respuesta.corr]]</f>
        <v>0</v>
      </c>
      <c r="V1246" t="s">
        <v>141</v>
      </c>
      <c r="W1246" t="s">
        <v>143</v>
      </c>
      <c r="X1246" t="str">
        <f>+IFERROR(VLOOKUP(Tabla1[[#This Row],[participant]],$AB$2:$AC$17,2,0),"REVISAR")</f>
        <v>CLB8M</v>
      </c>
    </row>
    <row r="1247" spans="1:24" x14ac:dyDescent="0.55000000000000004">
      <c r="A1247" t="s">
        <v>85</v>
      </c>
      <c r="B1247" t="s">
        <v>86</v>
      </c>
      <c r="C1247" t="s">
        <v>21</v>
      </c>
      <c r="D1247">
        <v>1.3</v>
      </c>
      <c r="E1247">
        <v>0</v>
      </c>
      <c r="F1247">
        <v>45</v>
      </c>
      <c r="G1247">
        <v>45</v>
      </c>
      <c r="H1247">
        <v>45</v>
      </c>
      <c r="I1247" t="s">
        <v>21</v>
      </c>
      <c r="J1247">
        <v>1</v>
      </c>
      <c r="K1247">
        <v>0.60449702253399995</v>
      </c>
      <c r="L1247" t="s">
        <v>155</v>
      </c>
      <c r="M1247">
        <v>59.566360389705203</v>
      </c>
      <c r="N1247" t="s">
        <v>83</v>
      </c>
      <c r="O1247">
        <v>1</v>
      </c>
      <c r="P1247" t="s">
        <v>156</v>
      </c>
      <c r="Q1247" t="str">
        <f>+PROPER(IF(MID(Tabla1[[#This Row],[expName]],3,100)="Alegria","Alegría",MID(Tabla1[[#This Row],[expName]],3,100)))</f>
        <v>Identidad</v>
      </c>
      <c r="R1247" t="str">
        <f>+IF(Tabla1[[#This Row],[correct_ans]]="None","Frecuente","Infrecuente")</f>
        <v>Infrecuente</v>
      </c>
      <c r="S1247">
        <f>+Tabla1[[#This Row],[Respuesta.corr]]*100</f>
        <v>100</v>
      </c>
      <c r="T1247">
        <f>+IF(OR(Tabla1[[#This Row],[frecuente/infrecuente]]="Frecuente",Tabla1[[#This Row],[Respuesta.rt]]=""),"",Tabla1[[#This Row],[Respuesta.rt]])</f>
        <v>0.60449702253399995</v>
      </c>
      <c r="U1247">
        <f>1-Tabla1[[#This Row],[Respuesta.corr]]</f>
        <v>0</v>
      </c>
      <c r="V1247" t="s">
        <v>141</v>
      </c>
      <c r="W1247" t="s">
        <v>143</v>
      </c>
      <c r="X1247" t="str">
        <f>+IFERROR(VLOOKUP(Tabla1[[#This Row],[participant]],$AB$2:$AC$17,2,0),"REVISAR")</f>
        <v>CLB8M</v>
      </c>
    </row>
    <row r="1248" spans="1:24" x14ac:dyDescent="0.55000000000000004">
      <c r="A1248" t="s">
        <v>81</v>
      </c>
      <c r="B1248" t="s">
        <v>22</v>
      </c>
      <c r="C1248" t="s">
        <v>15</v>
      </c>
      <c r="D1248">
        <v>0.8</v>
      </c>
      <c r="E1248">
        <v>0</v>
      </c>
      <c r="F1248">
        <v>46</v>
      </c>
      <c r="G1248">
        <v>46</v>
      </c>
      <c r="H1248">
        <v>46</v>
      </c>
      <c r="I1248" t="s">
        <v>15</v>
      </c>
      <c r="J1248">
        <v>1</v>
      </c>
      <c r="L1248" t="s">
        <v>155</v>
      </c>
      <c r="M1248">
        <v>59.566360389705203</v>
      </c>
      <c r="N1248" t="s">
        <v>83</v>
      </c>
      <c r="O1248">
        <v>1</v>
      </c>
      <c r="P1248" t="s">
        <v>156</v>
      </c>
      <c r="Q1248" t="str">
        <f>+PROPER(IF(MID(Tabla1[[#This Row],[expName]],3,100)="Alegria","Alegría",MID(Tabla1[[#This Row],[expName]],3,100)))</f>
        <v>Identidad</v>
      </c>
      <c r="R1248" t="str">
        <f>+IF(Tabla1[[#This Row],[correct_ans]]="None","Frecuente","Infrecuente")</f>
        <v>Frecuente</v>
      </c>
      <c r="S1248">
        <f>+Tabla1[[#This Row],[Respuesta.corr]]*100</f>
        <v>100</v>
      </c>
      <c r="T1248" t="str">
        <f>+IF(OR(Tabla1[[#This Row],[frecuente/infrecuente]]="Frecuente",Tabla1[[#This Row],[Respuesta.rt]]=""),"",Tabla1[[#This Row],[Respuesta.rt]])</f>
        <v/>
      </c>
      <c r="U1248">
        <f>1-Tabla1[[#This Row],[Respuesta.corr]]</f>
        <v>0</v>
      </c>
      <c r="V1248" t="s">
        <v>141</v>
      </c>
      <c r="W1248" t="s">
        <v>143</v>
      </c>
      <c r="X1248" t="str">
        <f>+IFERROR(VLOOKUP(Tabla1[[#This Row],[participant]],$AB$2:$AC$17,2,0),"REVISAR")</f>
        <v>CLB8M</v>
      </c>
    </row>
    <row r="1249" spans="1:24" x14ac:dyDescent="0.55000000000000004">
      <c r="A1249" t="s">
        <v>81</v>
      </c>
      <c r="B1249" t="s">
        <v>25</v>
      </c>
      <c r="C1249" t="s">
        <v>15</v>
      </c>
      <c r="D1249">
        <v>0.8</v>
      </c>
      <c r="E1249">
        <v>0</v>
      </c>
      <c r="F1249">
        <v>47</v>
      </c>
      <c r="G1249">
        <v>47</v>
      </c>
      <c r="H1249">
        <v>47</v>
      </c>
      <c r="I1249" t="s">
        <v>15</v>
      </c>
      <c r="J1249">
        <v>1</v>
      </c>
      <c r="L1249" t="s">
        <v>155</v>
      </c>
      <c r="M1249">
        <v>59.566360389705203</v>
      </c>
      <c r="N1249" t="s">
        <v>83</v>
      </c>
      <c r="O1249">
        <v>1</v>
      </c>
      <c r="P1249" t="s">
        <v>156</v>
      </c>
      <c r="Q1249" t="str">
        <f>+PROPER(IF(MID(Tabla1[[#This Row],[expName]],3,100)="Alegria","Alegría",MID(Tabla1[[#This Row],[expName]],3,100)))</f>
        <v>Identidad</v>
      </c>
      <c r="R1249" t="str">
        <f>+IF(Tabla1[[#This Row],[correct_ans]]="None","Frecuente","Infrecuente")</f>
        <v>Frecuente</v>
      </c>
      <c r="S1249">
        <f>+Tabla1[[#This Row],[Respuesta.corr]]*100</f>
        <v>100</v>
      </c>
      <c r="T1249" t="str">
        <f>+IF(OR(Tabla1[[#This Row],[frecuente/infrecuente]]="Frecuente",Tabla1[[#This Row],[Respuesta.rt]]=""),"",Tabla1[[#This Row],[Respuesta.rt]])</f>
        <v/>
      </c>
      <c r="U1249">
        <f>1-Tabla1[[#This Row],[Respuesta.corr]]</f>
        <v>0</v>
      </c>
      <c r="V1249" t="s">
        <v>141</v>
      </c>
      <c r="W1249" t="s">
        <v>143</v>
      </c>
      <c r="X1249" t="str">
        <f>+IFERROR(VLOOKUP(Tabla1[[#This Row],[participant]],$AB$2:$AC$17,2,0),"REVISAR")</f>
        <v>CLB8M</v>
      </c>
    </row>
    <row r="1250" spans="1:24" x14ac:dyDescent="0.55000000000000004">
      <c r="A1250" t="s">
        <v>81</v>
      </c>
      <c r="B1250" t="s">
        <v>87</v>
      </c>
      <c r="C1250" t="s">
        <v>15</v>
      </c>
      <c r="D1250">
        <v>0.8</v>
      </c>
      <c r="E1250">
        <v>0</v>
      </c>
      <c r="F1250">
        <v>48</v>
      </c>
      <c r="G1250">
        <v>48</v>
      </c>
      <c r="H1250">
        <v>48</v>
      </c>
      <c r="I1250" t="s">
        <v>15</v>
      </c>
      <c r="J1250">
        <v>1</v>
      </c>
      <c r="L1250" t="s">
        <v>155</v>
      </c>
      <c r="M1250">
        <v>59.566360389705203</v>
      </c>
      <c r="N1250" t="s">
        <v>83</v>
      </c>
      <c r="O1250">
        <v>1</v>
      </c>
      <c r="P1250" t="s">
        <v>156</v>
      </c>
      <c r="Q1250" t="str">
        <f>+PROPER(IF(MID(Tabla1[[#This Row],[expName]],3,100)="Alegria","Alegría",MID(Tabla1[[#This Row],[expName]],3,100)))</f>
        <v>Identidad</v>
      </c>
      <c r="R1250" t="str">
        <f>+IF(Tabla1[[#This Row],[correct_ans]]="None","Frecuente","Infrecuente")</f>
        <v>Frecuente</v>
      </c>
      <c r="S1250">
        <f>+Tabla1[[#This Row],[Respuesta.corr]]*100</f>
        <v>100</v>
      </c>
      <c r="T1250" t="str">
        <f>+IF(OR(Tabla1[[#This Row],[frecuente/infrecuente]]="Frecuente",Tabla1[[#This Row],[Respuesta.rt]]=""),"",Tabla1[[#This Row],[Respuesta.rt]])</f>
        <v/>
      </c>
      <c r="U1250">
        <f>1-Tabla1[[#This Row],[Respuesta.corr]]</f>
        <v>0</v>
      </c>
      <c r="V1250" t="s">
        <v>141</v>
      </c>
      <c r="W1250" t="s">
        <v>143</v>
      </c>
      <c r="X1250" t="str">
        <f>+IFERROR(VLOOKUP(Tabla1[[#This Row],[participant]],$AB$2:$AC$17,2,0),"REVISAR")</f>
        <v>CLB8M</v>
      </c>
    </row>
    <row r="1251" spans="1:24" x14ac:dyDescent="0.55000000000000004">
      <c r="A1251" t="s">
        <v>85</v>
      </c>
      <c r="B1251" t="s">
        <v>86</v>
      </c>
      <c r="C1251" t="s">
        <v>21</v>
      </c>
      <c r="D1251">
        <v>1.3</v>
      </c>
      <c r="E1251">
        <v>0</v>
      </c>
      <c r="F1251">
        <v>49</v>
      </c>
      <c r="G1251">
        <v>49</v>
      </c>
      <c r="H1251">
        <v>49</v>
      </c>
      <c r="I1251" t="s">
        <v>21</v>
      </c>
      <c r="J1251">
        <v>1</v>
      </c>
      <c r="K1251">
        <v>0.48855101090500003</v>
      </c>
      <c r="L1251" t="s">
        <v>155</v>
      </c>
      <c r="M1251">
        <v>59.566360389705203</v>
      </c>
      <c r="N1251" t="s">
        <v>83</v>
      </c>
      <c r="O1251">
        <v>1</v>
      </c>
      <c r="P1251" t="s">
        <v>156</v>
      </c>
      <c r="Q1251" t="str">
        <f>+PROPER(IF(MID(Tabla1[[#This Row],[expName]],3,100)="Alegria","Alegría",MID(Tabla1[[#This Row],[expName]],3,100)))</f>
        <v>Identidad</v>
      </c>
      <c r="R1251" t="str">
        <f>+IF(Tabla1[[#This Row],[correct_ans]]="None","Frecuente","Infrecuente")</f>
        <v>Infrecuente</v>
      </c>
      <c r="S1251">
        <f>+Tabla1[[#This Row],[Respuesta.corr]]*100</f>
        <v>100</v>
      </c>
      <c r="T1251">
        <f>+IF(OR(Tabla1[[#This Row],[frecuente/infrecuente]]="Frecuente",Tabla1[[#This Row],[Respuesta.rt]]=""),"",Tabla1[[#This Row],[Respuesta.rt]])</f>
        <v>0.48855101090500003</v>
      </c>
      <c r="U1251">
        <f>1-Tabla1[[#This Row],[Respuesta.corr]]</f>
        <v>0</v>
      </c>
      <c r="V1251" t="s">
        <v>141</v>
      </c>
      <c r="W1251" t="s">
        <v>143</v>
      </c>
      <c r="X1251" t="str">
        <f>+IFERROR(VLOOKUP(Tabla1[[#This Row],[participant]],$AB$2:$AC$17,2,0),"REVISAR")</f>
        <v>CLB8M</v>
      </c>
    </row>
    <row r="1252" spans="1:24" x14ac:dyDescent="0.55000000000000004">
      <c r="A1252" t="s">
        <v>81</v>
      </c>
      <c r="B1252" t="s">
        <v>22</v>
      </c>
      <c r="C1252" t="s">
        <v>15</v>
      </c>
      <c r="D1252">
        <v>0.8</v>
      </c>
      <c r="E1252">
        <v>0</v>
      </c>
      <c r="F1252">
        <v>50</v>
      </c>
      <c r="G1252">
        <v>50</v>
      </c>
      <c r="H1252">
        <v>50</v>
      </c>
      <c r="I1252" t="s">
        <v>15</v>
      </c>
      <c r="J1252">
        <v>1</v>
      </c>
      <c r="L1252" t="s">
        <v>155</v>
      </c>
      <c r="M1252">
        <v>59.566360389705203</v>
      </c>
      <c r="N1252" t="s">
        <v>83</v>
      </c>
      <c r="O1252">
        <v>1</v>
      </c>
      <c r="P1252" t="s">
        <v>156</v>
      </c>
      <c r="Q1252" t="str">
        <f>+PROPER(IF(MID(Tabla1[[#This Row],[expName]],3,100)="Alegria","Alegría",MID(Tabla1[[#This Row],[expName]],3,100)))</f>
        <v>Identidad</v>
      </c>
      <c r="R1252" t="str">
        <f>+IF(Tabla1[[#This Row],[correct_ans]]="None","Frecuente","Infrecuente")</f>
        <v>Frecuente</v>
      </c>
      <c r="S1252">
        <f>+Tabla1[[#This Row],[Respuesta.corr]]*100</f>
        <v>100</v>
      </c>
      <c r="T1252" t="str">
        <f>+IF(OR(Tabla1[[#This Row],[frecuente/infrecuente]]="Frecuente",Tabla1[[#This Row],[Respuesta.rt]]=""),"",Tabla1[[#This Row],[Respuesta.rt]])</f>
        <v/>
      </c>
      <c r="U1252">
        <f>1-Tabla1[[#This Row],[Respuesta.corr]]</f>
        <v>0</v>
      </c>
      <c r="V1252" t="s">
        <v>141</v>
      </c>
      <c r="W1252" t="s">
        <v>143</v>
      </c>
      <c r="X1252" t="str">
        <f>+IFERROR(VLOOKUP(Tabla1[[#This Row],[participant]],$AB$2:$AC$17,2,0),"REVISAR")</f>
        <v>CLB8M</v>
      </c>
    </row>
    <row r="1253" spans="1:24" x14ac:dyDescent="0.55000000000000004">
      <c r="A1253" t="s">
        <v>81</v>
      </c>
      <c r="B1253" t="s">
        <v>30</v>
      </c>
      <c r="C1253" t="s">
        <v>15</v>
      </c>
      <c r="D1253">
        <v>1.3</v>
      </c>
      <c r="E1253">
        <v>0</v>
      </c>
      <c r="F1253">
        <v>51</v>
      </c>
      <c r="G1253">
        <v>51</v>
      </c>
      <c r="H1253">
        <v>51</v>
      </c>
      <c r="I1253" t="s">
        <v>15</v>
      </c>
      <c r="J1253">
        <v>1</v>
      </c>
      <c r="L1253" t="s">
        <v>155</v>
      </c>
      <c r="M1253">
        <v>59.566360389705203</v>
      </c>
      <c r="N1253" t="s">
        <v>83</v>
      </c>
      <c r="O1253">
        <v>1</v>
      </c>
      <c r="P1253" t="s">
        <v>156</v>
      </c>
      <c r="Q1253" t="str">
        <f>+PROPER(IF(MID(Tabla1[[#This Row],[expName]],3,100)="Alegria","Alegría",MID(Tabla1[[#This Row],[expName]],3,100)))</f>
        <v>Identidad</v>
      </c>
      <c r="R1253" t="str">
        <f>+IF(Tabla1[[#This Row],[correct_ans]]="None","Frecuente","Infrecuente")</f>
        <v>Frecuente</v>
      </c>
      <c r="S1253">
        <f>+Tabla1[[#This Row],[Respuesta.corr]]*100</f>
        <v>100</v>
      </c>
      <c r="T1253" t="str">
        <f>+IF(OR(Tabla1[[#This Row],[frecuente/infrecuente]]="Frecuente",Tabla1[[#This Row],[Respuesta.rt]]=""),"",Tabla1[[#This Row],[Respuesta.rt]])</f>
        <v/>
      </c>
      <c r="U1253">
        <f>1-Tabla1[[#This Row],[Respuesta.corr]]</f>
        <v>0</v>
      </c>
      <c r="V1253" t="s">
        <v>141</v>
      </c>
      <c r="W1253" t="s">
        <v>143</v>
      </c>
      <c r="X1253" t="str">
        <f>+IFERROR(VLOOKUP(Tabla1[[#This Row],[participant]],$AB$2:$AC$17,2,0),"REVISAR")</f>
        <v>CLB8M</v>
      </c>
    </row>
    <row r="1254" spans="1:24" x14ac:dyDescent="0.55000000000000004">
      <c r="A1254" t="s">
        <v>81</v>
      </c>
      <c r="B1254" t="s">
        <v>36</v>
      </c>
      <c r="C1254" t="s">
        <v>15</v>
      </c>
      <c r="D1254">
        <v>1.3</v>
      </c>
      <c r="E1254">
        <v>0</v>
      </c>
      <c r="F1254">
        <v>52</v>
      </c>
      <c r="G1254">
        <v>52</v>
      </c>
      <c r="H1254">
        <v>52</v>
      </c>
      <c r="I1254" t="s">
        <v>15</v>
      </c>
      <c r="J1254">
        <v>1</v>
      </c>
      <c r="L1254" t="s">
        <v>155</v>
      </c>
      <c r="M1254">
        <v>59.566360389705203</v>
      </c>
      <c r="N1254" t="s">
        <v>83</v>
      </c>
      <c r="O1254">
        <v>1</v>
      </c>
      <c r="P1254" t="s">
        <v>156</v>
      </c>
      <c r="Q1254" t="str">
        <f>+PROPER(IF(MID(Tabla1[[#This Row],[expName]],3,100)="Alegria","Alegría",MID(Tabla1[[#This Row],[expName]],3,100)))</f>
        <v>Identidad</v>
      </c>
      <c r="R1254" t="str">
        <f>+IF(Tabla1[[#This Row],[correct_ans]]="None","Frecuente","Infrecuente")</f>
        <v>Frecuente</v>
      </c>
      <c r="S1254">
        <f>+Tabla1[[#This Row],[Respuesta.corr]]*100</f>
        <v>100</v>
      </c>
      <c r="T1254" t="str">
        <f>+IF(OR(Tabla1[[#This Row],[frecuente/infrecuente]]="Frecuente",Tabla1[[#This Row],[Respuesta.rt]]=""),"",Tabla1[[#This Row],[Respuesta.rt]])</f>
        <v/>
      </c>
      <c r="U1254">
        <f>1-Tabla1[[#This Row],[Respuesta.corr]]</f>
        <v>0</v>
      </c>
      <c r="V1254" t="s">
        <v>141</v>
      </c>
      <c r="W1254" t="s">
        <v>143</v>
      </c>
      <c r="X1254" t="str">
        <f>+IFERROR(VLOOKUP(Tabla1[[#This Row],[participant]],$AB$2:$AC$17,2,0),"REVISAR")</f>
        <v>CLB8M</v>
      </c>
    </row>
    <row r="1255" spans="1:24" x14ac:dyDescent="0.55000000000000004">
      <c r="A1255" t="s">
        <v>81</v>
      </c>
      <c r="B1255" t="s">
        <v>91</v>
      </c>
      <c r="C1255" t="s">
        <v>15</v>
      </c>
      <c r="D1255">
        <v>0.8</v>
      </c>
      <c r="E1255">
        <v>0</v>
      </c>
      <c r="F1255">
        <v>53</v>
      </c>
      <c r="G1255">
        <v>53</v>
      </c>
      <c r="H1255">
        <v>53</v>
      </c>
      <c r="I1255" t="s">
        <v>15</v>
      </c>
      <c r="J1255">
        <v>1</v>
      </c>
      <c r="L1255" t="s">
        <v>155</v>
      </c>
      <c r="M1255">
        <v>59.566360389705203</v>
      </c>
      <c r="N1255" t="s">
        <v>83</v>
      </c>
      <c r="O1255">
        <v>1</v>
      </c>
      <c r="P1255" t="s">
        <v>156</v>
      </c>
      <c r="Q1255" t="str">
        <f>+PROPER(IF(MID(Tabla1[[#This Row],[expName]],3,100)="Alegria","Alegría",MID(Tabla1[[#This Row],[expName]],3,100)))</f>
        <v>Identidad</v>
      </c>
      <c r="R1255" t="str">
        <f>+IF(Tabla1[[#This Row],[correct_ans]]="None","Frecuente","Infrecuente")</f>
        <v>Frecuente</v>
      </c>
      <c r="S1255">
        <f>+Tabla1[[#This Row],[Respuesta.corr]]*100</f>
        <v>100</v>
      </c>
      <c r="T1255" t="str">
        <f>+IF(OR(Tabla1[[#This Row],[frecuente/infrecuente]]="Frecuente",Tabla1[[#This Row],[Respuesta.rt]]=""),"",Tabla1[[#This Row],[Respuesta.rt]])</f>
        <v/>
      </c>
      <c r="U1255">
        <f>1-Tabla1[[#This Row],[Respuesta.corr]]</f>
        <v>0</v>
      </c>
      <c r="V1255" t="s">
        <v>141</v>
      </c>
      <c r="W1255" t="s">
        <v>143</v>
      </c>
      <c r="X1255" t="str">
        <f>+IFERROR(VLOOKUP(Tabla1[[#This Row],[participant]],$AB$2:$AC$17,2,0),"REVISAR")</f>
        <v>CLB8M</v>
      </c>
    </row>
    <row r="1256" spans="1:24" x14ac:dyDescent="0.55000000000000004">
      <c r="A1256" t="s">
        <v>85</v>
      </c>
      <c r="B1256" t="s">
        <v>86</v>
      </c>
      <c r="C1256" t="s">
        <v>21</v>
      </c>
      <c r="D1256">
        <v>0.8</v>
      </c>
      <c r="E1256">
        <v>0</v>
      </c>
      <c r="F1256">
        <v>54</v>
      </c>
      <c r="G1256">
        <v>54</v>
      </c>
      <c r="H1256">
        <v>54</v>
      </c>
      <c r="I1256" t="s">
        <v>21</v>
      </c>
      <c r="J1256">
        <v>1</v>
      </c>
      <c r="K1256">
        <v>0.59126248115000002</v>
      </c>
      <c r="L1256" t="s">
        <v>155</v>
      </c>
      <c r="M1256">
        <v>59.566360389705203</v>
      </c>
      <c r="N1256" t="s">
        <v>83</v>
      </c>
      <c r="O1256">
        <v>1</v>
      </c>
      <c r="P1256" t="s">
        <v>156</v>
      </c>
      <c r="Q1256" t="str">
        <f>+PROPER(IF(MID(Tabla1[[#This Row],[expName]],3,100)="Alegria","Alegría",MID(Tabla1[[#This Row],[expName]],3,100)))</f>
        <v>Identidad</v>
      </c>
      <c r="R1256" t="str">
        <f>+IF(Tabla1[[#This Row],[correct_ans]]="None","Frecuente","Infrecuente")</f>
        <v>Infrecuente</v>
      </c>
      <c r="S1256">
        <f>+Tabla1[[#This Row],[Respuesta.corr]]*100</f>
        <v>100</v>
      </c>
      <c r="T1256">
        <f>+IF(OR(Tabla1[[#This Row],[frecuente/infrecuente]]="Frecuente",Tabla1[[#This Row],[Respuesta.rt]]=""),"",Tabla1[[#This Row],[Respuesta.rt]])</f>
        <v>0.59126248115000002</v>
      </c>
      <c r="U1256">
        <f>1-Tabla1[[#This Row],[Respuesta.corr]]</f>
        <v>0</v>
      </c>
      <c r="V1256" t="s">
        <v>141</v>
      </c>
      <c r="W1256" t="s">
        <v>143</v>
      </c>
      <c r="X1256" t="str">
        <f>+IFERROR(VLOOKUP(Tabla1[[#This Row],[participant]],$AB$2:$AC$17,2,0),"REVISAR")</f>
        <v>CLB8M</v>
      </c>
    </row>
    <row r="1257" spans="1:24" x14ac:dyDescent="0.55000000000000004">
      <c r="A1257" t="s">
        <v>81</v>
      </c>
      <c r="B1257" t="s">
        <v>87</v>
      </c>
      <c r="C1257" t="s">
        <v>15</v>
      </c>
      <c r="D1257">
        <v>0.8</v>
      </c>
      <c r="E1257">
        <v>0</v>
      </c>
      <c r="F1257">
        <v>55</v>
      </c>
      <c r="G1257">
        <v>55</v>
      </c>
      <c r="H1257">
        <v>55</v>
      </c>
      <c r="I1257" t="s">
        <v>15</v>
      </c>
      <c r="J1257">
        <v>1</v>
      </c>
      <c r="L1257" t="s">
        <v>155</v>
      </c>
      <c r="M1257">
        <v>59.566360389705203</v>
      </c>
      <c r="N1257" t="s">
        <v>83</v>
      </c>
      <c r="O1257">
        <v>1</v>
      </c>
      <c r="P1257" t="s">
        <v>156</v>
      </c>
      <c r="Q1257" t="str">
        <f>+PROPER(IF(MID(Tabla1[[#This Row],[expName]],3,100)="Alegria","Alegría",MID(Tabla1[[#This Row],[expName]],3,100)))</f>
        <v>Identidad</v>
      </c>
      <c r="R1257" t="str">
        <f>+IF(Tabla1[[#This Row],[correct_ans]]="None","Frecuente","Infrecuente")</f>
        <v>Frecuente</v>
      </c>
      <c r="S1257">
        <f>+Tabla1[[#This Row],[Respuesta.corr]]*100</f>
        <v>100</v>
      </c>
      <c r="T1257" t="str">
        <f>+IF(OR(Tabla1[[#This Row],[frecuente/infrecuente]]="Frecuente",Tabla1[[#This Row],[Respuesta.rt]]=""),"",Tabla1[[#This Row],[Respuesta.rt]])</f>
        <v/>
      </c>
      <c r="U1257">
        <f>1-Tabla1[[#This Row],[Respuesta.corr]]</f>
        <v>0</v>
      </c>
      <c r="V1257" t="s">
        <v>141</v>
      </c>
      <c r="W1257" t="s">
        <v>143</v>
      </c>
      <c r="X1257" t="str">
        <f>+IFERROR(VLOOKUP(Tabla1[[#This Row],[participant]],$AB$2:$AC$17,2,0),"REVISAR")</f>
        <v>CLB8M</v>
      </c>
    </row>
    <row r="1258" spans="1:24" x14ac:dyDescent="0.55000000000000004">
      <c r="A1258" t="s">
        <v>81</v>
      </c>
      <c r="B1258" t="s">
        <v>91</v>
      </c>
      <c r="C1258" t="s">
        <v>15</v>
      </c>
      <c r="D1258">
        <v>1.3</v>
      </c>
      <c r="E1258">
        <v>0</v>
      </c>
      <c r="F1258">
        <v>56</v>
      </c>
      <c r="G1258">
        <v>56</v>
      </c>
      <c r="H1258">
        <v>56</v>
      </c>
      <c r="I1258" t="s">
        <v>15</v>
      </c>
      <c r="J1258">
        <v>1</v>
      </c>
      <c r="L1258" t="s">
        <v>155</v>
      </c>
      <c r="M1258">
        <v>59.566360389705203</v>
      </c>
      <c r="N1258" t="s">
        <v>83</v>
      </c>
      <c r="O1258">
        <v>1</v>
      </c>
      <c r="P1258" t="s">
        <v>156</v>
      </c>
      <c r="Q1258" t="str">
        <f>+PROPER(IF(MID(Tabla1[[#This Row],[expName]],3,100)="Alegria","Alegría",MID(Tabla1[[#This Row],[expName]],3,100)))</f>
        <v>Identidad</v>
      </c>
      <c r="R1258" t="str">
        <f>+IF(Tabla1[[#This Row],[correct_ans]]="None","Frecuente","Infrecuente")</f>
        <v>Frecuente</v>
      </c>
      <c r="S1258">
        <f>+Tabla1[[#This Row],[Respuesta.corr]]*100</f>
        <v>100</v>
      </c>
      <c r="T1258" t="str">
        <f>+IF(OR(Tabla1[[#This Row],[frecuente/infrecuente]]="Frecuente",Tabla1[[#This Row],[Respuesta.rt]]=""),"",Tabla1[[#This Row],[Respuesta.rt]])</f>
        <v/>
      </c>
      <c r="U1258">
        <f>1-Tabla1[[#This Row],[Respuesta.corr]]</f>
        <v>0</v>
      </c>
      <c r="V1258" t="s">
        <v>141</v>
      </c>
      <c r="W1258" t="s">
        <v>143</v>
      </c>
      <c r="X1258" t="str">
        <f>+IFERROR(VLOOKUP(Tabla1[[#This Row],[participant]],$AB$2:$AC$17,2,0),"REVISAR")</f>
        <v>CLB8M</v>
      </c>
    </row>
    <row r="1259" spans="1:24" x14ac:dyDescent="0.55000000000000004">
      <c r="A1259" t="s">
        <v>85</v>
      </c>
      <c r="B1259" t="s">
        <v>86</v>
      </c>
      <c r="C1259" t="s">
        <v>21</v>
      </c>
      <c r="D1259">
        <v>0.8</v>
      </c>
      <c r="E1259">
        <v>0</v>
      </c>
      <c r="F1259">
        <v>57</v>
      </c>
      <c r="G1259">
        <v>57</v>
      </c>
      <c r="H1259">
        <v>57</v>
      </c>
      <c r="I1259" t="s">
        <v>21</v>
      </c>
      <c r="J1259">
        <v>1</v>
      </c>
      <c r="K1259">
        <v>0.48781136250899998</v>
      </c>
      <c r="L1259" t="s">
        <v>155</v>
      </c>
      <c r="M1259">
        <v>59.566360389705203</v>
      </c>
      <c r="N1259" t="s">
        <v>83</v>
      </c>
      <c r="O1259">
        <v>1</v>
      </c>
      <c r="P1259" t="s">
        <v>156</v>
      </c>
      <c r="Q1259" t="str">
        <f>+PROPER(IF(MID(Tabla1[[#This Row],[expName]],3,100)="Alegria","Alegría",MID(Tabla1[[#This Row],[expName]],3,100)))</f>
        <v>Identidad</v>
      </c>
      <c r="R1259" t="str">
        <f>+IF(Tabla1[[#This Row],[correct_ans]]="None","Frecuente","Infrecuente")</f>
        <v>Infrecuente</v>
      </c>
      <c r="S1259">
        <f>+Tabla1[[#This Row],[Respuesta.corr]]*100</f>
        <v>100</v>
      </c>
      <c r="T1259">
        <f>+IF(OR(Tabla1[[#This Row],[frecuente/infrecuente]]="Frecuente",Tabla1[[#This Row],[Respuesta.rt]]=""),"",Tabla1[[#This Row],[Respuesta.rt]])</f>
        <v>0.48781136250899998</v>
      </c>
      <c r="U1259">
        <f>1-Tabla1[[#This Row],[Respuesta.corr]]</f>
        <v>0</v>
      </c>
      <c r="V1259" t="s">
        <v>141</v>
      </c>
      <c r="W1259" t="s">
        <v>143</v>
      </c>
      <c r="X1259" t="str">
        <f>+IFERROR(VLOOKUP(Tabla1[[#This Row],[participant]],$AB$2:$AC$17,2,0),"REVISAR")</f>
        <v>CLB8M</v>
      </c>
    </row>
    <row r="1260" spans="1:24" x14ac:dyDescent="0.55000000000000004">
      <c r="A1260" t="s">
        <v>81</v>
      </c>
      <c r="B1260" t="s">
        <v>92</v>
      </c>
      <c r="C1260" t="s">
        <v>15</v>
      </c>
      <c r="D1260">
        <v>0.8</v>
      </c>
      <c r="E1260">
        <v>0</v>
      </c>
      <c r="F1260">
        <v>58</v>
      </c>
      <c r="G1260">
        <v>58</v>
      </c>
      <c r="H1260">
        <v>58</v>
      </c>
      <c r="I1260" t="s">
        <v>15</v>
      </c>
      <c r="J1260">
        <v>1</v>
      </c>
      <c r="L1260" t="s">
        <v>155</v>
      </c>
      <c r="M1260">
        <v>59.566360389705203</v>
      </c>
      <c r="N1260" t="s">
        <v>83</v>
      </c>
      <c r="O1260">
        <v>1</v>
      </c>
      <c r="P1260" t="s">
        <v>156</v>
      </c>
      <c r="Q1260" t="str">
        <f>+PROPER(IF(MID(Tabla1[[#This Row],[expName]],3,100)="Alegria","Alegría",MID(Tabla1[[#This Row],[expName]],3,100)))</f>
        <v>Identidad</v>
      </c>
      <c r="R1260" t="str">
        <f>+IF(Tabla1[[#This Row],[correct_ans]]="None","Frecuente","Infrecuente")</f>
        <v>Frecuente</v>
      </c>
      <c r="S1260">
        <f>+Tabla1[[#This Row],[Respuesta.corr]]*100</f>
        <v>100</v>
      </c>
      <c r="T1260" t="str">
        <f>+IF(OR(Tabla1[[#This Row],[frecuente/infrecuente]]="Frecuente",Tabla1[[#This Row],[Respuesta.rt]]=""),"",Tabla1[[#This Row],[Respuesta.rt]])</f>
        <v/>
      </c>
      <c r="U1260">
        <f>1-Tabla1[[#This Row],[Respuesta.corr]]</f>
        <v>0</v>
      </c>
      <c r="V1260" t="s">
        <v>141</v>
      </c>
      <c r="W1260" t="s">
        <v>143</v>
      </c>
      <c r="X1260" t="str">
        <f>+IFERROR(VLOOKUP(Tabla1[[#This Row],[participant]],$AB$2:$AC$17,2,0),"REVISAR")</f>
        <v>CLB8M</v>
      </c>
    </row>
    <row r="1261" spans="1:24" x14ac:dyDescent="0.55000000000000004">
      <c r="A1261" t="s">
        <v>81</v>
      </c>
      <c r="B1261" t="s">
        <v>63</v>
      </c>
      <c r="C1261" t="s">
        <v>15</v>
      </c>
      <c r="D1261">
        <v>1.3</v>
      </c>
      <c r="E1261">
        <v>0</v>
      </c>
      <c r="F1261">
        <v>59</v>
      </c>
      <c r="G1261">
        <v>59</v>
      </c>
      <c r="H1261">
        <v>59</v>
      </c>
      <c r="I1261" t="s">
        <v>15</v>
      </c>
      <c r="J1261">
        <v>1</v>
      </c>
      <c r="L1261" t="s">
        <v>155</v>
      </c>
      <c r="M1261">
        <v>59.566360389705203</v>
      </c>
      <c r="N1261" t="s">
        <v>83</v>
      </c>
      <c r="O1261">
        <v>1</v>
      </c>
      <c r="P1261" t="s">
        <v>156</v>
      </c>
      <c r="Q1261" t="str">
        <f>+PROPER(IF(MID(Tabla1[[#This Row],[expName]],3,100)="Alegria","Alegría",MID(Tabla1[[#This Row],[expName]],3,100)))</f>
        <v>Identidad</v>
      </c>
      <c r="R1261" t="str">
        <f>+IF(Tabla1[[#This Row],[correct_ans]]="None","Frecuente","Infrecuente")</f>
        <v>Frecuente</v>
      </c>
      <c r="S1261">
        <f>+Tabla1[[#This Row],[Respuesta.corr]]*100</f>
        <v>100</v>
      </c>
      <c r="T1261" t="str">
        <f>+IF(OR(Tabla1[[#This Row],[frecuente/infrecuente]]="Frecuente",Tabla1[[#This Row],[Respuesta.rt]]=""),"",Tabla1[[#This Row],[Respuesta.rt]])</f>
        <v/>
      </c>
      <c r="U1261">
        <f>1-Tabla1[[#This Row],[Respuesta.corr]]</f>
        <v>0</v>
      </c>
      <c r="V1261" t="s">
        <v>141</v>
      </c>
      <c r="W1261" t="s">
        <v>143</v>
      </c>
      <c r="X1261" t="str">
        <f>+IFERROR(VLOOKUP(Tabla1[[#This Row],[participant]],$AB$2:$AC$17,2,0),"REVISAR")</f>
        <v>CLB8M</v>
      </c>
    </row>
    <row r="1262" spans="1:24" x14ac:dyDescent="0.55000000000000004">
      <c r="A1262" t="s">
        <v>85</v>
      </c>
      <c r="B1262" t="s">
        <v>86</v>
      </c>
      <c r="C1262" t="s">
        <v>21</v>
      </c>
      <c r="D1262">
        <v>1.3</v>
      </c>
      <c r="E1262">
        <v>0</v>
      </c>
      <c r="F1262">
        <v>60</v>
      </c>
      <c r="G1262">
        <v>60</v>
      </c>
      <c r="H1262">
        <v>60</v>
      </c>
      <c r="I1262" t="s">
        <v>21</v>
      </c>
      <c r="J1262">
        <v>1</v>
      </c>
      <c r="K1262">
        <v>0.58895778441699997</v>
      </c>
      <c r="L1262" t="s">
        <v>155</v>
      </c>
      <c r="M1262">
        <v>59.566360389705203</v>
      </c>
      <c r="N1262" t="s">
        <v>83</v>
      </c>
      <c r="O1262">
        <v>1</v>
      </c>
      <c r="P1262" t="s">
        <v>156</v>
      </c>
      <c r="Q1262" t="str">
        <f>+PROPER(IF(MID(Tabla1[[#This Row],[expName]],3,100)="Alegria","Alegría",MID(Tabla1[[#This Row],[expName]],3,100)))</f>
        <v>Identidad</v>
      </c>
      <c r="R1262" t="str">
        <f>+IF(Tabla1[[#This Row],[correct_ans]]="None","Frecuente","Infrecuente")</f>
        <v>Infrecuente</v>
      </c>
      <c r="S1262">
        <f>+Tabla1[[#This Row],[Respuesta.corr]]*100</f>
        <v>100</v>
      </c>
      <c r="T1262">
        <f>+IF(OR(Tabla1[[#This Row],[frecuente/infrecuente]]="Frecuente",Tabla1[[#This Row],[Respuesta.rt]]=""),"",Tabla1[[#This Row],[Respuesta.rt]])</f>
        <v>0.58895778441699997</v>
      </c>
      <c r="U1262">
        <f>1-Tabla1[[#This Row],[Respuesta.corr]]</f>
        <v>0</v>
      </c>
      <c r="V1262" t="s">
        <v>141</v>
      </c>
      <c r="W1262" t="s">
        <v>143</v>
      </c>
      <c r="X1262" t="str">
        <f>+IFERROR(VLOOKUP(Tabla1[[#This Row],[participant]],$AB$2:$AC$17,2,0),"REVISAR")</f>
        <v>CLB8M</v>
      </c>
    </row>
    <row r="1263" spans="1:24" x14ac:dyDescent="0.55000000000000004">
      <c r="A1263" t="s">
        <v>81</v>
      </c>
      <c r="B1263" t="s">
        <v>75</v>
      </c>
      <c r="C1263" t="s">
        <v>15</v>
      </c>
      <c r="D1263">
        <v>0.8</v>
      </c>
      <c r="E1263">
        <v>0</v>
      </c>
      <c r="F1263">
        <v>61</v>
      </c>
      <c r="G1263">
        <v>61</v>
      </c>
      <c r="H1263">
        <v>61</v>
      </c>
      <c r="I1263" t="s">
        <v>15</v>
      </c>
      <c r="J1263">
        <v>1</v>
      </c>
      <c r="L1263" t="s">
        <v>155</v>
      </c>
      <c r="M1263">
        <v>59.566360389705203</v>
      </c>
      <c r="N1263" t="s">
        <v>83</v>
      </c>
      <c r="O1263">
        <v>1</v>
      </c>
      <c r="P1263" t="s">
        <v>156</v>
      </c>
      <c r="Q1263" t="str">
        <f>+PROPER(IF(MID(Tabla1[[#This Row],[expName]],3,100)="Alegria","Alegría",MID(Tabla1[[#This Row],[expName]],3,100)))</f>
        <v>Identidad</v>
      </c>
      <c r="R1263" t="str">
        <f>+IF(Tabla1[[#This Row],[correct_ans]]="None","Frecuente","Infrecuente")</f>
        <v>Frecuente</v>
      </c>
      <c r="S1263">
        <f>+Tabla1[[#This Row],[Respuesta.corr]]*100</f>
        <v>100</v>
      </c>
      <c r="T1263" t="str">
        <f>+IF(OR(Tabla1[[#This Row],[frecuente/infrecuente]]="Frecuente",Tabla1[[#This Row],[Respuesta.rt]]=""),"",Tabla1[[#This Row],[Respuesta.rt]])</f>
        <v/>
      </c>
      <c r="U1263">
        <f>1-Tabla1[[#This Row],[Respuesta.corr]]</f>
        <v>0</v>
      </c>
      <c r="V1263" t="s">
        <v>141</v>
      </c>
      <c r="W1263" t="s">
        <v>143</v>
      </c>
      <c r="X1263" t="str">
        <f>+IFERROR(VLOOKUP(Tabla1[[#This Row],[participant]],$AB$2:$AC$17,2,0),"REVISAR")</f>
        <v>CLB8M</v>
      </c>
    </row>
    <row r="1264" spans="1:24" x14ac:dyDescent="0.55000000000000004">
      <c r="A1264" t="s">
        <v>81</v>
      </c>
      <c r="B1264" t="s">
        <v>36</v>
      </c>
      <c r="C1264" t="s">
        <v>15</v>
      </c>
      <c r="D1264">
        <v>0.8</v>
      </c>
      <c r="E1264">
        <v>0</v>
      </c>
      <c r="F1264">
        <v>62</v>
      </c>
      <c r="G1264">
        <v>62</v>
      </c>
      <c r="H1264">
        <v>62</v>
      </c>
      <c r="I1264" t="s">
        <v>15</v>
      </c>
      <c r="J1264">
        <v>1</v>
      </c>
      <c r="L1264" t="s">
        <v>155</v>
      </c>
      <c r="M1264">
        <v>59.566360389705203</v>
      </c>
      <c r="N1264" t="s">
        <v>83</v>
      </c>
      <c r="O1264">
        <v>1</v>
      </c>
      <c r="P1264" t="s">
        <v>156</v>
      </c>
      <c r="Q1264" t="str">
        <f>+PROPER(IF(MID(Tabla1[[#This Row],[expName]],3,100)="Alegria","Alegría",MID(Tabla1[[#This Row],[expName]],3,100)))</f>
        <v>Identidad</v>
      </c>
      <c r="R1264" t="str">
        <f>+IF(Tabla1[[#This Row],[correct_ans]]="None","Frecuente","Infrecuente")</f>
        <v>Frecuente</v>
      </c>
      <c r="S1264">
        <f>+Tabla1[[#This Row],[Respuesta.corr]]*100</f>
        <v>100</v>
      </c>
      <c r="T1264" t="str">
        <f>+IF(OR(Tabla1[[#This Row],[frecuente/infrecuente]]="Frecuente",Tabla1[[#This Row],[Respuesta.rt]]=""),"",Tabla1[[#This Row],[Respuesta.rt]])</f>
        <v/>
      </c>
      <c r="U1264">
        <f>1-Tabla1[[#This Row],[Respuesta.corr]]</f>
        <v>0</v>
      </c>
      <c r="V1264" t="s">
        <v>141</v>
      </c>
      <c r="W1264" t="s">
        <v>143</v>
      </c>
      <c r="X1264" t="str">
        <f>+IFERROR(VLOOKUP(Tabla1[[#This Row],[participant]],$AB$2:$AC$17,2,0),"REVISAR")</f>
        <v>CLB8M</v>
      </c>
    </row>
    <row r="1265" spans="1:24" x14ac:dyDescent="0.55000000000000004">
      <c r="A1265" t="s">
        <v>85</v>
      </c>
      <c r="B1265" t="s">
        <v>86</v>
      </c>
      <c r="C1265" t="s">
        <v>21</v>
      </c>
      <c r="D1265">
        <v>1.3</v>
      </c>
      <c r="E1265">
        <v>0</v>
      </c>
      <c r="F1265">
        <v>63</v>
      </c>
      <c r="G1265">
        <v>63</v>
      </c>
      <c r="H1265">
        <v>63</v>
      </c>
      <c r="I1265" t="s">
        <v>21</v>
      </c>
      <c r="J1265">
        <v>1</v>
      </c>
      <c r="K1265">
        <v>0.57109266000000003</v>
      </c>
      <c r="L1265" t="s">
        <v>155</v>
      </c>
      <c r="M1265">
        <v>59.566360389705203</v>
      </c>
      <c r="N1265" t="s">
        <v>83</v>
      </c>
      <c r="O1265">
        <v>1</v>
      </c>
      <c r="P1265" t="s">
        <v>156</v>
      </c>
      <c r="Q1265" t="str">
        <f>+PROPER(IF(MID(Tabla1[[#This Row],[expName]],3,100)="Alegria","Alegría",MID(Tabla1[[#This Row],[expName]],3,100)))</f>
        <v>Identidad</v>
      </c>
      <c r="R1265" t="str">
        <f>+IF(Tabla1[[#This Row],[correct_ans]]="None","Frecuente","Infrecuente")</f>
        <v>Infrecuente</v>
      </c>
      <c r="S1265">
        <f>+Tabla1[[#This Row],[Respuesta.corr]]*100</f>
        <v>100</v>
      </c>
      <c r="T1265">
        <f>+IF(OR(Tabla1[[#This Row],[frecuente/infrecuente]]="Frecuente",Tabla1[[#This Row],[Respuesta.rt]]=""),"",Tabla1[[#This Row],[Respuesta.rt]])</f>
        <v>0.57109266000000003</v>
      </c>
      <c r="U1265">
        <f>1-Tabla1[[#This Row],[Respuesta.corr]]</f>
        <v>0</v>
      </c>
      <c r="V1265" t="s">
        <v>141</v>
      </c>
      <c r="W1265" t="s">
        <v>143</v>
      </c>
      <c r="X1265" t="str">
        <f>+IFERROR(VLOOKUP(Tabla1[[#This Row],[participant]],$AB$2:$AC$17,2,0),"REVISAR")</f>
        <v>CLB8M</v>
      </c>
    </row>
    <row r="1266" spans="1:24" x14ac:dyDescent="0.55000000000000004">
      <c r="A1266" t="s">
        <v>81</v>
      </c>
      <c r="B1266" t="s">
        <v>90</v>
      </c>
      <c r="C1266" t="s">
        <v>15</v>
      </c>
      <c r="D1266">
        <v>0.8</v>
      </c>
      <c r="E1266">
        <v>0</v>
      </c>
      <c r="F1266">
        <v>64</v>
      </c>
      <c r="G1266">
        <v>64</v>
      </c>
      <c r="H1266">
        <v>64</v>
      </c>
      <c r="I1266" t="s">
        <v>15</v>
      </c>
      <c r="J1266">
        <v>1</v>
      </c>
      <c r="L1266" t="s">
        <v>155</v>
      </c>
      <c r="M1266">
        <v>59.566360389705203</v>
      </c>
      <c r="N1266" t="s">
        <v>83</v>
      </c>
      <c r="O1266">
        <v>1</v>
      </c>
      <c r="P1266" t="s">
        <v>156</v>
      </c>
      <c r="Q1266" t="str">
        <f>+PROPER(IF(MID(Tabla1[[#This Row],[expName]],3,100)="Alegria","Alegría",MID(Tabla1[[#This Row],[expName]],3,100)))</f>
        <v>Identidad</v>
      </c>
      <c r="R1266" t="str">
        <f>+IF(Tabla1[[#This Row],[correct_ans]]="None","Frecuente","Infrecuente")</f>
        <v>Frecuente</v>
      </c>
      <c r="S1266">
        <f>+Tabla1[[#This Row],[Respuesta.corr]]*100</f>
        <v>100</v>
      </c>
      <c r="T1266" t="str">
        <f>+IF(OR(Tabla1[[#This Row],[frecuente/infrecuente]]="Frecuente",Tabla1[[#This Row],[Respuesta.rt]]=""),"",Tabla1[[#This Row],[Respuesta.rt]])</f>
        <v/>
      </c>
      <c r="U1266">
        <f>1-Tabla1[[#This Row],[Respuesta.corr]]</f>
        <v>0</v>
      </c>
      <c r="V1266" t="s">
        <v>141</v>
      </c>
      <c r="W1266" t="s">
        <v>143</v>
      </c>
      <c r="X1266" t="str">
        <f>+IFERROR(VLOOKUP(Tabla1[[#This Row],[participant]],$AB$2:$AC$17,2,0),"REVISAR")</f>
        <v>CLB8M</v>
      </c>
    </row>
    <row r="1267" spans="1:24" x14ac:dyDescent="0.55000000000000004">
      <c r="A1267" t="s">
        <v>85</v>
      </c>
      <c r="B1267" t="s">
        <v>86</v>
      </c>
      <c r="C1267" t="s">
        <v>21</v>
      </c>
      <c r="D1267">
        <v>0.8</v>
      </c>
      <c r="E1267">
        <v>0</v>
      </c>
      <c r="F1267">
        <v>65</v>
      </c>
      <c r="G1267">
        <v>65</v>
      </c>
      <c r="H1267">
        <v>65</v>
      </c>
      <c r="I1267" t="s">
        <v>21</v>
      </c>
      <c r="J1267">
        <v>1</v>
      </c>
      <c r="K1267">
        <v>0.98950189282599998</v>
      </c>
      <c r="L1267" t="s">
        <v>155</v>
      </c>
      <c r="M1267">
        <v>59.566360389705203</v>
      </c>
      <c r="N1267" t="s">
        <v>83</v>
      </c>
      <c r="O1267">
        <v>1</v>
      </c>
      <c r="P1267" t="s">
        <v>156</v>
      </c>
      <c r="Q1267" t="str">
        <f>+PROPER(IF(MID(Tabla1[[#This Row],[expName]],3,100)="Alegria","Alegría",MID(Tabla1[[#This Row],[expName]],3,100)))</f>
        <v>Identidad</v>
      </c>
      <c r="R1267" t="str">
        <f>+IF(Tabla1[[#This Row],[correct_ans]]="None","Frecuente","Infrecuente")</f>
        <v>Infrecuente</v>
      </c>
      <c r="S1267">
        <f>+Tabla1[[#This Row],[Respuesta.corr]]*100</f>
        <v>100</v>
      </c>
      <c r="T1267">
        <f>+IF(OR(Tabla1[[#This Row],[frecuente/infrecuente]]="Frecuente",Tabla1[[#This Row],[Respuesta.rt]]=""),"",Tabla1[[#This Row],[Respuesta.rt]])</f>
        <v>0.98950189282599998</v>
      </c>
      <c r="U1267">
        <f>1-Tabla1[[#This Row],[Respuesta.corr]]</f>
        <v>0</v>
      </c>
      <c r="V1267" t="s">
        <v>141</v>
      </c>
      <c r="W1267" t="s">
        <v>143</v>
      </c>
      <c r="X1267" t="str">
        <f>+IFERROR(VLOOKUP(Tabla1[[#This Row],[participant]],$AB$2:$AC$17,2,0),"REVISAR")</f>
        <v>CLB8M</v>
      </c>
    </row>
    <row r="1268" spans="1:24" x14ac:dyDescent="0.55000000000000004">
      <c r="A1268" t="s">
        <v>81</v>
      </c>
      <c r="B1268" t="s">
        <v>35</v>
      </c>
      <c r="C1268" t="s">
        <v>15</v>
      </c>
      <c r="D1268">
        <v>0.8</v>
      </c>
      <c r="E1268">
        <v>0</v>
      </c>
      <c r="F1268">
        <v>66</v>
      </c>
      <c r="G1268">
        <v>66</v>
      </c>
      <c r="H1268">
        <v>66</v>
      </c>
      <c r="I1268" t="s">
        <v>15</v>
      </c>
      <c r="J1268">
        <v>1</v>
      </c>
      <c r="L1268" t="s">
        <v>155</v>
      </c>
      <c r="M1268">
        <v>59.566360389705203</v>
      </c>
      <c r="N1268" t="s">
        <v>83</v>
      </c>
      <c r="O1268">
        <v>1</v>
      </c>
      <c r="P1268" t="s">
        <v>156</v>
      </c>
      <c r="Q1268" t="str">
        <f>+PROPER(IF(MID(Tabla1[[#This Row],[expName]],3,100)="Alegria","Alegría",MID(Tabla1[[#This Row],[expName]],3,100)))</f>
        <v>Identidad</v>
      </c>
      <c r="R1268" t="str">
        <f>+IF(Tabla1[[#This Row],[correct_ans]]="None","Frecuente","Infrecuente")</f>
        <v>Frecuente</v>
      </c>
      <c r="S1268">
        <f>+Tabla1[[#This Row],[Respuesta.corr]]*100</f>
        <v>100</v>
      </c>
      <c r="T1268" t="str">
        <f>+IF(OR(Tabla1[[#This Row],[frecuente/infrecuente]]="Frecuente",Tabla1[[#This Row],[Respuesta.rt]]=""),"",Tabla1[[#This Row],[Respuesta.rt]])</f>
        <v/>
      </c>
      <c r="U1268">
        <f>1-Tabla1[[#This Row],[Respuesta.corr]]</f>
        <v>0</v>
      </c>
      <c r="V1268" t="s">
        <v>141</v>
      </c>
      <c r="W1268" t="s">
        <v>143</v>
      </c>
      <c r="X1268" t="str">
        <f>+IFERROR(VLOOKUP(Tabla1[[#This Row],[participant]],$AB$2:$AC$17,2,0),"REVISAR")</f>
        <v>CLB8M</v>
      </c>
    </row>
    <row r="1269" spans="1:24" x14ac:dyDescent="0.55000000000000004">
      <c r="A1269" t="s">
        <v>85</v>
      </c>
      <c r="B1269" t="s">
        <v>86</v>
      </c>
      <c r="C1269" t="s">
        <v>21</v>
      </c>
      <c r="D1269">
        <v>1.3</v>
      </c>
      <c r="E1269">
        <v>0</v>
      </c>
      <c r="F1269">
        <v>67</v>
      </c>
      <c r="G1269">
        <v>67</v>
      </c>
      <c r="H1269">
        <v>67</v>
      </c>
      <c r="I1269" t="s">
        <v>21</v>
      </c>
      <c r="J1269">
        <v>1</v>
      </c>
      <c r="K1269">
        <v>0.52155508923500005</v>
      </c>
      <c r="L1269" t="s">
        <v>155</v>
      </c>
      <c r="M1269">
        <v>59.566360389705203</v>
      </c>
      <c r="N1269" t="s">
        <v>83</v>
      </c>
      <c r="O1269">
        <v>1</v>
      </c>
      <c r="P1269" t="s">
        <v>156</v>
      </c>
      <c r="Q1269" t="str">
        <f>+PROPER(IF(MID(Tabla1[[#This Row],[expName]],3,100)="Alegria","Alegría",MID(Tabla1[[#This Row],[expName]],3,100)))</f>
        <v>Identidad</v>
      </c>
      <c r="R1269" t="str">
        <f>+IF(Tabla1[[#This Row],[correct_ans]]="None","Frecuente","Infrecuente")</f>
        <v>Infrecuente</v>
      </c>
      <c r="S1269">
        <f>+Tabla1[[#This Row],[Respuesta.corr]]*100</f>
        <v>100</v>
      </c>
      <c r="T1269">
        <f>+IF(OR(Tabla1[[#This Row],[frecuente/infrecuente]]="Frecuente",Tabla1[[#This Row],[Respuesta.rt]]=""),"",Tabla1[[#This Row],[Respuesta.rt]])</f>
        <v>0.52155508923500005</v>
      </c>
      <c r="U1269">
        <f>1-Tabla1[[#This Row],[Respuesta.corr]]</f>
        <v>0</v>
      </c>
      <c r="V1269" t="s">
        <v>141</v>
      </c>
      <c r="W1269" t="s">
        <v>143</v>
      </c>
      <c r="X1269" t="str">
        <f>+IFERROR(VLOOKUP(Tabla1[[#This Row],[participant]],$AB$2:$AC$17,2,0),"REVISAR")</f>
        <v>CLB8M</v>
      </c>
    </row>
    <row r="1270" spans="1:24" x14ac:dyDescent="0.55000000000000004">
      <c r="A1270" t="s">
        <v>81</v>
      </c>
      <c r="B1270" t="s">
        <v>63</v>
      </c>
      <c r="C1270" t="s">
        <v>15</v>
      </c>
      <c r="D1270">
        <v>0.8</v>
      </c>
      <c r="E1270">
        <v>0</v>
      </c>
      <c r="F1270">
        <v>68</v>
      </c>
      <c r="G1270">
        <v>68</v>
      </c>
      <c r="H1270">
        <v>68</v>
      </c>
      <c r="I1270" t="s">
        <v>15</v>
      </c>
      <c r="J1270">
        <v>1</v>
      </c>
      <c r="L1270" t="s">
        <v>155</v>
      </c>
      <c r="M1270">
        <v>59.566360389705203</v>
      </c>
      <c r="N1270" t="s">
        <v>83</v>
      </c>
      <c r="O1270">
        <v>1</v>
      </c>
      <c r="P1270" t="s">
        <v>156</v>
      </c>
      <c r="Q1270" t="str">
        <f>+PROPER(IF(MID(Tabla1[[#This Row],[expName]],3,100)="Alegria","Alegría",MID(Tabla1[[#This Row],[expName]],3,100)))</f>
        <v>Identidad</v>
      </c>
      <c r="R1270" t="str">
        <f>+IF(Tabla1[[#This Row],[correct_ans]]="None","Frecuente","Infrecuente")</f>
        <v>Frecuente</v>
      </c>
      <c r="S1270">
        <f>+Tabla1[[#This Row],[Respuesta.corr]]*100</f>
        <v>100</v>
      </c>
      <c r="T1270" t="str">
        <f>+IF(OR(Tabla1[[#This Row],[frecuente/infrecuente]]="Frecuente",Tabla1[[#This Row],[Respuesta.rt]]=""),"",Tabla1[[#This Row],[Respuesta.rt]])</f>
        <v/>
      </c>
      <c r="U1270">
        <f>1-Tabla1[[#This Row],[Respuesta.corr]]</f>
        <v>0</v>
      </c>
      <c r="V1270" t="s">
        <v>141</v>
      </c>
      <c r="W1270" t="s">
        <v>143</v>
      </c>
      <c r="X1270" t="str">
        <f>+IFERROR(VLOOKUP(Tabla1[[#This Row],[participant]],$AB$2:$AC$17,2,0),"REVISAR")</f>
        <v>CLB8M</v>
      </c>
    </row>
    <row r="1271" spans="1:24" x14ac:dyDescent="0.55000000000000004">
      <c r="A1271" t="s">
        <v>81</v>
      </c>
      <c r="B1271" t="s">
        <v>89</v>
      </c>
      <c r="C1271" t="s">
        <v>15</v>
      </c>
      <c r="D1271">
        <v>0.8</v>
      </c>
      <c r="E1271">
        <v>0</v>
      </c>
      <c r="F1271">
        <v>69</v>
      </c>
      <c r="G1271">
        <v>69</v>
      </c>
      <c r="H1271">
        <v>69</v>
      </c>
      <c r="I1271" t="s">
        <v>15</v>
      </c>
      <c r="J1271">
        <v>1</v>
      </c>
      <c r="L1271" t="s">
        <v>155</v>
      </c>
      <c r="M1271">
        <v>59.566360389705203</v>
      </c>
      <c r="N1271" t="s">
        <v>83</v>
      </c>
      <c r="O1271">
        <v>1</v>
      </c>
      <c r="P1271" t="s">
        <v>156</v>
      </c>
      <c r="Q1271" t="str">
        <f>+PROPER(IF(MID(Tabla1[[#This Row],[expName]],3,100)="Alegria","Alegría",MID(Tabla1[[#This Row],[expName]],3,100)))</f>
        <v>Identidad</v>
      </c>
      <c r="R1271" t="str">
        <f>+IF(Tabla1[[#This Row],[correct_ans]]="None","Frecuente","Infrecuente")</f>
        <v>Frecuente</v>
      </c>
      <c r="S1271">
        <f>+Tabla1[[#This Row],[Respuesta.corr]]*100</f>
        <v>100</v>
      </c>
      <c r="T1271" t="str">
        <f>+IF(OR(Tabla1[[#This Row],[frecuente/infrecuente]]="Frecuente",Tabla1[[#This Row],[Respuesta.rt]]=""),"",Tabla1[[#This Row],[Respuesta.rt]])</f>
        <v/>
      </c>
      <c r="U1271">
        <f>1-Tabla1[[#This Row],[Respuesta.corr]]</f>
        <v>0</v>
      </c>
      <c r="V1271" t="s">
        <v>141</v>
      </c>
      <c r="W1271" t="s">
        <v>143</v>
      </c>
      <c r="X1271" t="str">
        <f>+IFERROR(VLOOKUP(Tabla1[[#This Row],[participant]],$AB$2:$AC$17,2,0),"REVISAR")</f>
        <v>CLB8M</v>
      </c>
    </row>
    <row r="1272" spans="1:24" x14ac:dyDescent="0.55000000000000004">
      <c r="A1272" t="s">
        <v>81</v>
      </c>
      <c r="B1272" t="s">
        <v>35</v>
      </c>
      <c r="C1272" t="s">
        <v>15</v>
      </c>
      <c r="D1272">
        <v>0.8</v>
      </c>
      <c r="E1272">
        <v>0</v>
      </c>
      <c r="F1272">
        <v>70</v>
      </c>
      <c r="G1272">
        <v>70</v>
      </c>
      <c r="H1272">
        <v>70</v>
      </c>
      <c r="I1272" t="s">
        <v>15</v>
      </c>
      <c r="J1272">
        <v>1</v>
      </c>
      <c r="L1272" t="s">
        <v>155</v>
      </c>
      <c r="M1272">
        <v>59.566360389705203</v>
      </c>
      <c r="N1272" t="s">
        <v>83</v>
      </c>
      <c r="O1272">
        <v>1</v>
      </c>
      <c r="P1272" t="s">
        <v>156</v>
      </c>
      <c r="Q1272" t="str">
        <f>+PROPER(IF(MID(Tabla1[[#This Row],[expName]],3,100)="Alegria","Alegría",MID(Tabla1[[#This Row],[expName]],3,100)))</f>
        <v>Identidad</v>
      </c>
      <c r="R1272" t="str">
        <f>+IF(Tabla1[[#This Row],[correct_ans]]="None","Frecuente","Infrecuente")</f>
        <v>Frecuente</v>
      </c>
      <c r="S1272">
        <f>+Tabla1[[#This Row],[Respuesta.corr]]*100</f>
        <v>100</v>
      </c>
      <c r="T1272" t="str">
        <f>+IF(OR(Tabla1[[#This Row],[frecuente/infrecuente]]="Frecuente",Tabla1[[#This Row],[Respuesta.rt]]=""),"",Tabla1[[#This Row],[Respuesta.rt]])</f>
        <v/>
      </c>
      <c r="U1272">
        <f>1-Tabla1[[#This Row],[Respuesta.corr]]</f>
        <v>0</v>
      </c>
      <c r="V1272" t="s">
        <v>141</v>
      </c>
      <c r="W1272" t="s">
        <v>143</v>
      </c>
      <c r="X1272" t="str">
        <f>+IFERROR(VLOOKUP(Tabla1[[#This Row],[participant]],$AB$2:$AC$17,2,0),"REVISAR")</f>
        <v>CLB8M</v>
      </c>
    </row>
    <row r="1273" spans="1:24" x14ac:dyDescent="0.55000000000000004">
      <c r="A1273" t="s">
        <v>81</v>
      </c>
      <c r="B1273" t="s">
        <v>87</v>
      </c>
      <c r="C1273" t="s">
        <v>15</v>
      </c>
      <c r="D1273">
        <v>1.3</v>
      </c>
      <c r="E1273">
        <v>0</v>
      </c>
      <c r="F1273">
        <v>71</v>
      </c>
      <c r="G1273">
        <v>71</v>
      </c>
      <c r="H1273">
        <v>71</v>
      </c>
      <c r="I1273" t="s">
        <v>15</v>
      </c>
      <c r="J1273">
        <v>1</v>
      </c>
      <c r="L1273" t="s">
        <v>155</v>
      </c>
      <c r="M1273">
        <v>59.566360389705203</v>
      </c>
      <c r="N1273" t="s">
        <v>83</v>
      </c>
      <c r="O1273">
        <v>1</v>
      </c>
      <c r="P1273" t="s">
        <v>156</v>
      </c>
      <c r="Q1273" t="str">
        <f>+PROPER(IF(MID(Tabla1[[#This Row],[expName]],3,100)="Alegria","Alegría",MID(Tabla1[[#This Row],[expName]],3,100)))</f>
        <v>Identidad</v>
      </c>
      <c r="R1273" t="str">
        <f>+IF(Tabla1[[#This Row],[correct_ans]]="None","Frecuente","Infrecuente")</f>
        <v>Frecuente</v>
      </c>
      <c r="S1273">
        <f>+Tabla1[[#This Row],[Respuesta.corr]]*100</f>
        <v>100</v>
      </c>
      <c r="T1273" t="str">
        <f>+IF(OR(Tabla1[[#This Row],[frecuente/infrecuente]]="Frecuente",Tabla1[[#This Row],[Respuesta.rt]]=""),"",Tabla1[[#This Row],[Respuesta.rt]])</f>
        <v/>
      </c>
      <c r="U1273">
        <f>1-Tabla1[[#This Row],[Respuesta.corr]]</f>
        <v>0</v>
      </c>
      <c r="V1273" t="s">
        <v>141</v>
      </c>
      <c r="W1273" t="s">
        <v>143</v>
      </c>
      <c r="X1273" t="str">
        <f>+IFERROR(VLOOKUP(Tabla1[[#This Row],[participant]],$AB$2:$AC$17,2,0),"REVISAR")</f>
        <v>CLB8M</v>
      </c>
    </row>
    <row r="1274" spans="1:24" x14ac:dyDescent="0.55000000000000004">
      <c r="A1274" t="s">
        <v>85</v>
      </c>
      <c r="B1274" t="s">
        <v>86</v>
      </c>
      <c r="C1274" t="s">
        <v>21</v>
      </c>
      <c r="D1274">
        <v>1.3</v>
      </c>
      <c r="E1274">
        <v>0</v>
      </c>
      <c r="F1274">
        <v>72</v>
      </c>
      <c r="G1274">
        <v>72</v>
      </c>
      <c r="H1274">
        <v>72</v>
      </c>
      <c r="I1274" t="s">
        <v>21</v>
      </c>
      <c r="J1274">
        <v>1</v>
      </c>
      <c r="K1274">
        <v>0.54084852305499997</v>
      </c>
      <c r="L1274" t="s">
        <v>155</v>
      </c>
      <c r="M1274">
        <v>59.566360389705203</v>
      </c>
      <c r="N1274" t="s">
        <v>83</v>
      </c>
      <c r="O1274">
        <v>1</v>
      </c>
      <c r="P1274" t="s">
        <v>156</v>
      </c>
      <c r="Q1274" t="str">
        <f>+PROPER(IF(MID(Tabla1[[#This Row],[expName]],3,100)="Alegria","Alegría",MID(Tabla1[[#This Row],[expName]],3,100)))</f>
        <v>Identidad</v>
      </c>
      <c r="R1274" t="str">
        <f>+IF(Tabla1[[#This Row],[correct_ans]]="None","Frecuente","Infrecuente")</f>
        <v>Infrecuente</v>
      </c>
      <c r="S1274">
        <f>+Tabla1[[#This Row],[Respuesta.corr]]*100</f>
        <v>100</v>
      </c>
      <c r="T1274">
        <f>+IF(OR(Tabla1[[#This Row],[frecuente/infrecuente]]="Frecuente",Tabla1[[#This Row],[Respuesta.rt]]=""),"",Tabla1[[#This Row],[Respuesta.rt]])</f>
        <v>0.54084852305499997</v>
      </c>
      <c r="U1274">
        <f>1-Tabla1[[#This Row],[Respuesta.corr]]</f>
        <v>0</v>
      </c>
      <c r="V1274" t="s">
        <v>141</v>
      </c>
      <c r="W1274" t="s">
        <v>143</v>
      </c>
      <c r="X1274" t="str">
        <f>+IFERROR(VLOOKUP(Tabla1[[#This Row],[participant]],$AB$2:$AC$17,2,0),"REVISAR")</f>
        <v>CLB8M</v>
      </c>
    </row>
    <row r="1275" spans="1:24" x14ac:dyDescent="0.55000000000000004">
      <c r="A1275" t="s">
        <v>81</v>
      </c>
      <c r="B1275" t="s">
        <v>90</v>
      </c>
      <c r="C1275" t="s">
        <v>15</v>
      </c>
      <c r="D1275">
        <v>1.3</v>
      </c>
      <c r="E1275">
        <v>0</v>
      </c>
      <c r="F1275">
        <v>73</v>
      </c>
      <c r="G1275">
        <v>73</v>
      </c>
      <c r="H1275">
        <v>73</v>
      </c>
      <c r="I1275" t="s">
        <v>15</v>
      </c>
      <c r="J1275">
        <v>1</v>
      </c>
      <c r="L1275" t="s">
        <v>155</v>
      </c>
      <c r="M1275">
        <v>59.566360389705203</v>
      </c>
      <c r="N1275" t="s">
        <v>83</v>
      </c>
      <c r="O1275">
        <v>1</v>
      </c>
      <c r="P1275" t="s">
        <v>156</v>
      </c>
      <c r="Q1275" t="str">
        <f>+PROPER(IF(MID(Tabla1[[#This Row],[expName]],3,100)="Alegria","Alegría",MID(Tabla1[[#This Row],[expName]],3,100)))</f>
        <v>Identidad</v>
      </c>
      <c r="R1275" t="str">
        <f>+IF(Tabla1[[#This Row],[correct_ans]]="None","Frecuente","Infrecuente")</f>
        <v>Frecuente</v>
      </c>
      <c r="S1275">
        <f>+Tabla1[[#This Row],[Respuesta.corr]]*100</f>
        <v>100</v>
      </c>
      <c r="T1275" t="str">
        <f>+IF(OR(Tabla1[[#This Row],[frecuente/infrecuente]]="Frecuente",Tabla1[[#This Row],[Respuesta.rt]]=""),"",Tabla1[[#This Row],[Respuesta.rt]])</f>
        <v/>
      </c>
      <c r="U1275">
        <f>1-Tabla1[[#This Row],[Respuesta.corr]]</f>
        <v>0</v>
      </c>
      <c r="V1275" t="s">
        <v>141</v>
      </c>
      <c r="W1275" t="s">
        <v>143</v>
      </c>
      <c r="X1275" t="str">
        <f>+IFERROR(VLOOKUP(Tabla1[[#This Row],[participant]],$AB$2:$AC$17,2,0),"REVISAR")</f>
        <v>CLB8M</v>
      </c>
    </row>
    <row r="1276" spans="1:24" x14ac:dyDescent="0.55000000000000004">
      <c r="A1276" t="s">
        <v>81</v>
      </c>
      <c r="B1276" t="s">
        <v>28</v>
      </c>
      <c r="C1276" t="s">
        <v>15</v>
      </c>
      <c r="D1276">
        <v>1.3</v>
      </c>
      <c r="E1276">
        <v>0</v>
      </c>
      <c r="F1276">
        <v>74</v>
      </c>
      <c r="G1276">
        <v>74</v>
      </c>
      <c r="H1276">
        <v>74</v>
      </c>
      <c r="I1276" t="s">
        <v>15</v>
      </c>
      <c r="J1276">
        <v>1</v>
      </c>
      <c r="L1276" t="s">
        <v>155</v>
      </c>
      <c r="M1276">
        <v>59.566360389705203</v>
      </c>
      <c r="N1276" t="s">
        <v>83</v>
      </c>
      <c r="O1276">
        <v>1</v>
      </c>
      <c r="P1276" t="s">
        <v>156</v>
      </c>
      <c r="Q1276" t="str">
        <f>+PROPER(IF(MID(Tabla1[[#This Row],[expName]],3,100)="Alegria","Alegría",MID(Tabla1[[#This Row],[expName]],3,100)))</f>
        <v>Identidad</v>
      </c>
      <c r="R1276" t="str">
        <f>+IF(Tabla1[[#This Row],[correct_ans]]="None","Frecuente","Infrecuente")</f>
        <v>Frecuente</v>
      </c>
      <c r="S1276">
        <f>+Tabla1[[#This Row],[Respuesta.corr]]*100</f>
        <v>100</v>
      </c>
      <c r="T1276" t="str">
        <f>+IF(OR(Tabla1[[#This Row],[frecuente/infrecuente]]="Frecuente",Tabla1[[#This Row],[Respuesta.rt]]=""),"",Tabla1[[#This Row],[Respuesta.rt]])</f>
        <v/>
      </c>
      <c r="U1276">
        <f>1-Tabla1[[#This Row],[Respuesta.corr]]</f>
        <v>0</v>
      </c>
      <c r="V1276" t="s">
        <v>141</v>
      </c>
      <c r="W1276" t="s">
        <v>143</v>
      </c>
      <c r="X1276" t="str">
        <f>+IFERROR(VLOOKUP(Tabla1[[#This Row],[participant]],$AB$2:$AC$17,2,0),"REVISAR")</f>
        <v>CLB8M</v>
      </c>
    </row>
    <row r="1277" spans="1:24" x14ac:dyDescent="0.55000000000000004">
      <c r="A1277" t="s">
        <v>85</v>
      </c>
      <c r="B1277" t="s">
        <v>86</v>
      </c>
      <c r="C1277" t="s">
        <v>21</v>
      </c>
      <c r="D1277">
        <v>0.8</v>
      </c>
      <c r="E1277">
        <v>0</v>
      </c>
      <c r="F1277">
        <v>75</v>
      </c>
      <c r="G1277">
        <v>75</v>
      </c>
      <c r="H1277">
        <v>75</v>
      </c>
      <c r="I1277" t="s">
        <v>21</v>
      </c>
      <c r="J1277">
        <v>1</v>
      </c>
      <c r="K1277">
        <v>0.57415190404899996</v>
      </c>
      <c r="L1277" t="s">
        <v>155</v>
      </c>
      <c r="M1277">
        <v>59.566360389705203</v>
      </c>
      <c r="N1277" t="s">
        <v>83</v>
      </c>
      <c r="O1277">
        <v>1</v>
      </c>
      <c r="P1277" t="s">
        <v>156</v>
      </c>
      <c r="Q1277" t="str">
        <f>+PROPER(IF(MID(Tabla1[[#This Row],[expName]],3,100)="Alegria","Alegría",MID(Tabla1[[#This Row],[expName]],3,100)))</f>
        <v>Identidad</v>
      </c>
      <c r="R1277" t="str">
        <f>+IF(Tabla1[[#This Row],[correct_ans]]="None","Frecuente","Infrecuente")</f>
        <v>Infrecuente</v>
      </c>
      <c r="S1277">
        <f>+Tabla1[[#This Row],[Respuesta.corr]]*100</f>
        <v>100</v>
      </c>
      <c r="T1277">
        <f>+IF(OR(Tabla1[[#This Row],[frecuente/infrecuente]]="Frecuente",Tabla1[[#This Row],[Respuesta.rt]]=""),"",Tabla1[[#This Row],[Respuesta.rt]])</f>
        <v>0.57415190404899996</v>
      </c>
      <c r="U1277">
        <f>1-Tabla1[[#This Row],[Respuesta.corr]]</f>
        <v>0</v>
      </c>
      <c r="V1277" t="s">
        <v>141</v>
      </c>
      <c r="W1277" t="s">
        <v>143</v>
      </c>
      <c r="X1277" t="str">
        <f>+IFERROR(VLOOKUP(Tabla1[[#This Row],[participant]],$AB$2:$AC$17,2,0),"REVISAR")</f>
        <v>CLB8M</v>
      </c>
    </row>
    <row r="1278" spans="1:24" x14ac:dyDescent="0.55000000000000004">
      <c r="A1278" t="s">
        <v>81</v>
      </c>
      <c r="B1278" t="s">
        <v>89</v>
      </c>
      <c r="C1278" t="s">
        <v>15</v>
      </c>
      <c r="D1278">
        <v>0.8</v>
      </c>
      <c r="E1278">
        <v>0</v>
      </c>
      <c r="F1278">
        <v>76</v>
      </c>
      <c r="G1278">
        <v>76</v>
      </c>
      <c r="H1278">
        <v>76</v>
      </c>
      <c r="I1278" t="s">
        <v>15</v>
      </c>
      <c r="J1278">
        <v>1</v>
      </c>
      <c r="L1278" t="s">
        <v>155</v>
      </c>
      <c r="M1278">
        <v>59.566360389705203</v>
      </c>
      <c r="N1278" t="s">
        <v>83</v>
      </c>
      <c r="O1278">
        <v>1</v>
      </c>
      <c r="P1278" t="s">
        <v>156</v>
      </c>
      <c r="Q1278" t="str">
        <f>+PROPER(IF(MID(Tabla1[[#This Row],[expName]],3,100)="Alegria","Alegría",MID(Tabla1[[#This Row],[expName]],3,100)))</f>
        <v>Identidad</v>
      </c>
      <c r="R1278" t="str">
        <f>+IF(Tabla1[[#This Row],[correct_ans]]="None","Frecuente","Infrecuente")</f>
        <v>Frecuente</v>
      </c>
      <c r="S1278">
        <f>+Tabla1[[#This Row],[Respuesta.corr]]*100</f>
        <v>100</v>
      </c>
      <c r="T1278" t="str">
        <f>+IF(OR(Tabla1[[#This Row],[frecuente/infrecuente]]="Frecuente",Tabla1[[#This Row],[Respuesta.rt]]=""),"",Tabla1[[#This Row],[Respuesta.rt]])</f>
        <v/>
      </c>
      <c r="U1278">
        <f>1-Tabla1[[#This Row],[Respuesta.corr]]</f>
        <v>0</v>
      </c>
      <c r="V1278" t="s">
        <v>141</v>
      </c>
      <c r="W1278" t="s">
        <v>143</v>
      </c>
      <c r="X1278" t="str">
        <f>+IFERROR(VLOOKUP(Tabla1[[#This Row],[participant]],$AB$2:$AC$17,2,0),"REVISAR")</f>
        <v>CLB8M</v>
      </c>
    </row>
    <row r="1279" spans="1:24" x14ac:dyDescent="0.55000000000000004">
      <c r="A1279" t="s">
        <v>85</v>
      </c>
      <c r="B1279" t="s">
        <v>86</v>
      </c>
      <c r="C1279" t="s">
        <v>21</v>
      </c>
      <c r="D1279">
        <v>0.8</v>
      </c>
      <c r="E1279">
        <v>0</v>
      </c>
      <c r="F1279">
        <v>77</v>
      </c>
      <c r="G1279">
        <v>77</v>
      </c>
      <c r="H1279">
        <v>77</v>
      </c>
      <c r="I1279" t="s">
        <v>15</v>
      </c>
      <c r="J1279">
        <v>0</v>
      </c>
      <c r="L1279" t="s">
        <v>155</v>
      </c>
      <c r="M1279">
        <v>59.566360389705203</v>
      </c>
      <c r="N1279" t="s">
        <v>83</v>
      </c>
      <c r="O1279">
        <v>1</v>
      </c>
      <c r="P1279" t="s">
        <v>156</v>
      </c>
      <c r="Q1279" t="str">
        <f>+PROPER(IF(MID(Tabla1[[#This Row],[expName]],3,100)="Alegria","Alegría",MID(Tabla1[[#This Row],[expName]],3,100)))</f>
        <v>Identidad</v>
      </c>
      <c r="R1279" t="str">
        <f>+IF(Tabla1[[#This Row],[correct_ans]]="None","Frecuente","Infrecuente")</f>
        <v>Infrecuente</v>
      </c>
      <c r="S1279">
        <f>+Tabla1[[#This Row],[Respuesta.corr]]*100</f>
        <v>0</v>
      </c>
      <c r="T1279" t="str">
        <f>+IF(OR(Tabla1[[#This Row],[frecuente/infrecuente]]="Frecuente",Tabla1[[#This Row],[Respuesta.rt]]=""),"",Tabla1[[#This Row],[Respuesta.rt]])</f>
        <v/>
      </c>
      <c r="U1279">
        <f>1-Tabla1[[#This Row],[Respuesta.corr]]</f>
        <v>1</v>
      </c>
      <c r="V1279" t="s">
        <v>141</v>
      </c>
      <c r="W1279" t="s">
        <v>143</v>
      </c>
      <c r="X1279" t="str">
        <f>+IFERROR(VLOOKUP(Tabla1[[#This Row],[participant]],$AB$2:$AC$17,2,0),"REVISAR")</f>
        <v>CLB8M</v>
      </c>
    </row>
    <row r="1280" spans="1:24" x14ac:dyDescent="0.55000000000000004">
      <c r="A1280" t="s">
        <v>81</v>
      </c>
      <c r="B1280" t="s">
        <v>30</v>
      </c>
      <c r="C1280" t="s">
        <v>15</v>
      </c>
      <c r="D1280">
        <v>0.8</v>
      </c>
      <c r="E1280">
        <v>0</v>
      </c>
      <c r="F1280">
        <v>78</v>
      </c>
      <c r="G1280">
        <v>78</v>
      </c>
      <c r="H1280">
        <v>78</v>
      </c>
      <c r="I1280" t="s">
        <v>15</v>
      </c>
      <c r="J1280">
        <v>1</v>
      </c>
      <c r="L1280" t="s">
        <v>155</v>
      </c>
      <c r="M1280">
        <v>59.566360389705203</v>
      </c>
      <c r="N1280" t="s">
        <v>83</v>
      </c>
      <c r="O1280">
        <v>1</v>
      </c>
      <c r="P1280" t="s">
        <v>156</v>
      </c>
      <c r="Q1280" t="str">
        <f>+PROPER(IF(MID(Tabla1[[#This Row],[expName]],3,100)="Alegria","Alegría",MID(Tabla1[[#This Row],[expName]],3,100)))</f>
        <v>Identidad</v>
      </c>
      <c r="R1280" t="str">
        <f>+IF(Tabla1[[#This Row],[correct_ans]]="None","Frecuente","Infrecuente")</f>
        <v>Frecuente</v>
      </c>
      <c r="S1280">
        <f>+Tabla1[[#This Row],[Respuesta.corr]]*100</f>
        <v>100</v>
      </c>
      <c r="T1280" t="str">
        <f>+IF(OR(Tabla1[[#This Row],[frecuente/infrecuente]]="Frecuente",Tabla1[[#This Row],[Respuesta.rt]]=""),"",Tabla1[[#This Row],[Respuesta.rt]])</f>
        <v/>
      </c>
      <c r="U1280">
        <f>1-Tabla1[[#This Row],[Respuesta.corr]]</f>
        <v>0</v>
      </c>
      <c r="V1280" t="s">
        <v>141</v>
      </c>
      <c r="W1280" t="s">
        <v>143</v>
      </c>
      <c r="X1280" t="str">
        <f>+IFERROR(VLOOKUP(Tabla1[[#This Row],[participant]],$AB$2:$AC$17,2,0),"REVISAR")</f>
        <v>CLB8M</v>
      </c>
    </row>
    <row r="1281" spans="1:24" x14ac:dyDescent="0.55000000000000004">
      <c r="A1281" t="s">
        <v>81</v>
      </c>
      <c r="B1281" t="s">
        <v>89</v>
      </c>
      <c r="C1281" t="s">
        <v>15</v>
      </c>
      <c r="D1281">
        <v>0.8</v>
      </c>
      <c r="E1281">
        <v>0</v>
      </c>
      <c r="F1281">
        <v>79</v>
      </c>
      <c r="G1281">
        <v>79</v>
      </c>
      <c r="H1281">
        <v>79</v>
      </c>
      <c r="I1281" t="s">
        <v>15</v>
      </c>
      <c r="J1281">
        <v>1</v>
      </c>
      <c r="L1281" t="s">
        <v>155</v>
      </c>
      <c r="M1281">
        <v>59.566360389705203</v>
      </c>
      <c r="N1281" t="s">
        <v>83</v>
      </c>
      <c r="O1281">
        <v>1</v>
      </c>
      <c r="P1281" t="s">
        <v>156</v>
      </c>
      <c r="Q1281" t="str">
        <f>+PROPER(IF(MID(Tabla1[[#This Row],[expName]],3,100)="Alegria","Alegría",MID(Tabla1[[#This Row],[expName]],3,100)))</f>
        <v>Identidad</v>
      </c>
      <c r="R1281" t="str">
        <f>+IF(Tabla1[[#This Row],[correct_ans]]="None","Frecuente","Infrecuente")</f>
        <v>Frecuente</v>
      </c>
      <c r="S1281">
        <f>+Tabla1[[#This Row],[Respuesta.corr]]*100</f>
        <v>100</v>
      </c>
      <c r="T1281" t="str">
        <f>+IF(OR(Tabla1[[#This Row],[frecuente/infrecuente]]="Frecuente",Tabla1[[#This Row],[Respuesta.rt]]=""),"",Tabla1[[#This Row],[Respuesta.rt]])</f>
        <v/>
      </c>
      <c r="U1281">
        <f>1-Tabla1[[#This Row],[Respuesta.corr]]</f>
        <v>0</v>
      </c>
      <c r="V1281" t="s">
        <v>141</v>
      </c>
      <c r="W1281" t="s">
        <v>143</v>
      </c>
      <c r="X1281" t="str">
        <f>+IFERROR(VLOOKUP(Tabla1[[#This Row],[participant]],$AB$2:$AC$17,2,0),"REVISAR")</f>
        <v>CLB8M</v>
      </c>
    </row>
    <row r="1282" spans="1:24" x14ac:dyDescent="0.55000000000000004">
      <c r="A1282" t="s">
        <v>81</v>
      </c>
      <c r="B1282" t="s">
        <v>92</v>
      </c>
      <c r="C1282" t="s">
        <v>15</v>
      </c>
      <c r="D1282">
        <v>1.3</v>
      </c>
      <c r="E1282">
        <v>0</v>
      </c>
      <c r="F1282">
        <v>80</v>
      </c>
      <c r="G1282">
        <v>80</v>
      </c>
      <c r="H1282">
        <v>80</v>
      </c>
      <c r="I1282" t="s">
        <v>15</v>
      </c>
      <c r="J1282">
        <v>1</v>
      </c>
      <c r="L1282" t="s">
        <v>155</v>
      </c>
      <c r="M1282">
        <v>59.566360389705203</v>
      </c>
      <c r="N1282" t="s">
        <v>83</v>
      </c>
      <c r="O1282">
        <v>1</v>
      </c>
      <c r="P1282" t="s">
        <v>156</v>
      </c>
      <c r="Q1282" t="str">
        <f>+PROPER(IF(MID(Tabla1[[#This Row],[expName]],3,100)="Alegria","Alegría",MID(Tabla1[[#This Row],[expName]],3,100)))</f>
        <v>Identidad</v>
      </c>
      <c r="R1282" t="str">
        <f>+IF(Tabla1[[#This Row],[correct_ans]]="None","Frecuente","Infrecuente")</f>
        <v>Frecuente</v>
      </c>
      <c r="S1282">
        <f>+Tabla1[[#This Row],[Respuesta.corr]]*100</f>
        <v>100</v>
      </c>
      <c r="T1282" t="str">
        <f>+IF(OR(Tabla1[[#This Row],[frecuente/infrecuente]]="Frecuente",Tabla1[[#This Row],[Respuesta.rt]]=""),"",Tabla1[[#This Row],[Respuesta.rt]])</f>
        <v/>
      </c>
      <c r="U1282">
        <f>1-Tabla1[[#This Row],[Respuesta.corr]]</f>
        <v>0</v>
      </c>
      <c r="V1282" t="s">
        <v>141</v>
      </c>
      <c r="W1282" t="s">
        <v>143</v>
      </c>
      <c r="X1282" t="str">
        <f>+IFERROR(VLOOKUP(Tabla1[[#This Row],[participant]],$AB$2:$AC$17,2,0),"REVISAR")</f>
        <v>CLB8M</v>
      </c>
    </row>
    <row r="1283" spans="1:24" x14ac:dyDescent="0.55000000000000004">
      <c r="A1283" t="s">
        <v>81</v>
      </c>
      <c r="B1283" t="s">
        <v>89</v>
      </c>
      <c r="C1283" t="s">
        <v>15</v>
      </c>
      <c r="D1283">
        <v>0.8</v>
      </c>
      <c r="E1283">
        <v>0</v>
      </c>
      <c r="F1283">
        <v>81</v>
      </c>
      <c r="G1283">
        <v>81</v>
      </c>
      <c r="H1283">
        <v>81</v>
      </c>
      <c r="I1283" t="s">
        <v>15</v>
      </c>
      <c r="J1283">
        <v>1</v>
      </c>
      <c r="L1283" t="s">
        <v>155</v>
      </c>
      <c r="M1283">
        <v>59.566360389705203</v>
      </c>
      <c r="N1283" t="s">
        <v>83</v>
      </c>
      <c r="O1283">
        <v>1</v>
      </c>
      <c r="P1283" t="s">
        <v>156</v>
      </c>
      <c r="Q1283" t="str">
        <f>+PROPER(IF(MID(Tabla1[[#This Row],[expName]],3,100)="Alegria","Alegría",MID(Tabla1[[#This Row],[expName]],3,100)))</f>
        <v>Identidad</v>
      </c>
      <c r="R1283" t="str">
        <f>+IF(Tabla1[[#This Row],[correct_ans]]="None","Frecuente","Infrecuente")</f>
        <v>Frecuente</v>
      </c>
      <c r="S1283">
        <f>+Tabla1[[#This Row],[Respuesta.corr]]*100</f>
        <v>100</v>
      </c>
      <c r="T1283" t="str">
        <f>+IF(OR(Tabla1[[#This Row],[frecuente/infrecuente]]="Frecuente",Tabla1[[#This Row],[Respuesta.rt]]=""),"",Tabla1[[#This Row],[Respuesta.rt]])</f>
        <v/>
      </c>
      <c r="U1283">
        <f>1-Tabla1[[#This Row],[Respuesta.corr]]</f>
        <v>0</v>
      </c>
      <c r="V1283" t="s">
        <v>141</v>
      </c>
      <c r="W1283" t="s">
        <v>143</v>
      </c>
      <c r="X1283" t="str">
        <f>+IFERROR(VLOOKUP(Tabla1[[#This Row],[participant]],$AB$2:$AC$17,2,0),"REVISAR")</f>
        <v>CLB8M</v>
      </c>
    </row>
    <row r="1284" spans="1:24" x14ac:dyDescent="0.55000000000000004">
      <c r="A1284" t="s">
        <v>85</v>
      </c>
      <c r="B1284" t="s">
        <v>86</v>
      </c>
      <c r="C1284" t="s">
        <v>21</v>
      </c>
      <c r="D1284">
        <v>1.3</v>
      </c>
      <c r="E1284">
        <v>0</v>
      </c>
      <c r="F1284">
        <v>82</v>
      </c>
      <c r="G1284">
        <v>82</v>
      </c>
      <c r="H1284">
        <v>82</v>
      </c>
      <c r="I1284" t="s">
        <v>15</v>
      </c>
      <c r="J1284">
        <v>0</v>
      </c>
      <c r="L1284" t="s">
        <v>155</v>
      </c>
      <c r="M1284">
        <v>59.566360389705203</v>
      </c>
      <c r="N1284" t="s">
        <v>83</v>
      </c>
      <c r="O1284">
        <v>1</v>
      </c>
      <c r="P1284" t="s">
        <v>156</v>
      </c>
      <c r="Q1284" t="str">
        <f>+PROPER(IF(MID(Tabla1[[#This Row],[expName]],3,100)="Alegria","Alegría",MID(Tabla1[[#This Row],[expName]],3,100)))</f>
        <v>Identidad</v>
      </c>
      <c r="R1284" t="str">
        <f>+IF(Tabla1[[#This Row],[correct_ans]]="None","Frecuente","Infrecuente")</f>
        <v>Infrecuente</v>
      </c>
      <c r="S1284">
        <f>+Tabla1[[#This Row],[Respuesta.corr]]*100</f>
        <v>0</v>
      </c>
      <c r="T1284" t="str">
        <f>+IF(OR(Tabla1[[#This Row],[frecuente/infrecuente]]="Frecuente",Tabla1[[#This Row],[Respuesta.rt]]=""),"",Tabla1[[#This Row],[Respuesta.rt]])</f>
        <v/>
      </c>
      <c r="U1284">
        <f>1-Tabla1[[#This Row],[Respuesta.corr]]</f>
        <v>1</v>
      </c>
      <c r="V1284" t="s">
        <v>141</v>
      </c>
      <c r="W1284" t="s">
        <v>143</v>
      </c>
      <c r="X1284" t="str">
        <f>+IFERROR(VLOOKUP(Tabla1[[#This Row],[participant]],$AB$2:$AC$17,2,0),"REVISAR")</f>
        <v>CLB8M</v>
      </c>
    </row>
    <row r="1285" spans="1:24" x14ac:dyDescent="0.55000000000000004">
      <c r="A1285" t="s">
        <v>81</v>
      </c>
      <c r="B1285" t="s">
        <v>68</v>
      </c>
      <c r="C1285" t="s">
        <v>15</v>
      </c>
      <c r="D1285">
        <v>0.8</v>
      </c>
      <c r="E1285">
        <v>0</v>
      </c>
      <c r="F1285">
        <v>83</v>
      </c>
      <c r="G1285">
        <v>83</v>
      </c>
      <c r="H1285">
        <v>83</v>
      </c>
      <c r="I1285" t="s">
        <v>15</v>
      </c>
      <c r="J1285">
        <v>1</v>
      </c>
      <c r="L1285" t="s">
        <v>155</v>
      </c>
      <c r="M1285">
        <v>59.566360389705203</v>
      </c>
      <c r="N1285" t="s">
        <v>83</v>
      </c>
      <c r="O1285">
        <v>1</v>
      </c>
      <c r="P1285" t="s">
        <v>156</v>
      </c>
      <c r="Q1285" t="str">
        <f>+PROPER(IF(MID(Tabla1[[#This Row],[expName]],3,100)="Alegria","Alegría",MID(Tabla1[[#This Row],[expName]],3,100)))</f>
        <v>Identidad</v>
      </c>
      <c r="R1285" t="str">
        <f>+IF(Tabla1[[#This Row],[correct_ans]]="None","Frecuente","Infrecuente")</f>
        <v>Frecuente</v>
      </c>
      <c r="S1285">
        <f>+Tabla1[[#This Row],[Respuesta.corr]]*100</f>
        <v>100</v>
      </c>
      <c r="T1285" t="str">
        <f>+IF(OR(Tabla1[[#This Row],[frecuente/infrecuente]]="Frecuente",Tabla1[[#This Row],[Respuesta.rt]]=""),"",Tabla1[[#This Row],[Respuesta.rt]])</f>
        <v/>
      </c>
      <c r="U1285">
        <f>1-Tabla1[[#This Row],[Respuesta.corr]]</f>
        <v>0</v>
      </c>
      <c r="V1285" t="s">
        <v>141</v>
      </c>
      <c r="W1285" t="s">
        <v>143</v>
      </c>
      <c r="X1285" t="str">
        <f>+IFERROR(VLOOKUP(Tabla1[[#This Row],[participant]],$AB$2:$AC$17,2,0),"REVISAR")</f>
        <v>CLB8M</v>
      </c>
    </row>
    <row r="1286" spans="1:24" x14ac:dyDescent="0.55000000000000004">
      <c r="A1286" t="s">
        <v>81</v>
      </c>
      <c r="B1286" t="s">
        <v>25</v>
      </c>
      <c r="C1286" t="s">
        <v>15</v>
      </c>
      <c r="D1286">
        <v>1.3</v>
      </c>
      <c r="E1286">
        <v>0</v>
      </c>
      <c r="F1286">
        <v>84</v>
      </c>
      <c r="G1286">
        <v>84</v>
      </c>
      <c r="H1286">
        <v>84</v>
      </c>
      <c r="I1286" t="s">
        <v>15</v>
      </c>
      <c r="J1286">
        <v>1</v>
      </c>
      <c r="L1286" t="s">
        <v>155</v>
      </c>
      <c r="M1286">
        <v>59.566360389705203</v>
      </c>
      <c r="N1286" t="s">
        <v>83</v>
      </c>
      <c r="O1286">
        <v>1</v>
      </c>
      <c r="P1286" t="s">
        <v>156</v>
      </c>
      <c r="Q1286" t="str">
        <f>+PROPER(IF(MID(Tabla1[[#This Row],[expName]],3,100)="Alegria","Alegría",MID(Tabla1[[#This Row],[expName]],3,100)))</f>
        <v>Identidad</v>
      </c>
      <c r="R1286" t="str">
        <f>+IF(Tabla1[[#This Row],[correct_ans]]="None","Frecuente","Infrecuente")</f>
        <v>Frecuente</v>
      </c>
      <c r="S1286">
        <f>+Tabla1[[#This Row],[Respuesta.corr]]*100</f>
        <v>100</v>
      </c>
      <c r="T1286" t="str">
        <f>+IF(OR(Tabla1[[#This Row],[frecuente/infrecuente]]="Frecuente",Tabla1[[#This Row],[Respuesta.rt]]=""),"",Tabla1[[#This Row],[Respuesta.rt]])</f>
        <v/>
      </c>
      <c r="U1286">
        <f>1-Tabla1[[#This Row],[Respuesta.corr]]</f>
        <v>0</v>
      </c>
      <c r="V1286" t="s">
        <v>141</v>
      </c>
      <c r="W1286" t="s">
        <v>143</v>
      </c>
      <c r="X1286" t="str">
        <f>+IFERROR(VLOOKUP(Tabla1[[#This Row],[participant]],$AB$2:$AC$17,2,0),"REVISAR")</f>
        <v>CLB8M</v>
      </c>
    </row>
    <row r="1287" spans="1:24" x14ac:dyDescent="0.55000000000000004">
      <c r="A1287" t="s">
        <v>85</v>
      </c>
      <c r="B1287" t="s">
        <v>86</v>
      </c>
      <c r="C1287" t="s">
        <v>21</v>
      </c>
      <c r="D1287">
        <v>1.3</v>
      </c>
      <c r="E1287">
        <v>0</v>
      </c>
      <c r="F1287">
        <v>85</v>
      </c>
      <c r="G1287">
        <v>85</v>
      </c>
      <c r="H1287">
        <v>85</v>
      </c>
      <c r="I1287" t="s">
        <v>21</v>
      </c>
      <c r="J1287">
        <v>1</v>
      </c>
      <c r="K1287">
        <v>0.98951546739399998</v>
      </c>
      <c r="L1287" t="s">
        <v>155</v>
      </c>
      <c r="M1287">
        <v>59.566360389705203</v>
      </c>
      <c r="N1287" t="s">
        <v>83</v>
      </c>
      <c r="O1287">
        <v>1</v>
      </c>
      <c r="P1287" t="s">
        <v>156</v>
      </c>
      <c r="Q1287" t="str">
        <f>+PROPER(IF(MID(Tabla1[[#This Row],[expName]],3,100)="Alegria","Alegría",MID(Tabla1[[#This Row],[expName]],3,100)))</f>
        <v>Identidad</v>
      </c>
      <c r="R1287" t="str">
        <f>+IF(Tabla1[[#This Row],[correct_ans]]="None","Frecuente","Infrecuente")</f>
        <v>Infrecuente</v>
      </c>
      <c r="S1287">
        <f>+Tabla1[[#This Row],[Respuesta.corr]]*100</f>
        <v>100</v>
      </c>
      <c r="T1287">
        <f>+IF(OR(Tabla1[[#This Row],[frecuente/infrecuente]]="Frecuente",Tabla1[[#This Row],[Respuesta.rt]]=""),"",Tabla1[[#This Row],[Respuesta.rt]])</f>
        <v>0.98951546739399998</v>
      </c>
      <c r="U1287">
        <f>1-Tabla1[[#This Row],[Respuesta.corr]]</f>
        <v>0</v>
      </c>
      <c r="V1287" t="s">
        <v>141</v>
      </c>
      <c r="W1287" t="s">
        <v>143</v>
      </c>
      <c r="X1287" t="str">
        <f>+IFERROR(VLOOKUP(Tabla1[[#This Row],[participant]],$AB$2:$AC$17,2,0),"REVISAR")</f>
        <v>CLB8M</v>
      </c>
    </row>
    <row r="1288" spans="1:24" x14ac:dyDescent="0.55000000000000004">
      <c r="A1288" t="s">
        <v>81</v>
      </c>
      <c r="B1288" t="s">
        <v>63</v>
      </c>
      <c r="C1288" t="s">
        <v>15</v>
      </c>
      <c r="D1288">
        <v>1.3</v>
      </c>
      <c r="E1288">
        <v>0</v>
      </c>
      <c r="F1288">
        <v>86</v>
      </c>
      <c r="G1288">
        <v>86</v>
      </c>
      <c r="H1288">
        <v>86</v>
      </c>
      <c r="I1288" t="s">
        <v>15</v>
      </c>
      <c r="J1288">
        <v>1</v>
      </c>
      <c r="L1288" t="s">
        <v>155</v>
      </c>
      <c r="M1288">
        <v>59.566360389705203</v>
      </c>
      <c r="N1288" t="s">
        <v>83</v>
      </c>
      <c r="O1288">
        <v>1</v>
      </c>
      <c r="P1288" t="s">
        <v>156</v>
      </c>
      <c r="Q1288" t="str">
        <f>+PROPER(IF(MID(Tabla1[[#This Row],[expName]],3,100)="Alegria","Alegría",MID(Tabla1[[#This Row],[expName]],3,100)))</f>
        <v>Identidad</v>
      </c>
      <c r="R1288" t="str">
        <f>+IF(Tabla1[[#This Row],[correct_ans]]="None","Frecuente","Infrecuente")</f>
        <v>Frecuente</v>
      </c>
      <c r="S1288">
        <f>+Tabla1[[#This Row],[Respuesta.corr]]*100</f>
        <v>100</v>
      </c>
      <c r="T1288" t="str">
        <f>+IF(OR(Tabla1[[#This Row],[frecuente/infrecuente]]="Frecuente",Tabla1[[#This Row],[Respuesta.rt]]=""),"",Tabla1[[#This Row],[Respuesta.rt]])</f>
        <v/>
      </c>
      <c r="U1288">
        <f>1-Tabla1[[#This Row],[Respuesta.corr]]</f>
        <v>0</v>
      </c>
      <c r="V1288" t="s">
        <v>141</v>
      </c>
      <c r="W1288" t="s">
        <v>143</v>
      </c>
      <c r="X1288" t="str">
        <f>+IFERROR(VLOOKUP(Tabla1[[#This Row],[participant]],$AB$2:$AC$17,2,0),"REVISAR")</f>
        <v>CLB8M</v>
      </c>
    </row>
    <row r="1289" spans="1:24" x14ac:dyDescent="0.55000000000000004">
      <c r="A1289" t="s">
        <v>81</v>
      </c>
      <c r="B1289" t="s">
        <v>88</v>
      </c>
      <c r="C1289" t="s">
        <v>15</v>
      </c>
      <c r="D1289">
        <v>0.8</v>
      </c>
      <c r="E1289">
        <v>0</v>
      </c>
      <c r="F1289">
        <v>87</v>
      </c>
      <c r="G1289">
        <v>87</v>
      </c>
      <c r="H1289">
        <v>87</v>
      </c>
      <c r="I1289" t="s">
        <v>15</v>
      </c>
      <c r="J1289">
        <v>1</v>
      </c>
      <c r="L1289" t="s">
        <v>155</v>
      </c>
      <c r="M1289">
        <v>59.566360389705203</v>
      </c>
      <c r="N1289" t="s">
        <v>83</v>
      </c>
      <c r="O1289">
        <v>1</v>
      </c>
      <c r="P1289" t="s">
        <v>156</v>
      </c>
      <c r="Q1289" t="str">
        <f>+PROPER(IF(MID(Tabla1[[#This Row],[expName]],3,100)="Alegria","Alegría",MID(Tabla1[[#This Row],[expName]],3,100)))</f>
        <v>Identidad</v>
      </c>
      <c r="R1289" t="str">
        <f>+IF(Tabla1[[#This Row],[correct_ans]]="None","Frecuente","Infrecuente")</f>
        <v>Frecuente</v>
      </c>
      <c r="S1289">
        <f>+Tabla1[[#This Row],[Respuesta.corr]]*100</f>
        <v>100</v>
      </c>
      <c r="T1289" t="str">
        <f>+IF(OR(Tabla1[[#This Row],[frecuente/infrecuente]]="Frecuente",Tabla1[[#This Row],[Respuesta.rt]]=""),"",Tabla1[[#This Row],[Respuesta.rt]])</f>
        <v/>
      </c>
      <c r="U1289">
        <f>1-Tabla1[[#This Row],[Respuesta.corr]]</f>
        <v>0</v>
      </c>
      <c r="V1289" t="s">
        <v>141</v>
      </c>
      <c r="W1289" t="s">
        <v>143</v>
      </c>
      <c r="X1289" t="str">
        <f>+IFERROR(VLOOKUP(Tabla1[[#This Row],[participant]],$AB$2:$AC$17,2,0),"REVISAR")</f>
        <v>CLB8M</v>
      </c>
    </row>
    <row r="1290" spans="1:24" x14ac:dyDescent="0.55000000000000004">
      <c r="A1290" t="s">
        <v>85</v>
      </c>
      <c r="B1290" t="s">
        <v>86</v>
      </c>
      <c r="C1290" t="s">
        <v>21</v>
      </c>
      <c r="D1290">
        <v>0.8</v>
      </c>
      <c r="E1290">
        <v>0</v>
      </c>
      <c r="F1290">
        <v>88</v>
      </c>
      <c r="G1290">
        <v>88</v>
      </c>
      <c r="H1290">
        <v>88</v>
      </c>
      <c r="I1290" t="s">
        <v>15</v>
      </c>
      <c r="J1290">
        <v>0</v>
      </c>
      <c r="L1290" t="s">
        <v>155</v>
      </c>
      <c r="M1290">
        <v>59.566360389705203</v>
      </c>
      <c r="N1290" t="s">
        <v>83</v>
      </c>
      <c r="O1290">
        <v>1</v>
      </c>
      <c r="P1290" t="s">
        <v>156</v>
      </c>
      <c r="Q1290" t="str">
        <f>+PROPER(IF(MID(Tabla1[[#This Row],[expName]],3,100)="Alegria","Alegría",MID(Tabla1[[#This Row],[expName]],3,100)))</f>
        <v>Identidad</v>
      </c>
      <c r="R1290" t="str">
        <f>+IF(Tabla1[[#This Row],[correct_ans]]="None","Frecuente","Infrecuente")</f>
        <v>Infrecuente</v>
      </c>
      <c r="S1290">
        <f>+Tabla1[[#This Row],[Respuesta.corr]]*100</f>
        <v>0</v>
      </c>
      <c r="T1290" t="str">
        <f>+IF(OR(Tabla1[[#This Row],[frecuente/infrecuente]]="Frecuente",Tabla1[[#This Row],[Respuesta.rt]]=""),"",Tabla1[[#This Row],[Respuesta.rt]])</f>
        <v/>
      </c>
      <c r="U1290">
        <f>1-Tabla1[[#This Row],[Respuesta.corr]]</f>
        <v>1</v>
      </c>
      <c r="V1290" t="s">
        <v>141</v>
      </c>
      <c r="W1290" t="s">
        <v>143</v>
      </c>
      <c r="X1290" t="str">
        <f>+IFERROR(VLOOKUP(Tabla1[[#This Row],[participant]],$AB$2:$AC$17,2,0),"REVISAR")</f>
        <v>CLB8M</v>
      </c>
    </row>
    <row r="1291" spans="1:24" x14ac:dyDescent="0.55000000000000004">
      <c r="A1291" t="s">
        <v>81</v>
      </c>
      <c r="B1291" t="s">
        <v>87</v>
      </c>
      <c r="C1291" t="s">
        <v>15</v>
      </c>
      <c r="D1291">
        <v>0.8</v>
      </c>
      <c r="E1291">
        <v>0</v>
      </c>
      <c r="F1291">
        <v>89</v>
      </c>
      <c r="G1291">
        <v>89</v>
      </c>
      <c r="H1291">
        <v>89</v>
      </c>
      <c r="I1291" t="s">
        <v>15</v>
      </c>
      <c r="J1291">
        <v>1</v>
      </c>
      <c r="L1291" t="s">
        <v>155</v>
      </c>
      <c r="M1291">
        <v>59.566360389705203</v>
      </c>
      <c r="N1291" t="s">
        <v>83</v>
      </c>
      <c r="O1291">
        <v>1</v>
      </c>
      <c r="P1291" t="s">
        <v>156</v>
      </c>
      <c r="Q1291" t="str">
        <f>+PROPER(IF(MID(Tabla1[[#This Row],[expName]],3,100)="Alegria","Alegría",MID(Tabla1[[#This Row],[expName]],3,100)))</f>
        <v>Identidad</v>
      </c>
      <c r="R1291" t="str">
        <f>+IF(Tabla1[[#This Row],[correct_ans]]="None","Frecuente","Infrecuente")</f>
        <v>Frecuente</v>
      </c>
      <c r="S1291">
        <f>+Tabla1[[#This Row],[Respuesta.corr]]*100</f>
        <v>100</v>
      </c>
      <c r="T1291" t="str">
        <f>+IF(OR(Tabla1[[#This Row],[frecuente/infrecuente]]="Frecuente",Tabla1[[#This Row],[Respuesta.rt]]=""),"",Tabla1[[#This Row],[Respuesta.rt]])</f>
        <v/>
      </c>
      <c r="U1291">
        <f>1-Tabla1[[#This Row],[Respuesta.corr]]</f>
        <v>0</v>
      </c>
      <c r="V1291" t="s">
        <v>141</v>
      </c>
      <c r="W1291" t="s">
        <v>143</v>
      </c>
      <c r="X1291" t="str">
        <f>+IFERROR(VLOOKUP(Tabla1[[#This Row],[participant]],$AB$2:$AC$17,2,0),"REVISAR")</f>
        <v>CLB8M</v>
      </c>
    </row>
    <row r="1292" spans="1:24" x14ac:dyDescent="0.55000000000000004">
      <c r="A1292" t="s">
        <v>81</v>
      </c>
      <c r="B1292" t="s">
        <v>36</v>
      </c>
      <c r="C1292" t="s">
        <v>15</v>
      </c>
      <c r="D1292">
        <v>0.8</v>
      </c>
      <c r="E1292">
        <v>0</v>
      </c>
      <c r="F1292">
        <v>90</v>
      </c>
      <c r="G1292">
        <v>90</v>
      </c>
      <c r="H1292">
        <v>90</v>
      </c>
      <c r="I1292" t="s">
        <v>15</v>
      </c>
      <c r="J1292">
        <v>1</v>
      </c>
      <c r="L1292" t="s">
        <v>155</v>
      </c>
      <c r="M1292">
        <v>59.566360389705203</v>
      </c>
      <c r="N1292" t="s">
        <v>83</v>
      </c>
      <c r="O1292">
        <v>1</v>
      </c>
      <c r="P1292" t="s">
        <v>156</v>
      </c>
      <c r="Q1292" t="str">
        <f>+PROPER(IF(MID(Tabla1[[#This Row],[expName]],3,100)="Alegria","Alegría",MID(Tabla1[[#This Row],[expName]],3,100)))</f>
        <v>Identidad</v>
      </c>
      <c r="R1292" t="str">
        <f>+IF(Tabla1[[#This Row],[correct_ans]]="None","Frecuente","Infrecuente")</f>
        <v>Frecuente</v>
      </c>
      <c r="S1292">
        <f>+Tabla1[[#This Row],[Respuesta.corr]]*100</f>
        <v>100</v>
      </c>
      <c r="T1292" t="str">
        <f>+IF(OR(Tabla1[[#This Row],[frecuente/infrecuente]]="Frecuente",Tabla1[[#This Row],[Respuesta.rt]]=""),"",Tabla1[[#This Row],[Respuesta.rt]])</f>
        <v/>
      </c>
      <c r="U1292">
        <f>1-Tabla1[[#This Row],[Respuesta.corr]]</f>
        <v>0</v>
      </c>
      <c r="V1292" t="s">
        <v>141</v>
      </c>
      <c r="W1292" t="s">
        <v>143</v>
      </c>
      <c r="X1292" t="str">
        <f>+IFERROR(VLOOKUP(Tabla1[[#This Row],[participant]],$AB$2:$AC$17,2,0),"REVISAR")</f>
        <v>CLB8M</v>
      </c>
    </row>
    <row r="1293" spans="1:24" x14ac:dyDescent="0.55000000000000004">
      <c r="A1293" t="s">
        <v>81</v>
      </c>
      <c r="B1293" t="s">
        <v>36</v>
      </c>
      <c r="C1293" t="s">
        <v>15</v>
      </c>
      <c r="D1293">
        <v>0.8</v>
      </c>
      <c r="E1293">
        <v>0</v>
      </c>
      <c r="F1293">
        <v>91</v>
      </c>
      <c r="G1293">
        <v>91</v>
      </c>
      <c r="H1293">
        <v>91</v>
      </c>
      <c r="I1293" t="s">
        <v>15</v>
      </c>
      <c r="J1293">
        <v>1</v>
      </c>
      <c r="L1293" t="s">
        <v>155</v>
      </c>
      <c r="M1293">
        <v>59.566360389705203</v>
      </c>
      <c r="N1293" t="s">
        <v>83</v>
      </c>
      <c r="O1293">
        <v>1</v>
      </c>
      <c r="P1293" t="s">
        <v>156</v>
      </c>
      <c r="Q1293" t="str">
        <f>+PROPER(IF(MID(Tabla1[[#This Row],[expName]],3,100)="Alegria","Alegría",MID(Tabla1[[#This Row],[expName]],3,100)))</f>
        <v>Identidad</v>
      </c>
      <c r="R1293" t="str">
        <f>+IF(Tabla1[[#This Row],[correct_ans]]="None","Frecuente","Infrecuente")</f>
        <v>Frecuente</v>
      </c>
      <c r="S1293">
        <f>+Tabla1[[#This Row],[Respuesta.corr]]*100</f>
        <v>100</v>
      </c>
      <c r="T1293" t="str">
        <f>+IF(OR(Tabla1[[#This Row],[frecuente/infrecuente]]="Frecuente",Tabla1[[#This Row],[Respuesta.rt]]=""),"",Tabla1[[#This Row],[Respuesta.rt]])</f>
        <v/>
      </c>
      <c r="U1293">
        <f>1-Tabla1[[#This Row],[Respuesta.corr]]</f>
        <v>0</v>
      </c>
      <c r="V1293" t="s">
        <v>141</v>
      </c>
      <c r="W1293" t="s">
        <v>143</v>
      </c>
      <c r="X1293" t="str">
        <f>+IFERROR(VLOOKUP(Tabla1[[#This Row],[participant]],$AB$2:$AC$17,2,0),"REVISAR")</f>
        <v>CLB8M</v>
      </c>
    </row>
    <row r="1294" spans="1:24" x14ac:dyDescent="0.55000000000000004">
      <c r="A1294" t="s">
        <v>85</v>
      </c>
      <c r="B1294" t="s">
        <v>86</v>
      </c>
      <c r="C1294" t="s">
        <v>21</v>
      </c>
      <c r="D1294">
        <v>0.8</v>
      </c>
      <c r="E1294">
        <v>0</v>
      </c>
      <c r="F1294">
        <v>92</v>
      </c>
      <c r="G1294">
        <v>92</v>
      </c>
      <c r="H1294">
        <v>92</v>
      </c>
      <c r="I1294" t="s">
        <v>21</v>
      </c>
      <c r="J1294">
        <v>1</v>
      </c>
      <c r="K1294">
        <v>0.487411740476</v>
      </c>
      <c r="L1294" t="s">
        <v>155</v>
      </c>
      <c r="M1294">
        <v>59.566360389705203</v>
      </c>
      <c r="N1294" t="s">
        <v>83</v>
      </c>
      <c r="O1294">
        <v>1</v>
      </c>
      <c r="P1294" t="s">
        <v>156</v>
      </c>
      <c r="Q1294" t="str">
        <f>+PROPER(IF(MID(Tabla1[[#This Row],[expName]],3,100)="Alegria","Alegría",MID(Tabla1[[#This Row],[expName]],3,100)))</f>
        <v>Identidad</v>
      </c>
      <c r="R1294" t="str">
        <f>+IF(Tabla1[[#This Row],[correct_ans]]="None","Frecuente","Infrecuente")</f>
        <v>Infrecuente</v>
      </c>
      <c r="S1294">
        <f>+Tabla1[[#This Row],[Respuesta.corr]]*100</f>
        <v>100</v>
      </c>
      <c r="T1294">
        <f>+IF(OR(Tabla1[[#This Row],[frecuente/infrecuente]]="Frecuente",Tabla1[[#This Row],[Respuesta.rt]]=""),"",Tabla1[[#This Row],[Respuesta.rt]])</f>
        <v>0.487411740476</v>
      </c>
      <c r="U1294">
        <f>1-Tabla1[[#This Row],[Respuesta.corr]]</f>
        <v>0</v>
      </c>
      <c r="V1294" t="s">
        <v>141</v>
      </c>
      <c r="W1294" t="s">
        <v>143</v>
      </c>
      <c r="X1294" t="str">
        <f>+IFERROR(VLOOKUP(Tabla1[[#This Row],[participant]],$AB$2:$AC$17,2,0),"REVISAR")</f>
        <v>CLB8M</v>
      </c>
    </row>
    <row r="1295" spans="1:24" x14ac:dyDescent="0.55000000000000004">
      <c r="A1295" t="s">
        <v>81</v>
      </c>
      <c r="B1295" t="s">
        <v>68</v>
      </c>
      <c r="C1295" t="s">
        <v>15</v>
      </c>
      <c r="D1295">
        <v>0.8</v>
      </c>
      <c r="E1295">
        <v>0</v>
      </c>
      <c r="F1295">
        <v>93</v>
      </c>
      <c r="G1295">
        <v>93</v>
      </c>
      <c r="H1295">
        <v>93</v>
      </c>
      <c r="I1295" t="s">
        <v>15</v>
      </c>
      <c r="J1295">
        <v>1</v>
      </c>
      <c r="L1295" t="s">
        <v>155</v>
      </c>
      <c r="M1295">
        <v>59.566360389705203</v>
      </c>
      <c r="N1295" t="s">
        <v>83</v>
      </c>
      <c r="O1295">
        <v>1</v>
      </c>
      <c r="P1295" t="s">
        <v>156</v>
      </c>
      <c r="Q1295" t="str">
        <f>+PROPER(IF(MID(Tabla1[[#This Row],[expName]],3,100)="Alegria","Alegría",MID(Tabla1[[#This Row],[expName]],3,100)))</f>
        <v>Identidad</v>
      </c>
      <c r="R1295" t="str">
        <f>+IF(Tabla1[[#This Row],[correct_ans]]="None","Frecuente","Infrecuente")</f>
        <v>Frecuente</v>
      </c>
      <c r="S1295">
        <f>+Tabla1[[#This Row],[Respuesta.corr]]*100</f>
        <v>100</v>
      </c>
      <c r="T1295" t="str">
        <f>+IF(OR(Tabla1[[#This Row],[frecuente/infrecuente]]="Frecuente",Tabla1[[#This Row],[Respuesta.rt]]=""),"",Tabla1[[#This Row],[Respuesta.rt]])</f>
        <v/>
      </c>
      <c r="U1295">
        <f>1-Tabla1[[#This Row],[Respuesta.corr]]</f>
        <v>0</v>
      </c>
      <c r="V1295" t="s">
        <v>141</v>
      </c>
      <c r="W1295" t="s">
        <v>143</v>
      </c>
      <c r="X1295" t="str">
        <f>+IFERROR(VLOOKUP(Tabla1[[#This Row],[participant]],$AB$2:$AC$17,2,0),"REVISAR")</f>
        <v>CLB8M</v>
      </c>
    </row>
    <row r="1296" spans="1:24" x14ac:dyDescent="0.55000000000000004">
      <c r="A1296" t="s">
        <v>81</v>
      </c>
      <c r="B1296" t="s">
        <v>30</v>
      </c>
      <c r="C1296" t="s">
        <v>15</v>
      </c>
      <c r="D1296">
        <v>0.8</v>
      </c>
      <c r="E1296">
        <v>0</v>
      </c>
      <c r="F1296">
        <v>94</v>
      </c>
      <c r="G1296">
        <v>94</v>
      </c>
      <c r="H1296">
        <v>94</v>
      </c>
      <c r="I1296" t="s">
        <v>15</v>
      </c>
      <c r="J1296">
        <v>1</v>
      </c>
      <c r="L1296" t="s">
        <v>155</v>
      </c>
      <c r="M1296">
        <v>59.566360389705203</v>
      </c>
      <c r="N1296" t="s">
        <v>83</v>
      </c>
      <c r="O1296">
        <v>1</v>
      </c>
      <c r="P1296" t="s">
        <v>156</v>
      </c>
      <c r="Q1296" t="str">
        <f>+PROPER(IF(MID(Tabla1[[#This Row],[expName]],3,100)="Alegria","Alegría",MID(Tabla1[[#This Row],[expName]],3,100)))</f>
        <v>Identidad</v>
      </c>
      <c r="R1296" t="str">
        <f>+IF(Tabla1[[#This Row],[correct_ans]]="None","Frecuente","Infrecuente")</f>
        <v>Frecuente</v>
      </c>
      <c r="S1296">
        <f>+Tabla1[[#This Row],[Respuesta.corr]]*100</f>
        <v>100</v>
      </c>
      <c r="T1296" t="str">
        <f>+IF(OR(Tabla1[[#This Row],[frecuente/infrecuente]]="Frecuente",Tabla1[[#This Row],[Respuesta.rt]]=""),"",Tabla1[[#This Row],[Respuesta.rt]])</f>
        <v/>
      </c>
      <c r="U1296">
        <f>1-Tabla1[[#This Row],[Respuesta.corr]]</f>
        <v>0</v>
      </c>
      <c r="V1296" t="s">
        <v>141</v>
      </c>
      <c r="W1296" t="s">
        <v>143</v>
      </c>
      <c r="X1296" t="str">
        <f>+IFERROR(VLOOKUP(Tabla1[[#This Row],[participant]],$AB$2:$AC$17,2,0),"REVISAR")</f>
        <v>CLB8M</v>
      </c>
    </row>
    <row r="1297" spans="1:24" x14ac:dyDescent="0.55000000000000004">
      <c r="A1297" t="s">
        <v>81</v>
      </c>
      <c r="B1297" t="s">
        <v>89</v>
      </c>
      <c r="C1297" t="s">
        <v>15</v>
      </c>
      <c r="D1297">
        <v>0.8</v>
      </c>
      <c r="E1297">
        <v>0</v>
      </c>
      <c r="F1297">
        <v>95</v>
      </c>
      <c r="G1297">
        <v>95</v>
      </c>
      <c r="H1297">
        <v>95</v>
      </c>
      <c r="I1297" t="s">
        <v>15</v>
      </c>
      <c r="J1297">
        <v>1</v>
      </c>
      <c r="L1297" t="s">
        <v>155</v>
      </c>
      <c r="M1297">
        <v>59.566360389705203</v>
      </c>
      <c r="N1297" t="s">
        <v>83</v>
      </c>
      <c r="O1297">
        <v>1</v>
      </c>
      <c r="P1297" t="s">
        <v>156</v>
      </c>
      <c r="Q1297" t="str">
        <f>+PROPER(IF(MID(Tabla1[[#This Row],[expName]],3,100)="Alegria","Alegría",MID(Tabla1[[#This Row],[expName]],3,100)))</f>
        <v>Identidad</v>
      </c>
      <c r="R1297" t="str">
        <f>+IF(Tabla1[[#This Row],[correct_ans]]="None","Frecuente","Infrecuente")</f>
        <v>Frecuente</v>
      </c>
      <c r="S1297">
        <f>+Tabla1[[#This Row],[Respuesta.corr]]*100</f>
        <v>100</v>
      </c>
      <c r="T1297" t="str">
        <f>+IF(OR(Tabla1[[#This Row],[frecuente/infrecuente]]="Frecuente",Tabla1[[#This Row],[Respuesta.rt]]=""),"",Tabla1[[#This Row],[Respuesta.rt]])</f>
        <v/>
      </c>
      <c r="U1297">
        <f>1-Tabla1[[#This Row],[Respuesta.corr]]</f>
        <v>0</v>
      </c>
      <c r="V1297" t="s">
        <v>141</v>
      </c>
      <c r="W1297" t="s">
        <v>143</v>
      </c>
      <c r="X1297" t="str">
        <f>+IFERROR(VLOOKUP(Tabla1[[#This Row],[participant]],$AB$2:$AC$17,2,0),"REVISAR")</f>
        <v>CLB8M</v>
      </c>
    </row>
    <row r="1298" spans="1:24" x14ac:dyDescent="0.55000000000000004">
      <c r="A1298" t="s">
        <v>81</v>
      </c>
      <c r="B1298" t="s">
        <v>28</v>
      </c>
      <c r="C1298" t="s">
        <v>15</v>
      </c>
      <c r="D1298">
        <v>0.8</v>
      </c>
      <c r="E1298">
        <v>0</v>
      </c>
      <c r="F1298">
        <v>96</v>
      </c>
      <c r="G1298">
        <v>96</v>
      </c>
      <c r="H1298">
        <v>96</v>
      </c>
      <c r="I1298" t="s">
        <v>15</v>
      </c>
      <c r="J1298">
        <v>1</v>
      </c>
      <c r="L1298" t="s">
        <v>155</v>
      </c>
      <c r="M1298">
        <v>59.566360389705203</v>
      </c>
      <c r="N1298" t="s">
        <v>83</v>
      </c>
      <c r="O1298">
        <v>1</v>
      </c>
      <c r="P1298" t="s">
        <v>156</v>
      </c>
      <c r="Q1298" t="str">
        <f>+PROPER(IF(MID(Tabla1[[#This Row],[expName]],3,100)="Alegria","Alegría",MID(Tabla1[[#This Row],[expName]],3,100)))</f>
        <v>Identidad</v>
      </c>
      <c r="R1298" t="str">
        <f>+IF(Tabla1[[#This Row],[correct_ans]]="None","Frecuente","Infrecuente")</f>
        <v>Frecuente</v>
      </c>
      <c r="S1298">
        <f>+Tabla1[[#This Row],[Respuesta.corr]]*100</f>
        <v>100</v>
      </c>
      <c r="T1298" t="str">
        <f>+IF(OR(Tabla1[[#This Row],[frecuente/infrecuente]]="Frecuente",Tabla1[[#This Row],[Respuesta.rt]]=""),"",Tabla1[[#This Row],[Respuesta.rt]])</f>
        <v/>
      </c>
      <c r="U1298">
        <f>1-Tabla1[[#This Row],[Respuesta.corr]]</f>
        <v>0</v>
      </c>
      <c r="V1298" t="s">
        <v>141</v>
      </c>
      <c r="W1298" t="s">
        <v>143</v>
      </c>
      <c r="X1298" t="str">
        <f>+IFERROR(VLOOKUP(Tabla1[[#This Row],[participant]],$AB$2:$AC$17,2,0),"REVISAR")</f>
        <v>CLB8M</v>
      </c>
    </row>
    <row r="1299" spans="1:24" x14ac:dyDescent="0.55000000000000004">
      <c r="A1299" t="s">
        <v>85</v>
      </c>
      <c r="B1299" t="s">
        <v>86</v>
      </c>
      <c r="C1299" t="s">
        <v>21</v>
      </c>
      <c r="D1299">
        <v>1.3</v>
      </c>
      <c r="E1299">
        <v>0</v>
      </c>
      <c r="F1299">
        <v>97</v>
      </c>
      <c r="G1299">
        <v>97</v>
      </c>
      <c r="H1299">
        <v>97</v>
      </c>
      <c r="I1299" t="s">
        <v>21</v>
      </c>
      <c r="J1299">
        <v>1</v>
      </c>
      <c r="K1299">
        <v>0.50470077348300002</v>
      </c>
      <c r="L1299" t="s">
        <v>155</v>
      </c>
      <c r="M1299">
        <v>59.566360389705203</v>
      </c>
      <c r="N1299" t="s">
        <v>83</v>
      </c>
      <c r="O1299">
        <v>1</v>
      </c>
      <c r="P1299" t="s">
        <v>156</v>
      </c>
      <c r="Q1299" t="str">
        <f>+PROPER(IF(MID(Tabla1[[#This Row],[expName]],3,100)="Alegria","Alegría",MID(Tabla1[[#This Row],[expName]],3,100)))</f>
        <v>Identidad</v>
      </c>
      <c r="R1299" t="str">
        <f>+IF(Tabla1[[#This Row],[correct_ans]]="None","Frecuente","Infrecuente")</f>
        <v>Infrecuente</v>
      </c>
      <c r="S1299">
        <f>+Tabla1[[#This Row],[Respuesta.corr]]*100</f>
        <v>100</v>
      </c>
      <c r="T1299">
        <f>+IF(OR(Tabla1[[#This Row],[frecuente/infrecuente]]="Frecuente",Tabla1[[#This Row],[Respuesta.rt]]=""),"",Tabla1[[#This Row],[Respuesta.rt]])</f>
        <v>0.50470077348300002</v>
      </c>
      <c r="U1299">
        <f>1-Tabla1[[#This Row],[Respuesta.corr]]</f>
        <v>0</v>
      </c>
      <c r="V1299" t="s">
        <v>141</v>
      </c>
      <c r="W1299" t="s">
        <v>143</v>
      </c>
      <c r="X1299" t="str">
        <f>+IFERROR(VLOOKUP(Tabla1[[#This Row],[participant]],$AB$2:$AC$17,2,0),"REVISAR")</f>
        <v>CLB8M</v>
      </c>
    </row>
    <row r="1300" spans="1:24" x14ac:dyDescent="0.55000000000000004">
      <c r="A1300" t="s">
        <v>81</v>
      </c>
      <c r="B1300" t="s">
        <v>91</v>
      </c>
      <c r="C1300" t="s">
        <v>15</v>
      </c>
      <c r="D1300">
        <v>1.3</v>
      </c>
      <c r="E1300">
        <v>0</v>
      </c>
      <c r="F1300">
        <v>98</v>
      </c>
      <c r="G1300">
        <v>98</v>
      </c>
      <c r="H1300">
        <v>98</v>
      </c>
      <c r="I1300" t="s">
        <v>15</v>
      </c>
      <c r="J1300">
        <v>1</v>
      </c>
      <c r="L1300" t="s">
        <v>155</v>
      </c>
      <c r="M1300">
        <v>59.566360389705203</v>
      </c>
      <c r="N1300" t="s">
        <v>83</v>
      </c>
      <c r="O1300">
        <v>1</v>
      </c>
      <c r="P1300" t="s">
        <v>156</v>
      </c>
      <c r="Q1300" t="str">
        <f>+PROPER(IF(MID(Tabla1[[#This Row],[expName]],3,100)="Alegria","Alegría",MID(Tabla1[[#This Row],[expName]],3,100)))</f>
        <v>Identidad</v>
      </c>
      <c r="R1300" t="str">
        <f>+IF(Tabla1[[#This Row],[correct_ans]]="None","Frecuente","Infrecuente")</f>
        <v>Frecuente</v>
      </c>
      <c r="S1300">
        <f>+Tabla1[[#This Row],[Respuesta.corr]]*100</f>
        <v>100</v>
      </c>
      <c r="T1300" t="str">
        <f>+IF(OR(Tabla1[[#This Row],[frecuente/infrecuente]]="Frecuente",Tabla1[[#This Row],[Respuesta.rt]]=""),"",Tabla1[[#This Row],[Respuesta.rt]])</f>
        <v/>
      </c>
      <c r="U1300">
        <f>1-Tabla1[[#This Row],[Respuesta.corr]]</f>
        <v>0</v>
      </c>
      <c r="V1300" t="s">
        <v>141</v>
      </c>
      <c r="W1300" t="s">
        <v>143</v>
      </c>
      <c r="X1300" t="str">
        <f>+IFERROR(VLOOKUP(Tabla1[[#This Row],[participant]],$AB$2:$AC$17,2,0),"REVISAR")</f>
        <v>CLB8M</v>
      </c>
    </row>
    <row r="1301" spans="1:24" x14ac:dyDescent="0.55000000000000004">
      <c r="A1301" t="s">
        <v>81</v>
      </c>
      <c r="B1301" t="s">
        <v>90</v>
      </c>
      <c r="C1301" t="s">
        <v>15</v>
      </c>
      <c r="D1301">
        <v>0.8</v>
      </c>
      <c r="E1301">
        <v>0</v>
      </c>
      <c r="F1301">
        <v>99</v>
      </c>
      <c r="G1301">
        <v>99</v>
      </c>
      <c r="H1301">
        <v>99</v>
      </c>
      <c r="I1301" t="s">
        <v>15</v>
      </c>
      <c r="J1301">
        <v>1</v>
      </c>
      <c r="L1301" t="s">
        <v>155</v>
      </c>
      <c r="M1301">
        <v>59.566360389705203</v>
      </c>
      <c r="N1301" t="s">
        <v>83</v>
      </c>
      <c r="O1301">
        <v>1</v>
      </c>
      <c r="P1301" t="s">
        <v>156</v>
      </c>
      <c r="Q1301" t="str">
        <f>+PROPER(IF(MID(Tabla1[[#This Row],[expName]],3,100)="Alegria","Alegría",MID(Tabla1[[#This Row],[expName]],3,100)))</f>
        <v>Identidad</v>
      </c>
      <c r="R1301" t="str">
        <f>+IF(Tabla1[[#This Row],[correct_ans]]="None","Frecuente","Infrecuente")</f>
        <v>Frecuente</v>
      </c>
      <c r="S1301">
        <f>+Tabla1[[#This Row],[Respuesta.corr]]*100</f>
        <v>100</v>
      </c>
      <c r="T1301" t="str">
        <f>+IF(OR(Tabla1[[#This Row],[frecuente/infrecuente]]="Frecuente",Tabla1[[#This Row],[Respuesta.rt]]=""),"",Tabla1[[#This Row],[Respuesta.rt]])</f>
        <v/>
      </c>
      <c r="U1301">
        <f>1-Tabla1[[#This Row],[Respuesta.corr]]</f>
        <v>0</v>
      </c>
      <c r="V1301" t="s">
        <v>141</v>
      </c>
      <c r="W1301" t="s">
        <v>143</v>
      </c>
      <c r="X1301" t="str">
        <f>+IFERROR(VLOOKUP(Tabla1[[#This Row],[participant]],$AB$2:$AC$17,2,0),"REVISAR")</f>
        <v>CLB8M</v>
      </c>
    </row>
    <row r="1302" spans="1:24" x14ac:dyDescent="0.55000000000000004">
      <c r="A1302" t="s">
        <v>81</v>
      </c>
      <c r="B1302" t="s">
        <v>28</v>
      </c>
      <c r="C1302" t="s">
        <v>15</v>
      </c>
      <c r="D1302">
        <v>0.8</v>
      </c>
      <c r="E1302">
        <v>0</v>
      </c>
      <c r="F1302">
        <v>100</v>
      </c>
      <c r="G1302">
        <v>100</v>
      </c>
      <c r="H1302">
        <v>100</v>
      </c>
      <c r="I1302" t="s">
        <v>15</v>
      </c>
      <c r="J1302">
        <v>1</v>
      </c>
      <c r="L1302" t="s">
        <v>155</v>
      </c>
      <c r="M1302">
        <v>59.566360389705203</v>
      </c>
      <c r="N1302" t="s">
        <v>83</v>
      </c>
      <c r="O1302">
        <v>1</v>
      </c>
      <c r="P1302" t="s">
        <v>156</v>
      </c>
      <c r="Q1302" t="str">
        <f>+PROPER(IF(MID(Tabla1[[#This Row],[expName]],3,100)="Alegria","Alegría",MID(Tabla1[[#This Row],[expName]],3,100)))</f>
        <v>Identidad</v>
      </c>
      <c r="R1302" t="str">
        <f>+IF(Tabla1[[#This Row],[correct_ans]]="None","Frecuente","Infrecuente")</f>
        <v>Frecuente</v>
      </c>
      <c r="S1302">
        <f>+Tabla1[[#This Row],[Respuesta.corr]]*100</f>
        <v>100</v>
      </c>
      <c r="T1302" t="str">
        <f>+IF(OR(Tabla1[[#This Row],[frecuente/infrecuente]]="Frecuente",Tabla1[[#This Row],[Respuesta.rt]]=""),"",Tabla1[[#This Row],[Respuesta.rt]])</f>
        <v/>
      </c>
      <c r="U1302">
        <f>1-Tabla1[[#This Row],[Respuesta.corr]]</f>
        <v>0</v>
      </c>
      <c r="V1302" t="s">
        <v>141</v>
      </c>
      <c r="W1302" t="s">
        <v>143</v>
      </c>
      <c r="X1302" t="str">
        <f>+IFERROR(VLOOKUP(Tabla1[[#This Row],[participant]],$AB$2:$AC$17,2,0),"REVISAR")</f>
        <v>CLB8M</v>
      </c>
    </row>
    <row r="1303" spans="1:24" x14ac:dyDescent="0.55000000000000004">
      <c r="A1303" t="s">
        <v>85</v>
      </c>
      <c r="B1303" t="s">
        <v>86</v>
      </c>
      <c r="C1303" t="s">
        <v>21</v>
      </c>
      <c r="D1303">
        <v>0.8</v>
      </c>
      <c r="E1303">
        <v>0</v>
      </c>
      <c r="F1303">
        <v>101</v>
      </c>
      <c r="G1303">
        <v>101</v>
      </c>
      <c r="H1303">
        <v>101</v>
      </c>
      <c r="I1303" t="s">
        <v>21</v>
      </c>
      <c r="J1303">
        <v>1</v>
      </c>
      <c r="K1303">
        <v>0.42122843878299998</v>
      </c>
      <c r="L1303" t="s">
        <v>155</v>
      </c>
      <c r="M1303">
        <v>59.566360389705203</v>
      </c>
      <c r="N1303" t="s">
        <v>83</v>
      </c>
      <c r="O1303">
        <v>1</v>
      </c>
      <c r="P1303" t="s">
        <v>156</v>
      </c>
      <c r="Q1303" t="str">
        <f>+PROPER(IF(MID(Tabla1[[#This Row],[expName]],3,100)="Alegria","Alegría",MID(Tabla1[[#This Row],[expName]],3,100)))</f>
        <v>Identidad</v>
      </c>
      <c r="R1303" t="str">
        <f>+IF(Tabla1[[#This Row],[correct_ans]]="None","Frecuente","Infrecuente")</f>
        <v>Infrecuente</v>
      </c>
      <c r="S1303">
        <f>+Tabla1[[#This Row],[Respuesta.corr]]*100</f>
        <v>100</v>
      </c>
      <c r="T1303">
        <f>+IF(OR(Tabla1[[#This Row],[frecuente/infrecuente]]="Frecuente",Tabla1[[#This Row],[Respuesta.rt]]=""),"",Tabla1[[#This Row],[Respuesta.rt]])</f>
        <v>0.42122843878299998</v>
      </c>
      <c r="U1303">
        <f>1-Tabla1[[#This Row],[Respuesta.corr]]</f>
        <v>0</v>
      </c>
      <c r="V1303" t="s">
        <v>141</v>
      </c>
      <c r="W1303" t="s">
        <v>143</v>
      </c>
      <c r="X1303" t="str">
        <f>+IFERROR(VLOOKUP(Tabla1[[#This Row],[participant]],$AB$2:$AC$17,2,0),"REVISAR")</f>
        <v>CLB8M</v>
      </c>
    </row>
    <row r="1304" spans="1:24" x14ac:dyDescent="0.55000000000000004">
      <c r="A1304" t="s">
        <v>81</v>
      </c>
      <c r="B1304" t="s">
        <v>25</v>
      </c>
      <c r="C1304" t="s">
        <v>15</v>
      </c>
      <c r="D1304">
        <v>0.8</v>
      </c>
      <c r="E1304">
        <v>0</v>
      </c>
      <c r="F1304">
        <v>102</v>
      </c>
      <c r="G1304">
        <v>102</v>
      </c>
      <c r="H1304">
        <v>102</v>
      </c>
      <c r="I1304" t="s">
        <v>15</v>
      </c>
      <c r="J1304">
        <v>1</v>
      </c>
      <c r="L1304" t="s">
        <v>155</v>
      </c>
      <c r="M1304">
        <v>59.566360389705203</v>
      </c>
      <c r="N1304" t="s">
        <v>83</v>
      </c>
      <c r="O1304">
        <v>1</v>
      </c>
      <c r="P1304" t="s">
        <v>156</v>
      </c>
      <c r="Q1304" t="str">
        <f>+PROPER(IF(MID(Tabla1[[#This Row],[expName]],3,100)="Alegria","Alegría",MID(Tabla1[[#This Row],[expName]],3,100)))</f>
        <v>Identidad</v>
      </c>
      <c r="R1304" t="str">
        <f>+IF(Tabla1[[#This Row],[correct_ans]]="None","Frecuente","Infrecuente")</f>
        <v>Frecuente</v>
      </c>
      <c r="S1304">
        <f>+Tabla1[[#This Row],[Respuesta.corr]]*100</f>
        <v>100</v>
      </c>
      <c r="T1304" t="str">
        <f>+IF(OR(Tabla1[[#This Row],[frecuente/infrecuente]]="Frecuente",Tabla1[[#This Row],[Respuesta.rt]]=""),"",Tabla1[[#This Row],[Respuesta.rt]])</f>
        <v/>
      </c>
      <c r="U1304">
        <f>1-Tabla1[[#This Row],[Respuesta.corr]]</f>
        <v>0</v>
      </c>
      <c r="V1304" t="s">
        <v>141</v>
      </c>
      <c r="W1304" t="s">
        <v>143</v>
      </c>
      <c r="X1304" t="str">
        <f>+IFERROR(VLOOKUP(Tabla1[[#This Row],[participant]],$AB$2:$AC$17,2,0),"REVISAR")</f>
        <v>CLB8M</v>
      </c>
    </row>
    <row r="1305" spans="1:24" x14ac:dyDescent="0.55000000000000004">
      <c r="A1305" t="s">
        <v>85</v>
      </c>
      <c r="B1305" t="s">
        <v>86</v>
      </c>
      <c r="C1305" t="s">
        <v>21</v>
      </c>
      <c r="D1305">
        <v>1.3</v>
      </c>
      <c r="E1305">
        <v>0</v>
      </c>
      <c r="F1305">
        <v>103</v>
      </c>
      <c r="G1305">
        <v>103</v>
      </c>
      <c r="H1305">
        <v>103</v>
      </c>
      <c r="I1305" t="s">
        <v>21</v>
      </c>
      <c r="J1305">
        <v>1</v>
      </c>
      <c r="K1305">
        <v>1.1400700050399999</v>
      </c>
      <c r="L1305" t="s">
        <v>155</v>
      </c>
      <c r="M1305">
        <v>59.566360389705203</v>
      </c>
      <c r="N1305" t="s">
        <v>83</v>
      </c>
      <c r="O1305">
        <v>1</v>
      </c>
      <c r="P1305" t="s">
        <v>156</v>
      </c>
      <c r="Q1305" t="str">
        <f>+PROPER(IF(MID(Tabla1[[#This Row],[expName]],3,100)="Alegria","Alegría",MID(Tabla1[[#This Row],[expName]],3,100)))</f>
        <v>Identidad</v>
      </c>
      <c r="R1305" t="str">
        <f>+IF(Tabla1[[#This Row],[correct_ans]]="None","Frecuente","Infrecuente")</f>
        <v>Infrecuente</v>
      </c>
      <c r="S1305">
        <f>+Tabla1[[#This Row],[Respuesta.corr]]*100</f>
        <v>100</v>
      </c>
      <c r="T1305">
        <f>+IF(OR(Tabla1[[#This Row],[frecuente/infrecuente]]="Frecuente",Tabla1[[#This Row],[Respuesta.rt]]=""),"",Tabla1[[#This Row],[Respuesta.rt]])</f>
        <v>1.1400700050399999</v>
      </c>
      <c r="U1305">
        <f>1-Tabla1[[#This Row],[Respuesta.corr]]</f>
        <v>0</v>
      </c>
      <c r="V1305" t="s">
        <v>141</v>
      </c>
      <c r="W1305" t="s">
        <v>143</v>
      </c>
      <c r="X1305" t="str">
        <f>+IFERROR(VLOOKUP(Tabla1[[#This Row],[participant]],$AB$2:$AC$17,2,0),"REVISAR")</f>
        <v>CLB8M</v>
      </c>
    </row>
    <row r="1306" spans="1:24" x14ac:dyDescent="0.55000000000000004">
      <c r="A1306" t="s">
        <v>81</v>
      </c>
      <c r="B1306" t="s">
        <v>36</v>
      </c>
      <c r="C1306" t="s">
        <v>15</v>
      </c>
      <c r="D1306">
        <v>0.8</v>
      </c>
      <c r="E1306">
        <v>0</v>
      </c>
      <c r="F1306">
        <v>104</v>
      </c>
      <c r="G1306">
        <v>104</v>
      </c>
      <c r="H1306">
        <v>104</v>
      </c>
      <c r="I1306" t="s">
        <v>15</v>
      </c>
      <c r="J1306">
        <v>1</v>
      </c>
      <c r="L1306" t="s">
        <v>155</v>
      </c>
      <c r="M1306">
        <v>59.566360389705203</v>
      </c>
      <c r="N1306" t="s">
        <v>83</v>
      </c>
      <c r="O1306">
        <v>1</v>
      </c>
      <c r="P1306" t="s">
        <v>156</v>
      </c>
      <c r="Q1306" t="str">
        <f>+PROPER(IF(MID(Tabla1[[#This Row],[expName]],3,100)="Alegria","Alegría",MID(Tabla1[[#This Row],[expName]],3,100)))</f>
        <v>Identidad</v>
      </c>
      <c r="R1306" t="str">
        <f>+IF(Tabla1[[#This Row],[correct_ans]]="None","Frecuente","Infrecuente")</f>
        <v>Frecuente</v>
      </c>
      <c r="S1306">
        <f>+Tabla1[[#This Row],[Respuesta.corr]]*100</f>
        <v>100</v>
      </c>
      <c r="T1306" t="str">
        <f>+IF(OR(Tabla1[[#This Row],[frecuente/infrecuente]]="Frecuente",Tabla1[[#This Row],[Respuesta.rt]]=""),"",Tabla1[[#This Row],[Respuesta.rt]])</f>
        <v/>
      </c>
      <c r="U1306">
        <f>1-Tabla1[[#This Row],[Respuesta.corr]]</f>
        <v>0</v>
      </c>
      <c r="V1306" t="s">
        <v>141</v>
      </c>
      <c r="W1306" t="s">
        <v>143</v>
      </c>
      <c r="X1306" t="str">
        <f>+IFERROR(VLOOKUP(Tabla1[[#This Row],[participant]],$AB$2:$AC$17,2,0),"REVISAR")</f>
        <v>CLB8M</v>
      </c>
    </row>
    <row r="1307" spans="1:24" x14ac:dyDescent="0.55000000000000004">
      <c r="A1307" t="s">
        <v>81</v>
      </c>
      <c r="B1307" t="s">
        <v>35</v>
      </c>
      <c r="C1307" t="s">
        <v>15</v>
      </c>
      <c r="D1307">
        <v>0.8</v>
      </c>
      <c r="E1307">
        <v>0</v>
      </c>
      <c r="F1307">
        <v>105</v>
      </c>
      <c r="G1307">
        <v>105</v>
      </c>
      <c r="H1307">
        <v>105</v>
      </c>
      <c r="I1307" t="s">
        <v>21</v>
      </c>
      <c r="J1307">
        <v>0</v>
      </c>
      <c r="K1307">
        <v>0.75545217547200005</v>
      </c>
      <c r="L1307" t="s">
        <v>155</v>
      </c>
      <c r="M1307">
        <v>59.566360389705203</v>
      </c>
      <c r="N1307" t="s">
        <v>83</v>
      </c>
      <c r="O1307">
        <v>1</v>
      </c>
      <c r="P1307" t="s">
        <v>156</v>
      </c>
      <c r="Q1307" t="str">
        <f>+PROPER(IF(MID(Tabla1[[#This Row],[expName]],3,100)="Alegria","Alegría",MID(Tabla1[[#This Row],[expName]],3,100)))</f>
        <v>Identidad</v>
      </c>
      <c r="R1307" t="str">
        <f>+IF(Tabla1[[#This Row],[correct_ans]]="None","Frecuente","Infrecuente")</f>
        <v>Frecuente</v>
      </c>
      <c r="S1307">
        <f>+Tabla1[[#This Row],[Respuesta.corr]]*100</f>
        <v>0</v>
      </c>
      <c r="T1307" t="str">
        <f>+IF(OR(Tabla1[[#This Row],[frecuente/infrecuente]]="Frecuente",Tabla1[[#This Row],[Respuesta.rt]]=""),"",Tabla1[[#This Row],[Respuesta.rt]])</f>
        <v/>
      </c>
      <c r="U1307">
        <f>1-Tabla1[[#This Row],[Respuesta.corr]]</f>
        <v>1</v>
      </c>
      <c r="V1307" t="s">
        <v>141</v>
      </c>
      <c r="W1307" t="s">
        <v>143</v>
      </c>
      <c r="X1307" t="str">
        <f>+IFERROR(VLOOKUP(Tabla1[[#This Row],[participant]],$AB$2:$AC$17,2,0),"REVISAR")</f>
        <v>CLB8M</v>
      </c>
    </row>
    <row r="1308" spans="1:24" x14ac:dyDescent="0.55000000000000004">
      <c r="A1308" t="s">
        <v>81</v>
      </c>
      <c r="B1308" t="s">
        <v>36</v>
      </c>
      <c r="C1308" t="s">
        <v>15</v>
      </c>
      <c r="D1308">
        <v>1.3</v>
      </c>
      <c r="E1308">
        <v>0</v>
      </c>
      <c r="F1308">
        <v>106</v>
      </c>
      <c r="G1308">
        <v>106</v>
      </c>
      <c r="H1308">
        <v>106</v>
      </c>
      <c r="I1308" t="s">
        <v>15</v>
      </c>
      <c r="J1308">
        <v>1</v>
      </c>
      <c r="L1308" t="s">
        <v>155</v>
      </c>
      <c r="M1308">
        <v>59.566360389705203</v>
      </c>
      <c r="N1308" t="s">
        <v>83</v>
      </c>
      <c r="O1308">
        <v>1</v>
      </c>
      <c r="P1308" t="s">
        <v>156</v>
      </c>
      <c r="Q1308" t="str">
        <f>+PROPER(IF(MID(Tabla1[[#This Row],[expName]],3,100)="Alegria","Alegría",MID(Tabla1[[#This Row],[expName]],3,100)))</f>
        <v>Identidad</v>
      </c>
      <c r="R1308" t="str">
        <f>+IF(Tabla1[[#This Row],[correct_ans]]="None","Frecuente","Infrecuente")</f>
        <v>Frecuente</v>
      </c>
      <c r="S1308">
        <f>+Tabla1[[#This Row],[Respuesta.corr]]*100</f>
        <v>100</v>
      </c>
      <c r="T1308" t="str">
        <f>+IF(OR(Tabla1[[#This Row],[frecuente/infrecuente]]="Frecuente",Tabla1[[#This Row],[Respuesta.rt]]=""),"",Tabla1[[#This Row],[Respuesta.rt]])</f>
        <v/>
      </c>
      <c r="U1308">
        <f>1-Tabla1[[#This Row],[Respuesta.corr]]</f>
        <v>0</v>
      </c>
      <c r="V1308" t="s">
        <v>141</v>
      </c>
      <c r="W1308" t="s">
        <v>143</v>
      </c>
      <c r="X1308" t="str">
        <f>+IFERROR(VLOOKUP(Tabla1[[#This Row],[participant]],$AB$2:$AC$17,2,0),"REVISAR")</f>
        <v>CLB8M</v>
      </c>
    </row>
    <row r="1309" spans="1:24" x14ac:dyDescent="0.55000000000000004">
      <c r="A1309" t="s">
        <v>85</v>
      </c>
      <c r="B1309" t="s">
        <v>86</v>
      </c>
      <c r="C1309" t="s">
        <v>21</v>
      </c>
      <c r="D1309">
        <v>0.8</v>
      </c>
      <c r="E1309">
        <v>0</v>
      </c>
      <c r="F1309">
        <v>107</v>
      </c>
      <c r="G1309">
        <v>107</v>
      </c>
      <c r="H1309">
        <v>107</v>
      </c>
      <c r="I1309" t="s">
        <v>21</v>
      </c>
      <c r="J1309">
        <v>1</v>
      </c>
      <c r="K1309">
        <v>0.53976553741800004</v>
      </c>
      <c r="L1309" t="s">
        <v>155</v>
      </c>
      <c r="M1309">
        <v>59.566360389705203</v>
      </c>
      <c r="N1309" t="s">
        <v>83</v>
      </c>
      <c r="O1309">
        <v>1</v>
      </c>
      <c r="P1309" t="s">
        <v>156</v>
      </c>
      <c r="Q1309" t="str">
        <f>+PROPER(IF(MID(Tabla1[[#This Row],[expName]],3,100)="Alegria","Alegría",MID(Tabla1[[#This Row],[expName]],3,100)))</f>
        <v>Identidad</v>
      </c>
      <c r="R1309" t="str">
        <f>+IF(Tabla1[[#This Row],[correct_ans]]="None","Frecuente","Infrecuente")</f>
        <v>Infrecuente</v>
      </c>
      <c r="S1309">
        <f>+Tabla1[[#This Row],[Respuesta.corr]]*100</f>
        <v>100</v>
      </c>
      <c r="T1309">
        <f>+IF(OR(Tabla1[[#This Row],[frecuente/infrecuente]]="Frecuente",Tabla1[[#This Row],[Respuesta.rt]]=""),"",Tabla1[[#This Row],[Respuesta.rt]])</f>
        <v>0.53976553741800004</v>
      </c>
      <c r="U1309">
        <f>1-Tabla1[[#This Row],[Respuesta.corr]]</f>
        <v>0</v>
      </c>
      <c r="V1309" t="s">
        <v>141</v>
      </c>
      <c r="W1309" t="s">
        <v>143</v>
      </c>
      <c r="X1309" t="str">
        <f>+IFERROR(VLOOKUP(Tabla1[[#This Row],[participant]],$AB$2:$AC$17,2,0),"REVISAR")</f>
        <v>CLB8M</v>
      </c>
    </row>
    <row r="1310" spans="1:24" x14ac:dyDescent="0.55000000000000004">
      <c r="A1310" t="s">
        <v>81</v>
      </c>
      <c r="B1310" t="s">
        <v>35</v>
      </c>
      <c r="C1310" t="s">
        <v>15</v>
      </c>
      <c r="D1310">
        <v>1.3</v>
      </c>
      <c r="E1310">
        <v>0</v>
      </c>
      <c r="F1310">
        <v>108</v>
      </c>
      <c r="G1310">
        <v>108</v>
      </c>
      <c r="H1310">
        <v>108</v>
      </c>
      <c r="I1310" t="s">
        <v>15</v>
      </c>
      <c r="J1310">
        <v>1</v>
      </c>
      <c r="L1310" t="s">
        <v>155</v>
      </c>
      <c r="M1310">
        <v>59.566360389705203</v>
      </c>
      <c r="N1310" t="s">
        <v>83</v>
      </c>
      <c r="O1310">
        <v>1</v>
      </c>
      <c r="P1310" t="s">
        <v>156</v>
      </c>
      <c r="Q1310" t="str">
        <f>+PROPER(IF(MID(Tabla1[[#This Row],[expName]],3,100)="Alegria","Alegría",MID(Tabla1[[#This Row],[expName]],3,100)))</f>
        <v>Identidad</v>
      </c>
      <c r="R1310" t="str">
        <f>+IF(Tabla1[[#This Row],[correct_ans]]="None","Frecuente","Infrecuente")</f>
        <v>Frecuente</v>
      </c>
      <c r="S1310">
        <f>+Tabla1[[#This Row],[Respuesta.corr]]*100</f>
        <v>100</v>
      </c>
      <c r="T1310" t="str">
        <f>+IF(OR(Tabla1[[#This Row],[frecuente/infrecuente]]="Frecuente",Tabla1[[#This Row],[Respuesta.rt]]=""),"",Tabla1[[#This Row],[Respuesta.rt]])</f>
        <v/>
      </c>
      <c r="U1310">
        <f>1-Tabla1[[#This Row],[Respuesta.corr]]</f>
        <v>0</v>
      </c>
      <c r="V1310" t="s">
        <v>141</v>
      </c>
      <c r="W1310" t="s">
        <v>143</v>
      </c>
      <c r="X1310" t="str">
        <f>+IFERROR(VLOOKUP(Tabla1[[#This Row],[participant]],$AB$2:$AC$17,2,0),"REVISAR")</f>
        <v>CLB8M</v>
      </c>
    </row>
    <row r="1311" spans="1:24" x14ac:dyDescent="0.55000000000000004">
      <c r="A1311" t="s">
        <v>81</v>
      </c>
      <c r="B1311" t="s">
        <v>63</v>
      </c>
      <c r="C1311" t="s">
        <v>15</v>
      </c>
      <c r="D1311">
        <v>1.3</v>
      </c>
      <c r="E1311">
        <v>0</v>
      </c>
      <c r="F1311">
        <v>109</v>
      </c>
      <c r="G1311">
        <v>109</v>
      </c>
      <c r="H1311">
        <v>109</v>
      </c>
      <c r="I1311" t="s">
        <v>15</v>
      </c>
      <c r="J1311">
        <v>1</v>
      </c>
      <c r="L1311" t="s">
        <v>155</v>
      </c>
      <c r="M1311">
        <v>59.566360389705203</v>
      </c>
      <c r="N1311" t="s">
        <v>83</v>
      </c>
      <c r="O1311">
        <v>1</v>
      </c>
      <c r="P1311" t="s">
        <v>156</v>
      </c>
      <c r="Q1311" t="str">
        <f>+PROPER(IF(MID(Tabla1[[#This Row],[expName]],3,100)="Alegria","Alegría",MID(Tabla1[[#This Row],[expName]],3,100)))</f>
        <v>Identidad</v>
      </c>
      <c r="R1311" t="str">
        <f>+IF(Tabla1[[#This Row],[correct_ans]]="None","Frecuente","Infrecuente")</f>
        <v>Frecuente</v>
      </c>
      <c r="S1311">
        <f>+Tabla1[[#This Row],[Respuesta.corr]]*100</f>
        <v>100</v>
      </c>
      <c r="T1311" t="str">
        <f>+IF(OR(Tabla1[[#This Row],[frecuente/infrecuente]]="Frecuente",Tabla1[[#This Row],[Respuesta.rt]]=""),"",Tabla1[[#This Row],[Respuesta.rt]])</f>
        <v/>
      </c>
      <c r="U1311">
        <f>1-Tabla1[[#This Row],[Respuesta.corr]]</f>
        <v>0</v>
      </c>
      <c r="V1311" t="s">
        <v>141</v>
      </c>
      <c r="W1311" t="s">
        <v>143</v>
      </c>
      <c r="X1311" t="str">
        <f>+IFERROR(VLOOKUP(Tabla1[[#This Row],[participant]],$AB$2:$AC$17,2,0),"REVISAR")</f>
        <v>CLB8M</v>
      </c>
    </row>
    <row r="1312" spans="1:24" x14ac:dyDescent="0.55000000000000004">
      <c r="A1312" t="s">
        <v>85</v>
      </c>
      <c r="B1312" t="s">
        <v>86</v>
      </c>
      <c r="C1312" t="s">
        <v>21</v>
      </c>
      <c r="D1312">
        <v>0.8</v>
      </c>
      <c r="E1312">
        <v>0</v>
      </c>
      <c r="F1312">
        <v>110</v>
      </c>
      <c r="G1312">
        <v>110</v>
      </c>
      <c r="H1312">
        <v>110</v>
      </c>
      <c r="I1312" t="s">
        <v>21</v>
      </c>
      <c r="J1312">
        <v>1</v>
      </c>
      <c r="K1312">
        <v>0.75010876208800004</v>
      </c>
      <c r="L1312" t="s">
        <v>155</v>
      </c>
      <c r="M1312">
        <v>59.566360389705203</v>
      </c>
      <c r="N1312" t="s">
        <v>83</v>
      </c>
      <c r="O1312">
        <v>1</v>
      </c>
      <c r="P1312" t="s">
        <v>156</v>
      </c>
      <c r="Q1312" t="str">
        <f>+PROPER(IF(MID(Tabla1[[#This Row],[expName]],3,100)="Alegria","Alegría",MID(Tabla1[[#This Row],[expName]],3,100)))</f>
        <v>Identidad</v>
      </c>
      <c r="R1312" t="str">
        <f>+IF(Tabla1[[#This Row],[correct_ans]]="None","Frecuente","Infrecuente")</f>
        <v>Infrecuente</v>
      </c>
      <c r="S1312">
        <f>+Tabla1[[#This Row],[Respuesta.corr]]*100</f>
        <v>100</v>
      </c>
      <c r="T1312">
        <f>+IF(OR(Tabla1[[#This Row],[frecuente/infrecuente]]="Frecuente",Tabla1[[#This Row],[Respuesta.rt]]=""),"",Tabla1[[#This Row],[Respuesta.rt]])</f>
        <v>0.75010876208800004</v>
      </c>
      <c r="U1312">
        <f>1-Tabla1[[#This Row],[Respuesta.corr]]</f>
        <v>0</v>
      </c>
      <c r="V1312" t="s">
        <v>141</v>
      </c>
      <c r="W1312" t="s">
        <v>143</v>
      </c>
      <c r="X1312" t="str">
        <f>+IFERROR(VLOOKUP(Tabla1[[#This Row],[participant]],$AB$2:$AC$17,2,0),"REVISAR")</f>
        <v>CLB8M</v>
      </c>
    </row>
    <row r="1313" spans="1:24" x14ac:dyDescent="0.55000000000000004">
      <c r="A1313" t="s">
        <v>81</v>
      </c>
      <c r="B1313" t="s">
        <v>25</v>
      </c>
      <c r="C1313" t="s">
        <v>15</v>
      </c>
      <c r="D1313">
        <v>0.8</v>
      </c>
      <c r="E1313">
        <v>0</v>
      </c>
      <c r="F1313">
        <v>111</v>
      </c>
      <c r="G1313">
        <v>111</v>
      </c>
      <c r="H1313">
        <v>111</v>
      </c>
      <c r="I1313" t="s">
        <v>15</v>
      </c>
      <c r="J1313">
        <v>1</v>
      </c>
      <c r="L1313" t="s">
        <v>155</v>
      </c>
      <c r="M1313">
        <v>59.566360389705203</v>
      </c>
      <c r="N1313" t="s">
        <v>83</v>
      </c>
      <c r="O1313">
        <v>1</v>
      </c>
      <c r="P1313" t="s">
        <v>156</v>
      </c>
      <c r="Q1313" t="str">
        <f>+PROPER(IF(MID(Tabla1[[#This Row],[expName]],3,100)="Alegria","Alegría",MID(Tabla1[[#This Row],[expName]],3,100)))</f>
        <v>Identidad</v>
      </c>
      <c r="R1313" t="str">
        <f>+IF(Tabla1[[#This Row],[correct_ans]]="None","Frecuente","Infrecuente")</f>
        <v>Frecuente</v>
      </c>
      <c r="S1313">
        <f>+Tabla1[[#This Row],[Respuesta.corr]]*100</f>
        <v>100</v>
      </c>
      <c r="T1313" t="str">
        <f>+IF(OR(Tabla1[[#This Row],[frecuente/infrecuente]]="Frecuente",Tabla1[[#This Row],[Respuesta.rt]]=""),"",Tabla1[[#This Row],[Respuesta.rt]])</f>
        <v/>
      </c>
      <c r="U1313">
        <f>1-Tabla1[[#This Row],[Respuesta.corr]]</f>
        <v>0</v>
      </c>
      <c r="V1313" t="s">
        <v>141</v>
      </c>
      <c r="W1313" t="s">
        <v>143</v>
      </c>
      <c r="X1313" t="str">
        <f>+IFERROR(VLOOKUP(Tabla1[[#This Row],[participant]],$AB$2:$AC$17,2,0),"REVISAR")</f>
        <v>CLB8M</v>
      </c>
    </row>
    <row r="1314" spans="1:24" x14ac:dyDescent="0.55000000000000004">
      <c r="A1314" t="s">
        <v>81</v>
      </c>
      <c r="B1314" t="s">
        <v>91</v>
      </c>
      <c r="C1314" t="s">
        <v>15</v>
      </c>
      <c r="D1314">
        <v>1.3</v>
      </c>
      <c r="E1314">
        <v>0</v>
      </c>
      <c r="F1314">
        <v>112</v>
      </c>
      <c r="G1314">
        <v>112</v>
      </c>
      <c r="H1314">
        <v>112</v>
      </c>
      <c r="I1314" t="s">
        <v>15</v>
      </c>
      <c r="J1314">
        <v>1</v>
      </c>
      <c r="L1314" t="s">
        <v>155</v>
      </c>
      <c r="M1314">
        <v>59.566360389705203</v>
      </c>
      <c r="N1314" t="s">
        <v>83</v>
      </c>
      <c r="O1314">
        <v>1</v>
      </c>
      <c r="P1314" t="s">
        <v>156</v>
      </c>
      <c r="Q1314" t="str">
        <f>+PROPER(IF(MID(Tabla1[[#This Row],[expName]],3,100)="Alegria","Alegría",MID(Tabla1[[#This Row],[expName]],3,100)))</f>
        <v>Identidad</v>
      </c>
      <c r="R1314" t="str">
        <f>+IF(Tabla1[[#This Row],[correct_ans]]="None","Frecuente","Infrecuente")</f>
        <v>Frecuente</v>
      </c>
      <c r="S1314">
        <f>+Tabla1[[#This Row],[Respuesta.corr]]*100</f>
        <v>100</v>
      </c>
      <c r="T1314" t="str">
        <f>+IF(OR(Tabla1[[#This Row],[frecuente/infrecuente]]="Frecuente",Tabla1[[#This Row],[Respuesta.rt]]=""),"",Tabla1[[#This Row],[Respuesta.rt]])</f>
        <v/>
      </c>
      <c r="U1314">
        <f>1-Tabla1[[#This Row],[Respuesta.corr]]</f>
        <v>0</v>
      </c>
      <c r="V1314" t="s">
        <v>141</v>
      </c>
      <c r="W1314" t="s">
        <v>143</v>
      </c>
      <c r="X1314" t="str">
        <f>+IFERROR(VLOOKUP(Tabla1[[#This Row],[participant]],$AB$2:$AC$17,2,0),"REVISAR")</f>
        <v>CLB8M</v>
      </c>
    </row>
    <row r="1315" spans="1:24" x14ac:dyDescent="0.55000000000000004">
      <c r="A1315" t="s">
        <v>85</v>
      </c>
      <c r="B1315" t="s">
        <v>86</v>
      </c>
      <c r="C1315" t="s">
        <v>21</v>
      </c>
      <c r="D1315">
        <v>1.3</v>
      </c>
      <c r="E1315">
        <v>0</v>
      </c>
      <c r="F1315">
        <v>113</v>
      </c>
      <c r="G1315">
        <v>113</v>
      </c>
      <c r="H1315">
        <v>113</v>
      </c>
      <c r="I1315" t="s">
        <v>21</v>
      </c>
      <c r="J1315">
        <v>1</v>
      </c>
      <c r="K1315">
        <v>0.68883415652500002</v>
      </c>
      <c r="L1315" t="s">
        <v>155</v>
      </c>
      <c r="M1315">
        <v>59.566360389705203</v>
      </c>
      <c r="N1315" t="s">
        <v>83</v>
      </c>
      <c r="O1315">
        <v>1</v>
      </c>
      <c r="P1315" t="s">
        <v>156</v>
      </c>
      <c r="Q1315" t="str">
        <f>+PROPER(IF(MID(Tabla1[[#This Row],[expName]],3,100)="Alegria","Alegría",MID(Tabla1[[#This Row],[expName]],3,100)))</f>
        <v>Identidad</v>
      </c>
      <c r="R1315" t="str">
        <f>+IF(Tabla1[[#This Row],[correct_ans]]="None","Frecuente","Infrecuente")</f>
        <v>Infrecuente</v>
      </c>
      <c r="S1315">
        <f>+Tabla1[[#This Row],[Respuesta.corr]]*100</f>
        <v>100</v>
      </c>
      <c r="T1315">
        <f>+IF(OR(Tabla1[[#This Row],[frecuente/infrecuente]]="Frecuente",Tabla1[[#This Row],[Respuesta.rt]]=""),"",Tabla1[[#This Row],[Respuesta.rt]])</f>
        <v>0.68883415652500002</v>
      </c>
      <c r="U1315">
        <f>1-Tabla1[[#This Row],[Respuesta.corr]]</f>
        <v>0</v>
      </c>
      <c r="V1315" t="s">
        <v>141</v>
      </c>
      <c r="W1315" t="s">
        <v>143</v>
      </c>
      <c r="X1315" t="str">
        <f>+IFERROR(VLOOKUP(Tabla1[[#This Row],[participant]],$AB$2:$AC$17,2,0),"REVISAR")</f>
        <v>CLB8M</v>
      </c>
    </row>
    <row r="1316" spans="1:24" x14ac:dyDescent="0.55000000000000004">
      <c r="A1316" t="s">
        <v>81</v>
      </c>
      <c r="B1316" t="s">
        <v>87</v>
      </c>
      <c r="C1316" t="s">
        <v>15</v>
      </c>
      <c r="D1316">
        <v>1.3</v>
      </c>
      <c r="E1316">
        <v>0</v>
      </c>
      <c r="F1316">
        <v>114</v>
      </c>
      <c r="G1316">
        <v>114</v>
      </c>
      <c r="H1316">
        <v>114</v>
      </c>
      <c r="I1316" t="s">
        <v>15</v>
      </c>
      <c r="J1316">
        <v>1</v>
      </c>
      <c r="L1316" t="s">
        <v>155</v>
      </c>
      <c r="M1316">
        <v>59.566360389705203</v>
      </c>
      <c r="N1316" t="s">
        <v>83</v>
      </c>
      <c r="O1316">
        <v>1</v>
      </c>
      <c r="P1316" t="s">
        <v>156</v>
      </c>
      <c r="Q1316" t="str">
        <f>+PROPER(IF(MID(Tabla1[[#This Row],[expName]],3,100)="Alegria","Alegría",MID(Tabla1[[#This Row],[expName]],3,100)))</f>
        <v>Identidad</v>
      </c>
      <c r="R1316" t="str">
        <f>+IF(Tabla1[[#This Row],[correct_ans]]="None","Frecuente","Infrecuente")</f>
        <v>Frecuente</v>
      </c>
      <c r="S1316">
        <f>+Tabla1[[#This Row],[Respuesta.corr]]*100</f>
        <v>100</v>
      </c>
      <c r="T1316" t="str">
        <f>+IF(OR(Tabla1[[#This Row],[frecuente/infrecuente]]="Frecuente",Tabla1[[#This Row],[Respuesta.rt]]=""),"",Tabla1[[#This Row],[Respuesta.rt]])</f>
        <v/>
      </c>
      <c r="U1316">
        <f>1-Tabla1[[#This Row],[Respuesta.corr]]</f>
        <v>0</v>
      </c>
      <c r="V1316" t="s">
        <v>141</v>
      </c>
      <c r="W1316" t="s">
        <v>143</v>
      </c>
      <c r="X1316" t="str">
        <f>+IFERROR(VLOOKUP(Tabla1[[#This Row],[participant]],$AB$2:$AC$17,2,0),"REVISAR")</f>
        <v>CLB8M</v>
      </c>
    </row>
    <row r="1317" spans="1:24" x14ac:dyDescent="0.55000000000000004">
      <c r="A1317" t="s">
        <v>81</v>
      </c>
      <c r="B1317" t="s">
        <v>36</v>
      </c>
      <c r="C1317" t="s">
        <v>15</v>
      </c>
      <c r="D1317">
        <v>0.8</v>
      </c>
      <c r="E1317">
        <v>0</v>
      </c>
      <c r="F1317">
        <v>115</v>
      </c>
      <c r="G1317">
        <v>115</v>
      </c>
      <c r="H1317">
        <v>115</v>
      </c>
      <c r="I1317" t="s">
        <v>15</v>
      </c>
      <c r="J1317">
        <v>1</v>
      </c>
      <c r="L1317" t="s">
        <v>155</v>
      </c>
      <c r="M1317">
        <v>59.566360389705203</v>
      </c>
      <c r="N1317" t="s">
        <v>83</v>
      </c>
      <c r="O1317">
        <v>1</v>
      </c>
      <c r="P1317" t="s">
        <v>156</v>
      </c>
      <c r="Q1317" t="str">
        <f>+PROPER(IF(MID(Tabla1[[#This Row],[expName]],3,100)="Alegria","Alegría",MID(Tabla1[[#This Row],[expName]],3,100)))</f>
        <v>Identidad</v>
      </c>
      <c r="R1317" t="str">
        <f>+IF(Tabla1[[#This Row],[correct_ans]]="None","Frecuente","Infrecuente")</f>
        <v>Frecuente</v>
      </c>
      <c r="S1317">
        <f>+Tabla1[[#This Row],[Respuesta.corr]]*100</f>
        <v>100</v>
      </c>
      <c r="T1317" t="str">
        <f>+IF(OR(Tabla1[[#This Row],[frecuente/infrecuente]]="Frecuente",Tabla1[[#This Row],[Respuesta.rt]]=""),"",Tabla1[[#This Row],[Respuesta.rt]])</f>
        <v/>
      </c>
      <c r="U1317">
        <f>1-Tabla1[[#This Row],[Respuesta.corr]]</f>
        <v>0</v>
      </c>
      <c r="V1317" t="s">
        <v>141</v>
      </c>
      <c r="W1317" t="s">
        <v>143</v>
      </c>
      <c r="X1317" t="str">
        <f>+IFERROR(VLOOKUP(Tabla1[[#This Row],[participant]],$AB$2:$AC$17,2,0),"REVISAR")</f>
        <v>CLB8M</v>
      </c>
    </row>
    <row r="1318" spans="1:24" x14ac:dyDescent="0.55000000000000004">
      <c r="A1318" t="s">
        <v>81</v>
      </c>
      <c r="B1318" t="s">
        <v>90</v>
      </c>
      <c r="C1318" t="s">
        <v>15</v>
      </c>
      <c r="D1318">
        <v>1.3</v>
      </c>
      <c r="E1318">
        <v>0</v>
      </c>
      <c r="F1318">
        <v>116</v>
      </c>
      <c r="G1318">
        <v>116</v>
      </c>
      <c r="H1318">
        <v>116</v>
      </c>
      <c r="I1318" t="s">
        <v>15</v>
      </c>
      <c r="J1318">
        <v>1</v>
      </c>
      <c r="L1318" t="s">
        <v>155</v>
      </c>
      <c r="M1318">
        <v>59.566360389705203</v>
      </c>
      <c r="N1318" t="s">
        <v>83</v>
      </c>
      <c r="O1318">
        <v>1</v>
      </c>
      <c r="P1318" t="s">
        <v>156</v>
      </c>
      <c r="Q1318" t="str">
        <f>+PROPER(IF(MID(Tabla1[[#This Row],[expName]],3,100)="Alegria","Alegría",MID(Tabla1[[#This Row],[expName]],3,100)))</f>
        <v>Identidad</v>
      </c>
      <c r="R1318" t="str">
        <f>+IF(Tabla1[[#This Row],[correct_ans]]="None","Frecuente","Infrecuente")</f>
        <v>Frecuente</v>
      </c>
      <c r="S1318">
        <f>+Tabla1[[#This Row],[Respuesta.corr]]*100</f>
        <v>100</v>
      </c>
      <c r="T1318" t="str">
        <f>+IF(OR(Tabla1[[#This Row],[frecuente/infrecuente]]="Frecuente",Tabla1[[#This Row],[Respuesta.rt]]=""),"",Tabla1[[#This Row],[Respuesta.rt]])</f>
        <v/>
      </c>
      <c r="U1318">
        <f>1-Tabla1[[#This Row],[Respuesta.corr]]</f>
        <v>0</v>
      </c>
      <c r="V1318" t="s">
        <v>141</v>
      </c>
      <c r="W1318" t="s">
        <v>143</v>
      </c>
      <c r="X1318" t="str">
        <f>+IFERROR(VLOOKUP(Tabla1[[#This Row],[participant]],$AB$2:$AC$17,2,0),"REVISAR")</f>
        <v>CLB8M</v>
      </c>
    </row>
    <row r="1319" spans="1:24" x14ac:dyDescent="0.55000000000000004">
      <c r="A1319" t="s">
        <v>85</v>
      </c>
      <c r="B1319" t="s">
        <v>86</v>
      </c>
      <c r="C1319" t="s">
        <v>21</v>
      </c>
      <c r="D1319">
        <v>1.3</v>
      </c>
      <c r="E1319">
        <v>0</v>
      </c>
      <c r="F1319">
        <v>117</v>
      </c>
      <c r="G1319">
        <v>117</v>
      </c>
      <c r="H1319">
        <v>117</v>
      </c>
      <c r="I1319" t="s">
        <v>21</v>
      </c>
      <c r="J1319">
        <v>1</v>
      </c>
      <c r="K1319">
        <v>0.51220154988199995</v>
      </c>
      <c r="L1319" t="s">
        <v>155</v>
      </c>
      <c r="M1319">
        <v>59.566360389705203</v>
      </c>
      <c r="N1319" t="s">
        <v>83</v>
      </c>
      <c r="O1319">
        <v>1</v>
      </c>
      <c r="P1319" t="s">
        <v>156</v>
      </c>
      <c r="Q1319" t="str">
        <f>+PROPER(IF(MID(Tabla1[[#This Row],[expName]],3,100)="Alegria","Alegría",MID(Tabla1[[#This Row],[expName]],3,100)))</f>
        <v>Identidad</v>
      </c>
      <c r="R1319" t="str">
        <f>+IF(Tabla1[[#This Row],[correct_ans]]="None","Frecuente","Infrecuente")</f>
        <v>Infrecuente</v>
      </c>
      <c r="S1319">
        <f>+Tabla1[[#This Row],[Respuesta.corr]]*100</f>
        <v>100</v>
      </c>
      <c r="T1319">
        <f>+IF(OR(Tabla1[[#This Row],[frecuente/infrecuente]]="Frecuente",Tabla1[[#This Row],[Respuesta.rt]]=""),"",Tabla1[[#This Row],[Respuesta.rt]])</f>
        <v>0.51220154988199995</v>
      </c>
      <c r="U1319">
        <f>1-Tabla1[[#This Row],[Respuesta.corr]]</f>
        <v>0</v>
      </c>
      <c r="V1319" t="s">
        <v>141</v>
      </c>
      <c r="W1319" t="s">
        <v>143</v>
      </c>
      <c r="X1319" t="str">
        <f>+IFERROR(VLOOKUP(Tabla1[[#This Row],[participant]],$AB$2:$AC$17,2,0),"REVISAR")</f>
        <v>CLB8M</v>
      </c>
    </row>
    <row r="1320" spans="1:24" x14ac:dyDescent="0.55000000000000004">
      <c r="A1320" t="s">
        <v>81</v>
      </c>
      <c r="B1320" t="s">
        <v>91</v>
      </c>
      <c r="C1320" t="s">
        <v>15</v>
      </c>
      <c r="D1320">
        <v>0.8</v>
      </c>
      <c r="E1320">
        <v>0</v>
      </c>
      <c r="F1320">
        <v>118</v>
      </c>
      <c r="G1320">
        <v>118</v>
      </c>
      <c r="H1320">
        <v>118</v>
      </c>
      <c r="I1320" t="s">
        <v>15</v>
      </c>
      <c r="J1320">
        <v>1</v>
      </c>
      <c r="L1320" t="s">
        <v>155</v>
      </c>
      <c r="M1320">
        <v>59.566360389705203</v>
      </c>
      <c r="N1320" t="s">
        <v>83</v>
      </c>
      <c r="O1320">
        <v>1</v>
      </c>
      <c r="P1320" t="s">
        <v>156</v>
      </c>
      <c r="Q1320" t="str">
        <f>+PROPER(IF(MID(Tabla1[[#This Row],[expName]],3,100)="Alegria","Alegría",MID(Tabla1[[#This Row],[expName]],3,100)))</f>
        <v>Identidad</v>
      </c>
      <c r="R1320" t="str">
        <f>+IF(Tabla1[[#This Row],[correct_ans]]="None","Frecuente","Infrecuente")</f>
        <v>Frecuente</v>
      </c>
      <c r="S1320">
        <f>+Tabla1[[#This Row],[Respuesta.corr]]*100</f>
        <v>100</v>
      </c>
      <c r="T1320" t="str">
        <f>+IF(OR(Tabla1[[#This Row],[frecuente/infrecuente]]="Frecuente",Tabla1[[#This Row],[Respuesta.rt]]=""),"",Tabla1[[#This Row],[Respuesta.rt]])</f>
        <v/>
      </c>
      <c r="U1320">
        <f>1-Tabla1[[#This Row],[Respuesta.corr]]</f>
        <v>0</v>
      </c>
      <c r="V1320" t="s">
        <v>141</v>
      </c>
      <c r="W1320" t="s">
        <v>143</v>
      </c>
      <c r="X1320" t="str">
        <f>+IFERROR(VLOOKUP(Tabla1[[#This Row],[participant]],$AB$2:$AC$17,2,0),"REVISAR")</f>
        <v>CLB8M</v>
      </c>
    </row>
    <row r="1321" spans="1:24" x14ac:dyDescent="0.55000000000000004">
      <c r="A1321" t="s">
        <v>85</v>
      </c>
      <c r="B1321" t="s">
        <v>86</v>
      </c>
      <c r="C1321" t="s">
        <v>21</v>
      </c>
      <c r="D1321">
        <v>1.3</v>
      </c>
      <c r="E1321">
        <v>0</v>
      </c>
      <c r="F1321">
        <v>119</v>
      </c>
      <c r="G1321">
        <v>119</v>
      </c>
      <c r="H1321">
        <v>119</v>
      </c>
      <c r="I1321" t="s">
        <v>21</v>
      </c>
      <c r="J1321">
        <v>1</v>
      </c>
      <c r="K1321">
        <v>0.88911961975499998</v>
      </c>
      <c r="L1321" t="s">
        <v>155</v>
      </c>
      <c r="M1321">
        <v>59.566360389705203</v>
      </c>
      <c r="N1321" t="s">
        <v>83</v>
      </c>
      <c r="O1321">
        <v>1</v>
      </c>
      <c r="P1321" t="s">
        <v>156</v>
      </c>
      <c r="Q1321" t="str">
        <f>+PROPER(IF(MID(Tabla1[[#This Row],[expName]],3,100)="Alegria","Alegría",MID(Tabla1[[#This Row],[expName]],3,100)))</f>
        <v>Identidad</v>
      </c>
      <c r="R1321" t="str">
        <f>+IF(Tabla1[[#This Row],[correct_ans]]="None","Frecuente","Infrecuente")</f>
        <v>Infrecuente</v>
      </c>
      <c r="S1321">
        <f>+Tabla1[[#This Row],[Respuesta.corr]]*100</f>
        <v>100</v>
      </c>
      <c r="T1321">
        <f>+IF(OR(Tabla1[[#This Row],[frecuente/infrecuente]]="Frecuente",Tabla1[[#This Row],[Respuesta.rt]]=""),"",Tabla1[[#This Row],[Respuesta.rt]])</f>
        <v>0.88911961975499998</v>
      </c>
      <c r="U1321">
        <f>1-Tabla1[[#This Row],[Respuesta.corr]]</f>
        <v>0</v>
      </c>
      <c r="V1321" t="s">
        <v>141</v>
      </c>
      <c r="W1321" t="s">
        <v>143</v>
      </c>
      <c r="X1321" t="str">
        <f>+IFERROR(VLOOKUP(Tabla1[[#This Row],[participant]],$AB$2:$AC$17,2,0),"REVISAR")</f>
        <v>CLB8M</v>
      </c>
    </row>
    <row r="1322" spans="1:24" x14ac:dyDescent="0.55000000000000004">
      <c r="A1322" t="s">
        <v>81</v>
      </c>
      <c r="B1322" t="s">
        <v>22</v>
      </c>
      <c r="C1322" t="s">
        <v>15</v>
      </c>
      <c r="D1322">
        <v>0.8</v>
      </c>
      <c r="E1322">
        <v>0</v>
      </c>
      <c r="F1322">
        <v>120</v>
      </c>
      <c r="G1322">
        <v>120</v>
      </c>
      <c r="H1322">
        <v>120</v>
      </c>
      <c r="I1322" t="s">
        <v>15</v>
      </c>
      <c r="J1322">
        <v>1</v>
      </c>
      <c r="L1322" t="s">
        <v>155</v>
      </c>
      <c r="M1322">
        <v>59.566360389705203</v>
      </c>
      <c r="N1322" t="s">
        <v>83</v>
      </c>
      <c r="O1322">
        <v>1</v>
      </c>
      <c r="P1322" t="s">
        <v>156</v>
      </c>
      <c r="Q1322" t="str">
        <f>+PROPER(IF(MID(Tabla1[[#This Row],[expName]],3,100)="Alegria","Alegría",MID(Tabla1[[#This Row],[expName]],3,100)))</f>
        <v>Identidad</v>
      </c>
      <c r="R1322" t="str">
        <f>+IF(Tabla1[[#This Row],[correct_ans]]="None","Frecuente","Infrecuente")</f>
        <v>Frecuente</v>
      </c>
      <c r="S1322">
        <f>+Tabla1[[#This Row],[Respuesta.corr]]*100</f>
        <v>100</v>
      </c>
      <c r="T1322" t="str">
        <f>+IF(OR(Tabla1[[#This Row],[frecuente/infrecuente]]="Frecuente",Tabla1[[#This Row],[Respuesta.rt]]=""),"",Tabla1[[#This Row],[Respuesta.rt]])</f>
        <v/>
      </c>
      <c r="U1322">
        <f>1-Tabla1[[#This Row],[Respuesta.corr]]</f>
        <v>0</v>
      </c>
      <c r="V1322" t="s">
        <v>141</v>
      </c>
      <c r="W1322" t="s">
        <v>143</v>
      </c>
      <c r="X1322" t="str">
        <f>+IFERROR(VLOOKUP(Tabla1[[#This Row],[participant]],$AB$2:$AC$17,2,0),"REVISAR")</f>
        <v>CLB8M</v>
      </c>
    </row>
    <row r="1323" spans="1:24" x14ac:dyDescent="0.55000000000000004">
      <c r="A1323" t="s">
        <v>81</v>
      </c>
      <c r="B1323" t="s">
        <v>22</v>
      </c>
      <c r="C1323" t="s">
        <v>15</v>
      </c>
      <c r="D1323">
        <v>1.3</v>
      </c>
      <c r="E1323">
        <v>0</v>
      </c>
      <c r="F1323">
        <v>121</v>
      </c>
      <c r="G1323">
        <v>121</v>
      </c>
      <c r="H1323">
        <v>121</v>
      </c>
      <c r="I1323" t="s">
        <v>15</v>
      </c>
      <c r="J1323">
        <v>1</v>
      </c>
      <c r="L1323" t="s">
        <v>155</v>
      </c>
      <c r="M1323">
        <v>59.566360389705203</v>
      </c>
      <c r="N1323" t="s">
        <v>83</v>
      </c>
      <c r="O1323">
        <v>1</v>
      </c>
      <c r="P1323" t="s">
        <v>156</v>
      </c>
      <c r="Q1323" t="str">
        <f>+PROPER(IF(MID(Tabla1[[#This Row],[expName]],3,100)="Alegria","Alegría",MID(Tabla1[[#This Row],[expName]],3,100)))</f>
        <v>Identidad</v>
      </c>
      <c r="R1323" t="str">
        <f>+IF(Tabla1[[#This Row],[correct_ans]]="None","Frecuente","Infrecuente")</f>
        <v>Frecuente</v>
      </c>
      <c r="S1323">
        <f>+Tabla1[[#This Row],[Respuesta.corr]]*100</f>
        <v>100</v>
      </c>
      <c r="T1323" t="str">
        <f>+IF(OR(Tabla1[[#This Row],[frecuente/infrecuente]]="Frecuente",Tabla1[[#This Row],[Respuesta.rt]]=""),"",Tabla1[[#This Row],[Respuesta.rt]])</f>
        <v/>
      </c>
      <c r="U1323">
        <f>1-Tabla1[[#This Row],[Respuesta.corr]]</f>
        <v>0</v>
      </c>
      <c r="V1323" t="s">
        <v>141</v>
      </c>
      <c r="W1323" t="s">
        <v>143</v>
      </c>
      <c r="X1323" t="str">
        <f>+IFERROR(VLOOKUP(Tabla1[[#This Row],[participant]],$AB$2:$AC$17,2,0),"REVISAR")</f>
        <v>CLB8M</v>
      </c>
    </row>
    <row r="1324" spans="1:24" x14ac:dyDescent="0.55000000000000004">
      <c r="A1324" t="s">
        <v>85</v>
      </c>
      <c r="B1324" t="s">
        <v>86</v>
      </c>
      <c r="C1324" t="s">
        <v>21</v>
      </c>
      <c r="D1324">
        <v>0.8</v>
      </c>
      <c r="E1324">
        <v>0</v>
      </c>
      <c r="F1324">
        <v>122</v>
      </c>
      <c r="G1324">
        <v>122</v>
      </c>
      <c r="H1324">
        <v>122</v>
      </c>
      <c r="I1324" t="s">
        <v>21</v>
      </c>
      <c r="J1324">
        <v>1</v>
      </c>
      <c r="K1324">
        <v>0.90840278987199996</v>
      </c>
      <c r="L1324" t="s">
        <v>155</v>
      </c>
      <c r="M1324">
        <v>59.566360389705203</v>
      </c>
      <c r="N1324" t="s">
        <v>83</v>
      </c>
      <c r="O1324">
        <v>1</v>
      </c>
      <c r="P1324" t="s">
        <v>156</v>
      </c>
      <c r="Q1324" t="str">
        <f>+PROPER(IF(MID(Tabla1[[#This Row],[expName]],3,100)="Alegria","Alegría",MID(Tabla1[[#This Row],[expName]],3,100)))</f>
        <v>Identidad</v>
      </c>
      <c r="R1324" t="str">
        <f>+IF(Tabla1[[#This Row],[correct_ans]]="None","Frecuente","Infrecuente")</f>
        <v>Infrecuente</v>
      </c>
      <c r="S1324">
        <f>+Tabla1[[#This Row],[Respuesta.corr]]*100</f>
        <v>100</v>
      </c>
      <c r="T1324">
        <f>+IF(OR(Tabla1[[#This Row],[frecuente/infrecuente]]="Frecuente",Tabla1[[#This Row],[Respuesta.rt]]=""),"",Tabla1[[#This Row],[Respuesta.rt]])</f>
        <v>0.90840278987199996</v>
      </c>
      <c r="U1324">
        <f>1-Tabla1[[#This Row],[Respuesta.corr]]</f>
        <v>0</v>
      </c>
      <c r="V1324" t="s">
        <v>141</v>
      </c>
      <c r="W1324" t="s">
        <v>143</v>
      </c>
      <c r="X1324" t="str">
        <f>+IFERROR(VLOOKUP(Tabla1[[#This Row],[participant]],$AB$2:$AC$17,2,0),"REVISAR")</f>
        <v>CLB8M</v>
      </c>
    </row>
    <row r="1325" spans="1:24" x14ac:dyDescent="0.55000000000000004">
      <c r="A1325" t="s">
        <v>81</v>
      </c>
      <c r="B1325" t="s">
        <v>63</v>
      </c>
      <c r="C1325" t="s">
        <v>15</v>
      </c>
      <c r="D1325">
        <v>1.3</v>
      </c>
      <c r="E1325">
        <v>0</v>
      </c>
      <c r="F1325">
        <v>123</v>
      </c>
      <c r="G1325">
        <v>123</v>
      </c>
      <c r="H1325">
        <v>123</v>
      </c>
      <c r="I1325" t="s">
        <v>15</v>
      </c>
      <c r="J1325">
        <v>1</v>
      </c>
      <c r="L1325" t="s">
        <v>155</v>
      </c>
      <c r="M1325">
        <v>59.566360389705203</v>
      </c>
      <c r="N1325" t="s">
        <v>83</v>
      </c>
      <c r="O1325">
        <v>1</v>
      </c>
      <c r="P1325" t="s">
        <v>156</v>
      </c>
      <c r="Q1325" t="str">
        <f>+PROPER(IF(MID(Tabla1[[#This Row],[expName]],3,100)="Alegria","Alegría",MID(Tabla1[[#This Row],[expName]],3,100)))</f>
        <v>Identidad</v>
      </c>
      <c r="R1325" t="str">
        <f>+IF(Tabla1[[#This Row],[correct_ans]]="None","Frecuente","Infrecuente")</f>
        <v>Frecuente</v>
      </c>
      <c r="S1325">
        <f>+Tabla1[[#This Row],[Respuesta.corr]]*100</f>
        <v>100</v>
      </c>
      <c r="T1325" t="str">
        <f>+IF(OR(Tabla1[[#This Row],[frecuente/infrecuente]]="Frecuente",Tabla1[[#This Row],[Respuesta.rt]]=""),"",Tabla1[[#This Row],[Respuesta.rt]])</f>
        <v/>
      </c>
      <c r="U1325">
        <f>1-Tabla1[[#This Row],[Respuesta.corr]]</f>
        <v>0</v>
      </c>
      <c r="V1325" t="s">
        <v>141</v>
      </c>
      <c r="W1325" t="s">
        <v>143</v>
      </c>
      <c r="X1325" t="str">
        <f>+IFERROR(VLOOKUP(Tabla1[[#This Row],[participant]],$AB$2:$AC$17,2,0),"REVISAR")</f>
        <v>CLB8M</v>
      </c>
    </row>
    <row r="1326" spans="1:24" x14ac:dyDescent="0.55000000000000004">
      <c r="A1326" t="s">
        <v>81</v>
      </c>
      <c r="B1326" t="s">
        <v>25</v>
      </c>
      <c r="C1326" t="s">
        <v>15</v>
      </c>
      <c r="D1326">
        <v>0.8</v>
      </c>
      <c r="E1326">
        <v>0</v>
      </c>
      <c r="F1326">
        <v>124</v>
      </c>
      <c r="G1326">
        <v>124</v>
      </c>
      <c r="H1326">
        <v>124</v>
      </c>
      <c r="I1326" t="s">
        <v>21</v>
      </c>
      <c r="J1326">
        <v>0</v>
      </c>
      <c r="K1326">
        <v>0.45425966625399999</v>
      </c>
      <c r="L1326" t="s">
        <v>155</v>
      </c>
      <c r="M1326">
        <v>59.566360389705203</v>
      </c>
      <c r="N1326" t="s">
        <v>83</v>
      </c>
      <c r="O1326">
        <v>1</v>
      </c>
      <c r="P1326" t="s">
        <v>156</v>
      </c>
      <c r="Q1326" t="str">
        <f>+PROPER(IF(MID(Tabla1[[#This Row],[expName]],3,100)="Alegria","Alegría",MID(Tabla1[[#This Row],[expName]],3,100)))</f>
        <v>Identidad</v>
      </c>
      <c r="R1326" t="str">
        <f>+IF(Tabla1[[#This Row],[correct_ans]]="None","Frecuente","Infrecuente")</f>
        <v>Frecuente</v>
      </c>
      <c r="S1326">
        <f>+Tabla1[[#This Row],[Respuesta.corr]]*100</f>
        <v>0</v>
      </c>
      <c r="T1326" t="str">
        <f>+IF(OR(Tabla1[[#This Row],[frecuente/infrecuente]]="Frecuente",Tabla1[[#This Row],[Respuesta.rt]]=""),"",Tabla1[[#This Row],[Respuesta.rt]])</f>
        <v/>
      </c>
      <c r="U1326">
        <f>1-Tabla1[[#This Row],[Respuesta.corr]]</f>
        <v>1</v>
      </c>
      <c r="V1326" t="s">
        <v>141</v>
      </c>
      <c r="W1326" t="s">
        <v>143</v>
      </c>
      <c r="X1326" t="str">
        <f>+IFERROR(VLOOKUP(Tabla1[[#This Row],[participant]],$AB$2:$AC$17,2,0),"REVISAR")</f>
        <v>CLB8M</v>
      </c>
    </row>
    <row r="1327" spans="1:24" x14ac:dyDescent="0.55000000000000004">
      <c r="A1327" t="s">
        <v>81</v>
      </c>
      <c r="B1327" t="s">
        <v>92</v>
      </c>
      <c r="C1327" t="s">
        <v>15</v>
      </c>
      <c r="D1327">
        <v>1.3</v>
      </c>
      <c r="E1327">
        <v>0</v>
      </c>
      <c r="F1327">
        <v>125</v>
      </c>
      <c r="G1327">
        <v>125</v>
      </c>
      <c r="H1327">
        <v>125</v>
      </c>
      <c r="I1327" t="s">
        <v>15</v>
      </c>
      <c r="J1327">
        <v>1</v>
      </c>
      <c r="L1327" t="s">
        <v>155</v>
      </c>
      <c r="M1327">
        <v>59.566360389705203</v>
      </c>
      <c r="N1327" t="s">
        <v>83</v>
      </c>
      <c r="O1327">
        <v>1</v>
      </c>
      <c r="P1327" t="s">
        <v>156</v>
      </c>
      <c r="Q1327" t="str">
        <f>+PROPER(IF(MID(Tabla1[[#This Row],[expName]],3,100)="Alegria","Alegría",MID(Tabla1[[#This Row],[expName]],3,100)))</f>
        <v>Identidad</v>
      </c>
      <c r="R1327" t="str">
        <f>+IF(Tabla1[[#This Row],[correct_ans]]="None","Frecuente","Infrecuente")</f>
        <v>Frecuente</v>
      </c>
      <c r="S1327">
        <f>+Tabla1[[#This Row],[Respuesta.corr]]*100</f>
        <v>100</v>
      </c>
      <c r="T1327" t="str">
        <f>+IF(OR(Tabla1[[#This Row],[frecuente/infrecuente]]="Frecuente",Tabla1[[#This Row],[Respuesta.rt]]=""),"",Tabla1[[#This Row],[Respuesta.rt]])</f>
        <v/>
      </c>
      <c r="U1327">
        <f>1-Tabla1[[#This Row],[Respuesta.corr]]</f>
        <v>0</v>
      </c>
      <c r="V1327" t="s">
        <v>141</v>
      </c>
      <c r="W1327" t="s">
        <v>143</v>
      </c>
      <c r="X1327" t="str">
        <f>+IFERROR(VLOOKUP(Tabla1[[#This Row],[participant]],$AB$2:$AC$17,2,0),"REVISAR")</f>
        <v>CLB8M</v>
      </c>
    </row>
    <row r="1328" spans="1:24" x14ac:dyDescent="0.55000000000000004">
      <c r="A1328" t="s">
        <v>81</v>
      </c>
      <c r="B1328" t="s">
        <v>92</v>
      </c>
      <c r="C1328" t="s">
        <v>15</v>
      </c>
      <c r="D1328">
        <v>1.3</v>
      </c>
      <c r="E1328">
        <v>0</v>
      </c>
      <c r="F1328">
        <v>126</v>
      </c>
      <c r="G1328">
        <v>126</v>
      </c>
      <c r="H1328">
        <v>126</v>
      </c>
      <c r="I1328" t="s">
        <v>15</v>
      </c>
      <c r="J1328">
        <v>1</v>
      </c>
      <c r="L1328" t="s">
        <v>155</v>
      </c>
      <c r="M1328">
        <v>59.566360389705203</v>
      </c>
      <c r="N1328" t="s">
        <v>83</v>
      </c>
      <c r="O1328">
        <v>1</v>
      </c>
      <c r="P1328" t="s">
        <v>156</v>
      </c>
      <c r="Q1328" t="str">
        <f>+PROPER(IF(MID(Tabla1[[#This Row],[expName]],3,100)="Alegria","Alegría",MID(Tabla1[[#This Row],[expName]],3,100)))</f>
        <v>Identidad</v>
      </c>
      <c r="R1328" t="str">
        <f>+IF(Tabla1[[#This Row],[correct_ans]]="None","Frecuente","Infrecuente")</f>
        <v>Frecuente</v>
      </c>
      <c r="S1328">
        <f>+Tabla1[[#This Row],[Respuesta.corr]]*100</f>
        <v>100</v>
      </c>
      <c r="T1328" t="str">
        <f>+IF(OR(Tabla1[[#This Row],[frecuente/infrecuente]]="Frecuente",Tabla1[[#This Row],[Respuesta.rt]]=""),"",Tabla1[[#This Row],[Respuesta.rt]])</f>
        <v/>
      </c>
      <c r="U1328">
        <f>1-Tabla1[[#This Row],[Respuesta.corr]]</f>
        <v>0</v>
      </c>
      <c r="V1328" t="s">
        <v>141</v>
      </c>
      <c r="W1328" t="s">
        <v>143</v>
      </c>
      <c r="X1328" t="str">
        <f>+IFERROR(VLOOKUP(Tabla1[[#This Row],[participant]],$AB$2:$AC$17,2,0),"REVISAR")</f>
        <v>CLB8M</v>
      </c>
    </row>
    <row r="1329" spans="1:24" x14ac:dyDescent="0.55000000000000004">
      <c r="A1329" t="s">
        <v>85</v>
      </c>
      <c r="B1329" t="s">
        <v>86</v>
      </c>
      <c r="C1329" t="s">
        <v>21</v>
      </c>
      <c r="D1329">
        <v>1.3</v>
      </c>
      <c r="E1329">
        <v>0</v>
      </c>
      <c r="F1329">
        <v>127</v>
      </c>
      <c r="G1329">
        <v>127</v>
      </c>
      <c r="H1329">
        <v>127</v>
      </c>
      <c r="I1329" t="s">
        <v>15</v>
      </c>
      <c r="J1329">
        <v>0</v>
      </c>
      <c r="L1329" t="s">
        <v>155</v>
      </c>
      <c r="M1329">
        <v>59.566360389705203</v>
      </c>
      <c r="N1329" t="s">
        <v>83</v>
      </c>
      <c r="O1329">
        <v>1</v>
      </c>
      <c r="P1329" t="s">
        <v>156</v>
      </c>
      <c r="Q1329" t="str">
        <f>+PROPER(IF(MID(Tabla1[[#This Row],[expName]],3,100)="Alegria","Alegría",MID(Tabla1[[#This Row],[expName]],3,100)))</f>
        <v>Identidad</v>
      </c>
      <c r="R1329" t="str">
        <f>+IF(Tabla1[[#This Row],[correct_ans]]="None","Frecuente","Infrecuente")</f>
        <v>Infrecuente</v>
      </c>
      <c r="S1329">
        <f>+Tabla1[[#This Row],[Respuesta.corr]]*100</f>
        <v>0</v>
      </c>
      <c r="T1329" t="str">
        <f>+IF(OR(Tabla1[[#This Row],[frecuente/infrecuente]]="Frecuente",Tabla1[[#This Row],[Respuesta.rt]]=""),"",Tabla1[[#This Row],[Respuesta.rt]])</f>
        <v/>
      </c>
      <c r="U1329">
        <f>1-Tabla1[[#This Row],[Respuesta.corr]]</f>
        <v>1</v>
      </c>
      <c r="V1329" t="s">
        <v>141</v>
      </c>
      <c r="W1329" t="s">
        <v>143</v>
      </c>
      <c r="X1329" t="str">
        <f>+IFERROR(VLOOKUP(Tabla1[[#This Row],[participant]],$AB$2:$AC$17,2,0),"REVISAR")</f>
        <v>CLB8M</v>
      </c>
    </row>
    <row r="1330" spans="1:24" x14ac:dyDescent="0.55000000000000004">
      <c r="A1330" t="s">
        <v>81</v>
      </c>
      <c r="B1330" t="s">
        <v>75</v>
      </c>
      <c r="C1330" t="s">
        <v>15</v>
      </c>
      <c r="D1330">
        <v>1.3</v>
      </c>
      <c r="E1330">
        <v>0</v>
      </c>
      <c r="F1330">
        <v>128</v>
      </c>
      <c r="G1330">
        <v>128</v>
      </c>
      <c r="H1330">
        <v>128</v>
      </c>
      <c r="I1330" t="s">
        <v>15</v>
      </c>
      <c r="J1330">
        <v>1</v>
      </c>
      <c r="L1330" t="s">
        <v>155</v>
      </c>
      <c r="M1330">
        <v>59.566360389705203</v>
      </c>
      <c r="N1330" t="s">
        <v>83</v>
      </c>
      <c r="O1330">
        <v>1</v>
      </c>
      <c r="P1330" t="s">
        <v>156</v>
      </c>
      <c r="Q1330" t="str">
        <f>+PROPER(IF(MID(Tabla1[[#This Row],[expName]],3,100)="Alegria","Alegría",MID(Tabla1[[#This Row],[expName]],3,100)))</f>
        <v>Identidad</v>
      </c>
      <c r="R1330" t="str">
        <f>+IF(Tabla1[[#This Row],[correct_ans]]="None","Frecuente","Infrecuente")</f>
        <v>Frecuente</v>
      </c>
      <c r="S1330">
        <f>+Tabla1[[#This Row],[Respuesta.corr]]*100</f>
        <v>100</v>
      </c>
      <c r="T1330" t="str">
        <f>+IF(OR(Tabla1[[#This Row],[frecuente/infrecuente]]="Frecuente",Tabla1[[#This Row],[Respuesta.rt]]=""),"",Tabla1[[#This Row],[Respuesta.rt]])</f>
        <v/>
      </c>
      <c r="U1330">
        <f>1-Tabla1[[#This Row],[Respuesta.corr]]</f>
        <v>0</v>
      </c>
      <c r="V1330" t="s">
        <v>141</v>
      </c>
      <c r="W1330" t="s">
        <v>143</v>
      </c>
      <c r="X1330" t="str">
        <f>+IFERROR(VLOOKUP(Tabla1[[#This Row],[participant]],$AB$2:$AC$17,2,0),"REVISAR")</f>
        <v>CLB8M</v>
      </c>
    </row>
    <row r="1331" spans="1:24" x14ac:dyDescent="0.55000000000000004">
      <c r="A1331" t="s">
        <v>81</v>
      </c>
      <c r="B1331" t="s">
        <v>88</v>
      </c>
      <c r="C1331" t="s">
        <v>15</v>
      </c>
      <c r="D1331">
        <v>0.8</v>
      </c>
      <c r="E1331">
        <v>0</v>
      </c>
      <c r="F1331">
        <v>129</v>
      </c>
      <c r="G1331">
        <v>129</v>
      </c>
      <c r="H1331">
        <v>129</v>
      </c>
      <c r="I1331" t="s">
        <v>15</v>
      </c>
      <c r="J1331">
        <v>1</v>
      </c>
      <c r="L1331" t="s">
        <v>155</v>
      </c>
      <c r="M1331">
        <v>59.566360389705203</v>
      </c>
      <c r="N1331" t="s">
        <v>83</v>
      </c>
      <c r="O1331">
        <v>1</v>
      </c>
      <c r="P1331" t="s">
        <v>156</v>
      </c>
      <c r="Q1331" t="str">
        <f>+PROPER(IF(MID(Tabla1[[#This Row],[expName]],3,100)="Alegria","Alegría",MID(Tabla1[[#This Row],[expName]],3,100)))</f>
        <v>Identidad</v>
      </c>
      <c r="R1331" t="str">
        <f>+IF(Tabla1[[#This Row],[correct_ans]]="None","Frecuente","Infrecuente")</f>
        <v>Frecuente</v>
      </c>
      <c r="S1331">
        <f>+Tabla1[[#This Row],[Respuesta.corr]]*100</f>
        <v>100</v>
      </c>
      <c r="T1331" t="str">
        <f>+IF(OR(Tabla1[[#This Row],[frecuente/infrecuente]]="Frecuente",Tabla1[[#This Row],[Respuesta.rt]]=""),"",Tabla1[[#This Row],[Respuesta.rt]])</f>
        <v/>
      </c>
      <c r="U1331">
        <f>1-Tabla1[[#This Row],[Respuesta.corr]]</f>
        <v>0</v>
      </c>
      <c r="V1331" t="s">
        <v>141</v>
      </c>
      <c r="W1331" t="s">
        <v>143</v>
      </c>
      <c r="X1331" t="str">
        <f>+IFERROR(VLOOKUP(Tabla1[[#This Row],[participant]],$AB$2:$AC$17,2,0),"REVISAR")</f>
        <v>CLB8M</v>
      </c>
    </row>
    <row r="1332" spans="1:24" x14ac:dyDescent="0.55000000000000004">
      <c r="A1332" t="s">
        <v>85</v>
      </c>
      <c r="B1332" t="s">
        <v>86</v>
      </c>
      <c r="C1332" t="s">
        <v>21</v>
      </c>
      <c r="D1332">
        <v>0.8</v>
      </c>
      <c r="E1332">
        <v>0</v>
      </c>
      <c r="F1332">
        <v>130</v>
      </c>
      <c r="G1332">
        <v>130</v>
      </c>
      <c r="H1332">
        <v>130</v>
      </c>
      <c r="I1332" t="s">
        <v>15</v>
      </c>
      <c r="J1332">
        <v>0</v>
      </c>
      <c r="L1332" t="s">
        <v>155</v>
      </c>
      <c r="M1332">
        <v>59.566360389705203</v>
      </c>
      <c r="N1332" t="s">
        <v>83</v>
      </c>
      <c r="O1332">
        <v>1</v>
      </c>
      <c r="P1332" t="s">
        <v>156</v>
      </c>
      <c r="Q1332" t="str">
        <f>+PROPER(IF(MID(Tabla1[[#This Row],[expName]],3,100)="Alegria","Alegría",MID(Tabla1[[#This Row],[expName]],3,100)))</f>
        <v>Identidad</v>
      </c>
      <c r="R1332" t="str">
        <f>+IF(Tabla1[[#This Row],[correct_ans]]="None","Frecuente","Infrecuente")</f>
        <v>Infrecuente</v>
      </c>
      <c r="S1332">
        <f>+Tabla1[[#This Row],[Respuesta.corr]]*100</f>
        <v>0</v>
      </c>
      <c r="T1332" t="str">
        <f>+IF(OR(Tabla1[[#This Row],[frecuente/infrecuente]]="Frecuente",Tabla1[[#This Row],[Respuesta.rt]]=""),"",Tabla1[[#This Row],[Respuesta.rt]])</f>
        <v/>
      </c>
      <c r="U1332">
        <f>1-Tabla1[[#This Row],[Respuesta.corr]]</f>
        <v>1</v>
      </c>
      <c r="V1332" t="s">
        <v>141</v>
      </c>
      <c r="W1332" t="s">
        <v>143</v>
      </c>
      <c r="X1332" t="str">
        <f>+IFERROR(VLOOKUP(Tabla1[[#This Row],[participant]],$AB$2:$AC$17,2,0),"REVISAR")</f>
        <v>CLB8M</v>
      </c>
    </row>
    <row r="1333" spans="1:24" x14ac:dyDescent="0.55000000000000004">
      <c r="A1333" t="s">
        <v>81</v>
      </c>
      <c r="B1333" t="s">
        <v>35</v>
      </c>
      <c r="C1333" t="s">
        <v>15</v>
      </c>
      <c r="D1333">
        <v>0.8</v>
      </c>
      <c r="E1333">
        <v>0</v>
      </c>
      <c r="F1333">
        <v>131</v>
      </c>
      <c r="G1333">
        <v>131</v>
      </c>
      <c r="H1333">
        <v>131</v>
      </c>
      <c r="I1333" t="s">
        <v>15</v>
      </c>
      <c r="J1333">
        <v>1</v>
      </c>
      <c r="L1333" t="s">
        <v>155</v>
      </c>
      <c r="M1333">
        <v>59.566360389705203</v>
      </c>
      <c r="N1333" t="s">
        <v>83</v>
      </c>
      <c r="O1333">
        <v>1</v>
      </c>
      <c r="P1333" t="s">
        <v>156</v>
      </c>
      <c r="Q1333" t="str">
        <f>+PROPER(IF(MID(Tabla1[[#This Row],[expName]],3,100)="Alegria","Alegría",MID(Tabla1[[#This Row],[expName]],3,100)))</f>
        <v>Identidad</v>
      </c>
      <c r="R1333" t="str">
        <f>+IF(Tabla1[[#This Row],[correct_ans]]="None","Frecuente","Infrecuente")</f>
        <v>Frecuente</v>
      </c>
      <c r="S1333">
        <f>+Tabla1[[#This Row],[Respuesta.corr]]*100</f>
        <v>100</v>
      </c>
      <c r="T1333" t="str">
        <f>+IF(OR(Tabla1[[#This Row],[frecuente/infrecuente]]="Frecuente",Tabla1[[#This Row],[Respuesta.rt]]=""),"",Tabla1[[#This Row],[Respuesta.rt]])</f>
        <v/>
      </c>
      <c r="U1333">
        <f>1-Tabla1[[#This Row],[Respuesta.corr]]</f>
        <v>0</v>
      </c>
      <c r="V1333" t="s">
        <v>141</v>
      </c>
      <c r="W1333" t="s">
        <v>143</v>
      </c>
      <c r="X1333" t="str">
        <f>+IFERROR(VLOOKUP(Tabla1[[#This Row],[participant]],$AB$2:$AC$17,2,0),"REVISAR")</f>
        <v>CLB8M</v>
      </c>
    </row>
    <row r="1334" spans="1:24" x14ac:dyDescent="0.55000000000000004">
      <c r="A1334" t="s">
        <v>81</v>
      </c>
      <c r="B1334" t="s">
        <v>28</v>
      </c>
      <c r="C1334" t="s">
        <v>15</v>
      </c>
      <c r="D1334">
        <v>1.3</v>
      </c>
      <c r="E1334">
        <v>0</v>
      </c>
      <c r="F1334">
        <v>132</v>
      </c>
      <c r="G1334">
        <v>132</v>
      </c>
      <c r="H1334">
        <v>132</v>
      </c>
      <c r="I1334" t="s">
        <v>15</v>
      </c>
      <c r="J1334">
        <v>1</v>
      </c>
      <c r="L1334" t="s">
        <v>155</v>
      </c>
      <c r="M1334">
        <v>59.566360389705203</v>
      </c>
      <c r="N1334" t="s">
        <v>83</v>
      </c>
      <c r="O1334">
        <v>1</v>
      </c>
      <c r="P1334" t="s">
        <v>156</v>
      </c>
      <c r="Q1334" t="str">
        <f>+PROPER(IF(MID(Tabla1[[#This Row],[expName]],3,100)="Alegria","Alegría",MID(Tabla1[[#This Row],[expName]],3,100)))</f>
        <v>Identidad</v>
      </c>
      <c r="R1334" t="str">
        <f>+IF(Tabla1[[#This Row],[correct_ans]]="None","Frecuente","Infrecuente")</f>
        <v>Frecuente</v>
      </c>
      <c r="S1334">
        <f>+Tabla1[[#This Row],[Respuesta.corr]]*100</f>
        <v>100</v>
      </c>
      <c r="T1334" t="str">
        <f>+IF(OR(Tabla1[[#This Row],[frecuente/infrecuente]]="Frecuente",Tabla1[[#This Row],[Respuesta.rt]]=""),"",Tabla1[[#This Row],[Respuesta.rt]])</f>
        <v/>
      </c>
      <c r="U1334">
        <f>1-Tabla1[[#This Row],[Respuesta.corr]]</f>
        <v>0</v>
      </c>
      <c r="V1334" t="s">
        <v>141</v>
      </c>
      <c r="W1334" t="s">
        <v>143</v>
      </c>
      <c r="X1334" t="str">
        <f>+IFERROR(VLOOKUP(Tabla1[[#This Row],[participant]],$AB$2:$AC$17,2,0),"REVISAR")</f>
        <v>CLB8M</v>
      </c>
    </row>
    <row r="1335" spans="1:24" x14ac:dyDescent="0.55000000000000004">
      <c r="A1335" t="s">
        <v>81</v>
      </c>
      <c r="B1335" t="s">
        <v>88</v>
      </c>
      <c r="C1335" t="s">
        <v>15</v>
      </c>
      <c r="D1335">
        <v>1.3</v>
      </c>
      <c r="E1335">
        <v>0</v>
      </c>
      <c r="F1335">
        <v>133</v>
      </c>
      <c r="G1335">
        <v>133</v>
      </c>
      <c r="H1335">
        <v>133</v>
      </c>
      <c r="I1335" t="s">
        <v>15</v>
      </c>
      <c r="J1335">
        <v>1</v>
      </c>
      <c r="L1335" t="s">
        <v>155</v>
      </c>
      <c r="M1335">
        <v>59.566360389705203</v>
      </c>
      <c r="N1335" t="s">
        <v>83</v>
      </c>
      <c r="O1335">
        <v>1</v>
      </c>
      <c r="P1335" t="s">
        <v>156</v>
      </c>
      <c r="Q1335" t="str">
        <f>+PROPER(IF(MID(Tabla1[[#This Row],[expName]],3,100)="Alegria","Alegría",MID(Tabla1[[#This Row],[expName]],3,100)))</f>
        <v>Identidad</v>
      </c>
      <c r="R1335" t="str">
        <f>+IF(Tabla1[[#This Row],[correct_ans]]="None","Frecuente","Infrecuente")</f>
        <v>Frecuente</v>
      </c>
      <c r="S1335">
        <f>+Tabla1[[#This Row],[Respuesta.corr]]*100</f>
        <v>100</v>
      </c>
      <c r="T1335" t="str">
        <f>+IF(OR(Tabla1[[#This Row],[frecuente/infrecuente]]="Frecuente",Tabla1[[#This Row],[Respuesta.rt]]=""),"",Tabla1[[#This Row],[Respuesta.rt]])</f>
        <v/>
      </c>
      <c r="U1335">
        <f>1-Tabla1[[#This Row],[Respuesta.corr]]</f>
        <v>0</v>
      </c>
      <c r="V1335" t="s">
        <v>141</v>
      </c>
      <c r="W1335" t="s">
        <v>143</v>
      </c>
      <c r="X1335" t="str">
        <f>+IFERROR(VLOOKUP(Tabla1[[#This Row],[participant]],$AB$2:$AC$17,2,0),"REVISAR")</f>
        <v>CLB8M</v>
      </c>
    </row>
    <row r="1336" spans="1:24" x14ac:dyDescent="0.55000000000000004">
      <c r="A1336" t="s">
        <v>85</v>
      </c>
      <c r="B1336" t="s">
        <v>86</v>
      </c>
      <c r="C1336" t="s">
        <v>21</v>
      </c>
      <c r="D1336">
        <v>1.3</v>
      </c>
      <c r="E1336">
        <v>0</v>
      </c>
      <c r="F1336">
        <v>134</v>
      </c>
      <c r="G1336">
        <v>134</v>
      </c>
      <c r="H1336">
        <v>134</v>
      </c>
      <c r="I1336" t="s">
        <v>21</v>
      </c>
      <c r="J1336">
        <v>1</v>
      </c>
      <c r="K1336">
        <v>0.38805153303099998</v>
      </c>
      <c r="L1336" t="s">
        <v>155</v>
      </c>
      <c r="M1336">
        <v>59.566360389705203</v>
      </c>
      <c r="N1336" t="s">
        <v>83</v>
      </c>
      <c r="O1336">
        <v>1</v>
      </c>
      <c r="P1336" t="s">
        <v>156</v>
      </c>
      <c r="Q1336" t="str">
        <f>+PROPER(IF(MID(Tabla1[[#This Row],[expName]],3,100)="Alegria","Alegría",MID(Tabla1[[#This Row],[expName]],3,100)))</f>
        <v>Identidad</v>
      </c>
      <c r="R1336" t="str">
        <f>+IF(Tabla1[[#This Row],[correct_ans]]="None","Frecuente","Infrecuente")</f>
        <v>Infrecuente</v>
      </c>
      <c r="S1336">
        <f>+Tabla1[[#This Row],[Respuesta.corr]]*100</f>
        <v>100</v>
      </c>
      <c r="T1336">
        <f>+IF(OR(Tabla1[[#This Row],[frecuente/infrecuente]]="Frecuente",Tabla1[[#This Row],[Respuesta.rt]]=""),"",Tabla1[[#This Row],[Respuesta.rt]])</f>
        <v>0.38805153303099998</v>
      </c>
      <c r="U1336">
        <f>1-Tabla1[[#This Row],[Respuesta.corr]]</f>
        <v>0</v>
      </c>
      <c r="V1336" t="s">
        <v>141</v>
      </c>
      <c r="W1336" t="s">
        <v>143</v>
      </c>
      <c r="X1336" t="str">
        <f>+IFERROR(VLOOKUP(Tabla1[[#This Row],[participant]],$AB$2:$AC$17,2,0),"REVISAR")</f>
        <v>CLB8M</v>
      </c>
    </row>
    <row r="1337" spans="1:24" x14ac:dyDescent="0.55000000000000004">
      <c r="A1337" t="s">
        <v>81</v>
      </c>
      <c r="B1337" t="s">
        <v>90</v>
      </c>
      <c r="C1337" t="s">
        <v>15</v>
      </c>
      <c r="D1337">
        <v>1.3</v>
      </c>
      <c r="E1337">
        <v>0</v>
      </c>
      <c r="F1337">
        <v>135</v>
      </c>
      <c r="G1337">
        <v>135</v>
      </c>
      <c r="H1337">
        <v>135</v>
      </c>
      <c r="I1337" t="s">
        <v>15</v>
      </c>
      <c r="J1337">
        <v>1</v>
      </c>
      <c r="L1337" t="s">
        <v>155</v>
      </c>
      <c r="M1337">
        <v>59.566360389705203</v>
      </c>
      <c r="N1337" t="s">
        <v>83</v>
      </c>
      <c r="O1337">
        <v>1</v>
      </c>
      <c r="P1337" t="s">
        <v>156</v>
      </c>
      <c r="Q1337" t="str">
        <f>+PROPER(IF(MID(Tabla1[[#This Row],[expName]],3,100)="Alegria","Alegría",MID(Tabla1[[#This Row],[expName]],3,100)))</f>
        <v>Identidad</v>
      </c>
      <c r="R1337" t="str">
        <f>+IF(Tabla1[[#This Row],[correct_ans]]="None","Frecuente","Infrecuente")</f>
        <v>Frecuente</v>
      </c>
      <c r="S1337">
        <f>+Tabla1[[#This Row],[Respuesta.corr]]*100</f>
        <v>100</v>
      </c>
      <c r="T1337" t="str">
        <f>+IF(OR(Tabla1[[#This Row],[frecuente/infrecuente]]="Frecuente",Tabla1[[#This Row],[Respuesta.rt]]=""),"",Tabla1[[#This Row],[Respuesta.rt]])</f>
        <v/>
      </c>
      <c r="U1337">
        <f>1-Tabla1[[#This Row],[Respuesta.corr]]</f>
        <v>0</v>
      </c>
      <c r="V1337" t="s">
        <v>141</v>
      </c>
      <c r="W1337" t="s">
        <v>143</v>
      </c>
      <c r="X1337" t="str">
        <f>+IFERROR(VLOOKUP(Tabla1[[#This Row],[participant]],$AB$2:$AC$17,2,0),"REVISAR")</f>
        <v>CLB8M</v>
      </c>
    </row>
    <row r="1338" spans="1:24" x14ac:dyDescent="0.55000000000000004">
      <c r="A1338" t="s">
        <v>85</v>
      </c>
      <c r="B1338" t="s">
        <v>86</v>
      </c>
      <c r="C1338" t="s">
        <v>21</v>
      </c>
      <c r="D1338">
        <v>0.8</v>
      </c>
      <c r="E1338">
        <v>0</v>
      </c>
      <c r="F1338">
        <v>136</v>
      </c>
      <c r="G1338">
        <v>136</v>
      </c>
      <c r="H1338">
        <v>136</v>
      </c>
      <c r="I1338" t="s">
        <v>15</v>
      </c>
      <c r="J1338">
        <v>0</v>
      </c>
      <c r="L1338" t="s">
        <v>155</v>
      </c>
      <c r="M1338">
        <v>59.566360389705203</v>
      </c>
      <c r="N1338" t="s">
        <v>83</v>
      </c>
      <c r="O1338">
        <v>1</v>
      </c>
      <c r="P1338" t="s">
        <v>156</v>
      </c>
      <c r="Q1338" t="str">
        <f>+PROPER(IF(MID(Tabla1[[#This Row],[expName]],3,100)="Alegria","Alegría",MID(Tabla1[[#This Row],[expName]],3,100)))</f>
        <v>Identidad</v>
      </c>
      <c r="R1338" t="str">
        <f>+IF(Tabla1[[#This Row],[correct_ans]]="None","Frecuente","Infrecuente")</f>
        <v>Infrecuente</v>
      </c>
      <c r="S1338">
        <f>+Tabla1[[#This Row],[Respuesta.corr]]*100</f>
        <v>0</v>
      </c>
      <c r="T1338" t="str">
        <f>+IF(OR(Tabla1[[#This Row],[frecuente/infrecuente]]="Frecuente",Tabla1[[#This Row],[Respuesta.rt]]=""),"",Tabla1[[#This Row],[Respuesta.rt]])</f>
        <v/>
      </c>
      <c r="U1338">
        <f>1-Tabla1[[#This Row],[Respuesta.corr]]</f>
        <v>1</v>
      </c>
      <c r="V1338" t="s">
        <v>141</v>
      </c>
      <c r="W1338" t="s">
        <v>143</v>
      </c>
      <c r="X1338" t="str">
        <f>+IFERROR(VLOOKUP(Tabla1[[#This Row],[participant]],$AB$2:$AC$17,2,0),"REVISAR")</f>
        <v>CLB8M</v>
      </c>
    </row>
    <row r="1339" spans="1:24" x14ac:dyDescent="0.55000000000000004">
      <c r="A1339" t="s">
        <v>81</v>
      </c>
      <c r="B1339" t="s">
        <v>92</v>
      </c>
      <c r="C1339" t="s">
        <v>15</v>
      </c>
      <c r="D1339">
        <v>0.8</v>
      </c>
      <c r="E1339">
        <v>0</v>
      </c>
      <c r="F1339">
        <v>137</v>
      </c>
      <c r="G1339">
        <v>137</v>
      </c>
      <c r="H1339">
        <v>137</v>
      </c>
      <c r="I1339" t="s">
        <v>15</v>
      </c>
      <c r="J1339">
        <v>1</v>
      </c>
      <c r="L1339" t="s">
        <v>155</v>
      </c>
      <c r="M1339">
        <v>59.566360389705203</v>
      </c>
      <c r="N1339" t="s">
        <v>83</v>
      </c>
      <c r="O1339">
        <v>1</v>
      </c>
      <c r="P1339" t="s">
        <v>156</v>
      </c>
      <c r="Q1339" t="str">
        <f>+PROPER(IF(MID(Tabla1[[#This Row],[expName]],3,100)="Alegria","Alegría",MID(Tabla1[[#This Row],[expName]],3,100)))</f>
        <v>Identidad</v>
      </c>
      <c r="R1339" t="str">
        <f>+IF(Tabla1[[#This Row],[correct_ans]]="None","Frecuente","Infrecuente")</f>
        <v>Frecuente</v>
      </c>
      <c r="S1339">
        <f>+Tabla1[[#This Row],[Respuesta.corr]]*100</f>
        <v>100</v>
      </c>
      <c r="T1339" t="str">
        <f>+IF(OR(Tabla1[[#This Row],[frecuente/infrecuente]]="Frecuente",Tabla1[[#This Row],[Respuesta.rt]]=""),"",Tabla1[[#This Row],[Respuesta.rt]])</f>
        <v/>
      </c>
      <c r="U1339">
        <f>1-Tabla1[[#This Row],[Respuesta.corr]]</f>
        <v>0</v>
      </c>
      <c r="V1339" t="s">
        <v>141</v>
      </c>
      <c r="W1339" t="s">
        <v>143</v>
      </c>
      <c r="X1339" t="str">
        <f>+IFERROR(VLOOKUP(Tabla1[[#This Row],[participant]],$AB$2:$AC$17,2,0),"REVISAR")</f>
        <v>CLB8M</v>
      </c>
    </row>
    <row r="1340" spans="1:24" x14ac:dyDescent="0.55000000000000004">
      <c r="A1340" t="s">
        <v>81</v>
      </c>
      <c r="B1340" t="s">
        <v>90</v>
      </c>
      <c r="C1340" t="s">
        <v>15</v>
      </c>
      <c r="D1340">
        <v>1.3</v>
      </c>
      <c r="E1340">
        <v>0</v>
      </c>
      <c r="F1340">
        <v>138</v>
      </c>
      <c r="G1340">
        <v>138</v>
      </c>
      <c r="H1340">
        <v>138</v>
      </c>
      <c r="I1340" t="s">
        <v>15</v>
      </c>
      <c r="J1340">
        <v>1</v>
      </c>
      <c r="L1340" t="s">
        <v>155</v>
      </c>
      <c r="M1340">
        <v>59.566360389705203</v>
      </c>
      <c r="N1340" t="s">
        <v>83</v>
      </c>
      <c r="O1340">
        <v>1</v>
      </c>
      <c r="P1340" t="s">
        <v>156</v>
      </c>
      <c r="Q1340" t="str">
        <f>+PROPER(IF(MID(Tabla1[[#This Row],[expName]],3,100)="Alegria","Alegría",MID(Tabla1[[#This Row],[expName]],3,100)))</f>
        <v>Identidad</v>
      </c>
      <c r="R1340" t="str">
        <f>+IF(Tabla1[[#This Row],[correct_ans]]="None","Frecuente","Infrecuente")</f>
        <v>Frecuente</v>
      </c>
      <c r="S1340">
        <f>+Tabla1[[#This Row],[Respuesta.corr]]*100</f>
        <v>100</v>
      </c>
      <c r="T1340" t="str">
        <f>+IF(OR(Tabla1[[#This Row],[frecuente/infrecuente]]="Frecuente",Tabla1[[#This Row],[Respuesta.rt]]=""),"",Tabla1[[#This Row],[Respuesta.rt]])</f>
        <v/>
      </c>
      <c r="U1340">
        <f>1-Tabla1[[#This Row],[Respuesta.corr]]</f>
        <v>0</v>
      </c>
      <c r="V1340" t="s">
        <v>141</v>
      </c>
      <c r="W1340" t="s">
        <v>143</v>
      </c>
      <c r="X1340" t="str">
        <f>+IFERROR(VLOOKUP(Tabla1[[#This Row],[participant]],$AB$2:$AC$17,2,0),"REVISAR")</f>
        <v>CLB8M</v>
      </c>
    </row>
    <row r="1341" spans="1:24" x14ac:dyDescent="0.55000000000000004">
      <c r="A1341" t="s">
        <v>81</v>
      </c>
      <c r="B1341" t="s">
        <v>28</v>
      </c>
      <c r="C1341" t="s">
        <v>15</v>
      </c>
      <c r="D1341">
        <v>1.3</v>
      </c>
      <c r="E1341">
        <v>0</v>
      </c>
      <c r="F1341">
        <v>139</v>
      </c>
      <c r="G1341">
        <v>139</v>
      </c>
      <c r="H1341">
        <v>139</v>
      </c>
      <c r="I1341" t="s">
        <v>21</v>
      </c>
      <c r="J1341">
        <v>0</v>
      </c>
      <c r="K1341">
        <v>0.99019552012800005</v>
      </c>
      <c r="L1341" t="s">
        <v>155</v>
      </c>
      <c r="M1341">
        <v>59.566360389705203</v>
      </c>
      <c r="N1341" t="s">
        <v>83</v>
      </c>
      <c r="O1341">
        <v>1</v>
      </c>
      <c r="P1341" t="s">
        <v>156</v>
      </c>
      <c r="Q1341" t="str">
        <f>+PROPER(IF(MID(Tabla1[[#This Row],[expName]],3,100)="Alegria","Alegría",MID(Tabla1[[#This Row],[expName]],3,100)))</f>
        <v>Identidad</v>
      </c>
      <c r="R1341" t="str">
        <f>+IF(Tabla1[[#This Row],[correct_ans]]="None","Frecuente","Infrecuente")</f>
        <v>Frecuente</v>
      </c>
      <c r="S1341">
        <f>+Tabla1[[#This Row],[Respuesta.corr]]*100</f>
        <v>0</v>
      </c>
      <c r="T1341" t="str">
        <f>+IF(OR(Tabla1[[#This Row],[frecuente/infrecuente]]="Frecuente",Tabla1[[#This Row],[Respuesta.rt]]=""),"",Tabla1[[#This Row],[Respuesta.rt]])</f>
        <v/>
      </c>
      <c r="U1341">
        <f>1-Tabla1[[#This Row],[Respuesta.corr]]</f>
        <v>1</v>
      </c>
      <c r="V1341" t="s">
        <v>141</v>
      </c>
      <c r="W1341" t="s">
        <v>143</v>
      </c>
      <c r="X1341" t="str">
        <f>+IFERROR(VLOOKUP(Tabla1[[#This Row],[participant]],$AB$2:$AC$17,2,0),"REVISAR")</f>
        <v>CLB8M</v>
      </c>
    </row>
    <row r="1342" spans="1:24" x14ac:dyDescent="0.55000000000000004">
      <c r="A1342" t="s">
        <v>81</v>
      </c>
      <c r="B1342" t="s">
        <v>68</v>
      </c>
      <c r="C1342" t="s">
        <v>15</v>
      </c>
      <c r="D1342">
        <v>1.3</v>
      </c>
      <c r="E1342">
        <v>0</v>
      </c>
      <c r="F1342">
        <v>140</v>
      </c>
      <c r="G1342">
        <v>140</v>
      </c>
      <c r="H1342">
        <v>140</v>
      </c>
      <c r="I1342" t="s">
        <v>15</v>
      </c>
      <c r="J1342">
        <v>1</v>
      </c>
      <c r="L1342" t="s">
        <v>155</v>
      </c>
      <c r="M1342">
        <v>59.566360389705203</v>
      </c>
      <c r="N1342" t="s">
        <v>83</v>
      </c>
      <c r="O1342">
        <v>1</v>
      </c>
      <c r="P1342" t="s">
        <v>156</v>
      </c>
      <c r="Q1342" t="str">
        <f>+PROPER(IF(MID(Tabla1[[#This Row],[expName]],3,100)="Alegria","Alegría",MID(Tabla1[[#This Row],[expName]],3,100)))</f>
        <v>Identidad</v>
      </c>
      <c r="R1342" t="str">
        <f>+IF(Tabla1[[#This Row],[correct_ans]]="None","Frecuente","Infrecuente")</f>
        <v>Frecuente</v>
      </c>
      <c r="S1342">
        <f>+Tabla1[[#This Row],[Respuesta.corr]]*100</f>
        <v>100</v>
      </c>
      <c r="T1342" t="str">
        <f>+IF(OR(Tabla1[[#This Row],[frecuente/infrecuente]]="Frecuente",Tabla1[[#This Row],[Respuesta.rt]]=""),"",Tabla1[[#This Row],[Respuesta.rt]])</f>
        <v/>
      </c>
      <c r="U1342">
        <f>1-Tabla1[[#This Row],[Respuesta.corr]]</f>
        <v>0</v>
      </c>
      <c r="V1342" t="s">
        <v>141</v>
      </c>
      <c r="W1342" t="s">
        <v>143</v>
      </c>
      <c r="X1342" t="str">
        <f>+IFERROR(VLOOKUP(Tabla1[[#This Row],[participant]],$AB$2:$AC$17,2,0),"REVISAR")</f>
        <v>CLB8M</v>
      </c>
    </row>
    <row r="1343" spans="1:24" x14ac:dyDescent="0.55000000000000004">
      <c r="A1343" t="s">
        <v>85</v>
      </c>
      <c r="B1343" t="s">
        <v>86</v>
      </c>
      <c r="C1343" t="s">
        <v>21</v>
      </c>
      <c r="D1343">
        <v>1.3</v>
      </c>
      <c r="E1343">
        <v>0</v>
      </c>
      <c r="F1343">
        <v>141</v>
      </c>
      <c r="G1343">
        <v>141</v>
      </c>
      <c r="H1343">
        <v>141</v>
      </c>
      <c r="I1343" t="s">
        <v>15</v>
      </c>
      <c r="J1343">
        <v>0</v>
      </c>
      <c r="L1343" t="s">
        <v>155</v>
      </c>
      <c r="M1343">
        <v>59.566360389705203</v>
      </c>
      <c r="N1343" t="s">
        <v>83</v>
      </c>
      <c r="O1343">
        <v>1</v>
      </c>
      <c r="P1343" t="s">
        <v>156</v>
      </c>
      <c r="Q1343" t="str">
        <f>+PROPER(IF(MID(Tabla1[[#This Row],[expName]],3,100)="Alegria","Alegría",MID(Tabla1[[#This Row],[expName]],3,100)))</f>
        <v>Identidad</v>
      </c>
      <c r="R1343" t="str">
        <f>+IF(Tabla1[[#This Row],[correct_ans]]="None","Frecuente","Infrecuente")</f>
        <v>Infrecuente</v>
      </c>
      <c r="S1343">
        <f>+Tabla1[[#This Row],[Respuesta.corr]]*100</f>
        <v>0</v>
      </c>
      <c r="T1343" t="str">
        <f>+IF(OR(Tabla1[[#This Row],[frecuente/infrecuente]]="Frecuente",Tabla1[[#This Row],[Respuesta.rt]]=""),"",Tabla1[[#This Row],[Respuesta.rt]])</f>
        <v/>
      </c>
      <c r="U1343">
        <f>1-Tabla1[[#This Row],[Respuesta.corr]]</f>
        <v>1</v>
      </c>
      <c r="V1343" t="s">
        <v>141</v>
      </c>
      <c r="W1343" t="s">
        <v>143</v>
      </c>
      <c r="X1343" t="str">
        <f>+IFERROR(VLOOKUP(Tabla1[[#This Row],[participant]],$AB$2:$AC$17,2,0),"REVISAR")</f>
        <v>CLB8M</v>
      </c>
    </row>
    <row r="1344" spans="1:24" x14ac:dyDescent="0.55000000000000004">
      <c r="A1344" t="s">
        <v>81</v>
      </c>
      <c r="B1344" t="s">
        <v>91</v>
      </c>
      <c r="C1344" t="s">
        <v>15</v>
      </c>
      <c r="D1344">
        <v>1.3</v>
      </c>
      <c r="E1344">
        <v>0</v>
      </c>
      <c r="F1344">
        <v>142</v>
      </c>
      <c r="G1344">
        <v>142</v>
      </c>
      <c r="H1344">
        <v>142</v>
      </c>
      <c r="I1344" t="s">
        <v>21</v>
      </c>
      <c r="J1344">
        <v>0</v>
      </c>
      <c r="K1344">
        <v>1.0088158540300001</v>
      </c>
      <c r="L1344" t="s">
        <v>155</v>
      </c>
      <c r="M1344">
        <v>59.566360389705203</v>
      </c>
      <c r="N1344" t="s">
        <v>83</v>
      </c>
      <c r="O1344">
        <v>1</v>
      </c>
      <c r="P1344" t="s">
        <v>156</v>
      </c>
      <c r="Q1344" t="str">
        <f>+PROPER(IF(MID(Tabla1[[#This Row],[expName]],3,100)="Alegria","Alegría",MID(Tabla1[[#This Row],[expName]],3,100)))</f>
        <v>Identidad</v>
      </c>
      <c r="R1344" t="str">
        <f>+IF(Tabla1[[#This Row],[correct_ans]]="None","Frecuente","Infrecuente")</f>
        <v>Frecuente</v>
      </c>
      <c r="S1344">
        <f>+Tabla1[[#This Row],[Respuesta.corr]]*100</f>
        <v>0</v>
      </c>
      <c r="T1344" t="str">
        <f>+IF(OR(Tabla1[[#This Row],[frecuente/infrecuente]]="Frecuente",Tabla1[[#This Row],[Respuesta.rt]]=""),"",Tabla1[[#This Row],[Respuesta.rt]])</f>
        <v/>
      </c>
      <c r="U1344">
        <f>1-Tabla1[[#This Row],[Respuesta.corr]]</f>
        <v>1</v>
      </c>
      <c r="V1344" t="s">
        <v>141</v>
      </c>
      <c r="W1344" t="s">
        <v>143</v>
      </c>
      <c r="X1344" t="str">
        <f>+IFERROR(VLOOKUP(Tabla1[[#This Row],[participant]],$AB$2:$AC$17,2,0),"REVISAR")</f>
        <v>CLB8M</v>
      </c>
    </row>
    <row r="1345" spans="1:24" x14ac:dyDescent="0.55000000000000004">
      <c r="A1345" t="s">
        <v>81</v>
      </c>
      <c r="B1345" t="s">
        <v>87</v>
      </c>
      <c r="C1345" t="s">
        <v>15</v>
      </c>
      <c r="D1345">
        <v>0.8</v>
      </c>
      <c r="E1345">
        <v>0</v>
      </c>
      <c r="F1345">
        <v>143</v>
      </c>
      <c r="G1345">
        <v>143</v>
      </c>
      <c r="H1345">
        <v>143</v>
      </c>
      <c r="I1345" t="s">
        <v>15</v>
      </c>
      <c r="J1345">
        <v>1</v>
      </c>
      <c r="L1345" t="s">
        <v>155</v>
      </c>
      <c r="M1345">
        <v>59.566360389705203</v>
      </c>
      <c r="N1345" t="s">
        <v>83</v>
      </c>
      <c r="O1345">
        <v>1</v>
      </c>
      <c r="P1345" t="s">
        <v>156</v>
      </c>
      <c r="Q1345" t="str">
        <f>+PROPER(IF(MID(Tabla1[[#This Row],[expName]],3,100)="Alegria","Alegría",MID(Tabla1[[#This Row],[expName]],3,100)))</f>
        <v>Identidad</v>
      </c>
      <c r="R1345" t="str">
        <f>+IF(Tabla1[[#This Row],[correct_ans]]="None","Frecuente","Infrecuente")</f>
        <v>Frecuente</v>
      </c>
      <c r="S1345">
        <f>+Tabla1[[#This Row],[Respuesta.corr]]*100</f>
        <v>100</v>
      </c>
      <c r="T1345" t="str">
        <f>+IF(OR(Tabla1[[#This Row],[frecuente/infrecuente]]="Frecuente",Tabla1[[#This Row],[Respuesta.rt]]=""),"",Tabla1[[#This Row],[Respuesta.rt]])</f>
        <v/>
      </c>
      <c r="U1345">
        <f>1-Tabla1[[#This Row],[Respuesta.corr]]</f>
        <v>0</v>
      </c>
      <c r="V1345" t="s">
        <v>141</v>
      </c>
      <c r="W1345" t="s">
        <v>143</v>
      </c>
      <c r="X1345" t="str">
        <f>+IFERROR(VLOOKUP(Tabla1[[#This Row],[participant]],$AB$2:$AC$17,2,0),"REVISAR")</f>
        <v>CLB8M</v>
      </c>
    </row>
    <row r="1346" spans="1:24" x14ac:dyDescent="0.55000000000000004">
      <c r="A1346" t="s">
        <v>81</v>
      </c>
      <c r="B1346" t="s">
        <v>63</v>
      </c>
      <c r="C1346" t="s">
        <v>15</v>
      </c>
      <c r="D1346">
        <v>1.3</v>
      </c>
      <c r="E1346">
        <v>0</v>
      </c>
      <c r="F1346">
        <v>144</v>
      </c>
      <c r="G1346">
        <v>144</v>
      </c>
      <c r="H1346">
        <v>144</v>
      </c>
      <c r="I1346" t="s">
        <v>15</v>
      </c>
      <c r="J1346">
        <v>1</v>
      </c>
      <c r="L1346" t="s">
        <v>155</v>
      </c>
      <c r="M1346">
        <v>59.566360389705203</v>
      </c>
      <c r="N1346" t="s">
        <v>83</v>
      </c>
      <c r="O1346">
        <v>1</v>
      </c>
      <c r="P1346" t="s">
        <v>156</v>
      </c>
      <c r="Q1346" t="str">
        <f>+PROPER(IF(MID(Tabla1[[#This Row],[expName]],3,100)="Alegria","Alegría",MID(Tabla1[[#This Row],[expName]],3,100)))</f>
        <v>Identidad</v>
      </c>
      <c r="R1346" t="str">
        <f>+IF(Tabla1[[#This Row],[correct_ans]]="None","Frecuente","Infrecuente")</f>
        <v>Frecuente</v>
      </c>
      <c r="S1346">
        <f>+Tabla1[[#This Row],[Respuesta.corr]]*100</f>
        <v>100</v>
      </c>
      <c r="T1346" t="str">
        <f>+IF(OR(Tabla1[[#This Row],[frecuente/infrecuente]]="Frecuente",Tabla1[[#This Row],[Respuesta.rt]]=""),"",Tabla1[[#This Row],[Respuesta.rt]])</f>
        <v/>
      </c>
      <c r="U1346">
        <f>1-Tabla1[[#This Row],[Respuesta.corr]]</f>
        <v>0</v>
      </c>
      <c r="V1346" t="s">
        <v>141</v>
      </c>
      <c r="W1346" t="s">
        <v>143</v>
      </c>
      <c r="X1346" t="str">
        <f>+IFERROR(VLOOKUP(Tabla1[[#This Row],[participant]],$AB$2:$AC$17,2,0),"REVISAR")</f>
        <v>CLB8M</v>
      </c>
    </row>
    <row r="1347" spans="1:24" x14ac:dyDescent="0.55000000000000004">
      <c r="A1347" t="s">
        <v>85</v>
      </c>
      <c r="B1347" t="s">
        <v>86</v>
      </c>
      <c r="C1347" t="s">
        <v>21</v>
      </c>
      <c r="D1347">
        <v>0.8</v>
      </c>
      <c r="E1347">
        <v>0</v>
      </c>
      <c r="F1347">
        <v>145</v>
      </c>
      <c r="G1347">
        <v>145</v>
      </c>
      <c r="H1347">
        <v>145</v>
      </c>
      <c r="I1347" t="s">
        <v>15</v>
      </c>
      <c r="J1347">
        <v>0</v>
      </c>
      <c r="L1347" t="s">
        <v>155</v>
      </c>
      <c r="M1347">
        <v>59.566360389705203</v>
      </c>
      <c r="N1347" t="s">
        <v>83</v>
      </c>
      <c r="O1347">
        <v>1</v>
      </c>
      <c r="P1347" t="s">
        <v>156</v>
      </c>
      <c r="Q1347" t="str">
        <f>+PROPER(IF(MID(Tabla1[[#This Row],[expName]],3,100)="Alegria","Alegría",MID(Tabla1[[#This Row],[expName]],3,100)))</f>
        <v>Identidad</v>
      </c>
      <c r="R1347" t="str">
        <f>+IF(Tabla1[[#This Row],[correct_ans]]="None","Frecuente","Infrecuente")</f>
        <v>Infrecuente</v>
      </c>
      <c r="S1347">
        <f>+Tabla1[[#This Row],[Respuesta.corr]]*100</f>
        <v>0</v>
      </c>
      <c r="T1347" t="str">
        <f>+IF(OR(Tabla1[[#This Row],[frecuente/infrecuente]]="Frecuente",Tabla1[[#This Row],[Respuesta.rt]]=""),"",Tabla1[[#This Row],[Respuesta.rt]])</f>
        <v/>
      </c>
      <c r="U1347">
        <f>1-Tabla1[[#This Row],[Respuesta.corr]]</f>
        <v>1</v>
      </c>
      <c r="V1347" t="s">
        <v>141</v>
      </c>
      <c r="W1347" t="s">
        <v>143</v>
      </c>
      <c r="X1347" t="str">
        <f>+IFERROR(VLOOKUP(Tabla1[[#This Row],[participant]],$AB$2:$AC$17,2,0),"REVISAR")</f>
        <v>CLB8M</v>
      </c>
    </row>
    <row r="1348" spans="1:24" x14ac:dyDescent="0.55000000000000004">
      <c r="A1348" t="s">
        <v>81</v>
      </c>
      <c r="B1348" t="s">
        <v>68</v>
      </c>
      <c r="C1348" t="s">
        <v>15</v>
      </c>
      <c r="D1348">
        <v>1.3</v>
      </c>
      <c r="E1348">
        <v>0</v>
      </c>
      <c r="F1348">
        <v>146</v>
      </c>
      <c r="G1348">
        <v>146</v>
      </c>
      <c r="H1348">
        <v>146</v>
      </c>
      <c r="I1348" t="s">
        <v>21</v>
      </c>
      <c r="J1348">
        <v>0</v>
      </c>
      <c r="K1348">
        <v>0.83891656408699999</v>
      </c>
      <c r="L1348" t="s">
        <v>155</v>
      </c>
      <c r="M1348">
        <v>59.566360389705203</v>
      </c>
      <c r="N1348" t="s">
        <v>83</v>
      </c>
      <c r="O1348">
        <v>1</v>
      </c>
      <c r="P1348" t="s">
        <v>156</v>
      </c>
      <c r="Q1348" t="str">
        <f>+PROPER(IF(MID(Tabla1[[#This Row],[expName]],3,100)="Alegria","Alegría",MID(Tabla1[[#This Row],[expName]],3,100)))</f>
        <v>Identidad</v>
      </c>
      <c r="R1348" t="str">
        <f>+IF(Tabla1[[#This Row],[correct_ans]]="None","Frecuente","Infrecuente")</f>
        <v>Frecuente</v>
      </c>
      <c r="S1348">
        <f>+Tabla1[[#This Row],[Respuesta.corr]]*100</f>
        <v>0</v>
      </c>
      <c r="T1348" t="str">
        <f>+IF(OR(Tabla1[[#This Row],[frecuente/infrecuente]]="Frecuente",Tabla1[[#This Row],[Respuesta.rt]]=""),"",Tabla1[[#This Row],[Respuesta.rt]])</f>
        <v/>
      </c>
      <c r="U1348">
        <f>1-Tabla1[[#This Row],[Respuesta.corr]]</f>
        <v>1</v>
      </c>
      <c r="V1348" t="s">
        <v>141</v>
      </c>
      <c r="W1348" t="s">
        <v>143</v>
      </c>
      <c r="X1348" t="str">
        <f>+IFERROR(VLOOKUP(Tabla1[[#This Row],[participant]],$AB$2:$AC$17,2,0),"REVISAR")</f>
        <v>CLB8M</v>
      </c>
    </row>
    <row r="1349" spans="1:24" x14ac:dyDescent="0.55000000000000004">
      <c r="A1349" t="s">
        <v>85</v>
      </c>
      <c r="B1349" t="s">
        <v>86</v>
      </c>
      <c r="C1349" t="s">
        <v>21</v>
      </c>
      <c r="D1349">
        <v>1.3</v>
      </c>
      <c r="E1349">
        <v>0</v>
      </c>
      <c r="F1349">
        <v>147</v>
      </c>
      <c r="G1349">
        <v>147</v>
      </c>
      <c r="H1349">
        <v>147</v>
      </c>
      <c r="I1349" t="s">
        <v>15</v>
      </c>
      <c r="J1349">
        <v>0</v>
      </c>
      <c r="L1349" t="s">
        <v>155</v>
      </c>
      <c r="M1349">
        <v>59.566360389705203</v>
      </c>
      <c r="N1349" t="s">
        <v>83</v>
      </c>
      <c r="O1349">
        <v>1</v>
      </c>
      <c r="P1349" t="s">
        <v>156</v>
      </c>
      <c r="Q1349" t="str">
        <f>+PROPER(IF(MID(Tabla1[[#This Row],[expName]],3,100)="Alegria","Alegría",MID(Tabla1[[#This Row],[expName]],3,100)))</f>
        <v>Identidad</v>
      </c>
      <c r="R1349" t="str">
        <f>+IF(Tabla1[[#This Row],[correct_ans]]="None","Frecuente","Infrecuente")</f>
        <v>Infrecuente</v>
      </c>
      <c r="S1349">
        <f>+Tabla1[[#This Row],[Respuesta.corr]]*100</f>
        <v>0</v>
      </c>
      <c r="T1349" t="str">
        <f>+IF(OR(Tabla1[[#This Row],[frecuente/infrecuente]]="Frecuente",Tabla1[[#This Row],[Respuesta.rt]]=""),"",Tabla1[[#This Row],[Respuesta.rt]])</f>
        <v/>
      </c>
      <c r="U1349">
        <f>1-Tabla1[[#This Row],[Respuesta.corr]]</f>
        <v>1</v>
      </c>
      <c r="V1349" t="s">
        <v>141</v>
      </c>
      <c r="W1349" t="s">
        <v>143</v>
      </c>
      <c r="X1349" t="str">
        <f>+IFERROR(VLOOKUP(Tabla1[[#This Row],[participant]],$AB$2:$AC$17,2,0),"REVISAR")</f>
        <v>CLB8M</v>
      </c>
    </row>
    <row r="1350" spans="1:24" x14ac:dyDescent="0.55000000000000004">
      <c r="A1350" t="s">
        <v>81</v>
      </c>
      <c r="B1350" t="s">
        <v>92</v>
      </c>
      <c r="C1350" t="s">
        <v>15</v>
      </c>
      <c r="D1350">
        <v>0.8</v>
      </c>
      <c r="E1350">
        <v>0</v>
      </c>
      <c r="F1350">
        <v>148</v>
      </c>
      <c r="G1350">
        <v>148</v>
      </c>
      <c r="H1350">
        <v>148</v>
      </c>
      <c r="I1350" t="s">
        <v>15</v>
      </c>
      <c r="J1350">
        <v>1</v>
      </c>
      <c r="L1350" t="s">
        <v>155</v>
      </c>
      <c r="M1350">
        <v>59.566360389705203</v>
      </c>
      <c r="N1350" t="s">
        <v>83</v>
      </c>
      <c r="O1350">
        <v>1</v>
      </c>
      <c r="P1350" t="s">
        <v>156</v>
      </c>
      <c r="Q1350" t="str">
        <f>+PROPER(IF(MID(Tabla1[[#This Row],[expName]],3,100)="Alegria","Alegría",MID(Tabla1[[#This Row],[expName]],3,100)))</f>
        <v>Identidad</v>
      </c>
      <c r="R1350" t="str">
        <f>+IF(Tabla1[[#This Row],[correct_ans]]="None","Frecuente","Infrecuente")</f>
        <v>Frecuente</v>
      </c>
      <c r="S1350">
        <f>+Tabla1[[#This Row],[Respuesta.corr]]*100</f>
        <v>100</v>
      </c>
      <c r="T1350" t="str">
        <f>+IF(OR(Tabla1[[#This Row],[frecuente/infrecuente]]="Frecuente",Tabla1[[#This Row],[Respuesta.rt]]=""),"",Tabla1[[#This Row],[Respuesta.rt]])</f>
        <v/>
      </c>
      <c r="U1350">
        <f>1-Tabla1[[#This Row],[Respuesta.corr]]</f>
        <v>0</v>
      </c>
      <c r="V1350" t="s">
        <v>141</v>
      </c>
      <c r="W1350" t="s">
        <v>143</v>
      </c>
      <c r="X1350" t="str">
        <f>+IFERROR(VLOOKUP(Tabla1[[#This Row],[participant]],$AB$2:$AC$17,2,0),"REVISAR")</f>
        <v>CLB8M</v>
      </c>
    </row>
    <row r="1351" spans="1:24" x14ac:dyDescent="0.55000000000000004">
      <c r="A1351" t="s">
        <v>81</v>
      </c>
      <c r="B1351" t="s">
        <v>91</v>
      </c>
      <c r="C1351" t="s">
        <v>15</v>
      </c>
      <c r="D1351">
        <v>1.3</v>
      </c>
      <c r="E1351">
        <v>0</v>
      </c>
      <c r="F1351">
        <v>149</v>
      </c>
      <c r="G1351">
        <v>149</v>
      </c>
      <c r="H1351">
        <v>149</v>
      </c>
      <c r="I1351" t="s">
        <v>21</v>
      </c>
      <c r="J1351">
        <v>0</v>
      </c>
      <c r="K1351">
        <v>0.92676189612399995</v>
      </c>
      <c r="L1351" t="s">
        <v>155</v>
      </c>
      <c r="M1351">
        <v>59.566360389705203</v>
      </c>
      <c r="N1351" t="s">
        <v>83</v>
      </c>
      <c r="O1351">
        <v>1</v>
      </c>
      <c r="P1351" t="s">
        <v>156</v>
      </c>
      <c r="Q1351" t="str">
        <f>+PROPER(IF(MID(Tabla1[[#This Row],[expName]],3,100)="Alegria","Alegría",MID(Tabla1[[#This Row],[expName]],3,100)))</f>
        <v>Identidad</v>
      </c>
      <c r="R1351" t="str">
        <f>+IF(Tabla1[[#This Row],[correct_ans]]="None","Frecuente","Infrecuente")</f>
        <v>Frecuente</v>
      </c>
      <c r="S1351">
        <f>+Tabla1[[#This Row],[Respuesta.corr]]*100</f>
        <v>0</v>
      </c>
      <c r="T1351" t="str">
        <f>+IF(OR(Tabla1[[#This Row],[frecuente/infrecuente]]="Frecuente",Tabla1[[#This Row],[Respuesta.rt]]=""),"",Tabla1[[#This Row],[Respuesta.rt]])</f>
        <v/>
      </c>
      <c r="U1351">
        <f>1-Tabla1[[#This Row],[Respuesta.corr]]</f>
        <v>1</v>
      </c>
      <c r="V1351" t="s">
        <v>141</v>
      </c>
      <c r="W1351" t="s">
        <v>143</v>
      </c>
      <c r="X1351" t="str">
        <f>+IFERROR(VLOOKUP(Tabla1[[#This Row],[participant]],$AB$2:$AC$17,2,0),"REVISAR")</f>
        <v>CLB8M</v>
      </c>
    </row>
    <row r="1352" spans="1:24" x14ac:dyDescent="0.55000000000000004">
      <c r="A1352" t="s">
        <v>85</v>
      </c>
      <c r="B1352" t="s">
        <v>86</v>
      </c>
      <c r="C1352" t="s">
        <v>21</v>
      </c>
      <c r="D1352">
        <v>1.3</v>
      </c>
      <c r="E1352">
        <v>0</v>
      </c>
      <c r="F1352">
        <v>150</v>
      </c>
      <c r="G1352">
        <v>150</v>
      </c>
      <c r="H1352">
        <v>150</v>
      </c>
      <c r="I1352" t="s">
        <v>15</v>
      </c>
      <c r="J1352">
        <v>0</v>
      </c>
      <c r="L1352" t="s">
        <v>155</v>
      </c>
      <c r="M1352">
        <v>59.566360389705203</v>
      </c>
      <c r="N1352" t="s">
        <v>83</v>
      </c>
      <c r="O1352">
        <v>1</v>
      </c>
      <c r="P1352" t="s">
        <v>156</v>
      </c>
      <c r="Q1352" t="str">
        <f>+PROPER(IF(MID(Tabla1[[#This Row],[expName]],3,100)="Alegria","Alegría",MID(Tabla1[[#This Row],[expName]],3,100)))</f>
        <v>Identidad</v>
      </c>
      <c r="R1352" t="str">
        <f>+IF(Tabla1[[#This Row],[correct_ans]]="None","Frecuente","Infrecuente")</f>
        <v>Infrecuente</v>
      </c>
      <c r="S1352">
        <f>+Tabla1[[#This Row],[Respuesta.corr]]*100</f>
        <v>0</v>
      </c>
      <c r="T1352" t="str">
        <f>+IF(OR(Tabla1[[#This Row],[frecuente/infrecuente]]="Frecuente",Tabla1[[#This Row],[Respuesta.rt]]=""),"",Tabla1[[#This Row],[Respuesta.rt]])</f>
        <v/>
      </c>
      <c r="U1352">
        <f>1-Tabla1[[#This Row],[Respuesta.corr]]</f>
        <v>1</v>
      </c>
      <c r="V1352" t="s">
        <v>141</v>
      </c>
      <c r="W1352" t="s">
        <v>143</v>
      </c>
      <c r="X1352" t="str">
        <f>+IFERROR(VLOOKUP(Tabla1[[#This Row],[participant]],$AB$2:$AC$17,2,0),"REVISAR")</f>
        <v>CLB8M</v>
      </c>
    </row>
    <row r="1353" spans="1:24" x14ac:dyDescent="0.55000000000000004">
      <c r="A1353" t="s">
        <v>81</v>
      </c>
      <c r="B1353" t="s">
        <v>63</v>
      </c>
      <c r="C1353" t="s">
        <v>15</v>
      </c>
      <c r="D1353">
        <v>0.8</v>
      </c>
      <c r="E1353">
        <v>0</v>
      </c>
      <c r="F1353">
        <v>151</v>
      </c>
      <c r="G1353">
        <v>151</v>
      </c>
      <c r="H1353">
        <v>151</v>
      </c>
      <c r="I1353" t="s">
        <v>15</v>
      </c>
      <c r="J1353">
        <v>1</v>
      </c>
      <c r="L1353" t="s">
        <v>155</v>
      </c>
      <c r="M1353">
        <v>59.566360389705203</v>
      </c>
      <c r="N1353" t="s">
        <v>83</v>
      </c>
      <c r="O1353">
        <v>1</v>
      </c>
      <c r="P1353" t="s">
        <v>156</v>
      </c>
      <c r="Q1353" t="str">
        <f>+PROPER(IF(MID(Tabla1[[#This Row],[expName]],3,100)="Alegria","Alegría",MID(Tabla1[[#This Row],[expName]],3,100)))</f>
        <v>Identidad</v>
      </c>
      <c r="R1353" t="str">
        <f>+IF(Tabla1[[#This Row],[correct_ans]]="None","Frecuente","Infrecuente")</f>
        <v>Frecuente</v>
      </c>
      <c r="S1353">
        <f>+Tabla1[[#This Row],[Respuesta.corr]]*100</f>
        <v>100</v>
      </c>
      <c r="T1353" t="str">
        <f>+IF(OR(Tabla1[[#This Row],[frecuente/infrecuente]]="Frecuente",Tabla1[[#This Row],[Respuesta.rt]]=""),"",Tabla1[[#This Row],[Respuesta.rt]])</f>
        <v/>
      </c>
      <c r="U1353">
        <f>1-Tabla1[[#This Row],[Respuesta.corr]]</f>
        <v>0</v>
      </c>
      <c r="V1353" t="s">
        <v>141</v>
      </c>
      <c r="W1353" t="s">
        <v>143</v>
      </c>
      <c r="X1353" t="str">
        <f>+IFERROR(VLOOKUP(Tabla1[[#This Row],[participant]],$AB$2:$AC$17,2,0),"REVISAR")</f>
        <v>CLB8M</v>
      </c>
    </row>
    <row r="1354" spans="1:24" x14ac:dyDescent="0.55000000000000004">
      <c r="A1354" t="s">
        <v>81</v>
      </c>
      <c r="B1354" t="s">
        <v>35</v>
      </c>
      <c r="C1354" t="s">
        <v>15</v>
      </c>
      <c r="D1354">
        <v>1.3</v>
      </c>
      <c r="E1354">
        <v>0</v>
      </c>
      <c r="F1354">
        <v>152</v>
      </c>
      <c r="G1354">
        <v>152</v>
      </c>
      <c r="H1354">
        <v>152</v>
      </c>
      <c r="I1354" t="s">
        <v>15</v>
      </c>
      <c r="J1354">
        <v>1</v>
      </c>
      <c r="L1354" t="s">
        <v>155</v>
      </c>
      <c r="M1354">
        <v>59.566360389705203</v>
      </c>
      <c r="N1354" t="s">
        <v>83</v>
      </c>
      <c r="O1354">
        <v>1</v>
      </c>
      <c r="P1354" t="s">
        <v>156</v>
      </c>
      <c r="Q1354" t="str">
        <f>+PROPER(IF(MID(Tabla1[[#This Row],[expName]],3,100)="Alegria","Alegría",MID(Tabla1[[#This Row],[expName]],3,100)))</f>
        <v>Identidad</v>
      </c>
      <c r="R1354" t="str">
        <f>+IF(Tabla1[[#This Row],[correct_ans]]="None","Frecuente","Infrecuente")</f>
        <v>Frecuente</v>
      </c>
      <c r="S1354">
        <f>+Tabla1[[#This Row],[Respuesta.corr]]*100</f>
        <v>100</v>
      </c>
      <c r="T1354" t="str">
        <f>+IF(OR(Tabla1[[#This Row],[frecuente/infrecuente]]="Frecuente",Tabla1[[#This Row],[Respuesta.rt]]=""),"",Tabla1[[#This Row],[Respuesta.rt]])</f>
        <v/>
      </c>
      <c r="U1354">
        <f>1-Tabla1[[#This Row],[Respuesta.corr]]</f>
        <v>0</v>
      </c>
      <c r="V1354" t="s">
        <v>141</v>
      </c>
      <c r="W1354" t="s">
        <v>143</v>
      </c>
      <c r="X1354" t="str">
        <f>+IFERROR(VLOOKUP(Tabla1[[#This Row],[participant]],$AB$2:$AC$17,2,0),"REVISAR")</f>
        <v>CLB8M</v>
      </c>
    </row>
    <row r="1355" spans="1:24" x14ac:dyDescent="0.55000000000000004">
      <c r="A1355" t="s">
        <v>81</v>
      </c>
      <c r="B1355" t="s">
        <v>89</v>
      </c>
      <c r="C1355" t="s">
        <v>15</v>
      </c>
      <c r="D1355">
        <v>1.3</v>
      </c>
      <c r="E1355">
        <v>0</v>
      </c>
      <c r="F1355">
        <v>153</v>
      </c>
      <c r="G1355">
        <v>153</v>
      </c>
      <c r="H1355">
        <v>153</v>
      </c>
      <c r="I1355" t="s">
        <v>15</v>
      </c>
      <c r="J1355">
        <v>1</v>
      </c>
      <c r="L1355" t="s">
        <v>155</v>
      </c>
      <c r="M1355">
        <v>59.566360389705203</v>
      </c>
      <c r="N1355" t="s">
        <v>83</v>
      </c>
      <c r="O1355">
        <v>1</v>
      </c>
      <c r="P1355" t="s">
        <v>156</v>
      </c>
      <c r="Q1355" t="str">
        <f>+PROPER(IF(MID(Tabla1[[#This Row],[expName]],3,100)="Alegria","Alegría",MID(Tabla1[[#This Row],[expName]],3,100)))</f>
        <v>Identidad</v>
      </c>
      <c r="R1355" t="str">
        <f>+IF(Tabla1[[#This Row],[correct_ans]]="None","Frecuente","Infrecuente")</f>
        <v>Frecuente</v>
      </c>
      <c r="S1355">
        <f>+Tabla1[[#This Row],[Respuesta.corr]]*100</f>
        <v>100</v>
      </c>
      <c r="T1355" t="str">
        <f>+IF(OR(Tabla1[[#This Row],[frecuente/infrecuente]]="Frecuente",Tabla1[[#This Row],[Respuesta.rt]]=""),"",Tabla1[[#This Row],[Respuesta.rt]])</f>
        <v/>
      </c>
      <c r="U1355">
        <f>1-Tabla1[[#This Row],[Respuesta.corr]]</f>
        <v>0</v>
      </c>
      <c r="V1355" t="s">
        <v>141</v>
      </c>
      <c r="W1355" t="s">
        <v>143</v>
      </c>
      <c r="X1355" t="str">
        <f>+IFERROR(VLOOKUP(Tabla1[[#This Row],[participant]],$AB$2:$AC$17,2,0),"REVISAR")</f>
        <v>CLB8M</v>
      </c>
    </row>
    <row r="1356" spans="1:24" x14ac:dyDescent="0.55000000000000004">
      <c r="A1356" t="s">
        <v>85</v>
      </c>
      <c r="B1356" t="s">
        <v>86</v>
      </c>
      <c r="C1356" t="s">
        <v>21</v>
      </c>
      <c r="D1356">
        <v>0.8</v>
      </c>
      <c r="E1356">
        <v>0</v>
      </c>
      <c r="F1356">
        <v>154</v>
      </c>
      <c r="G1356">
        <v>154</v>
      </c>
      <c r="H1356">
        <v>154</v>
      </c>
      <c r="I1356" t="s">
        <v>21</v>
      </c>
      <c r="J1356">
        <v>1</v>
      </c>
      <c r="K1356">
        <v>0.52189478452100002</v>
      </c>
      <c r="L1356" t="s">
        <v>155</v>
      </c>
      <c r="M1356">
        <v>59.566360389705203</v>
      </c>
      <c r="N1356" t="s">
        <v>83</v>
      </c>
      <c r="O1356">
        <v>1</v>
      </c>
      <c r="P1356" t="s">
        <v>156</v>
      </c>
      <c r="Q1356" t="str">
        <f>+PROPER(IF(MID(Tabla1[[#This Row],[expName]],3,100)="Alegria","Alegría",MID(Tabla1[[#This Row],[expName]],3,100)))</f>
        <v>Identidad</v>
      </c>
      <c r="R1356" t="str">
        <f>+IF(Tabla1[[#This Row],[correct_ans]]="None","Frecuente","Infrecuente")</f>
        <v>Infrecuente</v>
      </c>
      <c r="S1356">
        <f>+Tabla1[[#This Row],[Respuesta.corr]]*100</f>
        <v>100</v>
      </c>
      <c r="T1356">
        <f>+IF(OR(Tabla1[[#This Row],[frecuente/infrecuente]]="Frecuente",Tabla1[[#This Row],[Respuesta.rt]]=""),"",Tabla1[[#This Row],[Respuesta.rt]])</f>
        <v>0.52189478452100002</v>
      </c>
      <c r="U1356">
        <f>1-Tabla1[[#This Row],[Respuesta.corr]]</f>
        <v>0</v>
      </c>
      <c r="V1356" t="s">
        <v>141</v>
      </c>
      <c r="W1356" t="s">
        <v>143</v>
      </c>
      <c r="X1356" t="str">
        <f>+IFERROR(VLOOKUP(Tabla1[[#This Row],[participant]],$AB$2:$AC$17,2,0),"REVISAR")</f>
        <v>CLB8M</v>
      </c>
    </row>
    <row r="1357" spans="1:24" x14ac:dyDescent="0.55000000000000004">
      <c r="A1357" t="s">
        <v>81</v>
      </c>
      <c r="B1357" t="s">
        <v>75</v>
      </c>
      <c r="C1357" t="s">
        <v>15</v>
      </c>
      <c r="D1357">
        <v>0.8</v>
      </c>
      <c r="E1357">
        <v>0</v>
      </c>
      <c r="F1357">
        <v>155</v>
      </c>
      <c r="G1357">
        <v>155</v>
      </c>
      <c r="H1357">
        <v>155</v>
      </c>
      <c r="I1357" t="s">
        <v>15</v>
      </c>
      <c r="J1357">
        <v>1</v>
      </c>
      <c r="L1357" t="s">
        <v>155</v>
      </c>
      <c r="M1357">
        <v>59.566360389705203</v>
      </c>
      <c r="N1357" t="s">
        <v>83</v>
      </c>
      <c r="O1357">
        <v>1</v>
      </c>
      <c r="P1357" t="s">
        <v>156</v>
      </c>
      <c r="Q1357" t="str">
        <f>+PROPER(IF(MID(Tabla1[[#This Row],[expName]],3,100)="Alegria","Alegría",MID(Tabla1[[#This Row],[expName]],3,100)))</f>
        <v>Identidad</v>
      </c>
      <c r="R1357" t="str">
        <f>+IF(Tabla1[[#This Row],[correct_ans]]="None","Frecuente","Infrecuente")</f>
        <v>Frecuente</v>
      </c>
      <c r="S1357">
        <f>+Tabla1[[#This Row],[Respuesta.corr]]*100</f>
        <v>100</v>
      </c>
      <c r="T1357" t="str">
        <f>+IF(OR(Tabla1[[#This Row],[frecuente/infrecuente]]="Frecuente",Tabla1[[#This Row],[Respuesta.rt]]=""),"",Tabla1[[#This Row],[Respuesta.rt]])</f>
        <v/>
      </c>
      <c r="U1357">
        <f>1-Tabla1[[#This Row],[Respuesta.corr]]</f>
        <v>0</v>
      </c>
      <c r="V1357" t="s">
        <v>141</v>
      </c>
      <c r="W1357" t="s">
        <v>143</v>
      </c>
      <c r="X1357" t="str">
        <f>+IFERROR(VLOOKUP(Tabla1[[#This Row],[participant]],$AB$2:$AC$17,2,0),"REVISAR")</f>
        <v>CLB8M</v>
      </c>
    </row>
    <row r="1358" spans="1:24" x14ac:dyDescent="0.55000000000000004">
      <c r="A1358" t="s">
        <v>81</v>
      </c>
      <c r="B1358" t="s">
        <v>36</v>
      </c>
      <c r="C1358" t="s">
        <v>15</v>
      </c>
      <c r="D1358">
        <v>0.8</v>
      </c>
      <c r="E1358">
        <v>0</v>
      </c>
      <c r="F1358">
        <v>156</v>
      </c>
      <c r="G1358">
        <v>156</v>
      </c>
      <c r="H1358">
        <v>156</v>
      </c>
      <c r="I1358" t="s">
        <v>15</v>
      </c>
      <c r="J1358">
        <v>1</v>
      </c>
      <c r="L1358" t="s">
        <v>155</v>
      </c>
      <c r="M1358">
        <v>59.566360389705203</v>
      </c>
      <c r="N1358" t="s">
        <v>83</v>
      </c>
      <c r="O1358">
        <v>1</v>
      </c>
      <c r="P1358" t="s">
        <v>156</v>
      </c>
      <c r="Q1358" t="str">
        <f>+PROPER(IF(MID(Tabla1[[#This Row],[expName]],3,100)="Alegria","Alegría",MID(Tabla1[[#This Row],[expName]],3,100)))</f>
        <v>Identidad</v>
      </c>
      <c r="R1358" t="str">
        <f>+IF(Tabla1[[#This Row],[correct_ans]]="None","Frecuente","Infrecuente")</f>
        <v>Frecuente</v>
      </c>
      <c r="S1358">
        <f>+Tabla1[[#This Row],[Respuesta.corr]]*100</f>
        <v>100</v>
      </c>
      <c r="T1358" t="str">
        <f>+IF(OR(Tabla1[[#This Row],[frecuente/infrecuente]]="Frecuente",Tabla1[[#This Row],[Respuesta.rt]]=""),"",Tabla1[[#This Row],[Respuesta.rt]])</f>
        <v/>
      </c>
      <c r="U1358">
        <f>1-Tabla1[[#This Row],[Respuesta.corr]]</f>
        <v>0</v>
      </c>
      <c r="V1358" t="s">
        <v>141</v>
      </c>
      <c r="W1358" t="s">
        <v>143</v>
      </c>
      <c r="X1358" t="str">
        <f>+IFERROR(VLOOKUP(Tabla1[[#This Row],[participant]],$AB$2:$AC$17,2,0),"REVISAR")</f>
        <v>CLB8M</v>
      </c>
    </row>
    <row r="1359" spans="1:24" x14ac:dyDescent="0.55000000000000004">
      <c r="A1359" t="s">
        <v>81</v>
      </c>
      <c r="B1359" t="s">
        <v>90</v>
      </c>
      <c r="C1359" t="s">
        <v>15</v>
      </c>
      <c r="D1359">
        <v>0.8</v>
      </c>
      <c r="E1359">
        <v>0</v>
      </c>
      <c r="F1359">
        <v>157</v>
      </c>
      <c r="G1359">
        <v>157</v>
      </c>
      <c r="H1359">
        <v>157</v>
      </c>
      <c r="I1359" t="s">
        <v>15</v>
      </c>
      <c r="J1359">
        <v>1</v>
      </c>
      <c r="L1359" t="s">
        <v>155</v>
      </c>
      <c r="M1359">
        <v>59.566360389705203</v>
      </c>
      <c r="N1359" t="s">
        <v>83</v>
      </c>
      <c r="O1359">
        <v>1</v>
      </c>
      <c r="P1359" t="s">
        <v>156</v>
      </c>
      <c r="Q1359" t="str">
        <f>+PROPER(IF(MID(Tabla1[[#This Row],[expName]],3,100)="Alegria","Alegría",MID(Tabla1[[#This Row],[expName]],3,100)))</f>
        <v>Identidad</v>
      </c>
      <c r="R1359" t="str">
        <f>+IF(Tabla1[[#This Row],[correct_ans]]="None","Frecuente","Infrecuente")</f>
        <v>Frecuente</v>
      </c>
      <c r="S1359">
        <f>+Tabla1[[#This Row],[Respuesta.corr]]*100</f>
        <v>100</v>
      </c>
      <c r="T1359" t="str">
        <f>+IF(OR(Tabla1[[#This Row],[frecuente/infrecuente]]="Frecuente",Tabla1[[#This Row],[Respuesta.rt]]=""),"",Tabla1[[#This Row],[Respuesta.rt]])</f>
        <v/>
      </c>
      <c r="U1359">
        <f>1-Tabla1[[#This Row],[Respuesta.corr]]</f>
        <v>0</v>
      </c>
      <c r="V1359" t="s">
        <v>141</v>
      </c>
      <c r="W1359" t="s">
        <v>143</v>
      </c>
      <c r="X1359" t="str">
        <f>+IFERROR(VLOOKUP(Tabla1[[#This Row],[participant]],$AB$2:$AC$17,2,0),"REVISAR")</f>
        <v>CLB8M</v>
      </c>
    </row>
    <row r="1360" spans="1:24" x14ac:dyDescent="0.55000000000000004">
      <c r="A1360" t="s">
        <v>81</v>
      </c>
      <c r="B1360" t="s">
        <v>30</v>
      </c>
      <c r="C1360" t="s">
        <v>15</v>
      </c>
      <c r="D1360">
        <v>1.3</v>
      </c>
      <c r="E1360">
        <v>0</v>
      </c>
      <c r="F1360">
        <v>158</v>
      </c>
      <c r="G1360">
        <v>158</v>
      </c>
      <c r="H1360">
        <v>158</v>
      </c>
      <c r="I1360" t="s">
        <v>15</v>
      </c>
      <c r="J1360">
        <v>1</v>
      </c>
      <c r="L1360" t="s">
        <v>155</v>
      </c>
      <c r="M1360">
        <v>59.566360389705203</v>
      </c>
      <c r="N1360" t="s">
        <v>83</v>
      </c>
      <c r="O1360">
        <v>1</v>
      </c>
      <c r="P1360" t="s">
        <v>156</v>
      </c>
      <c r="Q1360" t="str">
        <f>+PROPER(IF(MID(Tabla1[[#This Row],[expName]],3,100)="Alegria","Alegría",MID(Tabla1[[#This Row],[expName]],3,100)))</f>
        <v>Identidad</v>
      </c>
      <c r="R1360" t="str">
        <f>+IF(Tabla1[[#This Row],[correct_ans]]="None","Frecuente","Infrecuente")</f>
        <v>Frecuente</v>
      </c>
      <c r="S1360">
        <f>+Tabla1[[#This Row],[Respuesta.corr]]*100</f>
        <v>100</v>
      </c>
      <c r="T1360" t="str">
        <f>+IF(OR(Tabla1[[#This Row],[frecuente/infrecuente]]="Frecuente",Tabla1[[#This Row],[Respuesta.rt]]=""),"",Tabla1[[#This Row],[Respuesta.rt]])</f>
        <v/>
      </c>
      <c r="U1360">
        <f>1-Tabla1[[#This Row],[Respuesta.corr]]</f>
        <v>0</v>
      </c>
      <c r="V1360" t="s">
        <v>141</v>
      </c>
      <c r="W1360" t="s">
        <v>143</v>
      </c>
      <c r="X1360" t="str">
        <f>+IFERROR(VLOOKUP(Tabla1[[#This Row],[participant]],$AB$2:$AC$17,2,0),"REVISAR")</f>
        <v>CLB8M</v>
      </c>
    </row>
    <row r="1361" spans="1:24" x14ac:dyDescent="0.55000000000000004">
      <c r="A1361" t="s">
        <v>85</v>
      </c>
      <c r="B1361" t="s">
        <v>86</v>
      </c>
      <c r="C1361" t="s">
        <v>21</v>
      </c>
      <c r="D1361">
        <v>0.8</v>
      </c>
      <c r="E1361">
        <v>0</v>
      </c>
      <c r="F1361">
        <v>159</v>
      </c>
      <c r="G1361">
        <v>159</v>
      </c>
      <c r="H1361">
        <v>159</v>
      </c>
      <c r="I1361" t="s">
        <v>21</v>
      </c>
      <c r="J1361">
        <v>1</v>
      </c>
      <c r="K1361">
        <v>0.58819198014700003</v>
      </c>
      <c r="L1361" t="s">
        <v>155</v>
      </c>
      <c r="M1361">
        <v>59.566360389705203</v>
      </c>
      <c r="N1361" t="s">
        <v>83</v>
      </c>
      <c r="O1361">
        <v>1</v>
      </c>
      <c r="P1361" t="s">
        <v>156</v>
      </c>
      <c r="Q1361" t="str">
        <f>+PROPER(IF(MID(Tabla1[[#This Row],[expName]],3,100)="Alegria","Alegría",MID(Tabla1[[#This Row],[expName]],3,100)))</f>
        <v>Identidad</v>
      </c>
      <c r="R1361" t="str">
        <f>+IF(Tabla1[[#This Row],[correct_ans]]="None","Frecuente","Infrecuente")</f>
        <v>Infrecuente</v>
      </c>
      <c r="S1361">
        <f>+Tabla1[[#This Row],[Respuesta.corr]]*100</f>
        <v>100</v>
      </c>
      <c r="T1361">
        <f>+IF(OR(Tabla1[[#This Row],[frecuente/infrecuente]]="Frecuente",Tabla1[[#This Row],[Respuesta.rt]]=""),"",Tabla1[[#This Row],[Respuesta.rt]])</f>
        <v>0.58819198014700003</v>
      </c>
      <c r="U1361">
        <f>1-Tabla1[[#This Row],[Respuesta.corr]]</f>
        <v>0</v>
      </c>
      <c r="V1361" t="s">
        <v>141</v>
      </c>
      <c r="W1361" t="s">
        <v>143</v>
      </c>
      <c r="X1361" t="str">
        <f>+IFERROR(VLOOKUP(Tabla1[[#This Row],[participant]],$AB$2:$AC$17,2,0),"REVISAR")</f>
        <v>CLB8M</v>
      </c>
    </row>
    <row r="1362" spans="1:24" x14ac:dyDescent="0.55000000000000004">
      <c r="A1362" t="s">
        <v>81</v>
      </c>
      <c r="B1362" t="s">
        <v>89</v>
      </c>
      <c r="C1362" t="s">
        <v>15</v>
      </c>
      <c r="D1362">
        <v>1.3</v>
      </c>
      <c r="E1362">
        <v>0</v>
      </c>
      <c r="F1362">
        <v>160</v>
      </c>
      <c r="G1362">
        <v>160</v>
      </c>
      <c r="H1362">
        <v>160</v>
      </c>
      <c r="I1362" t="s">
        <v>15</v>
      </c>
      <c r="J1362">
        <v>1</v>
      </c>
      <c r="L1362" t="s">
        <v>155</v>
      </c>
      <c r="M1362">
        <v>59.566360389705203</v>
      </c>
      <c r="N1362" t="s">
        <v>83</v>
      </c>
      <c r="O1362">
        <v>1</v>
      </c>
      <c r="P1362" t="s">
        <v>156</v>
      </c>
      <c r="Q1362" t="str">
        <f>+PROPER(IF(MID(Tabla1[[#This Row],[expName]],3,100)="Alegria","Alegría",MID(Tabla1[[#This Row],[expName]],3,100)))</f>
        <v>Identidad</v>
      </c>
      <c r="R1362" t="str">
        <f>+IF(Tabla1[[#This Row],[correct_ans]]="None","Frecuente","Infrecuente")</f>
        <v>Frecuente</v>
      </c>
      <c r="S1362">
        <f>+Tabla1[[#This Row],[Respuesta.corr]]*100</f>
        <v>100</v>
      </c>
      <c r="T1362" t="str">
        <f>+IF(OR(Tabla1[[#This Row],[frecuente/infrecuente]]="Frecuente",Tabla1[[#This Row],[Respuesta.rt]]=""),"",Tabla1[[#This Row],[Respuesta.rt]])</f>
        <v/>
      </c>
      <c r="U1362">
        <f>1-Tabla1[[#This Row],[Respuesta.corr]]</f>
        <v>0</v>
      </c>
      <c r="V1362" t="s">
        <v>141</v>
      </c>
      <c r="W1362" t="s">
        <v>143</v>
      </c>
      <c r="X1362" t="str">
        <f>+IFERROR(VLOOKUP(Tabla1[[#This Row],[participant]],$AB$2:$AC$17,2,0),"REVISAR")</f>
        <v>CLB8M</v>
      </c>
    </row>
    <row r="1363" spans="1:24" x14ac:dyDescent="0.55000000000000004">
      <c r="A1363" t="s">
        <v>85</v>
      </c>
      <c r="B1363" t="s">
        <v>86</v>
      </c>
      <c r="C1363" t="s">
        <v>21</v>
      </c>
      <c r="D1363">
        <v>1.3</v>
      </c>
      <c r="E1363">
        <v>0</v>
      </c>
      <c r="F1363">
        <v>161</v>
      </c>
      <c r="G1363">
        <v>161</v>
      </c>
      <c r="H1363">
        <v>161</v>
      </c>
      <c r="I1363" t="s">
        <v>15</v>
      </c>
      <c r="J1363">
        <v>0</v>
      </c>
      <c r="L1363" t="s">
        <v>155</v>
      </c>
      <c r="M1363">
        <v>59.566360389705203</v>
      </c>
      <c r="N1363" t="s">
        <v>83</v>
      </c>
      <c r="O1363">
        <v>1</v>
      </c>
      <c r="P1363" t="s">
        <v>156</v>
      </c>
      <c r="Q1363" t="str">
        <f>+PROPER(IF(MID(Tabla1[[#This Row],[expName]],3,100)="Alegria","Alegría",MID(Tabla1[[#This Row],[expName]],3,100)))</f>
        <v>Identidad</v>
      </c>
      <c r="R1363" t="str">
        <f>+IF(Tabla1[[#This Row],[correct_ans]]="None","Frecuente","Infrecuente")</f>
        <v>Infrecuente</v>
      </c>
      <c r="S1363">
        <f>+Tabla1[[#This Row],[Respuesta.corr]]*100</f>
        <v>0</v>
      </c>
      <c r="T1363" t="str">
        <f>+IF(OR(Tabla1[[#This Row],[frecuente/infrecuente]]="Frecuente",Tabla1[[#This Row],[Respuesta.rt]]=""),"",Tabla1[[#This Row],[Respuesta.rt]])</f>
        <v/>
      </c>
      <c r="U1363">
        <f>1-Tabla1[[#This Row],[Respuesta.corr]]</f>
        <v>1</v>
      </c>
      <c r="V1363" t="s">
        <v>141</v>
      </c>
      <c r="W1363" t="s">
        <v>143</v>
      </c>
      <c r="X1363" t="str">
        <f>+IFERROR(VLOOKUP(Tabla1[[#This Row],[participant]],$AB$2:$AC$17,2,0),"REVISAR")</f>
        <v>CLB8M</v>
      </c>
    </row>
    <row r="1364" spans="1:24" x14ac:dyDescent="0.55000000000000004">
      <c r="A1364" t="s">
        <v>81</v>
      </c>
      <c r="B1364" t="s">
        <v>63</v>
      </c>
      <c r="C1364" t="s">
        <v>15</v>
      </c>
      <c r="D1364">
        <v>1.3</v>
      </c>
      <c r="E1364">
        <v>0</v>
      </c>
      <c r="F1364">
        <v>162</v>
      </c>
      <c r="G1364">
        <v>162</v>
      </c>
      <c r="H1364">
        <v>162</v>
      </c>
      <c r="I1364" t="s">
        <v>15</v>
      </c>
      <c r="J1364">
        <v>1</v>
      </c>
      <c r="L1364" t="s">
        <v>155</v>
      </c>
      <c r="M1364">
        <v>59.566360389705203</v>
      </c>
      <c r="N1364" t="s">
        <v>83</v>
      </c>
      <c r="O1364">
        <v>1</v>
      </c>
      <c r="P1364" t="s">
        <v>156</v>
      </c>
      <c r="Q1364" t="str">
        <f>+PROPER(IF(MID(Tabla1[[#This Row],[expName]],3,100)="Alegria","Alegría",MID(Tabla1[[#This Row],[expName]],3,100)))</f>
        <v>Identidad</v>
      </c>
      <c r="R1364" t="str">
        <f>+IF(Tabla1[[#This Row],[correct_ans]]="None","Frecuente","Infrecuente")</f>
        <v>Frecuente</v>
      </c>
      <c r="S1364">
        <f>+Tabla1[[#This Row],[Respuesta.corr]]*100</f>
        <v>100</v>
      </c>
      <c r="T1364" t="str">
        <f>+IF(OR(Tabla1[[#This Row],[frecuente/infrecuente]]="Frecuente",Tabla1[[#This Row],[Respuesta.rt]]=""),"",Tabla1[[#This Row],[Respuesta.rt]])</f>
        <v/>
      </c>
      <c r="U1364">
        <f>1-Tabla1[[#This Row],[Respuesta.corr]]</f>
        <v>0</v>
      </c>
      <c r="V1364" t="s">
        <v>141</v>
      </c>
      <c r="W1364" t="s">
        <v>143</v>
      </c>
      <c r="X1364" t="str">
        <f>+IFERROR(VLOOKUP(Tabla1[[#This Row],[participant]],$AB$2:$AC$17,2,0),"REVISAR")</f>
        <v>CLB8M</v>
      </c>
    </row>
    <row r="1365" spans="1:24" x14ac:dyDescent="0.55000000000000004">
      <c r="A1365" t="s">
        <v>81</v>
      </c>
      <c r="B1365" t="s">
        <v>22</v>
      </c>
      <c r="C1365" t="s">
        <v>15</v>
      </c>
      <c r="D1365">
        <v>1.3</v>
      </c>
      <c r="E1365">
        <v>0</v>
      </c>
      <c r="F1365">
        <v>163</v>
      </c>
      <c r="G1365">
        <v>163</v>
      </c>
      <c r="H1365">
        <v>163</v>
      </c>
      <c r="I1365" t="s">
        <v>15</v>
      </c>
      <c r="J1365">
        <v>1</v>
      </c>
      <c r="L1365" t="s">
        <v>155</v>
      </c>
      <c r="M1365">
        <v>59.566360389705203</v>
      </c>
      <c r="N1365" t="s">
        <v>83</v>
      </c>
      <c r="O1365">
        <v>1</v>
      </c>
      <c r="P1365" t="s">
        <v>156</v>
      </c>
      <c r="Q1365" t="str">
        <f>+PROPER(IF(MID(Tabla1[[#This Row],[expName]],3,100)="Alegria","Alegría",MID(Tabla1[[#This Row],[expName]],3,100)))</f>
        <v>Identidad</v>
      </c>
      <c r="R1365" t="str">
        <f>+IF(Tabla1[[#This Row],[correct_ans]]="None","Frecuente","Infrecuente")</f>
        <v>Frecuente</v>
      </c>
      <c r="S1365">
        <f>+Tabla1[[#This Row],[Respuesta.corr]]*100</f>
        <v>100</v>
      </c>
      <c r="T1365" t="str">
        <f>+IF(OR(Tabla1[[#This Row],[frecuente/infrecuente]]="Frecuente",Tabla1[[#This Row],[Respuesta.rt]]=""),"",Tabla1[[#This Row],[Respuesta.rt]])</f>
        <v/>
      </c>
      <c r="U1365">
        <f>1-Tabla1[[#This Row],[Respuesta.corr]]</f>
        <v>0</v>
      </c>
      <c r="V1365" t="s">
        <v>141</v>
      </c>
      <c r="W1365" t="s">
        <v>143</v>
      </c>
      <c r="X1365" t="str">
        <f>+IFERROR(VLOOKUP(Tabla1[[#This Row],[participant]],$AB$2:$AC$17,2,0),"REVISAR")</f>
        <v>CLB8M</v>
      </c>
    </row>
    <row r="1366" spans="1:24" x14ac:dyDescent="0.55000000000000004">
      <c r="A1366" t="s">
        <v>81</v>
      </c>
      <c r="B1366" t="s">
        <v>75</v>
      </c>
      <c r="C1366" t="s">
        <v>15</v>
      </c>
      <c r="D1366">
        <v>1.3</v>
      </c>
      <c r="E1366">
        <v>0</v>
      </c>
      <c r="F1366">
        <v>164</v>
      </c>
      <c r="G1366">
        <v>164</v>
      </c>
      <c r="H1366">
        <v>164</v>
      </c>
      <c r="I1366" t="s">
        <v>15</v>
      </c>
      <c r="J1366">
        <v>1</v>
      </c>
      <c r="L1366" t="s">
        <v>155</v>
      </c>
      <c r="M1366">
        <v>59.566360389705203</v>
      </c>
      <c r="N1366" t="s">
        <v>83</v>
      </c>
      <c r="O1366">
        <v>1</v>
      </c>
      <c r="P1366" t="s">
        <v>156</v>
      </c>
      <c r="Q1366" t="str">
        <f>+PROPER(IF(MID(Tabla1[[#This Row],[expName]],3,100)="Alegria","Alegría",MID(Tabla1[[#This Row],[expName]],3,100)))</f>
        <v>Identidad</v>
      </c>
      <c r="R1366" t="str">
        <f>+IF(Tabla1[[#This Row],[correct_ans]]="None","Frecuente","Infrecuente")</f>
        <v>Frecuente</v>
      </c>
      <c r="S1366">
        <f>+Tabla1[[#This Row],[Respuesta.corr]]*100</f>
        <v>100</v>
      </c>
      <c r="T1366" t="str">
        <f>+IF(OR(Tabla1[[#This Row],[frecuente/infrecuente]]="Frecuente",Tabla1[[#This Row],[Respuesta.rt]]=""),"",Tabla1[[#This Row],[Respuesta.rt]])</f>
        <v/>
      </c>
      <c r="U1366">
        <f>1-Tabla1[[#This Row],[Respuesta.corr]]</f>
        <v>0</v>
      </c>
      <c r="V1366" t="s">
        <v>141</v>
      </c>
      <c r="W1366" t="s">
        <v>143</v>
      </c>
      <c r="X1366" t="str">
        <f>+IFERROR(VLOOKUP(Tabla1[[#This Row],[participant]],$AB$2:$AC$17,2,0),"REVISAR")</f>
        <v>CLB8M</v>
      </c>
    </row>
    <row r="1367" spans="1:24" x14ac:dyDescent="0.55000000000000004">
      <c r="A1367" t="s">
        <v>85</v>
      </c>
      <c r="B1367" t="s">
        <v>86</v>
      </c>
      <c r="C1367" t="s">
        <v>21</v>
      </c>
      <c r="D1367">
        <v>1.3</v>
      </c>
      <c r="E1367">
        <v>0</v>
      </c>
      <c r="F1367">
        <v>165</v>
      </c>
      <c r="G1367">
        <v>165</v>
      </c>
      <c r="H1367">
        <v>165</v>
      </c>
      <c r="I1367" t="s">
        <v>21</v>
      </c>
      <c r="J1367">
        <v>1</v>
      </c>
      <c r="K1367">
        <v>0.82500329431800001</v>
      </c>
      <c r="L1367" t="s">
        <v>155</v>
      </c>
      <c r="M1367">
        <v>59.566360389705203</v>
      </c>
      <c r="N1367" t="s">
        <v>83</v>
      </c>
      <c r="O1367">
        <v>1</v>
      </c>
      <c r="P1367" t="s">
        <v>156</v>
      </c>
      <c r="Q1367" t="str">
        <f>+PROPER(IF(MID(Tabla1[[#This Row],[expName]],3,100)="Alegria","Alegría",MID(Tabla1[[#This Row],[expName]],3,100)))</f>
        <v>Identidad</v>
      </c>
      <c r="R1367" t="str">
        <f>+IF(Tabla1[[#This Row],[correct_ans]]="None","Frecuente","Infrecuente")</f>
        <v>Infrecuente</v>
      </c>
      <c r="S1367">
        <f>+Tabla1[[#This Row],[Respuesta.corr]]*100</f>
        <v>100</v>
      </c>
      <c r="T1367">
        <f>+IF(OR(Tabla1[[#This Row],[frecuente/infrecuente]]="Frecuente",Tabla1[[#This Row],[Respuesta.rt]]=""),"",Tabla1[[#This Row],[Respuesta.rt]])</f>
        <v>0.82500329431800001</v>
      </c>
      <c r="U1367">
        <f>1-Tabla1[[#This Row],[Respuesta.corr]]</f>
        <v>0</v>
      </c>
      <c r="V1367" t="s">
        <v>141</v>
      </c>
      <c r="W1367" t="s">
        <v>143</v>
      </c>
      <c r="X1367" t="str">
        <f>+IFERROR(VLOOKUP(Tabla1[[#This Row],[participant]],$AB$2:$AC$17,2,0),"REVISAR")</f>
        <v>CLB8M</v>
      </c>
    </row>
    <row r="1368" spans="1:24" x14ac:dyDescent="0.55000000000000004">
      <c r="A1368" t="s">
        <v>81</v>
      </c>
      <c r="B1368" t="s">
        <v>30</v>
      </c>
      <c r="C1368" t="s">
        <v>15</v>
      </c>
      <c r="D1368">
        <v>1.3</v>
      </c>
      <c r="E1368">
        <v>0</v>
      </c>
      <c r="F1368">
        <v>166</v>
      </c>
      <c r="G1368">
        <v>166</v>
      </c>
      <c r="H1368">
        <v>166</v>
      </c>
      <c r="I1368" t="s">
        <v>15</v>
      </c>
      <c r="J1368">
        <v>1</v>
      </c>
      <c r="L1368" t="s">
        <v>155</v>
      </c>
      <c r="M1368">
        <v>59.566360389705203</v>
      </c>
      <c r="N1368" t="s">
        <v>83</v>
      </c>
      <c r="O1368">
        <v>1</v>
      </c>
      <c r="P1368" t="s">
        <v>156</v>
      </c>
      <c r="Q1368" t="str">
        <f>+PROPER(IF(MID(Tabla1[[#This Row],[expName]],3,100)="Alegria","Alegría",MID(Tabla1[[#This Row],[expName]],3,100)))</f>
        <v>Identidad</v>
      </c>
      <c r="R1368" t="str">
        <f>+IF(Tabla1[[#This Row],[correct_ans]]="None","Frecuente","Infrecuente")</f>
        <v>Frecuente</v>
      </c>
      <c r="S1368">
        <f>+Tabla1[[#This Row],[Respuesta.corr]]*100</f>
        <v>100</v>
      </c>
      <c r="T1368" t="str">
        <f>+IF(OR(Tabla1[[#This Row],[frecuente/infrecuente]]="Frecuente",Tabla1[[#This Row],[Respuesta.rt]]=""),"",Tabla1[[#This Row],[Respuesta.rt]])</f>
        <v/>
      </c>
      <c r="U1368">
        <f>1-Tabla1[[#This Row],[Respuesta.corr]]</f>
        <v>0</v>
      </c>
      <c r="V1368" t="s">
        <v>141</v>
      </c>
      <c r="W1368" t="s">
        <v>143</v>
      </c>
      <c r="X1368" t="str">
        <f>+IFERROR(VLOOKUP(Tabla1[[#This Row],[participant]],$AB$2:$AC$17,2,0),"REVISAR")</f>
        <v>CLB8M</v>
      </c>
    </row>
    <row r="1369" spans="1:24" x14ac:dyDescent="0.55000000000000004">
      <c r="A1369" t="s">
        <v>81</v>
      </c>
      <c r="B1369" t="s">
        <v>30</v>
      </c>
      <c r="C1369" t="s">
        <v>15</v>
      </c>
      <c r="D1369">
        <v>1.3</v>
      </c>
      <c r="E1369">
        <v>0</v>
      </c>
      <c r="F1369">
        <v>167</v>
      </c>
      <c r="G1369">
        <v>167</v>
      </c>
      <c r="H1369">
        <v>167</v>
      </c>
      <c r="I1369" t="s">
        <v>15</v>
      </c>
      <c r="J1369">
        <v>1</v>
      </c>
      <c r="L1369" t="s">
        <v>155</v>
      </c>
      <c r="M1369">
        <v>59.566360389705203</v>
      </c>
      <c r="N1369" t="s">
        <v>83</v>
      </c>
      <c r="O1369">
        <v>1</v>
      </c>
      <c r="P1369" t="s">
        <v>156</v>
      </c>
      <c r="Q1369" t="str">
        <f>+PROPER(IF(MID(Tabla1[[#This Row],[expName]],3,100)="Alegria","Alegría",MID(Tabla1[[#This Row],[expName]],3,100)))</f>
        <v>Identidad</v>
      </c>
      <c r="R1369" t="str">
        <f>+IF(Tabla1[[#This Row],[correct_ans]]="None","Frecuente","Infrecuente")</f>
        <v>Frecuente</v>
      </c>
      <c r="S1369">
        <f>+Tabla1[[#This Row],[Respuesta.corr]]*100</f>
        <v>100</v>
      </c>
      <c r="T1369" t="str">
        <f>+IF(OR(Tabla1[[#This Row],[frecuente/infrecuente]]="Frecuente",Tabla1[[#This Row],[Respuesta.rt]]=""),"",Tabla1[[#This Row],[Respuesta.rt]])</f>
        <v/>
      </c>
      <c r="U1369">
        <f>1-Tabla1[[#This Row],[Respuesta.corr]]</f>
        <v>0</v>
      </c>
      <c r="V1369" t="s">
        <v>141</v>
      </c>
      <c r="W1369" t="s">
        <v>143</v>
      </c>
      <c r="X1369" t="str">
        <f>+IFERROR(VLOOKUP(Tabla1[[#This Row],[participant]],$AB$2:$AC$17,2,0),"REVISAR")</f>
        <v>CLB8M</v>
      </c>
    </row>
    <row r="1370" spans="1:24" x14ac:dyDescent="0.55000000000000004">
      <c r="A1370" t="s">
        <v>85</v>
      </c>
      <c r="B1370" t="s">
        <v>86</v>
      </c>
      <c r="C1370" t="s">
        <v>21</v>
      </c>
      <c r="D1370">
        <v>1.3</v>
      </c>
      <c r="E1370">
        <v>0</v>
      </c>
      <c r="F1370">
        <v>168</v>
      </c>
      <c r="G1370">
        <v>168</v>
      </c>
      <c r="H1370">
        <v>168</v>
      </c>
      <c r="I1370" t="s">
        <v>15</v>
      </c>
      <c r="J1370">
        <v>0</v>
      </c>
      <c r="L1370" t="s">
        <v>155</v>
      </c>
      <c r="M1370">
        <v>59.566360389705203</v>
      </c>
      <c r="N1370" t="s">
        <v>83</v>
      </c>
      <c r="O1370">
        <v>1</v>
      </c>
      <c r="P1370" t="s">
        <v>156</v>
      </c>
      <c r="Q1370" t="str">
        <f>+PROPER(IF(MID(Tabla1[[#This Row],[expName]],3,100)="Alegria","Alegría",MID(Tabla1[[#This Row],[expName]],3,100)))</f>
        <v>Identidad</v>
      </c>
      <c r="R1370" t="str">
        <f>+IF(Tabla1[[#This Row],[correct_ans]]="None","Frecuente","Infrecuente")</f>
        <v>Infrecuente</v>
      </c>
      <c r="S1370">
        <f>+Tabla1[[#This Row],[Respuesta.corr]]*100</f>
        <v>0</v>
      </c>
      <c r="T1370" t="str">
        <f>+IF(OR(Tabla1[[#This Row],[frecuente/infrecuente]]="Frecuente",Tabla1[[#This Row],[Respuesta.rt]]=""),"",Tabla1[[#This Row],[Respuesta.rt]])</f>
        <v/>
      </c>
      <c r="U1370">
        <f>1-Tabla1[[#This Row],[Respuesta.corr]]</f>
        <v>1</v>
      </c>
      <c r="V1370" t="s">
        <v>141</v>
      </c>
      <c r="W1370" t="s">
        <v>143</v>
      </c>
      <c r="X1370" t="str">
        <f>+IFERROR(VLOOKUP(Tabla1[[#This Row],[participant]],$AB$2:$AC$17,2,0),"REVISAR")</f>
        <v>CLB8M</v>
      </c>
    </row>
    <row r="1371" spans="1:24" x14ac:dyDescent="0.55000000000000004">
      <c r="A1371" t="s">
        <v>81</v>
      </c>
      <c r="B1371" t="s">
        <v>92</v>
      </c>
      <c r="C1371" t="s">
        <v>15</v>
      </c>
      <c r="D1371">
        <v>0.8</v>
      </c>
      <c r="E1371">
        <v>0</v>
      </c>
      <c r="F1371">
        <v>169</v>
      </c>
      <c r="G1371">
        <v>169</v>
      </c>
      <c r="H1371">
        <v>169</v>
      </c>
      <c r="I1371" t="s">
        <v>15</v>
      </c>
      <c r="J1371">
        <v>1</v>
      </c>
      <c r="L1371" t="s">
        <v>155</v>
      </c>
      <c r="M1371">
        <v>59.566360389705203</v>
      </c>
      <c r="N1371" t="s">
        <v>83</v>
      </c>
      <c r="O1371">
        <v>1</v>
      </c>
      <c r="P1371" t="s">
        <v>156</v>
      </c>
      <c r="Q1371" t="str">
        <f>+PROPER(IF(MID(Tabla1[[#This Row],[expName]],3,100)="Alegria","Alegría",MID(Tabla1[[#This Row],[expName]],3,100)))</f>
        <v>Identidad</v>
      </c>
      <c r="R1371" t="str">
        <f>+IF(Tabla1[[#This Row],[correct_ans]]="None","Frecuente","Infrecuente")</f>
        <v>Frecuente</v>
      </c>
      <c r="S1371">
        <f>+Tabla1[[#This Row],[Respuesta.corr]]*100</f>
        <v>100</v>
      </c>
      <c r="T1371" t="str">
        <f>+IF(OR(Tabla1[[#This Row],[frecuente/infrecuente]]="Frecuente",Tabla1[[#This Row],[Respuesta.rt]]=""),"",Tabla1[[#This Row],[Respuesta.rt]])</f>
        <v/>
      </c>
      <c r="U1371">
        <f>1-Tabla1[[#This Row],[Respuesta.corr]]</f>
        <v>0</v>
      </c>
      <c r="V1371" t="s">
        <v>141</v>
      </c>
      <c r="W1371" t="s">
        <v>143</v>
      </c>
      <c r="X1371" t="str">
        <f>+IFERROR(VLOOKUP(Tabla1[[#This Row],[participant]],$AB$2:$AC$17,2,0),"REVISAR")</f>
        <v>CLB8M</v>
      </c>
    </row>
    <row r="1372" spans="1:24" x14ac:dyDescent="0.55000000000000004">
      <c r="A1372" t="s">
        <v>85</v>
      </c>
      <c r="B1372" t="s">
        <v>86</v>
      </c>
      <c r="C1372" t="s">
        <v>21</v>
      </c>
      <c r="D1372">
        <v>1.3</v>
      </c>
      <c r="E1372">
        <v>0</v>
      </c>
      <c r="F1372">
        <v>170</v>
      </c>
      <c r="G1372">
        <v>170</v>
      </c>
      <c r="H1372">
        <v>170</v>
      </c>
      <c r="I1372" t="s">
        <v>21</v>
      </c>
      <c r="J1372">
        <v>1</v>
      </c>
      <c r="K1372">
        <v>1.0230588864800001</v>
      </c>
      <c r="L1372" t="s">
        <v>155</v>
      </c>
      <c r="M1372">
        <v>59.566360389705203</v>
      </c>
      <c r="N1372" t="s">
        <v>83</v>
      </c>
      <c r="O1372">
        <v>1</v>
      </c>
      <c r="P1372" t="s">
        <v>156</v>
      </c>
      <c r="Q1372" t="str">
        <f>+PROPER(IF(MID(Tabla1[[#This Row],[expName]],3,100)="Alegria","Alegría",MID(Tabla1[[#This Row],[expName]],3,100)))</f>
        <v>Identidad</v>
      </c>
      <c r="R1372" t="str">
        <f>+IF(Tabla1[[#This Row],[correct_ans]]="None","Frecuente","Infrecuente")</f>
        <v>Infrecuente</v>
      </c>
      <c r="S1372">
        <f>+Tabla1[[#This Row],[Respuesta.corr]]*100</f>
        <v>100</v>
      </c>
      <c r="T1372">
        <f>+IF(OR(Tabla1[[#This Row],[frecuente/infrecuente]]="Frecuente",Tabla1[[#This Row],[Respuesta.rt]]=""),"",Tabla1[[#This Row],[Respuesta.rt]])</f>
        <v>1.0230588864800001</v>
      </c>
      <c r="U1372">
        <f>1-Tabla1[[#This Row],[Respuesta.corr]]</f>
        <v>0</v>
      </c>
      <c r="V1372" t="s">
        <v>141</v>
      </c>
      <c r="W1372" t="s">
        <v>143</v>
      </c>
      <c r="X1372" t="str">
        <f>+IFERROR(VLOOKUP(Tabla1[[#This Row],[participant]],$AB$2:$AC$17,2,0),"REVISAR")</f>
        <v>CLB8M</v>
      </c>
    </row>
    <row r="1373" spans="1:24" x14ac:dyDescent="0.55000000000000004">
      <c r="A1373" t="s">
        <v>81</v>
      </c>
      <c r="B1373" t="s">
        <v>75</v>
      </c>
      <c r="C1373" t="s">
        <v>15</v>
      </c>
      <c r="D1373">
        <v>1.3</v>
      </c>
      <c r="E1373">
        <v>0</v>
      </c>
      <c r="F1373">
        <v>171</v>
      </c>
      <c r="G1373">
        <v>171</v>
      </c>
      <c r="H1373">
        <v>171</v>
      </c>
      <c r="I1373" t="s">
        <v>15</v>
      </c>
      <c r="J1373">
        <v>1</v>
      </c>
      <c r="L1373" t="s">
        <v>155</v>
      </c>
      <c r="M1373">
        <v>59.566360389705203</v>
      </c>
      <c r="N1373" t="s">
        <v>83</v>
      </c>
      <c r="O1373">
        <v>1</v>
      </c>
      <c r="P1373" t="s">
        <v>156</v>
      </c>
      <c r="Q1373" t="str">
        <f>+PROPER(IF(MID(Tabla1[[#This Row],[expName]],3,100)="Alegria","Alegría",MID(Tabla1[[#This Row],[expName]],3,100)))</f>
        <v>Identidad</v>
      </c>
      <c r="R1373" t="str">
        <f>+IF(Tabla1[[#This Row],[correct_ans]]="None","Frecuente","Infrecuente")</f>
        <v>Frecuente</v>
      </c>
      <c r="S1373">
        <f>+Tabla1[[#This Row],[Respuesta.corr]]*100</f>
        <v>100</v>
      </c>
      <c r="T1373" t="str">
        <f>+IF(OR(Tabla1[[#This Row],[frecuente/infrecuente]]="Frecuente",Tabla1[[#This Row],[Respuesta.rt]]=""),"",Tabla1[[#This Row],[Respuesta.rt]])</f>
        <v/>
      </c>
      <c r="U1373">
        <f>1-Tabla1[[#This Row],[Respuesta.corr]]</f>
        <v>0</v>
      </c>
      <c r="V1373" t="s">
        <v>141</v>
      </c>
      <c r="W1373" t="s">
        <v>143</v>
      </c>
      <c r="X1373" t="str">
        <f>+IFERROR(VLOOKUP(Tabla1[[#This Row],[participant]],$AB$2:$AC$17,2,0),"REVISAR")</f>
        <v>CLB8M</v>
      </c>
    </row>
    <row r="1374" spans="1:24" x14ac:dyDescent="0.55000000000000004">
      <c r="A1374" t="s">
        <v>81</v>
      </c>
      <c r="B1374" t="s">
        <v>22</v>
      </c>
      <c r="C1374" t="s">
        <v>15</v>
      </c>
      <c r="D1374">
        <v>1.3</v>
      </c>
      <c r="E1374">
        <v>0</v>
      </c>
      <c r="F1374">
        <v>172</v>
      </c>
      <c r="G1374">
        <v>172</v>
      </c>
      <c r="H1374">
        <v>172</v>
      </c>
      <c r="I1374" t="s">
        <v>15</v>
      </c>
      <c r="J1374">
        <v>1</v>
      </c>
      <c r="L1374" t="s">
        <v>155</v>
      </c>
      <c r="M1374">
        <v>59.566360389705203</v>
      </c>
      <c r="N1374" t="s">
        <v>83</v>
      </c>
      <c r="O1374">
        <v>1</v>
      </c>
      <c r="P1374" t="s">
        <v>156</v>
      </c>
      <c r="Q1374" t="str">
        <f>+PROPER(IF(MID(Tabla1[[#This Row],[expName]],3,100)="Alegria","Alegría",MID(Tabla1[[#This Row],[expName]],3,100)))</f>
        <v>Identidad</v>
      </c>
      <c r="R1374" t="str">
        <f>+IF(Tabla1[[#This Row],[correct_ans]]="None","Frecuente","Infrecuente")</f>
        <v>Frecuente</v>
      </c>
      <c r="S1374">
        <f>+Tabla1[[#This Row],[Respuesta.corr]]*100</f>
        <v>100</v>
      </c>
      <c r="T1374" t="str">
        <f>+IF(OR(Tabla1[[#This Row],[frecuente/infrecuente]]="Frecuente",Tabla1[[#This Row],[Respuesta.rt]]=""),"",Tabla1[[#This Row],[Respuesta.rt]])</f>
        <v/>
      </c>
      <c r="U1374">
        <f>1-Tabla1[[#This Row],[Respuesta.corr]]</f>
        <v>0</v>
      </c>
      <c r="V1374" t="s">
        <v>141</v>
      </c>
      <c r="W1374" t="s">
        <v>143</v>
      </c>
      <c r="X1374" t="str">
        <f>+IFERROR(VLOOKUP(Tabla1[[#This Row],[participant]],$AB$2:$AC$17,2,0),"REVISAR")</f>
        <v>CLB8M</v>
      </c>
    </row>
    <row r="1375" spans="1:24" x14ac:dyDescent="0.55000000000000004">
      <c r="A1375" t="s">
        <v>81</v>
      </c>
      <c r="B1375" t="s">
        <v>28</v>
      </c>
      <c r="C1375" t="s">
        <v>15</v>
      </c>
      <c r="D1375">
        <v>0.8</v>
      </c>
      <c r="E1375">
        <v>0</v>
      </c>
      <c r="F1375">
        <v>173</v>
      </c>
      <c r="G1375">
        <v>173</v>
      </c>
      <c r="H1375">
        <v>173</v>
      </c>
      <c r="I1375" t="s">
        <v>15</v>
      </c>
      <c r="J1375">
        <v>1</v>
      </c>
      <c r="L1375" t="s">
        <v>155</v>
      </c>
      <c r="M1375">
        <v>59.566360389705203</v>
      </c>
      <c r="N1375" t="s">
        <v>83</v>
      </c>
      <c r="O1375">
        <v>1</v>
      </c>
      <c r="P1375" t="s">
        <v>156</v>
      </c>
      <c r="Q1375" t="str">
        <f>+PROPER(IF(MID(Tabla1[[#This Row],[expName]],3,100)="Alegria","Alegría",MID(Tabla1[[#This Row],[expName]],3,100)))</f>
        <v>Identidad</v>
      </c>
      <c r="R1375" t="str">
        <f>+IF(Tabla1[[#This Row],[correct_ans]]="None","Frecuente","Infrecuente")</f>
        <v>Frecuente</v>
      </c>
      <c r="S1375">
        <f>+Tabla1[[#This Row],[Respuesta.corr]]*100</f>
        <v>100</v>
      </c>
      <c r="T1375" t="str">
        <f>+IF(OR(Tabla1[[#This Row],[frecuente/infrecuente]]="Frecuente",Tabla1[[#This Row],[Respuesta.rt]]=""),"",Tabla1[[#This Row],[Respuesta.rt]])</f>
        <v/>
      </c>
      <c r="U1375">
        <f>1-Tabla1[[#This Row],[Respuesta.corr]]</f>
        <v>0</v>
      </c>
      <c r="V1375" t="s">
        <v>141</v>
      </c>
      <c r="W1375" t="s">
        <v>143</v>
      </c>
      <c r="X1375" t="str">
        <f>+IFERROR(VLOOKUP(Tabla1[[#This Row],[participant]],$AB$2:$AC$17,2,0),"REVISAR")</f>
        <v>CLB8M</v>
      </c>
    </row>
    <row r="1376" spans="1:24" x14ac:dyDescent="0.55000000000000004">
      <c r="A1376" t="s">
        <v>81</v>
      </c>
      <c r="B1376" t="s">
        <v>22</v>
      </c>
      <c r="C1376" t="s">
        <v>15</v>
      </c>
      <c r="D1376">
        <v>0.8</v>
      </c>
      <c r="E1376">
        <v>0</v>
      </c>
      <c r="F1376">
        <v>174</v>
      </c>
      <c r="G1376">
        <v>174</v>
      </c>
      <c r="H1376">
        <v>174</v>
      </c>
      <c r="I1376" t="s">
        <v>15</v>
      </c>
      <c r="J1376">
        <v>1</v>
      </c>
      <c r="L1376" t="s">
        <v>155</v>
      </c>
      <c r="M1376">
        <v>59.566360389705203</v>
      </c>
      <c r="N1376" t="s">
        <v>83</v>
      </c>
      <c r="O1376">
        <v>1</v>
      </c>
      <c r="P1376" t="s">
        <v>156</v>
      </c>
      <c r="Q1376" t="str">
        <f>+PROPER(IF(MID(Tabla1[[#This Row],[expName]],3,100)="Alegria","Alegría",MID(Tabla1[[#This Row],[expName]],3,100)))</f>
        <v>Identidad</v>
      </c>
      <c r="R1376" t="str">
        <f>+IF(Tabla1[[#This Row],[correct_ans]]="None","Frecuente","Infrecuente")</f>
        <v>Frecuente</v>
      </c>
      <c r="S1376">
        <f>+Tabla1[[#This Row],[Respuesta.corr]]*100</f>
        <v>100</v>
      </c>
      <c r="T1376" t="str">
        <f>+IF(OR(Tabla1[[#This Row],[frecuente/infrecuente]]="Frecuente",Tabla1[[#This Row],[Respuesta.rt]]=""),"",Tabla1[[#This Row],[Respuesta.rt]])</f>
        <v/>
      </c>
      <c r="U1376">
        <f>1-Tabla1[[#This Row],[Respuesta.corr]]</f>
        <v>0</v>
      </c>
      <c r="V1376" t="s">
        <v>141</v>
      </c>
      <c r="W1376" t="s">
        <v>143</v>
      </c>
      <c r="X1376" t="str">
        <f>+IFERROR(VLOOKUP(Tabla1[[#This Row],[participant]],$AB$2:$AC$17,2,0),"REVISAR")</f>
        <v>CLB8M</v>
      </c>
    </row>
    <row r="1377" spans="1:24" x14ac:dyDescent="0.55000000000000004">
      <c r="A1377" t="s">
        <v>85</v>
      </c>
      <c r="B1377" t="s">
        <v>86</v>
      </c>
      <c r="C1377" t="s">
        <v>21</v>
      </c>
      <c r="D1377">
        <v>1.3</v>
      </c>
      <c r="E1377">
        <v>0</v>
      </c>
      <c r="F1377">
        <v>175</v>
      </c>
      <c r="G1377">
        <v>175</v>
      </c>
      <c r="H1377">
        <v>175</v>
      </c>
      <c r="I1377" t="s">
        <v>21</v>
      </c>
      <c r="J1377">
        <v>1</v>
      </c>
      <c r="K1377">
        <v>0.710941829995</v>
      </c>
      <c r="L1377" t="s">
        <v>155</v>
      </c>
      <c r="M1377">
        <v>59.566360389705203</v>
      </c>
      <c r="N1377" t="s">
        <v>83</v>
      </c>
      <c r="O1377">
        <v>1</v>
      </c>
      <c r="P1377" t="s">
        <v>156</v>
      </c>
      <c r="Q1377" t="str">
        <f>+PROPER(IF(MID(Tabla1[[#This Row],[expName]],3,100)="Alegria","Alegría",MID(Tabla1[[#This Row],[expName]],3,100)))</f>
        <v>Identidad</v>
      </c>
      <c r="R1377" t="str">
        <f>+IF(Tabla1[[#This Row],[correct_ans]]="None","Frecuente","Infrecuente")</f>
        <v>Infrecuente</v>
      </c>
      <c r="S1377">
        <f>+Tabla1[[#This Row],[Respuesta.corr]]*100</f>
        <v>100</v>
      </c>
      <c r="T1377">
        <f>+IF(OR(Tabla1[[#This Row],[frecuente/infrecuente]]="Frecuente",Tabla1[[#This Row],[Respuesta.rt]]=""),"",Tabla1[[#This Row],[Respuesta.rt]])</f>
        <v>0.710941829995</v>
      </c>
      <c r="U1377">
        <f>1-Tabla1[[#This Row],[Respuesta.corr]]</f>
        <v>0</v>
      </c>
      <c r="V1377" t="s">
        <v>141</v>
      </c>
      <c r="W1377" t="s">
        <v>143</v>
      </c>
      <c r="X1377" t="str">
        <f>+IFERROR(VLOOKUP(Tabla1[[#This Row],[participant]],$AB$2:$AC$17,2,0),"REVISAR")</f>
        <v>CLB8M</v>
      </c>
    </row>
    <row r="1378" spans="1:24" x14ac:dyDescent="0.55000000000000004">
      <c r="A1378" t="s">
        <v>81</v>
      </c>
      <c r="B1378" t="s">
        <v>88</v>
      </c>
      <c r="C1378" t="s">
        <v>15</v>
      </c>
      <c r="D1378">
        <v>0.8</v>
      </c>
      <c r="E1378">
        <v>0</v>
      </c>
      <c r="F1378">
        <v>176</v>
      </c>
      <c r="G1378">
        <v>176</v>
      </c>
      <c r="H1378">
        <v>176</v>
      </c>
      <c r="I1378" t="s">
        <v>15</v>
      </c>
      <c r="J1378">
        <v>1</v>
      </c>
      <c r="L1378" t="s">
        <v>155</v>
      </c>
      <c r="M1378">
        <v>59.566360389705203</v>
      </c>
      <c r="N1378" t="s">
        <v>83</v>
      </c>
      <c r="O1378">
        <v>1</v>
      </c>
      <c r="P1378" t="s">
        <v>156</v>
      </c>
      <c r="Q1378" t="str">
        <f>+PROPER(IF(MID(Tabla1[[#This Row],[expName]],3,100)="Alegria","Alegría",MID(Tabla1[[#This Row],[expName]],3,100)))</f>
        <v>Identidad</v>
      </c>
      <c r="R1378" t="str">
        <f>+IF(Tabla1[[#This Row],[correct_ans]]="None","Frecuente","Infrecuente")</f>
        <v>Frecuente</v>
      </c>
      <c r="S1378">
        <f>+Tabla1[[#This Row],[Respuesta.corr]]*100</f>
        <v>100</v>
      </c>
      <c r="T1378" t="str">
        <f>+IF(OR(Tabla1[[#This Row],[frecuente/infrecuente]]="Frecuente",Tabla1[[#This Row],[Respuesta.rt]]=""),"",Tabla1[[#This Row],[Respuesta.rt]])</f>
        <v/>
      </c>
      <c r="U1378">
        <f>1-Tabla1[[#This Row],[Respuesta.corr]]</f>
        <v>0</v>
      </c>
      <c r="V1378" t="s">
        <v>141</v>
      </c>
      <c r="W1378" t="s">
        <v>143</v>
      </c>
      <c r="X1378" t="str">
        <f>+IFERROR(VLOOKUP(Tabla1[[#This Row],[participant]],$AB$2:$AC$17,2,0),"REVISAR")</f>
        <v>CLB8M</v>
      </c>
    </row>
    <row r="1379" spans="1:24" x14ac:dyDescent="0.55000000000000004">
      <c r="A1379" t="s">
        <v>85</v>
      </c>
      <c r="B1379" t="s">
        <v>86</v>
      </c>
      <c r="C1379" t="s">
        <v>21</v>
      </c>
      <c r="D1379">
        <v>0.8</v>
      </c>
      <c r="E1379">
        <v>0</v>
      </c>
      <c r="F1379">
        <v>177</v>
      </c>
      <c r="G1379">
        <v>177</v>
      </c>
      <c r="H1379">
        <v>177</v>
      </c>
      <c r="I1379" t="s">
        <v>21</v>
      </c>
      <c r="J1379">
        <v>1</v>
      </c>
      <c r="K1379">
        <v>0.60518634570700003</v>
      </c>
      <c r="L1379" t="s">
        <v>155</v>
      </c>
      <c r="M1379">
        <v>59.566360389705203</v>
      </c>
      <c r="N1379" t="s">
        <v>83</v>
      </c>
      <c r="O1379">
        <v>1</v>
      </c>
      <c r="P1379" t="s">
        <v>156</v>
      </c>
      <c r="Q1379" t="str">
        <f>+PROPER(IF(MID(Tabla1[[#This Row],[expName]],3,100)="Alegria","Alegría",MID(Tabla1[[#This Row],[expName]],3,100)))</f>
        <v>Identidad</v>
      </c>
      <c r="R1379" t="str">
        <f>+IF(Tabla1[[#This Row],[correct_ans]]="None","Frecuente","Infrecuente")</f>
        <v>Infrecuente</v>
      </c>
      <c r="S1379">
        <f>+Tabla1[[#This Row],[Respuesta.corr]]*100</f>
        <v>100</v>
      </c>
      <c r="T1379">
        <f>+IF(OR(Tabla1[[#This Row],[frecuente/infrecuente]]="Frecuente",Tabla1[[#This Row],[Respuesta.rt]]=""),"",Tabla1[[#This Row],[Respuesta.rt]])</f>
        <v>0.60518634570700003</v>
      </c>
      <c r="U1379">
        <f>1-Tabla1[[#This Row],[Respuesta.corr]]</f>
        <v>0</v>
      </c>
      <c r="V1379" t="s">
        <v>141</v>
      </c>
      <c r="W1379" t="s">
        <v>143</v>
      </c>
      <c r="X1379" t="str">
        <f>+IFERROR(VLOOKUP(Tabla1[[#This Row],[participant]],$AB$2:$AC$17,2,0),"REVISAR")</f>
        <v>CLB8M</v>
      </c>
    </row>
    <row r="1380" spans="1:24" x14ac:dyDescent="0.55000000000000004">
      <c r="A1380" t="s">
        <v>81</v>
      </c>
      <c r="B1380" t="s">
        <v>91</v>
      </c>
      <c r="C1380" t="s">
        <v>15</v>
      </c>
      <c r="D1380">
        <v>1.3</v>
      </c>
      <c r="E1380">
        <v>0</v>
      </c>
      <c r="F1380">
        <v>178</v>
      </c>
      <c r="G1380">
        <v>178</v>
      </c>
      <c r="H1380">
        <v>178</v>
      </c>
      <c r="I1380" t="s">
        <v>15</v>
      </c>
      <c r="J1380">
        <v>1</v>
      </c>
      <c r="L1380" t="s">
        <v>155</v>
      </c>
      <c r="M1380">
        <v>59.566360389705203</v>
      </c>
      <c r="N1380" t="s">
        <v>83</v>
      </c>
      <c r="O1380">
        <v>1</v>
      </c>
      <c r="P1380" t="s">
        <v>156</v>
      </c>
      <c r="Q1380" t="str">
        <f>+PROPER(IF(MID(Tabla1[[#This Row],[expName]],3,100)="Alegria","Alegría",MID(Tabla1[[#This Row],[expName]],3,100)))</f>
        <v>Identidad</v>
      </c>
      <c r="R1380" t="str">
        <f>+IF(Tabla1[[#This Row],[correct_ans]]="None","Frecuente","Infrecuente")</f>
        <v>Frecuente</v>
      </c>
      <c r="S1380">
        <f>+Tabla1[[#This Row],[Respuesta.corr]]*100</f>
        <v>100</v>
      </c>
      <c r="T1380" t="str">
        <f>+IF(OR(Tabla1[[#This Row],[frecuente/infrecuente]]="Frecuente",Tabla1[[#This Row],[Respuesta.rt]]=""),"",Tabla1[[#This Row],[Respuesta.rt]])</f>
        <v/>
      </c>
      <c r="U1380">
        <f>1-Tabla1[[#This Row],[Respuesta.corr]]</f>
        <v>0</v>
      </c>
      <c r="V1380" t="s">
        <v>141</v>
      </c>
      <c r="W1380" t="s">
        <v>143</v>
      </c>
      <c r="X1380" t="str">
        <f>+IFERROR(VLOOKUP(Tabla1[[#This Row],[participant]],$AB$2:$AC$17,2,0),"REVISAR")</f>
        <v>CLB8M</v>
      </c>
    </row>
    <row r="1381" spans="1:24" x14ac:dyDescent="0.55000000000000004">
      <c r="A1381" t="s">
        <v>85</v>
      </c>
      <c r="B1381" t="s">
        <v>86</v>
      </c>
      <c r="C1381" t="s">
        <v>21</v>
      </c>
      <c r="D1381">
        <v>1.3</v>
      </c>
      <c r="E1381">
        <v>0</v>
      </c>
      <c r="F1381">
        <v>179</v>
      </c>
      <c r="G1381">
        <v>179</v>
      </c>
      <c r="H1381">
        <v>179</v>
      </c>
      <c r="I1381" t="s">
        <v>21</v>
      </c>
      <c r="J1381">
        <v>1</v>
      </c>
      <c r="K1381">
        <v>0.60539261291699997</v>
      </c>
      <c r="L1381" t="s">
        <v>155</v>
      </c>
      <c r="M1381">
        <v>59.566360389705203</v>
      </c>
      <c r="N1381" t="s">
        <v>83</v>
      </c>
      <c r="O1381">
        <v>1</v>
      </c>
      <c r="P1381" t="s">
        <v>156</v>
      </c>
      <c r="Q1381" t="str">
        <f>+PROPER(IF(MID(Tabla1[[#This Row],[expName]],3,100)="Alegria","Alegría",MID(Tabla1[[#This Row],[expName]],3,100)))</f>
        <v>Identidad</v>
      </c>
      <c r="R1381" t="str">
        <f>+IF(Tabla1[[#This Row],[correct_ans]]="None","Frecuente","Infrecuente")</f>
        <v>Infrecuente</v>
      </c>
      <c r="S1381">
        <f>+Tabla1[[#This Row],[Respuesta.corr]]*100</f>
        <v>100</v>
      </c>
      <c r="T1381">
        <f>+IF(OR(Tabla1[[#This Row],[frecuente/infrecuente]]="Frecuente",Tabla1[[#This Row],[Respuesta.rt]]=""),"",Tabla1[[#This Row],[Respuesta.rt]])</f>
        <v>0.60539261291699997</v>
      </c>
      <c r="U1381">
        <f>1-Tabla1[[#This Row],[Respuesta.corr]]</f>
        <v>0</v>
      </c>
      <c r="V1381" t="s">
        <v>141</v>
      </c>
      <c r="W1381" t="s">
        <v>143</v>
      </c>
      <c r="X1381" t="str">
        <f>+IFERROR(VLOOKUP(Tabla1[[#This Row],[participant]],$AB$2:$AC$17,2,0),"REVISAR")</f>
        <v>CLB8M</v>
      </c>
    </row>
    <row r="1382" spans="1:24" x14ac:dyDescent="0.55000000000000004">
      <c r="A1382" t="s">
        <v>81</v>
      </c>
      <c r="B1382" t="s">
        <v>88</v>
      </c>
      <c r="C1382" t="s">
        <v>15</v>
      </c>
      <c r="D1382">
        <v>1.3</v>
      </c>
      <c r="E1382">
        <v>0</v>
      </c>
      <c r="F1382">
        <v>180</v>
      </c>
      <c r="G1382">
        <v>180</v>
      </c>
      <c r="H1382">
        <v>180</v>
      </c>
      <c r="I1382" t="s">
        <v>15</v>
      </c>
      <c r="J1382">
        <v>1</v>
      </c>
      <c r="L1382" t="s">
        <v>155</v>
      </c>
      <c r="M1382">
        <v>59.566360389705203</v>
      </c>
      <c r="N1382" t="s">
        <v>83</v>
      </c>
      <c r="O1382">
        <v>1</v>
      </c>
      <c r="P1382" t="s">
        <v>156</v>
      </c>
      <c r="Q1382" t="str">
        <f>+PROPER(IF(MID(Tabla1[[#This Row],[expName]],3,100)="Alegria","Alegría",MID(Tabla1[[#This Row],[expName]],3,100)))</f>
        <v>Identidad</v>
      </c>
      <c r="R1382" t="str">
        <f>+IF(Tabla1[[#This Row],[correct_ans]]="None","Frecuente","Infrecuente")</f>
        <v>Frecuente</v>
      </c>
      <c r="S1382">
        <f>+Tabla1[[#This Row],[Respuesta.corr]]*100</f>
        <v>100</v>
      </c>
      <c r="T1382" t="str">
        <f>+IF(OR(Tabla1[[#This Row],[frecuente/infrecuente]]="Frecuente",Tabla1[[#This Row],[Respuesta.rt]]=""),"",Tabla1[[#This Row],[Respuesta.rt]])</f>
        <v/>
      </c>
      <c r="U1382">
        <f>1-Tabla1[[#This Row],[Respuesta.corr]]</f>
        <v>0</v>
      </c>
      <c r="V1382" t="s">
        <v>141</v>
      </c>
      <c r="W1382" t="s">
        <v>143</v>
      </c>
      <c r="X1382" t="str">
        <f>+IFERROR(VLOOKUP(Tabla1[[#This Row],[participant]],$AB$2:$AC$17,2,0),"REVISAR")</f>
        <v>CLB8M</v>
      </c>
    </row>
    <row r="1383" spans="1:24" x14ac:dyDescent="0.55000000000000004">
      <c r="A1383" t="s">
        <v>85</v>
      </c>
      <c r="B1383" t="s">
        <v>86</v>
      </c>
      <c r="C1383" t="s">
        <v>21</v>
      </c>
      <c r="D1383">
        <v>0.8</v>
      </c>
      <c r="E1383">
        <v>0</v>
      </c>
      <c r="F1383">
        <v>181</v>
      </c>
      <c r="G1383">
        <v>181</v>
      </c>
      <c r="H1383">
        <v>181</v>
      </c>
      <c r="I1383" t="s">
        <v>21</v>
      </c>
      <c r="J1383">
        <v>1</v>
      </c>
      <c r="K1383">
        <v>0.57186343057800004</v>
      </c>
      <c r="L1383" t="s">
        <v>155</v>
      </c>
      <c r="M1383">
        <v>59.566360389705203</v>
      </c>
      <c r="N1383" t="s">
        <v>83</v>
      </c>
      <c r="O1383">
        <v>1</v>
      </c>
      <c r="P1383" t="s">
        <v>156</v>
      </c>
      <c r="Q1383" t="str">
        <f>+PROPER(IF(MID(Tabla1[[#This Row],[expName]],3,100)="Alegria","Alegría",MID(Tabla1[[#This Row],[expName]],3,100)))</f>
        <v>Identidad</v>
      </c>
      <c r="R1383" t="str">
        <f>+IF(Tabla1[[#This Row],[correct_ans]]="None","Frecuente","Infrecuente")</f>
        <v>Infrecuente</v>
      </c>
      <c r="S1383">
        <f>+Tabla1[[#This Row],[Respuesta.corr]]*100</f>
        <v>100</v>
      </c>
      <c r="T1383">
        <f>+IF(OR(Tabla1[[#This Row],[frecuente/infrecuente]]="Frecuente",Tabla1[[#This Row],[Respuesta.rt]]=""),"",Tabla1[[#This Row],[Respuesta.rt]])</f>
        <v>0.57186343057800004</v>
      </c>
      <c r="U1383">
        <f>1-Tabla1[[#This Row],[Respuesta.corr]]</f>
        <v>0</v>
      </c>
      <c r="V1383" t="s">
        <v>141</v>
      </c>
      <c r="W1383" t="s">
        <v>143</v>
      </c>
      <c r="X1383" t="str">
        <f>+IFERROR(VLOOKUP(Tabla1[[#This Row],[participant]],$AB$2:$AC$17,2,0),"REVISAR")</f>
        <v>CLB8M</v>
      </c>
    </row>
    <row r="1384" spans="1:24" x14ac:dyDescent="0.55000000000000004">
      <c r="A1384" t="s">
        <v>81</v>
      </c>
      <c r="B1384" t="s">
        <v>92</v>
      </c>
      <c r="C1384" t="s">
        <v>15</v>
      </c>
      <c r="D1384">
        <v>0.8</v>
      </c>
      <c r="E1384">
        <v>0</v>
      </c>
      <c r="F1384">
        <v>182</v>
      </c>
      <c r="G1384">
        <v>182</v>
      </c>
      <c r="H1384">
        <v>182</v>
      </c>
      <c r="I1384" t="s">
        <v>15</v>
      </c>
      <c r="J1384">
        <v>1</v>
      </c>
      <c r="L1384" t="s">
        <v>155</v>
      </c>
      <c r="M1384">
        <v>59.566360389705203</v>
      </c>
      <c r="N1384" t="s">
        <v>83</v>
      </c>
      <c r="O1384">
        <v>1</v>
      </c>
      <c r="P1384" t="s">
        <v>156</v>
      </c>
      <c r="Q1384" t="str">
        <f>+PROPER(IF(MID(Tabla1[[#This Row],[expName]],3,100)="Alegria","Alegría",MID(Tabla1[[#This Row],[expName]],3,100)))</f>
        <v>Identidad</v>
      </c>
      <c r="R1384" t="str">
        <f>+IF(Tabla1[[#This Row],[correct_ans]]="None","Frecuente","Infrecuente")</f>
        <v>Frecuente</v>
      </c>
      <c r="S1384">
        <f>+Tabla1[[#This Row],[Respuesta.corr]]*100</f>
        <v>100</v>
      </c>
      <c r="T1384" t="str">
        <f>+IF(OR(Tabla1[[#This Row],[frecuente/infrecuente]]="Frecuente",Tabla1[[#This Row],[Respuesta.rt]]=""),"",Tabla1[[#This Row],[Respuesta.rt]])</f>
        <v/>
      </c>
      <c r="U1384">
        <f>1-Tabla1[[#This Row],[Respuesta.corr]]</f>
        <v>0</v>
      </c>
      <c r="V1384" t="s">
        <v>141</v>
      </c>
      <c r="W1384" t="s">
        <v>143</v>
      </c>
      <c r="X1384" t="str">
        <f>+IFERROR(VLOOKUP(Tabla1[[#This Row],[participant]],$AB$2:$AC$17,2,0),"REVISAR")</f>
        <v>CLB8M</v>
      </c>
    </row>
    <row r="1385" spans="1:24" x14ac:dyDescent="0.55000000000000004">
      <c r="A1385" t="s">
        <v>81</v>
      </c>
      <c r="B1385" t="s">
        <v>92</v>
      </c>
      <c r="C1385" t="s">
        <v>15</v>
      </c>
      <c r="D1385">
        <v>1.3</v>
      </c>
      <c r="E1385">
        <v>0</v>
      </c>
      <c r="F1385">
        <v>183</v>
      </c>
      <c r="G1385">
        <v>183</v>
      </c>
      <c r="H1385">
        <v>183</v>
      </c>
      <c r="I1385" t="s">
        <v>15</v>
      </c>
      <c r="J1385">
        <v>1</v>
      </c>
      <c r="L1385" t="s">
        <v>155</v>
      </c>
      <c r="M1385">
        <v>59.566360389705203</v>
      </c>
      <c r="N1385" t="s">
        <v>83</v>
      </c>
      <c r="O1385">
        <v>1</v>
      </c>
      <c r="P1385" t="s">
        <v>156</v>
      </c>
      <c r="Q1385" t="str">
        <f>+PROPER(IF(MID(Tabla1[[#This Row],[expName]],3,100)="Alegria","Alegría",MID(Tabla1[[#This Row],[expName]],3,100)))</f>
        <v>Identidad</v>
      </c>
      <c r="R1385" t="str">
        <f>+IF(Tabla1[[#This Row],[correct_ans]]="None","Frecuente","Infrecuente")</f>
        <v>Frecuente</v>
      </c>
      <c r="S1385">
        <f>+Tabla1[[#This Row],[Respuesta.corr]]*100</f>
        <v>100</v>
      </c>
      <c r="T1385" t="str">
        <f>+IF(OR(Tabla1[[#This Row],[frecuente/infrecuente]]="Frecuente",Tabla1[[#This Row],[Respuesta.rt]]=""),"",Tabla1[[#This Row],[Respuesta.rt]])</f>
        <v/>
      </c>
      <c r="U1385">
        <f>1-Tabla1[[#This Row],[Respuesta.corr]]</f>
        <v>0</v>
      </c>
      <c r="V1385" t="s">
        <v>141</v>
      </c>
      <c r="W1385" t="s">
        <v>143</v>
      </c>
      <c r="X1385" t="str">
        <f>+IFERROR(VLOOKUP(Tabla1[[#This Row],[participant]],$AB$2:$AC$17,2,0),"REVISAR")</f>
        <v>CLB8M</v>
      </c>
    </row>
    <row r="1386" spans="1:24" x14ac:dyDescent="0.55000000000000004">
      <c r="A1386" t="s">
        <v>81</v>
      </c>
      <c r="B1386" t="s">
        <v>35</v>
      </c>
      <c r="C1386" t="s">
        <v>15</v>
      </c>
      <c r="D1386">
        <v>1.3</v>
      </c>
      <c r="E1386">
        <v>0</v>
      </c>
      <c r="F1386">
        <v>184</v>
      </c>
      <c r="G1386">
        <v>184</v>
      </c>
      <c r="H1386">
        <v>184</v>
      </c>
      <c r="I1386" t="s">
        <v>15</v>
      </c>
      <c r="J1386">
        <v>1</v>
      </c>
      <c r="L1386" t="s">
        <v>155</v>
      </c>
      <c r="M1386">
        <v>59.566360389705203</v>
      </c>
      <c r="N1386" t="s">
        <v>83</v>
      </c>
      <c r="O1386">
        <v>1</v>
      </c>
      <c r="P1386" t="s">
        <v>156</v>
      </c>
      <c r="Q1386" t="str">
        <f>+PROPER(IF(MID(Tabla1[[#This Row],[expName]],3,100)="Alegria","Alegría",MID(Tabla1[[#This Row],[expName]],3,100)))</f>
        <v>Identidad</v>
      </c>
      <c r="R1386" t="str">
        <f>+IF(Tabla1[[#This Row],[correct_ans]]="None","Frecuente","Infrecuente")</f>
        <v>Frecuente</v>
      </c>
      <c r="S1386">
        <f>+Tabla1[[#This Row],[Respuesta.corr]]*100</f>
        <v>100</v>
      </c>
      <c r="T1386" t="str">
        <f>+IF(OR(Tabla1[[#This Row],[frecuente/infrecuente]]="Frecuente",Tabla1[[#This Row],[Respuesta.rt]]=""),"",Tabla1[[#This Row],[Respuesta.rt]])</f>
        <v/>
      </c>
      <c r="U1386">
        <f>1-Tabla1[[#This Row],[Respuesta.corr]]</f>
        <v>0</v>
      </c>
      <c r="V1386" t="s">
        <v>141</v>
      </c>
      <c r="W1386" t="s">
        <v>143</v>
      </c>
      <c r="X1386" t="str">
        <f>+IFERROR(VLOOKUP(Tabla1[[#This Row],[participant]],$AB$2:$AC$17,2,0),"REVISAR")</f>
        <v>CLB8M</v>
      </c>
    </row>
    <row r="1387" spans="1:24" x14ac:dyDescent="0.55000000000000004">
      <c r="A1387" t="s">
        <v>85</v>
      </c>
      <c r="B1387" t="s">
        <v>86</v>
      </c>
      <c r="C1387" t="s">
        <v>21</v>
      </c>
      <c r="D1387">
        <v>0.8</v>
      </c>
      <c r="E1387">
        <v>0</v>
      </c>
      <c r="F1387">
        <v>185</v>
      </c>
      <c r="G1387">
        <v>185</v>
      </c>
      <c r="H1387">
        <v>185</v>
      </c>
      <c r="I1387" t="s">
        <v>21</v>
      </c>
      <c r="J1387">
        <v>1</v>
      </c>
      <c r="K1387">
        <v>0.574697535456</v>
      </c>
      <c r="L1387" t="s">
        <v>155</v>
      </c>
      <c r="M1387">
        <v>59.566360389705203</v>
      </c>
      <c r="N1387" t="s">
        <v>83</v>
      </c>
      <c r="O1387">
        <v>1</v>
      </c>
      <c r="P1387" t="s">
        <v>156</v>
      </c>
      <c r="Q1387" t="str">
        <f>+PROPER(IF(MID(Tabla1[[#This Row],[expName]],3,100)="Alegria","Alegría",MID(Tabla1[[#This Row],[expName]],3,100)))</f>
        <v>Identidad</v>
      </c>
      <c r="R1387" t="str">
        <f>+IF(Tabla1[[#This Row],[correct_ans]]="None","Frecuente","Infrecuente")</f>
        <v>Infrecuente</v>
      </c>
      <c r="S1387">
        <f>+Tabla1[[#This Row],[Respuesta.corr]]*100</f>
        <v>100</v>
      </c>
      <c r="T1387">
        <f>+IF(OR(Tabla1[[#This Row],[frecuente/infrecuente]]="Frecuente",Tabla1[[#This Row],[Respuesta.rt]]=""),"",Tabla1[[#This Row],[Respuesta.rt]])</f>
        <v>0.574697535456</v>
      </c>
      <c r="U1387">
        <f>1-Tabla1[[#This Row],[Respuesta.corr]]</f>
        <v>0</v>
      </c>
      <c r="V1387" t="s">
        <v>141</v>
      </c>
      <c r="W1387" t="s">
        <v>143</v>
      </c>
      <c r="X1387" t="str">
        <f>+IFERROR(VLOOKUP(Tabla1[[#This Row],[participant]],$AB$2:$AC$17,2,0),"REVISAR")</f>
        <v>CLB8M</v>
      </c>
    </row>
    <row r="1388" spans="1:24" x14ac:dyDescent="0.55000000000000004">
      <c r="A1388" t="s">
        <v>81</v>
      </c>
      <c r="B1388" t="s">
        <v>90</v>
      </c>
      <c r="C1388" t="s">
        <v>15</v>
      </c>
      <c r="D1388">
        <v>0.8</v>
      </c>
      <c r="E1388">
        <v>0</v>
      </c>
      <c r="F1388">
        <v>186</v>
      </c>
      <c r="G1388">
        <v>186</v>
      </c>
      <c r="H1388">
        <v>186</v>
      </c>
      <c r="I1388" t="s">
        <v>15</v>
      </c>
      <c r="J1388">
        <v>1</v>
      </c>
      <c r="L1388" t="s">
        <v>155</v>
      </c>
      <c r="M1388">
        <v>59.566360389705203</v>
      </c>
      <c r="N1388" t="s">
        <v>83</v>
      </c>
      <c r="O1388">
        <v>1</v>
      </c>
      <c r="P1388" t="s">
        <v>156</v>
      </c>
      <c r="Q1388" t="str">
        <f>+PROPER(IF(MID(Tabla1[[#This Row],[expName]],3,100)="Alegria","Alegría",MID(Tabla1[[#This Row],[expName]],3,100)))</f>
        <v>Identidad</v>
      </c>
      <c r="R1388" t="str">
        <f>+IF(Tabla1[[#This Row],[correct_ans]]="None","Frecuente","Infrecuente")</f>
        <v>Frecuente</v>
      </c>
      <c r="S1388">
        <f>+Tabla1[[#This Row],[Respuesta.corr]]*100</f>
        <v>100</v>
      </c>
      <c r="T1388" t="str">
        <f>+IF(OR(Tabla1[[#This Row],[frecuente/infrecuente]]="Frecuente",Tabla1[[#This Row],[Respuesta.rt]]=""),"",Tabla1[[#This Row],[Respuesta.rt]])</f>
        <v/>
      </c>
      <c r="U1388">
        <f>1-Tabla1[[#This Row],[Respuesta.corr]]</f>
        <v>0</v>
      </c>
      <c r="V1388" t="s">
        <v>141</v>
      </c>
      <c r="W1388" t="s">
        <v>143</v>
      </c>
      <c r="X1388" t="str">
        <f>+IFERROR(VLOOKUP(Tabla1[[#This Row],[participant]],$AB$2:$AC$17,2,0),"REVISAR")</f>
        <v>CLB8M</v>
      </c>
    </row>
    <row r="1389" spans="1:24" x14ac:dyDescent="0.55000000000000004">
      <c r="A1389" t="s">
        <v>81</v>
      </c>
      <c r="B1389" t="s">
        <v>35</v>
      </c>
      <c r="C1389" t="s">
        <v>15</v>
      </c>
      <c r="D1389">
        <v>0.8</v>
      </c>
      <c r="E1389">
        <v>0</v>
      </c>
      <c r="F1389">
        <v>187</v>
      </c>
      <c r="G1389">
        <v>187</v>
      </c>
      <c r="H1389">
        <v>187</v>
      </c>
      <c r="I1389" t="s">
        <v>15</v>
      </c>
      <c r="J1389">
        <v>1</v>
      </c>
      <c r="L1389" t="s">
        <v>155</v>
      </c>
      <c r="M1389">
        <v>59.566360389705203</v>
      </c>
      <c r="N1389" t="s">
        <v>83</v>
      </c>
      <c r="O1389">
        <v>1</v>
      </c>
      <c r="P1389" t="s">
        <v>156</v>
      </c>
      <c r="Q1389" t="str">
        <f>+PROPER(IF(MID(Tabla1[[#This Row],[expName]],3,100)="Alegria","Alegría",MID(Tabla1[[#This Row],[expName]],3,100)))</f>
        <v>Identidad</v>
      </c>
      <c r="R1389" t="str">
        <f>+IF(Tabla1[[#This Row],[correct_ans]]="None","Frecuente","Infrecuente")</f>
        <v>Frecuente</v>
      </c>
      <c r="S1389">
        <f>+Tabla1[[#This Row],[Respuesta.corr]]*100</f>
        <v>100</v>
      </c>
      <c r="T1389" t="str">
        <f>+IF(OR(Tabla1[[#This Row],[frecuente/infrecuente]]="Frecuente",Tabla1[[#This Row],[Respuesta.rt]]=""),"",Tabla1[[#This Row],[Respuesta.rt]])</f>
        <v/>
      </c>
      <c r="U1389">
        <f>1-Tabla1[[#This Row],[Respuesta.corr]]</f>
        <v>0</v>
      </c>
      <c r="V1389" t="s">
        <v>141</v>
      </c>
      <c r="W1389" t="s">
        <v>143</v>
      </c>
      <c r="X1389" t="str">
        <f>+IFERROR(VLOOKUP(Tabla1[[#This Row],[participant]],$AB$2:$AC$17,2,0),"REVISAR")</f>
        <v>CLB8M</v>
      </c>
    </row>
    <row r="1390" spans="1:24" x14ac:dyDescent="0.55000000000000004">
      <c r="A1390" t="s">
        <v>85</v>
      </c>
      <c r="B1390" t="s">
        <v>86</v>
      </c>
      <c r="C1390" t="s">
        <v>21</v>
      </c>
      <c r="D1390">
        <v>1.3</v>
      </c>
      <c r="E1390">
        <v>0</v>
      </c>
      <c r="F1390">
        <v>188</v>
      </c>
      <c r="G1390">
        <v>188</v>
      </c>
      <c r="H1390">
        <v>188</v>
      </c>
      <c r="I1390" t="s">
        <v>21</v>
      </c>
      <c r="J1390">
        <v>1</v>
      </c>
      <c r="K1390">
        <v>0.60525686724200001</v>
      </c>
      <c r="L1390" t="s">
        <v>155</v>
      </c>
      <c r="M1390">
        <v>59.566360389705203</v>
      </c>
      <c r="N1390" t="s">
        <v>83</v>
      </c>
      <c r="O1390">
        <v>1</v>
      </c>
      <c r="P1390" t="s">
        <v>156</v>
      </c>
      <c r="Q1390" t="str">
        <f>+PROPER(IF(MID(Tabla1[[#This Row],[expName]],3,100)="Alegria","Alegría",MID(Tabla1[[#This Row],[expName]],3,100)))</f>
        <v>Identidad</v>
      </c>
      <c r="R1390" t="str">
        <f>+IF(Tabla1[[#This Row],[correct_ans]]="None","Frecuente","Infrecuente")</f>
        <v>Infrecuente</v>
      </c>
      <c r="S1390">
        <f>+Tabla1[[#This Row],[Respuesta.corr]]*100</f>
        <v>100</v>
      </c>
      <c r="T1390">
        <f>+IF(OR(Tabla1[[#This Row],[frecuente/infrecuente]]="Frecuente",Tabla1[[#This Row],[Respuesta.rt]]=""),"",Tabla1[[#This Row],[Respuesta.rt]])</f>
        <v>0.60525686724200001</v>
      </c>
      <c r="U1390">
        <f>1-Tabla1[[#This Row],[Respuesta.corr]]</f>
        <v>0</v>
      </c>
      <c r="V1390" t="s">
        <v>141</v>
      </c>
      <c r="W1390" t="s">
        <v>143</v>
      </c>
      <c r="X1390" t="str">
        <f>+IFERROR(VLOOKUP(Tabla1[[#This Row],[participant]],$AB$2:$AC$17,2,0),"REVISAR")</f>
        <v>CLB8M</v>
      </c>
    </row>
    <row r="1391" spans="1:24" x14ac:dyDescent="0.55000000000000004">
      <c r="A1391" t="s">
        <v>81</v>
      </c>
      <c r="B1391" t="s">
        <v>22</v>
      </c>
      <c r="C1391" t="s">
        <v>15</v>
      </c>
      <c r="D1391">
        <v>1.3</v>
      </c>
      <c r="E1391">
        <v>0</v>
      </c>
      <c r="F1391">
        <v>189</v>
      </c>
      <c r="G1391">
        <v>189</v>
      </c>
      <c r="H1391">
        <v>189</v>
      </c>
      <c r="I1391" t="s">
        <v>15</v>
      </c>
      <c r="J1391">
        <v>1</v>
      </c>
      <c r="L1391" t="s">
        <v>155</v>
      </c>
      <c r="M1391">
        <v>59.566360389705203</v>
      </c>
      <c r="N1391" t="s">
        <v>83</v>
      </c>
      <c r="O1391">
        <v>1</v>
      </c>
      <c r="P1391" t="s">
        <v>156</v>
      </c>
      <c r="Q1391" t="str">
        <f>+PROPER(IF(MID(Tabla1[[#This Row],[expName]],3,100)="Alegria","Alegría",MID(Tabla1[[#This Row],[expName]],3,100)))</f>
        <v>Identidad</v>
      </c>
      <c r="R1391" t="str">
        <f>+IF(Tabla1[[#This Row],[correct_ans]]="None","Frecuente","Infrecuente")</f>
        <v>Frecuente</v>
      </c>
      <c r="S1391">
        <f>+Tabla1[[#This Row],[Respuesta.corr]]*100</f>
        <v>100</v>
      </c>
      <c r="T1391" t="str">
        <f>+IF(OR(Tabla1[[#This Row],[frecuente/infrecuente]]="Frecuente",Tabla1[[#This Row],[Respuesta.rt]]=""),"",Tabla1[[#This Row],[Respuesta.rt]])</f>
        <v/>
      </c>
      <c r="U1391">
        <f>1-Tabla1[[#This Row],[Respuesta.corr]]</f>
        <v>0</v>
      </c>
      <c r="V1391" t="s">
        <v>141</v>
      </c>
      <c r="W1391" t="s">
        <v>143</v>
      </c>
      <c r="X1391" t="str">
        <f>+IFERROR(VLOOKUP(Tabla1[[#This Row],[participant]],$AB$2:$AC$17,2,0),"REVISAR")</f>
        <v>CLB8M</v>
      </c>
    </row>
    <row r="1392" spans="1:24" x14ac:dyDescent="0.55000000000000004">
      <c r="A1392" t="s">
        <v>81</v>
      </c>
      <c r="B1392" t="s">
        <v>75</v>
      </c>
      <c r="C1392" t="s">
        <v>15</v>
      </c>
      <c r="D1392">
        <v>0.8</v>
      </c>
      <c r="E1392">
        <v>0</v>
      </c>
      <c r="F1392">
        <v>190</v>
      </c>
      <c r="G1392">
        <v>190</v>
      </c>
      <c r="H1392">
        <v>190</v>
      </c>
      <c r="I1392" t="s">
        <v>15</v>
      </c>
      <c r="J1392">
        <v>1</v>
      </c>
      <c r="L1392" t="s">
        <v>155</v>
      </c>
      <c r="M1392">
        <v>59.566360389705203</v>
      </c>
      <c r="N1392" t="s">
        <v>83</v>
      </c>
      <c r="O1392">
        <v>1</v>
      </c>
      <c r="P1392" t="s">
        <v>156</v>
      </c>
      <c r="Q1392" t="str">
        <f>+PROPER(IF(MID(Tabla1[[#This Row],[expName]],3,100)="Alegria","Alegría",MID(Tabla1[[#This Row],[expName]],3,100)))</f>
        <v>Identidad</v>
      </c>
      <c r="R1392" t="str">
        <f>+IF(Tabla1[[#This Row],[correct_ans]]="None","Frecuente","Infrecuente")</f>
        <v>Frecuente</v>
      </c>
      <c r="S1392">
        <f>+Tabla1[[#This Row],[Respuesta.corr]]*100</f>
        <v>100</v>
      </c>
      <c r="T1392" t="str">
        <f>+IF(OR(Tabla1[[#This Row],[frecuente/infrecuente]]="Frecuente",Tabla1[[#This Row],[Respuesta.rt]]=""),"",Tabla1[[#This Row],[Respuesta.rt]])</f>
        <v/>
      </c>
      <c r="U1392">
        <f>1-Tabla1[[#This Row],[Respuesta.corr]]</f>
        <v>0</v>
      </c>
      <c r="V1392" t="s">
        <v>141</v>
      </c>
      <c r="W1392" t="s">
        <v>143</v>
      </c>
      <c r="X1392" t="str">
        <f>+IFERROR(VLOOKUP(Tabla1[[#This Row],[participant]],$AB$2:$AC$17,2,0),"REVISAR")</f>
        <v>CLB8M</v>
      </c>
    </row>
    <row r="1393" spans="1:24" x14ac:dyDescent="0.55000000000000004">
      <c r="A1393" t="s">
        <v>85</v>
      </c>
      <c r="B1393" t="s">
        <v>86</v>
      </c>
      <c r="C1393" t="s">
        <v>21</v>
      </c>
      <c r="D1393">
        <v>0.8</v>
      </c>
      <c r="E1393">
        <v>0</v>
      </c>
      <c r="F1393">
        <v>191</v>
      </c>
      <c r="G1393">
        <v>191</v>
      </c>
      <c r="H1393">
        <v>191</v>
      </c>
      <c r="I1393" t="s">
        <v>21</v>
      </c>
      <c r="J1393">
        <v>1</v>
      </c>
      <c r="K1393">
        <v>0.63706737686899995</v>
      </c>
      <c r="L1393" t="s">
        <v>155</v>
      </c>
      <c r="M1393">
        <v>59.566360389705203</v>
      </c>
      <c r="N1393" t="s">
        <v>83</v>
      </c>
      <c r="O1393">
        <v>1</v>
      </c>
      <c r="P1393" t="s">
        <v>156</v>
      </c>
      <c r="Q1393" t="str">
        <f>+PROPER(IF(MID(Tabla1[[#This Row],[expName]],3,100)="Alegria","Alegría",MID(Tabla1[[#This Row],[expName]],3,100)))</f>
        <v>Identidad</v>
      </c>
      <c r="R1393" t="str">
        <f>+IF(Tabla1[[#This Row],[correct_ans]]="None","Frecuente","Infrecuente")</f>
        <v>Infrecuente</v>
      </c>
      <c r="S1393">
        <f>+Tabla1[[#This Row],[Respuesta.corr]]*100</f>
        <v>100</v>
      </c>
      <c r="T1393">
        <f>+IF(OR(Tabla1[[#This Row],[frecuente/infrecuente]]="Frecuente",Tabla1[[#This Row],[Respuesta.rt]]=""),"",Tabla1[[#This Row],[Respuesta.rt]])</f>
        <v>0.63706737686899995</v>
      </c>
      <c r="U1393">
        <f>1-Tabla1[[#This Row],[Respuesta.corr]]</f>
        <v>0</v>
      </c>
      <c r="V1393" t="s">
        <v>141</v>
      </c>
      <c r="W1393" t="s">
        <v>143</v>
      </c>
      <c r="X1393" t="str">
        <f>+IFERROR(VLOOKUP(Tabla1[[#This Row],[participant]],$AB$2:$AC$17,2,0),"REVISAR")</f>
        <v>CLB8M</v>
      </c>
    </row>
    <row r="1394" spans="1:24" x14ac:dyDescent="0.55000000000000004">
      <c r="A1394" t="s">
        <v>81</v>
      </c>
      <c r="B1394" t="s">
        <v>68</v>
      </c>
      <c r="C1394" t="s">
        <v>15</v>
      </c>
      <c r="D1394">
        <v>1.3</v>
      </c>
      <c r="E1394">
        <v>0</v>
      </c>
      <c r="F1394">
        <v>192</v>
      </c>
      <c r="G1394">
        <v>192</v>
      </c>
      <c r="H1394">
        <v>192</v>
      </c>
      <c r="I1394" t="s">
        <v>15</v>
      </c>
      <c r="J1394">
        <v>1</v>
      </c>
      <c r="L1394" t="s">
        <v>155</v>
      </c>
      <c r="M1394">
        <v>59.566360389705203</v>
      </c>
      <c r="N1394" t="s">
        <v>83</v>
      </c>
      <c r="O1394">
        <v>1</v>
      </c>
      <c r="P1394" t="s">
        <v>156</v>
      </c>
      <c r="Q1394" t="str">
        <f>+PROPER(IF(MID(Tabla1[[#This Row],[expName]],3,100)="Alegria","Alegría",MID(Tabla1[[#This Row],[expName]],3,100)))</f>
        <v>Identidad</v>
      </c>
      <c r="R1394" t="str">
        <f>+IF(Tabla1[[#This Row],[correct_ans]]="None","Frecuente","Infrecuente")</f>
        <v>Frecuente</v>
      </c>
      <c r="S1394">
        <f>+Tabla1[[#This Row],[Respuesta.corr]]*100</f>
        <v>100</v>
      </c>
      <c r="T1394" t="str">
        <f>+IF(OR(Tabla1[[#This Row],[frecuente/infrecuente]]="Frecuente",Tabla1[[#This Row],[Respuesta.rt]]=""),"",Tabla1[[#This Row],[Respuesta.rt]])</f>
        <v/>
      </c>
      <c r="U1394">
        <f>1-Tabla1[[#This Row],[Respuesta.corr]]</f>
        <v>0</v>
      </c>
      <c r="V1394" t="s">
        <v>141</v>
      </c>
      <c r="W1394" t="s">
        <v>143</v>
      </c>
      <c r="X1394" t="str">
        <f>+IFERROR(VLOOKUP(Tabla1[[#This Row],[participant]],$AB$2:$AC$17,2,0),"REVISAR")</f>
        <v>CLB8M</v>
      </c>
    </row>
    <row r="1395" spans="1:24" x14ac:dyDescent="0.55000000000000004">
      <c r="A1395" t="s">
        <v>81</v>
      </c>
      <c r="B1395" t="s">
        <v>87</v>
      </c>
      <c r="C1395" t="s">
        <v>15</v>
      </c>
      <c r="D1395">
        <v>1.3</v>
      </c>
      <c r="E1395">
        <v>0</v>
      </c>
      <c r="F1395">
        <v>193</v>
      </c>
      <c r="G1395">
        <v>193</v>
      </c>
      <c r="H1395">
        <v>193</v>
      </c>
      <c r="I1395" t="s">
        <v>15</v>
      </c>
      <c r="J1395">
        <v>1</v>
      </c>
      <c r="L1395" t="s">
        <v>155</v>
      </c>
      <c r="M1395">
        <v>59.566360389705203</v>
      </c>
      <c r="N1395" t="s">
        <v>83</v>
      </c>
      <c r="O1395">
        <v>1</v>
      </c>
      <c r="P1395" t="s">
        <v>156</v>
      </c>
      <c r="Q1395" t="str">
        <f>+PROPER(IF(MID(Tabla1[[#This Row],[expName]],3,100)="Alegria","Alegría",MID(Tabla1[[#This Row],[expName]],3,100)))</f>
        <v>Identidad</v>
      </c>
      <c r="R1395" t="str">
        <f>+IF(Tabla1[[#This Row],[correct_ans]]="None","Frecuente","Infrecuente")</f>
        <v>Frecuente</v>
      </c>
      <c r="S1395">
        <f>+Tabla1[[#This Row],[Respuesta.corr]]*100</f>
        <v>100</v>
      </c>
      <c r="T1395" t="str">
        <f>+IF(OR(Tabla1[[#This Row],[frecuente/infrecuente]]="Frecuente",Tabla1[[#This Row],[Respuesta.rt]]=""),"",Tabla1[[#This Row],[Respuesta.rt]])</f>
        <v/>
      </c>
      <c r="U1395">
        <f>1-Tabla1[[#This Row],[Respuesta.corr]]</f>
        <v>0</v>
      </c>
      <c r="V1395" t="s">
        <v>141</v>
      </c>
      <c r="W1395" t="s">
        <v>143</v>
      </c>
      <c r="X1395" t="str">
        <f>+IFERROR(VLOOKUP(Tabla1[[#This Row],[participant]],$AB$2:$AC$17,2,0),"REVISAR")</f>
        <v>CLB8M</v>
      </c>
    </row>
    <row r="1396" spans="1:24" x14ac:dyDescent="0.55000000000000004">
      <c r="A1396" t="s">
        <v>81</v>
      </c>
      <c r="B1396" t="s">
        <v>90</v>
      </c>
      <c r="C1396" t="s">
        <v>15</v>
      </c>
      <c r="D1396">
        <v>1.3</v>
      </c>
      <c r="E1396">
        <v>0</v>
      </c>
      <c r="F1396">
        <v>194</v>
      </c>
      <c r="G1396">
        <v>194</v>
      </c>
      <c r="H1396">
        <v>194</v>
      </c>
      <c r="I1396" t="s">
        <v>15</v>
      </c>
      <c r="J1396">
        <v>1</v>
      </c>
      <c r="L1396" t="s">
        <v>155</v>
      </c>
      <c r="M1396">
        <v>59.566360389705203</v>
      </c>
      <c r="N1396" t="s">
        <v>83</v>
      </c>
      <c r="O1396">
        <v>1</v>
      </c>
      <c r="P1396" t="s">
        <v>156</v>
      </c>
      <c r="Q1396" t="str">
        <f>+PROPER(IF(MID(Tabla1[[#This Row],[expName]],3,100)="Alegria","Alegría",MID(Tabla1[[#This Row],[expName]],3,100)))</f>
        <v>Identidad</v>
      </c>
      <c r="R1396" t="str">
        <f>+IF(Tabla1[[#This Row],[correct_ans]]="None","Frecuente","Infrecuente")</f>
        <v>Frecuente</v>
      </c>
      <c r="S1396">
        <f>+Tabla1[[#This Row],[Respuesta.corr]]*100</f>
        <v>100</v>
      </c>
      <c r="T1396" t="str">
        <f>+IF(OR(Tabla1[[#This Row],[frecuente/infrecuente]]="Frecuente",Tabla1[[#This Row],[Respuesta.rt]]=""),"",Tabla1[[#This Row],[Respuesta.rt]])</f>
        <v/>
      </c>
      <c r="U1396">
        <f>1-Tabla1[[#This Row],[Respuesta.corr]]</f>
        <v>0</v>
      </c>
      <c r="V1396" t="s">
        <v>141</v>
      </c>
      <c r="W1396" t="s">
        <v>143</v>
      </c>
      <c r="X1396" t="str">
        <f>+IFERROR(VLOOKUP(Tabla1[[#This Row],[participant]],$AB$2:$AC$17,2,0),"REVISAR")</f>
        <v>CLB8M</v>
      </c>
    </row>
    <row r="1397" spans="1:24" x14ac:dyDescent="0.55000000000000004">
      <c r="A1397" t="s">
        <v>81</v>
      </c>
      <c r="B1397" t="s">
        <v>30</v>
      </c>
      <c r="C1397" t="s">
        <v>15</v>
      </c>
      <c r="D1397">
        <v>1.3</v>
      </c>
      <c r="E1397">
        <v>0</v>
      </c>
      <c r="F1397">
        <v>195</v>
      </c>
      <c r="G1397">
        <v>195</v>
      </c>
      <c r="H1397">
        <v>195</v>
      </c>
      <c r="I1397" t="s">
        <v>15</v>
      </c>
      <c r="J1397">
        <v>1</v>
      </c>
      <c r="L1397" t="s">
        <v>155</v>
      </c>
      <c r="M1397">
        <v>59.566360389705203</v>
      </c>
      <c r="N1397" t="s">
        <v>83</v>
      </c>
      <c r="O1397">
        <v>1</v>
      </c>
      <c r="P1397" t="s">
        <v>156</v>
      </c>
      <c r="Q1397" t="str">
        <f>+PROPER(IF(MID(Tabla1[[#This Row],[expName]],3,100)="Alegria","Alegría",MID(Tabla1[[#This Row],[expName]],3,100)))</f>
        <v>Identidad</v>
      </c>
      <c r="R1397" t="str">
        <f>+IF(Tabla1[[#This Row],[correct_ans]]="None","Frecuente","Infrecuente")</f>
        <v>Frecuente</v>
      </c>
      <c r="S1397">
        <f>+Tabla1[[#This Row],[Respuesta.corr]]*100</f>
        <v>100</v>
      </c>
      <c r="T1397" t="str">
        <f>+IF(OR(Tabla1[[#This Row],[frecuente/infrecuente]]="Frecuente",Tabla1[[#This Row],[Respuesta.rt]]=""),"",Tabla1[[#This Row],[Respuesta.rt]])</f>
        <v/>
      </c>
      <c r="U1397">
        <f>1-Tabla1[[#This Row],[Respuesta.corr]]</f>
        <v>0</v>
      </c>
      <c r="V1397" t="s">
        <v>141</v>
      </c>
      <c r="W1397" t="s">
        <v>143</v>
      </c>
      <c r="X1397" t="str">
        <f>+IFERROR(VLOOKUP(Tabla1[[#This Row],[participant]],$AB$2:$AC$17,2,0),"REVISAR")</f>
        <v>CLB8M</v>
      </c>
    </row>
    <row r="1398" spans="1:24" x14ac:dyDescent="0.55000000000000004">
      <c r="A1398" t="s">
        <v>81</v>
      </c>
      <c r="B1398" t="s">
        <v>36</v>
      </c>
      <c r="C1398" t="s">
        <v>15</v>
      </c>
      <c r="D1398">
        <v>1.3</v>
      </c>
      <c r="E1398">
        <v>0</v>
      </c>
      <c r="F1398">
        <v>196</v>
      </c>
      <c r="G1398">
        <v>196</v>
      </c>
      <c r="H1398">
        <v>196</v>
      </c>
      <c r="I1398" t="s">
        <v>15</v>
      </c>
      <c r="J1398">
        <v>1</v>
      </c>
      <c r="L1398" t="s">
        <v>155</v>
      </c>
      <c r="M1398">
        <v>59.566360389705203</v>
      </c>
      <c r="N1398" t="s">
        <v>83</v>
      </c>
      <c r="O1398">
        <v>1</v>
      </c>
      <c r="P1398" t="s">
        <v>156</v>
      </c>
      <c r="Q1398" t="str">
        <f>+PROPER(IF(MID(Tabla1[[#This Row],[expName]],3,100)="Alegria","Alegría",MID(Tabla1[[#This Row],[expName]],3,100)))</f>
        <v>Identidad</v>
      </c>
      <c r="R1398" t="str">
        <f>+IF(Tabla1[[#This Row],[correct_ans]]="None","Frecuente","Infrecuente")</f>
        <v>Frecuente</v>
      </c>
      <c r="S1398">
        <f>+Tabla1[[#This Row],[Respuesta.corr]]*100</f>
        <v>100</v>
      </c>
      <c r="T1398" t="str">
        <f>+IF(OR(Tabla1[[#This Row],[frecuente/infrecuente]]="Frecuente",Tabla1[[#This Row],[Respuesta.rt]]=""),"",Tabla1[[#This Row],[Respuesta.rt]])</f>
        <v/>
      </c>
      <c r="U1398">
        <f>1-Tabla1[[#This Row],[Respuesta.corr]]</f>
        <v>0</v>
      </c>
      <c r="V1398" t="s">
        <v>141</v>
      </c>
      <c r="W1398" t="s">
        <v>143</v>
      </c>
      <c r="X1398" t="str">
        <f>+IFERROR(VLOOKUP(Tabla1[[#This Row],[participant]],$AB$2:$AC$17,2,0),"REVISAR")</f>
        <v>CLB8M</v>
      </c>
    </row>
    <row r="1399" spans="1:24" x14ac:dyDescent="0.55000000000000004">
      <c r="A1399" t="s">
        <v>85</v>
      </c>
      <c r="B1399" t="s">
        <v>86</v>
      </c>
      <c r="C1399" t="s">
        <v>21</v>
      </c>
      <c r="D1399">
        <v>0.8</v>
      </c>
      <c r="E1399">
        <v>0</v>
      </c>
      <c r="F1399">
        <v>197</v>
      </c>
      <c r="G1399">
        <v>197</v>
      </c>
      <c r="H1399">
        <v>197</v>
      </c>
      <c r="I1399" t="s">
        <v>21</v>
      </c>
      <c r="J1399">
        <v>1</v>
      </c>
      <c r="K1399">
        <v>0.31110657889799997</v>
      </c>
      <c r="L1399" t="s">
        <v>155</v>
      </c>
      <c r="M1399">
        <v>59.566360389705203</v>
      </c>
      <c r="N1399" t="s">
        <v>83</v>
      </c>
      <c r="O1399">
        <v>1</v>
      </c>
      <c r="P1399" t="s">
        <v>156</v>
      </c>
      <c r="Q1399" t="str">
        <f>+PROPER(IF(MID(Tabla1[[#This Row],[expName]],3,100)="Alegria","Alegría",MID(Tabla1[[#This Row],[expName]],3,100)))</f>
        <v>Identidad</v>
      </c>
      <c r="R1399" t="str">
        <f>+IF(Tabla1[[#This Row],[correct_ans]]="None","Frecuente","Infrecuente")</f>
        <v>Infrecuente</v>
      </c>
      <c r="S1399">
        <f>+Tabla1[[#This Row],[Respuesta.corr]]*100</f>
        <v>100</v>
      </c>
      <c r="T1399">
        <f>+IF(OR(Tabla1[[#This Row],[frecuente/infrecuente]]="Frecuente",Tabla1[[#This Row],[Respuesta.rt]]=""),"",Tabla1[[#This Row],[Respuesta.rt]])</f>
        <v>0.31110657889799997</v>
      </c>
      <c r="U1399">
        <f>1-Tabla1[[#This Row],[Respuesta.corr]]</f>
        <v>0</v>
      </c>
      <c r="V1399" t="s">
        <v>141</v>
      </c>
      <c r="W1399" t="s">
        <v>143</v>
      </c>
      <c r="X1399" t="str">
        <f>+IFERROR(VLOOKUP(Tabla1[[#This Row],[participant]],$AB$2:$AC$17,2,0),"REVISAR")</f>
        <v>CLB8M</v>
      </c>
    </row>
    <row r="1400" spans="1:24" x14ac:dyDescent="0.55000000000000004">
      <c r="A1400" t="s">
        <v>81</v>
      </c>
      <c r="B1400" t="s">
        <v>89</v>
      </c>
      <c r="C1400" t="s">
        <v>15</v>
      </c>
      <c r="D1400">
        <v>1.3</v>
      </c>
      <c r="E1400">
        <v>0</v>
      </c>
      <c r="F1400">
        <v>198</v>
      </c>
      <c r="G1400">
        <v>198</v>
      </c>
      <c r="H1400">
        <v>198</v>
      </c>
      <c r="I1400" t="s">
        <v>15</v>
      </c>
      <c r="J1400">
        <v>1</v>
      </c>
      <c r="L1400" t="s">
        <v>155</v>
      </c>
      <c r="M1400">
        <v>59.566360389705203</v>
      </c>
      <c r="N1400" t="s">
        <v>83</v>
      </c>
      <c r="O1400">
        <v>1</v>
      </c>
      <c r="P1400" t="s">
        <v>156</v>
      </c>
      <c r="Q1400" t="str">
        <f>+PROPER(IF(MID(Tabla1[[#This Row],[expName]],3,100)="Alegria","Alegría",MID(Tabla1[[#This Row],[expName]],3,100)))</f>
        <v>Identidad</v>
      </c>
      <c r="R1400" t="str">
        <f>+IF(Tabla1[[#This Row],[correct_ans]]="None","Frecuente","Infrecuente")</f>
        <v>Frecuente</v>
      </c>
      <c r="S1400">
        <f>+Tabla1[[#This Row],[Respuesta.corr]]*100</f>
        <v>100</v>
      </c>
      <c r="T1400" t="str">
        <f>+IF(OR(Tabla1[[#This Row],[frecuente/infrecuente]]="Frecuente",Tabla1[[#This Row],[Respuesta.rt]]=""),"",Tabla1[[#This Row],[Respuesta.rt]])</f>
        <v/>
      </c>
      <c r="U1400">
        <f>1-Tabla1[[#This Row],[Respuesta.corr]]</f>
        <v>0</v>
      </c>
      <c r="V1400" t="s">
        <v>141</v>
      </c>
      <c r="W1400" t="s">
        <v>143</v>
      </c>
      <c r="X1400" t="str">
        <f>+IFERROR(VLOOKUP(Tabla1[[#This Row],[participant]],$AB$2:$AC$17,2,0),"REVISAR")</f>
        <v>CLB8M</v>
      </c>
    </row>
    <row r="1401" spans="1:24" x14ac:dyDescent="0.55000000000000004">
      <c r="A1401" t="s">
        <v>85</v>
      </c>
      <c r="B1401" t="s">
        <v>86</v>
      </c>
      <c r="C1401" t="s">
        <v>21</v>
      </c>
      <c r="D1401">
        <v>0.8</v>
      </c>
      <c r="E1401">
        <v>0</v>
      </c>
      <c r="F1401">
        <v>199</v>
      </c>
      <c r="G1401">
        <v>199</v>
      </c>
      <c r="H1401">
        <v>199</v>
      </c>
      <c r="I1401" t="s">
        <v>21</v>
      </c>
      <c r="J1401">
        <v>1</v>
      </c>
      <c r="K1401">
        <v>0.62163441769000005</v>
      </c>
      <c r="L1401" t="s">
        <v>155</v>
      </c>
      <c r="M1401">
        <v>59.566360389705203</v>
      </c>
      <c r="N1401" t="s">
        <v>83</v>
      </c>
      <c r="O1401">
        <v>1</v>
      </c>
      <c r="P1401" t="s">
        <v>156</v>
      </c>
      <c r="Q1401" t="str">
        <f>+PROPER(IF(MID(Tabla1[[#This Row],[expName]],3,100)="Alegria","Alegría",MID(Tabla1[[#This Row],[expName]],3,100)))</f>
        <v>Identidad</v>
      </c>
      <c r="R1401" t="str">
        <f>+IF(Tabla1[[#This Row],[correct_ans]]="None","Frecuente","Infrecuente")</f>
        <v>Infrecuente</v>
      </c>
      <c r="S1401">
        <f>+Tabla1[[#This Row],[Respuesta.corr]]*100</f>
        <v>100</v>
      </c>
      <c r="T1401">
        <f>+IF(OR(Tabla1[[#This Row],[frecuente/infrecuente]]="Frecuente",Tabla1[[#This Row],[Respuesta.rt]]=""),"",Tabla1[[#This Row],[Respuesta.rt]])</f>
        <v>0.62163441769000005</v>
      </c>
      <c r="U1401">
        <f>1-Tabla1[[#This Row],[Respuesta.corr]]</f>
        <v>0</v>
      </c>
      <c r="V1401" t="s">
        <v>141</v>
      </c>
      <c r="W1401" t="s">
        <v>143</v>
      </c>
      <c r="X1401" t="str">
        <f>+IFERROR(VLOOKUP(Tabla1[[#This Row],[participant]],$AB$2:$AC$17,2,0),"REVISAR")</f>
        <v>CLB8M</v>
      </c>
    </row>
    <row r="1402" spans="1:24" x14ac:dyDescent="0.55000000000000004">
      <c r="A1402" t="s">
        <v>53</v>
      </c>
      <c r="B1402" t="s">
        <v>54</v>
      </c>
      <c r="C1402" t="s">
        <v>15</v>
      </c>
      <c r="D1402">
        <v>0.8</v>
      </c>
      <c r="E1402">
        <v>0</v>
      </c>
      <c r="F1402">
        <v>0</v>
      </c>
      <c r="G1402">
        <v>0</v>
      </c>
      <c r="H1402">
        <v>0</v>
      </c>
      <c r="I1402" t="s">
        <v>15</v>
      </c>
      <c r="J1402">
        <v>1</v>
      </c>
      <c r="L1402" t="s">
        <v>157</v>
      </c>
      <c r="M1402">
        <v>59.818703234420603</v>
      </c>
      <c r="N1402" t="s">
        <v>56</v>
      </c>
      <c r="O1402">
        <v>1</v>
      </c>
      <c r="P1402" t="s">
        <v>158</v>
      </c>
      <c r="Q1402" t="str">
        <f>+PROPER(IF(MID(Tabla1[[#This Row],[expName]],3,100)="Alegria","Alegría",MID(Tabla1[[#This Row],[expName]],3,100)))</f>
        <v>Alegría</v>
      </c>
      <c r="R1402" t="str">
        <f>+IF(Tabla1[[#This Row],[correct_ans]]="None","Frecuente","Infrecuente")</f>
        <v>Frecuente</v>
      </c>
      <c r="S1402">
        <f>+Tabla1[[#This Row],[Respuesta.corr]]*100</f>
        <v>100</v>
      </c>
      <c r="T1402" t="str">
        <f>+IF(OR(Tabla1[[#This Row],[frecuente/infrecuente]]="Frecuente",Tabla1[[#This Row],[Respuesta.rt]]=""),"",Tabla1[[#This Row],[Respuesta.rt]])</f>
        <v/>
      </c>
      <c r="U1402">
        <f>1-Tabla1[[#This Row],[Respuesta.corr]]</f>
        <v>0</v>
      </c>
      <c r="V1402" t="s">
        <v>141</v>
      </c>
      <c r="W1402" t="s">
        <v>143</v>
      </c>
      <c r="X1402" t="str">
        <f>+IFERROR(VLOOKUP(Tabla1[[#This Row],[participant]],$AB$2:$AC$17,2,0),"REVISAR")</f>
        <v>CLB8M</v>
      </c>
    </row>
    <row r="1403" spans="1:24" x14ac:dyDescent="0.55000000000000004">
      <c r="A1403" t="s">
        <v>58</v>
      </c>
      <c r="B1403" t="s">
        <v>59</v>
      </c>
      <c r="C1403" t="s">
        <v>21</v>
      </c>
      <c r="D1403">
        <v>1.3</v>
      </c>
      <c r="E1403">
        <v>0</v>
      </c>
      <c r="F1403">
        <v>1</v>
      </c>
      <c r="G1403">
        <v>1</v>
      </c>
      <c r="H1403">
        <v>1</v>
      </c>
      <c r="I1403" t="s">
        <v>15</v>
      </c>
      <c r="J1403">
        <v>0</v>
      </c>
      <c r="L1403" t="s">
        <v>157</v>
      </c>
      <c r="M1403">
        <v>59.818703234420603</v>
      </c>
      <c r="N1403" t="s">
        <v>56</v>
      </c>
      <c r="O1403">
        <v>1</v>
      </c>
      <c r="P1403" t="s">
        <v>158</v>
      </c>
      <c r="Q1403" t="str">
        <f>+PROPER(IF(MID(Tabla1[[#This Row],[expName]],3,100)="Alegria","Alegría",MID(Tabla1[[#This Row],[expName]],3,100)))</f>
        <v>Alegría</v>
      </c>
      <c r="R1403" t="str">
        <f>+IF(Tabla1[[#This Row],[correct_ans]]="None","Frecuente","Infrecuente")</f>
        <v>Infrecuente</v>
      </c>
      <c r="S1403">
        <f>+Tabla1[[#This Row],[Respuesta.corr]]*100</f>
        <v>0</v>
      </c>
      <c r="T1403" t="str">
        <f>+IF(OR(Tabla1[[#This Row],[frecuente/infrecuente]]="Frecuente",Tabla1[[#This Row],[Respuesta.rt]]=""),"",Tabla1[[#This Row],[Respuesta.rt]])</f>
        <v/>
      </c>
      <c r="U1403">
        <f>1-Tabla1[[#This Row],[Respuesta.corr]]</f>
        <v>1</v>
      </c>
      <c r="V1403" t="s">
        <v>141</v>
      </c>
      <c r="W1403" t="s">
        <v>143</v>
      </c>
      <c r="X1403" t="str">
        <f>+IFERROR(VLOOKUP(Tabla1[[#This Row],[participant]],$AB$2:$AC$17,2,0),"REVISAR")</f>
        <v>CLB8M</v>
      </c>
    </row>
    <row r="1404" spans="1:24" x14ac:dyDescent="0.55000000000000004">
      <c r="A1404" t="s">
        <v>53</v>
      </c>
      <c r="B1404" t="s">
        <v>25</v>
      </c>
      <c r="C1404" t="s">
        <v>15</v>
      </c>
      <c r="D1404">
        <v>0.8</v>
      </c>
      <c r="E1404">
        <v>0</v>
      </c>
      <c r="F1404">
        <v>2</v>
      </c>
      <c r="G1404">
        <v>2</v>
      </c>
      <c r="H1404">
        <v>2</v>
      </c>
      <c r="I1404" t="s">
        <v>15</v>
      </c>
      <c r="J1404">
        <v>1</v>
      </c>
      <c r="L1404" t="s">
        <v>157</v>
      </c>
      <c r="M1404">
        <v>59.818703234420603</v>
      </c>
      <c r="N1404" t="s">
        <v>56</v>
      </c>
      <c r="O1404">
        <v>1</v>
      </c>
      <c r="P1404" t="s">
        <v>158</v>
      </c>
      <c r="Q1404" t="str">
        <f>+PROPER(IF(MID(Tabla1[[#This Row],[expName]],3,100)="Alegria","Alegría",MID(Tabla1[[#This Row],[expName]],3,100)))</f>
        <v>Alegría</v>
      </c>
      <c r="R1404" t="str">
        <f>+IF(Tabla1[[#This Row],[correct_ans]]="None","Frecuente","Infrecuente")</f>
        <v>Frecuente</v>
      </c>
      <c r="S1404">
        <f>+Tabla1[[#This Row],[Respuesta.corr]]*100</f>
        <v>100</v>
      </c>
      <c r="T1404" t="str">
        <f>+IF(OR(Tabla1[[#This Row],[frecuente/infrecuente]]="Frecuente",Tabla1[[#This Row],[Respuesta.rt]]=""),"",Tabla1[[#This Row],[Respuesta.rt]])</f>
        <v/>
      </c>
      <c r="U1404">
        <f>1-Tabla1[[#This Row],[Respuesta.corr]]</f>
        <v>0</v>
      </c>
      <c r="V1404" t="s">
        <v>141</v>
      </c>
      <c r="W1404" t="s">
        <v>143</v>
      </c>
      <c r="X1404" t="str">
        <f>+IFERROR(VLOOKUP(Tabla1[[#This Row],[participant]],$AB$2:$AC$17,2,0),"REVISAR")</f>
        <v>CLB8M</v>
      </c>
    </row>
    <row r="1405" spans="1:24" x14ac:dyDescent="0.55000000000000004">
      <c r="A1405" t="s">
        <v>58</v>
      </c>
      <c r="B1405" t="s">
        <v>60</v>
      </c>
      <c r="C1405" t="s">
        <v>21</v>
      </c>
      <c r="D1405">
        <v>0.8</v>
      </c>
      <c r="E1405">
        <v>0</v>
      </c>
      <c r="F1405">
        <v>3</v>
      </c>
      <c r="G1405">
        <v>3</v>
      </c>
      <c r="H1405">
        <v>3</v>
      </c>
      <c r="I1405" t="s">
        <v>21</v>
      </c>
      <c r="J1405">
        <v>1</v>
      </c>
      <c r="K1405">
        <v>0.478910088023</v>
      </c>
      <c r="L1405" t="s">
        <v>157</v>
      </c>
      <c r="M1405">
        <v>59.818703234420603</v>
      </c>
      <c r="N1405" t="s">
        <v>56</v>
      </c>
      <c r="O1405">
        <v>1</v>
      </c>
      <c r="P1405" t="s">
        <v>158</v>
      </c>
      <c r="Q1405" t="str">
        <f>+PROPER(IF(MID(Tabla1[[#This Row],[expName]],3,100)="Alegria","Alegría",MID(Tabla1[[#This Row],[expName]],3,100)))</f>
        <v>Alegría</v>
      </c>
      <c r="R1405" t="str">
        <f>+IF(Tabla1[[#This Row],[correct_ans]]="None","Frecuente","Infrecuente")</f>
        <v>Infrecuente</v>
      </c>
      <c r="S1405">
        <f>+Tabla1[[#This Row],[Respuesta.corr]]*100</f>
        <v>100</v>
      </c>
      <c r="T1405">
        <f>+IF(OR(Tabla1[[#This Row],[frecuente/infrecuente]]="Frecuente",Tabla1[[#This Row],[Respuesta.rt]]=""),"",Tabla1[[#This Row],[Respuesta.rt]])</f>
        <v>0.478910088023</v>
      </c>
      <c r="U1405">
        <f>1-Tabla1[[#This Row],[Respuesta.corr]]</f>
        <v>0</v>
      </c>
      <c r="V1405" t="s">
        <v>141</v>
      </c>
      <c r="W1405" t="s">
        <v>143</v>
      </c>
      <c r="X1405" t="str">
        <f>+IFERROR(VLOOKUP(Tabla1[[#This Row],[participant]],$AB$2:$AC$17,2,0),"REVISAR")</f>
        <v>CLB8M</v>
      </c>
    </row>
    <row r="1406" spans="1:24" x14ac:dyDescent="0.55000000000000004">
      <c r="A1406" t="s">
        <v>53</v>
      </c>
      <c r="B1406" t="s">
        <v>48</v>
      </c>
      <c r="C1406" t="s">
        <v>15</v>
      </c>
      <c r="D1406">
        <v>0.8</v>
      </c>
      <c r="E1406">
        <v>0</v>
      </c>
      <c r="F1406">
        <v>4</v>
      </c>
      <c r="G1406">
        <v>4</v>
      </c>
      <c r="H1406">
        <v>4</v>
      </c>
      <c r="I1406" t="s">
        <v>15</v>
      </c>
      <c r="J1406">
        <v>1</v>
      </c>
      <c r="L1406" t="s">
        <v>157</v>
      </c>
      <c r="M1406">
        <v>59.818703234420603</v>
      </c>
      <c r="N1406" t="s">
        <v>56</v>
      </c>
      <c r="O1406">
        <v>1</v>
      </c>
      <c r="P1406" t="s">
        <v>158</v>
      </c>
      <c r="Q1406" t="str">
        <f>+PROPER(IF(MID(Tabla1[[#This Row],[expName]],3,100)="Alegria","Alegría",MID(Tabla1[[#This Row],[expName]],3,100)))</f>
        <v>Alegría</v>
      </c>
      <c r="R1406" t="str">
        <f>+IF(Tabla1[[#This Row],[correct_ans]]="None","Frecuente","Infrecuente")</f>
        <v>Frecuente</v>
      </c>
      <c r="S1406">
        <f>+Tabla1[[#This Row],[Respuesta.corr]]*100</f>
        <v>100</v>
      </c>
      <c r="T1406" t="str">
        <f>+IF(OR(Tabla1[[#This Row],[frecuente/infrecuente]]="Frecuente",Tabla1[[#This Row],[Respuesta.rt]]=""),"",Tabla1[[#This Row],[Respuesta.rt]])</f>
        <v/>
      </c>
      <c r="U1406">
        <f>1-Tabla1[[#This Row],[Respuesta.corr]]</f>
        <v>0</v>
      </c>
      <c r="V1406" t="s">
        <v>141</v>
      </c>
      <c r="W1406" t="s">
        <v>143</v>
      </c>
      <c r="X1406" t="str">
        <f>+IFERROR(VLOOKUP(Tabla1[[#This Row],[participant]],$AB$2:$AC$17,2,0),"REVISAR")</f>
        <v>CLB8M</v>
      </c>
    </row>
    <row r="1407" spans="1:24" x14ac:dyDescent="0.55000000000000004">
      <c r="A1407" t="s">
        <v>53</v>
      </c>
      <c r="B1407" t="s">
        <v>14</v>
      </c>
      <c r="C1407" t="s">
        <v>15</v>
      </c>
      <c r="D1407">
        <v>0.8</v>
      </c>
      <c r="E1407">
        <v>0</v>
      </c>
      <c r="F1407">
        <v>5</v>
      </c>
      <c r="G1407">
        <v>5</v>
      </c>
      <c r="H1407">
        <v>5</v>
      </c>
      <c r="I1407" t="s">
        <v>15</v>
      </c>
      <c r="J1407">
        <v>1</v>
      </c>
      <c r="L1407" t="s">
        <v>157</v>
      </c>
      <c r="M1407">
        <v>59.818703234420603</v>
      </c>
      <c r="N1407" t="s">
        <v>56</v>
      </c>
      <c r="O1407">
        <v>1</v>
      </c>
      <c r="P1407" t="s">
        <v>158</v>
      </c>
      <c r="Q1407" t="str">
        <f>+PROPER(IF(MID(Tabla1[[#This Row],[expName]],3,100)="Alegria","Alegría",MID(Tabla1[[#This Row],[expName]],3,100)))</f>
        <v>Alegría</v>
      </c>
      <c r="R1407" t="str">
        <f>+IF(Tabla1[[#This Row],[correct_ans]]="None","Frecuente","Infrecuente")</f>
        <v>Frecuente</v>
      </c>
      <c r="S1407">
        <f>+Tabla1[[#This Row],[Respuesta.corr]]*100</f>
        <v>100</v>
      </c>
      <c r="T1407" t="str">
        <f>+IF(OR(Tabla1[[#This Row],[frecuente/infrecuente]]="Frecuente",Tabla1[[#This Row],[Respuesta.rt]]=""),"",Tabla1[[#This Row],[Respuesta.rt]])</f>
        <v/>
      </c>
      <c r="U1407">
        <f>1-Tabla1[[#This Row],[Respuesta.corr]]</f>
        <v>0</v>
      </c>
      <c r="V1407" t="s">
        <v>141</v>
      </c>
      <c r="W1407" t="s">
        <v>143</v>
      </c>
      <c r="X1407" t="str">
        <f>+IFERROR(VLOOKUP(Tabla1[[#This Row],[participant]],$AB$2:$AC$17,2,0),"REVISAR")</f>
        <v>CLB8M</v>
      </c>
    </row>
    <row r="1408" spans="1:24" x14ac:dyDescent="0.55000000000000004">
      <c r="A1408" t="s">
        <v>58</v>
      </c>
      <c r="B1408" t="s">
        <v>59</v>
      </c>
      <c r="C1408" t="s">
        <v>21</v>
      </c>
      <c r="D1408">
        <v>0.8</v>
      </c>
      <c r="E1408">
        <v>0</v>
      </c>
      <c r="F1408">
        <v>6</v>
      </c>
      <c r="G1408">
        <v>6</v>
      </c>
      <c r="H1408">
        <v>6</v>
      </c>
      <c r="I1408" t="s">
        <v>21</v>
      </c>
      <c r="J1408">
        <v>1</v>
      </c>
      <c r="K1408">
        <v>0.37763321782800002</v>
      </c>
      <c r="L1408" t="s">
        <v>157</v>
      </c>
      <c r="M1408">
        <v>59.818703234420603</v>
      </c>
      <c r="N1408" t="s">
        <v>56</v>
      </c>
      <c r="O1408">
        <v>1</v>
      </c>
      <c r="P1408" t="s">
        <v>158</v>
      </c>
      <c r="Q1408" t="str">
        <f>+PROPER(IF(MID(Tabla1[[#This Row],[expName]],3,100)="Alegria","Alegría",MID(Tabla1[[#This Row],[expName]],3,100)))</f>
        <v>Alegría</v>
      </c>
      <c r="R1408" t="str">
        <f>+IF(Tabla1[[#This Row],[correct_ans]]="None","Frecuente","Infrecuente")</f>
        <v>Infrecuente</v>
      </c>
      <c r="S1408">
        <f>+Tabla1[[#This Row],[Respuesta.corr]]*100</f>
        <v>100</v>
      </c>
      <c r="T1408">
        <f>+IF(OR(Tabla1[[#This Row],[frecuente/infrecuente]]="Frecuente",Tabla1[[#This Row],[Respuesta.rt]]=""),"",Tabla1[[#This Row],[Respuesta.rt]])</f>
        <v>0.37763321782800002</v>
      </c>
      <c r="U1408">
        <f>1-Tabla1[[#This Row],[Respuesta.corr]]</f>
        <v>0</v>
      </c>
      <c r="V1408" t="s">
        <v>141</v>
      </c>
      <c r="W1408" t="s">
        <v>143</v>
      </c>
      <c r="X1408" t="str">
        <f>+IFERROR(VLOOKUP(Tabla1[[#This Row],[participant]],$AB$2:$AC$17,2,0),"REVISAR")</f>
        <v>CLB8M</v>
      </c>
    </row>
    <row r="1409" spans="1:24" x14ac:dyDescent="0.55000000000000004">
      <c r="A1409" t="s">
        <v>53</v>
      </c>
      <c r="B1409" t="s">
        <v>61</v>
      </c>
      <c r="C1409" t="s">
        <v>15</v>
      </c>
      <c r="D1409">
        <v>1.3</v>
      </c>
      <c r="E1409">
        <v>0</v>
      </c>
      <c r="F1409">
        <v>7</v>
      </c>
      <c r="G1409">
        <v>7</v>
      </c>
      <c r="H1409">
        <v>7</v>
      </c>
      <c r="I1409" t="s">
        <v>15</v>
      </c>
      <c r="J1409">
        <v>1</v>
      </c>
      <c r="L1409" t="s">
        <v>157</v>
      </c>
      <c r="M1409">
        <v>59.818703234420603</v>
      </c>
      <c r="N1409" t="s">
        <v>56</v>
      </c>
      <c r="O1409">
        <v>1</v>
      </c>
      <c r="P1409" t="s">
        <v>158</v>
      </c>
      <c r="Q1409" t="str">
        <f>+PROPER(IF(MID(Tabla1[[#This Row],[expName]],3,100)="Alegria","Alegría",MID(Tabla1[[#This Row],[expName]],3,100)))</f>
        <v>Alegría</v>
      </c>
      <c r="R1409" t="str">
        <f>+IF(Tabla1[[#This Row],[correct_ans]]="None","Frecuente","Infrecuente")</f>
        <v>Frecuente</v>
      </c>
      <c r="S1409">
        <f>+Tabla1[[#This Row],[Respuesta.corr]]*100</f>
        <v>100</v>
      </c>
      <c r="T1409" t="str">
        <f>+IF(OR(Tabla1[[#This Row],[frecuente/infrecuente]]="Frecuente",Tabla1[[#This Row],[Respuesta.rt]]=""),"",Tabla1[[#This Row],[Respuesta.rt]])</f>
        <v/>
      </c>
      <c r="U1409">
        <f>1-Tabla1[[#This Row],[Respuesta.corr]]</f>
        <v>0</v>
      </c>
      <c r="V1409" t="s">
        <v>141</v>
      </c>
      <c r="W1409" t="s">
        <v>143</v>
      </c>
      <c r="X1409" t="str">
        <f>+IFERROR(VLOOKUP(Tabla1[[#This Row],[participant]],$AB$2:$AC$17,2,0),"REVISAR")</f>
        <v>CLB8M</v>
      </c>
    </row>
    <row r="1410" spans="1:24" x14ac:dyDescent="0.55000000000000004">
      <c r="A1410" t="s">
        <v>53</v>
      </c>
      <c r="B1410" t="s">
        <v>36</v>
      </c>
      <c r="C1410" t="s">
        <v>15</v>
      </c>
      <c r="D1410">
        <v>1.3</v>
      </c>
      <c r="E1410">
        <v>0</v>
      </c>
      <c r="F1410">
        <v>8</v>
      </c>
      <c r="G1410">
        <v>8</v>
      </c>
      <c r="H1410">
        <v>8</v>
      </c>
      <c r="I1410" t="s">
        <v>15</v>
      </c>
      <c r="J1410">
        <v>1</v>
      </c>
      <c r="L1410" t="s">
        <v>157</v>
      </c>
      <c r="M1410">
        <v>59.818703234420603</v>
      </c>
      <c r="N1410" t="s">
        <v>56</v>
      </c>
      <c r="O1410">
        <v>1</v>
      </c>
      <c r="P1410" t="s">
        <v>158</v>
      </c>
      <c r="Q1410" t="str">
        <f>+PROPER(IF(MID(Tabla1[[#This Row],[expName]],3,100)="Alegria","Alegría",MID(Tabla1[[#This Row],[expName]],3,100)))</f>
        <v>Alegría</v>
      </c>
      <c r="R1410" t="str">
        <f>+IF(Tabla1[[#This Row],[correct_ans]]="None","Frecuente","Infrecuente")</f>
        <v>Frecuente</v>
      </c>
      <c r="S1410">
        <f>+Tabla1[[#This Row],[Respuesta.corr]]*100</f>
        <v>100</v>
      </c>
      <c r="T1410" t="str">
        <f>+IF(OR(Tabla1[[#This Row],[frecuente/infrecuente]]="Frecuente",Tabla1[[#This Row],[Respuesta.rt]]=""),"",Tabla1[[#This Row],[Respuesta.rt]])</f>
        <v/>
      </c>
      <c r="U1410">
        <f>1-Tabla1[[#This Row],[Respuesta.corr]]</f>
        <v>0</v>
      </c>
      <c r="V1410" t="s">
        <v>141</v>
      </c>
      <c r="W1410" t="s">
        <v>143</v>
      </c>
      <c r="X1410" t="str">
        <f>+IFERROR(VLOOKUP(Tabla1[[#This Row],[participant]],$AB$2:$AC$17,2,0),"REVISAR")</f>
        <v>CLB8M</v>
      </c>
    </row>
    <row r="1411" spans="1:24" x14ac:dyDescent="0.55000000000000004">
      <c r="A1411" t="s">
        <v>58</v>
      </c>
      <c r="B1411" t="s">
        <v>62</v>
      </c>
      <c r="C1411" t="s">
        <v>21</v>
      </c>
      <c r="D1411">
        <v>1.3</v>
      </c>
      <c r="E1411">
        <v>0</v>
      </c>
      <c r="F1411">
        <v>9</v>
      </c>
      <c r="G1411">
        <v>9</v>
      </c>
      <c r="H1411">
        <v>9</v>
      </c>
      <c r="I1411" t="s">
        <v>21</v>
      </c>
      <c r="J1411">
        <v>1</v>
      </c>
      <c r="K1411">
        <v>0.41238113148599997</v>
      </c>
      <c r="L1411" t="s">
        <v>157</v>
      </c>
      <c r="M1411">
        <v>59.818703234420603</v>
      </c>
      <c r="N1411" t="s">
        <v>56</v>
      </c>
      <c r="O1411">
        <v>1</v>
      </c>
      <c r="P1411" t="s">
        <v>158</v>
      </c>
      <c r="Q1411" t="str">
        <f>+PROPER(IF(MID(Tabla1[[#This Row],[expName]],3,100)="Alegria","Alegría",MID(Tabla1[[#This Row],[expName]],3,100)))</f>
        <v>Alegría</v>
      </c>
      <c r="R1411" t="str">
        <f>+IF(Tabla1[[#This Row],[correct_ans]]="None","Frecuente","Infrecuente")</f>
        <v>Infrecuente</v>
      </c>
      <c r="S1411">
        <f>+Tabla1[[#This Row],[Respuesta.corr]]*100</f>
        <v>100</v>
      </c>
      <c r="T1411">
        <f>+IF(OR(Tabla1[[#This Row],[frecuente/infrecuente]]="Frecuente",Tabla1[[#This Row],[Respuesta.rt]]=""),"",Tabla1[[#This Row],[Respuesta.rt]])</f>
        <v>0.41238113148599997</v>
      </c>
      <c r="U1411">
        <f>1-Tabla1[[#This Row],[Respuesta.corr]]</f>
        <v>0</v>
      </c>
      <c r="V1411" t="s">
        <v>141</v>
      </c>
      <c r="W1411" t="s">
        <v>143</v>
      </c>
      <c r="X1411" t="str">
        <f>+IFERROR(VLOOKUP(Tabla1[[#This Row],[participant]],$AB$2:$AC$17,2,0),"REVISAR")</f>
        <v>CLB8M</v>
      </c>
    </row>
    <row r="1412" spans="1:24" x14ac:dyDescent="0.55000000000000004">
      <c r="A1412" t="s">
        <v>53</v>
      </c>
      <c r="B1412" t="s">
        <v>63</v>
      </c>
      <c r="C1412" t="s">
        <v>15</v>
      </c>
      <c r="D1412">
        <v>0.8</v>
      </c>
      <c r="E1412">
        <v>0</v>
      </c>
      <c r="F1412">
        <v>10</v>
      </c>
      <c r="G1412">
        <v>10</v>
      </c>
      <c r="H1412">
        <v>10</v>
      </c>
      <c r="I1412" t="s">
        <v>15</v>
      </c>
      <c r="J1412">
        <v>1</v>
      </c>
      <c r="L1412" t="s">
        <v>157</v>
      </c>
      <c r="M1412">
        <v>59.818703234420603</v>
      </c>
      <c r="N1412" t="s">
        <v>56</v>
      </c>
      <c r="O1412">
        <v>1</v>
      </c>
      <c r="P1412" t="s">
        <v>158</v>
      </c>
      <c r="Q1412" t="str">
        <f>+PROPER(IF(MID(Tabla1[[#This Row],[expName]],3,100)="Alegria","Alegría",MID(Tabla1[[#This Row],[expName]],3,100)))</f>
        <v>Alegría</v>
      </c>
      <c r="R1412" t="str">
        <f>+IF(Tabla1[[#This Row],[correct_ans]]="None","Frecuente","Infrecuente")</f>
        <v>Frecuente</v>
      </c>
      <c r="S1412">
        <f>+Tabla1[[#This Row],[Respuesta.corr]]*100</f>
        <v>100</v>
      </c>
      <c r="T1412" t="str">
        <f>+IF(OR(Tabla1[[#This Row],[frecuente/infrecuente]]="Frecuente",Tabla1[[#This Row],[Respuesta.rt]]=""),"",Tabla1[[#This Row],[Respuesta.rt]])</f>
        <v/>
      </c>
      <c r="U1412">
        <f>1-Tabla1[[#This Row],[Respuesta.corr]]</f>
        <v>0</v>
      </c>
      <c r="V1412" t="s">
        <v>141</v>
      </c>
      <c r="W1412" t="s">
        <v>143</v>
      </c>
      <c r="X1412" t="str">
        <f>+IFERROR(VLOOKUP(Tabla1[[#This Row],[participant]],$AB$2:$AC$17,2,0),"REVISAR")</f>
        <v>CLB8M</v>
      </c>
    </row>
    <row r="1413" spans="1:24" x14ac:dyDescent="0.55000000000000004">
      <c r="A1413" t="s">
        <v>53</v>
      </c>
      <c r="B1413" t="s">
        <v>34</v>
      </c>
      <c r="C1413" t="s">
        <v>15</v>
      </c>
      <c r="D1413">
        <v>1.3</v>
      </c>
      <c r="E1413">
        <v>0</v>
      </c>
      <c r="F1413">
        <v>11</v>
      </c>
      <c r="G1413">
        <v>11</v>
      </c>
      <c r="H1413">
        <v>11</v>
      </c>
      <c r="I1413" t="s">
        <v>15</v>
      </c>
      <c r="J1413">
        <v>1</v>
      </c>
      <c r="L1413" t="s">
        <v>157</v>
      </c>
      <c r="M1413">
        <v>59.818703234420603</v>
      </c>
      <c r="N1413" t="s">
        <v>56</v>
      </c>
      <c r="O1413">
        <v>1</v>
      </c>
      <c r="P1413" t="s">
        <v>158</v>
      </c>
      <c r="Q1413" t="str">
        <f>+PROPER(IF(MID(Tabla1[[#This Row],[expName]],3,100)="Alegria","Alegría",MID(Tabla1[[#This Row],[expName]],3,100)))</f>
        <v>Alegría</v>
      </c>
      <c r="R1413" t="str">
        <f>+IF(Tabla1[[#This Row],[correct_ans]]="None","Frecuente","Infrecuente")</f>
        <v>Frecuente</v>
      </c>
      <c r="S1413">
        <f>+Tabla1[[#This Row],[Respuesta.corr]]*100</f>
        <v>100</v>
      </c>
      <c r="T1413" t="str">
        <f>+IF(OR(Tabla1[[#This Row],[frecuente/infrecuente]]="Frecuente",Tabla1[[#This Row],[Respuesta.rt]]=""),"",Tabla1[[#This Row],[Respuesta.rt]])</f>
        <v/>
      </c>
      <c r="U1413">
        <f>1-Tabla1[[#This Row],[Respuesta.corr]]</f>
        <v>0</v>
      </c>
      <c r="V1413" t="s">
        <v>141</v>
      </c>
      <c r="W1413" t="s">
        <v>143</v>
      </c>
      <c r="X1413" t="str">
        <f>+IFERROR(VLOOKUP(Tabla1[[#This Row],[participant]],$AB$2:$AC$17,2,0),"REVISAR")</f>
        <v>CLB8M</v>
      </c>
    </row>
    <row r="1414" spans="1:24" x14ac:dyDescent="0.55000000000000004">
      <c r="A1414" t="s">
        <v>58</v>
      </c>
      <c r="B1414" t="s">
        <v>64</v>
      </c>
      <c r="C1414" t="s">
        <v>21</v>
      </c>
      <c r="D1414">
        <v>0.8</v>
      </c>
      <c r="E1414">
        <v>0</v>
      </c>
      <c r="F1414">
        <v>12</v>
      </c>
      <c r="G1414">
        <v>12</v>
      </c>
      <c r="H1414">
        <v>12</v>
      </c>
      <c r="I1414" t="s">
        <v>21</v>
      </c>
      <c r="J1414">
        <v>1</v>
      </c>
      <c r="K1414">
        <v>0.66589413029199995</v>
      </c>
      <c r="L1414" t="s">
        <v>157</v>
      </c>
      <c r="M1414">
        <v>59.818703234420603</v>
      </c>
      <c r="N1414" t="s">
        <v>56</v>
      </c>
      <c r="O1414">
        <v>1</v>
      </c>
      <c r="P1414" t="s">
        <v>158</v>
      </c>
      <c r="Q1414" t="str">
        <f>+PROPER(IF(MID(Tabla1[[#This Row],[expName]],3,100)="Alegria","Alegría",MID(Tabla1[[#This Row],[expName]],3,100)))</f>
        <v>Alegría</v>
      </c>
      <c r="R1414" t="str">
        <f>+IF(Tabla1[[#This Row],[correct_ans]]="None","Frecuente","Infrecuente")</f>
        <v>Infrecuente</v>
      </c>
      <c r="S1414">
        <f>+Tabla1[[#This Row],[Respuesta.corr]]*100</f>
        <v>100</v>
      </c>
      <c r="T1414">
        <f>+IF(OR(Tabla1[[#This Row],[frecuente/infrecuente]]="Frecuente",Tabla1[[#This Row],[Respuesta.rt]]=""),"",Tabla1[[#This Row],[Respuesta.rt]])</f>
        <v>0.66589413029199995</v>
      </c>
      <c r="U1414">
        <f>1-Tabla1[[#This Row],[Respuesta.corr]]</f>
        <v>0</v>
      </c>
      <c r="V1414" t="s">
        <v>141</v>
      </c>
      <c r="W1414" t="s">
        <v>143</v>
      </c>
      <c r="X1414" t="str">
        <f>+IFERROR(VLOOKUP(Tabla1[[#This Row],[participant]],$AB$2:$AC$17,2,0),"REVISAR")</f>
        <v>CLB8M</v>
      </c>
    </row>
    <row r="1415" spans="1:24" x14ac:dyDescent="0.55000000000000004">
      <c r="A1415" t="s">
        <v>53</v>
      </c>
      <c r="B1415" t="s">
        <v>65</v>
      </c>
      <c r="C1415" t="s">
        <v>15</v>
      </c>
      <c r="D1415">
        <v>0.8</v>
      </c>
      <c r="E1415">
        <v>0</v>
      </c>
      <c r="F1415">
        <v>13</v>
      </c>
      <c r="G1415">
        <v>13</v>
      </c>
      <c r="H1415">
        <v>13</v>
      </c>
      <c r="I1415" t="s">
        <v>15</v>
      </c>
      <c r="J1415">
        <v>1</v>
      </c>
      <c r="L1415" t="s">
        <v>157</v>
      </c>
      <c r="M1415">
        <v>59.818703234420603</v>
      </c>
      <c r="N1415" t="s">
        <v>56</v>
      </c>
      <c r="O1415">
        <v>1</v>
      </c>
      <c r="P1415" t="s">
        <v>158</v>
      </c>
      <c r="Q1415" t="str">
        <f>+PROPER(IF(MID(Tabla1[[#This Row],[expName]],3,100)="Alegria","Alegría",MID(Tabla1[[#This Row],[expName]],3,100)))</f>
        <v>Alegría</v>
      </c>
      <c r="R1415" t="str">
        <f>+IF(Tabla1[[#This Row],[correct_ans]]="None","Frecuente","Infrecuente")</f>
        <v>Frecuente</v>
      </c>
      <c r="S1415">
        <f>+Tabla1[[#This Row],[Respuesta.corr]]*100</f>
        <v>100</v>
      </c>
      <c r="T1415" t="str">
        <f>+IF(OR(Tabla1[[#This Row],[frecuente/infrecuente]]="Frecuente",Tabla1[[#This Row],[Respuesta.rt]]=""),"",Tabla1[[#This Row],[Respuesta.rt]])</f>
        <v/>
      </c>
      <c r="U1415">
        <f>1-Tabla1[[#This Row],[Respuesta.corr]]</f>
        <v>0</v>
      </c>
      <c r="V1415" t="s">
        <v>141</v>
      </c>
      <c r="W1415" t="s">
        <v>143</v>
      </c>
      <c r="X1415" t="str">
        <f>+IFERROR(VLOOKUP(Tabla1[[#This Row],[participant]],$AB$2:$AC$17,2,0),"REVISAR")</f>
        <v>CLB8M</v>
      </c>
    </row>
    <row r="1416" spans="1:24" x14ac:dyDescent="0.55000000000000004">
      <c r="A1416" t="s">
        <v>53</v>
      </c>
      <c r="B1416" t="s">
        <v>65</v>
      </c>
      <c r="C1416" t="s">
        <v>15</v>
      </c>
      <c r="D1416">
        <v>0.8</v>
      </c>
      <c r="E1416">
        <v>0</v>
      </c>
      <c r="F1416">
        <v>14</v>
      </c>
      <c r="G1416">
        <v>14</v>
      </c>
      <c r="H1416">
        <v>14</v>
      </c>
      <c r="I1416" t="s">
        <v>15</v>
      </c>
      <c r="J1416">
        <v>1</v>
      </c>
      <c r="L1416" t="s">
        <v>157</v>
      </c>
      <c r="M1416">
        <v>59.818703234420603</v>
      </c>
      <c r="N1416" t="s">
        <v>56</v>
      </c>
      <c r="O1416">
        <v>1</v>
      </c>
      <c r="P1416" t="s">
        <v>158</v>
      </c>
      <c r="Q1416" t="str">
        <f>+PROPER(IF(MID(Tabla1[[#This Row],[expName]],3,100)="Alegria","Alegría",MID(Tabla1[[#This Row],[expName]],3,100)))</f>
        <v>Alegría</v>
      </c>
      <c r="R1416" t="str">
        <f>+IF(Tabla1[[#This Row],[correct_ans]]="None","Frecuente","Infrecuente")</f>
        <v>Frecuente</v>
      </c>
      <c r="S1416">
        <f>+Tabla1[[#This Row],[Respuesta.corr]]*100</f>
        <v>100</v>
      </c>
      <c r="T1416" t="str">
        <f>+IF(OR(Tabla1[[#This Row],[frecuente/infrecuente]]="Frecuente",Tabla1[[#This Row],[Respuesta.rt]]=""),"",Tabla1[[#This Row],[Respuesta.rt]])</f>
        <v/>
      </c>
      <c r="U1416">
        <f>1-Tabla1[[#This Row],[Respuesta.corr]]</f>
        <v>0</v>
      </c>
      <c r="V1416" t="s">
        <v>141</v>
      </c>
      <c r="W1416" t="s">
        <v>143</v>
      </c>
      <c r="X1416" t="str">
        <f>+IFERROR(VLOOKUP(Tabla1[[#This Row],[participant]],$AB$2:$AC$17,2,0),"REVISAR")</f>
        <v>CLB8M</v>
      </c>
    </row>
    <row r="1417" spans="1:24" x14ac:dyDescent="0.55000000000000004">
      <c r="A1417" t="s">
        <v>58</v>
      </c>
      <c r="B1417" t="s">
        <v>64</v>
      </c>
      <c r="C1417" t="s">
        <v>21</v>
      </c>
      <c r="D1417">
        <v>1.3</v>
      </c>
      <c r="E1417">
        <v>0</v>
      </c>
      <c r="F1417">
        <v>15</v>
      </c>
      <c r="G1417">
        <v>15</v>
      </c>
      <c r="H1417">
        <v>15</v>
      </c>
      <c r="I1417" t="s">
        <v>21</v>
      </c>
      <c r="J1417">
        <v>1</v>
      </c>
      <c r="K1417">
        <v>0.57823950437500005</v>
      </c>
      <c r="L1417" t="s">
        <v>157</v>
      </c>
      <c r="M1417">
        <v>59.818703234420603</v>
      </c>
      <c r="N1417" t="s">
        <v>56</v>
      </c>
      <c r="O1417">
        <v>1</v>
      </c>
      <c r="P1417" t="s">
        <v>158</v>
      </c>
      <c r="Q1417" t="str">
        <f>+PROPER(IF(MID(Tabla1[[#This Row],[expName]],3,100)="Alegria","Alegría",MID(Tabla1[[#This Row],[expName]],3,100)))</f>
        <v>Alegría</v>
      </c>
      <c r="R1417" t="str">
        <f>+IF(Tabla1[[#This Row],[correct_ans]]="None","Frecuente","Infrecuente")</f>
        <v>Infrecuente</v>
      </c>
      <c r="S1417">
        <f>+Tabla1[[#This Row],[Respuesta.corr]]*100</f>
        <v>100</v>
      </c>
      <c r="T1417">
        <f>+IF(OR(Tabla1[[#This Row],[frecuente/infrecuente]]="Frecuente",Tabla1[[#This Row],[Respuesta.rt]]=""),"",Tabla1[[#This Row],[Respuesta.rt]])</f>
        <v>0.57823950437500005</v>
      </c>
      <c r="U1417">
        <f>1-Tabla1[[#This Row],[Respuesta.corr]]</f>
        <v>0</v>
      </c>
      <c r="V1417" t="s">
        <v>141</v>
      </c>
      <c r="W1417" t="s">
        <v>143</v>
      </c>
      <c r="X1417" t="str">
        <f>+IFERROR(VLOOKUP(Tabla1[[#This Row],[participant]],$AB$2:$AC$17,2,0),"REVISAR")</f>
        <v>CLB8M</v>
      </c>
    </row>
    <row r="1418" spans="1:24" x14ac:dyDescent="0.55000000000000004">
      <c r="A1418" t="s">
        <v>53</v>
      </c>
      <c r="B1418" t="s">
        <v>25</v>
      </c>
      <c r="C1418" t="s">
        <v>15</v>
      </c>
      <c r="D1418">
        <v>0.8</v>
      </c>
      <c r="E1418">
        <v>0</v>
      </c>
      <c r="F1418">
        <v>16</v>
      </c>
      <c r="G1418">
        <v>16</v>
      </c>
      <c r="H1418">
        <v>16</v>
      </c>
      <c r="I1418" t="s">
        <v>15</v>
      </c>
      <c r="J1418">
        <v>1</v>
      </c>
      <c r="L1418" t="s">
        <v>157</v>
      </c>
      <c r="M1418">
        <v>59.818703234420603</v>
      </c>
      <c r="N1418" t="s">
        <v>56</v>
      </c>
      <c r="O1418">
        <v>1</v>
      </c>
      <c r="P1418" t="s">
        <v>158</v>
      </c>
      <c r="Q1418" t="str">
        <f>+PROPER(IF(MID(Tabla1[[#This Row],[expName]],3,100)="Alegria","Alegría",MID(Tabla1[[#This Row],[expName]],3,100)))</f>
        <v>Alegría</v>
      </c>
      <c r="R1418" t="str">
        <f>+IF(Tabla1[[#This Row],[correct_ans]]="None","Frecuente","Infrecuente")</f>
        <v>Frecuente</v>
      </c>
      <c r="S1418">
        <f>+Tabla1[[#This Row],[Respuesta.corr]]*100</f>
        <v>100</v>
      </c>
      <c r="T1418" t="str">
        <f>+IF(OR(Tabla1[[#This Row],[frecuente/infrecuente]]="Frecuente",Tabla1[[#This Row],[Respuesta.rt]]=""),"",Tabla1[[#This Row],[Respuesta.rt]])</f>
        <v/>
      </c>
      <c r="U1418">
        <f>1-Tabla1[[#This Row],[Respuesta.corr]]</f>
        <v>0</v>
      </c>
      <c r="V1418" t="s">
        <v>141</v>
      </c>
      <c r="W1418" t="s">
        <v>143</v>
      </c>
      <c r="X1418" t="str">
        <f>+IFERROR(VLOOKUP(Tabla1[[#This Row],[participant]],$AB$2:$AC$17,2,0),"REVISAR")</f>
        <v>CLB8M</v>
      </c>
    </row>
    <row r="1419" spans="1:24" x14ac:dyDescent="0.55000000000000004">
      <c r="A1419" t="s">
        <v>58</v>
      </c>
      <c r="B1419" t="s">
        <v>66</v>
      </c>
      <c r="C1419" t="s">
        <v>21</v>
      </c>
      <c r="D1419">
        <v>1.3</v>
      </c>
      <c r="E1419">
        <v>0</v>
      </c>
      <c r="F1419">
        <v>17</v>
      </c>
      <c r="G1419">
        <v>17</v>
      </c>
      <c r="H1419">
        <v>17</v>
      </c>
      <c r="I1419" t="s">
        <v>21</v>
      </c>
      <c r="J1419">
        <v>1</v>
      </c>
      <c r="K1419">
        <v>0.69855685790800004</v>
      </c>
      <c r="L1419" t="s">
        <v>157</v>
      </c>
      <c r="M1419">
        <v>59.818703234420603</v>
      </c>
      <c r="N1419" t="s">
        <v>56</v>
      </c>
      <c r="O1419">
        <v>1</v>
      </c>
      <c r="P1419" t="s">
        <v>158</v>
      </c>
      <c r="Q1419" t="str">
        <f>+PROPER(IF(MID(Tabla1[[#This Row],[expName]],3,100)="Alegria","Alegría",MID(Tabla1[[#This Row],[expName]],3,100)))</f>
        <v>Alegría</v>
      </c>
      <c r="R1419" t="str">
        <f>+IF(Tabla1[[#This Row],[correct_ans]]="None","Frecuente","Infrecuente")</f>
        <v>Infrecuente</v>
      </c>
      <c r="S1419">
        <f>+Tabla1[[#This Row],[Respuesta.corr]]*100</f>
        <v>100</v>
      </c>
      <c r="T1419">
        <f>+IF(OR(Tabla1[[#This Row],[frecuente/infrecuente]]="Frecuente",Tabla1[[#This Row],[Respuesta.rt]]=""),"",Tabla1[[#This Row],[Respuesta.rt]])</f>
        <v>0.69855685790800004</v>
      </c>
      <c r="U1419">
        <f>1-Tabla1[[#This Row],[Respuesta.corr]]</f>
        <v>0</v>
      </c>
      <c r="V1419" t="s">
        <v>141</v>
      </c>
      <c r="W1419" t="s">
        <v>143</v>
      </c>
      <c r="X1419" t="str">
        <f>+IFERROR(VLOOKUP(Tabla1[[#This Row],[participant]],$AB$2:$AC$17,2,0),"REVISAR")</f>
        <v>CLB8M</v>
      </c>
    </row>
    <row r="1420" spans="1:24" x14ac:dyDescent="0.55000000000000004">
      <c r="A1420" t="s">
        <v>53</v>
      </c>
      <c r="B1420" t="s">
        <v>23</v>
      </c>
      <c r="C1420" t="s">
        <v>15</v>
      </c>
      <c r="D1420">
        <v>0.8</v>
      </c>
      <c r="E1420">
        <v>0</v>
      </c>
      <c r="F1420">
        <v>18</v>
      </c>
      <c r="G1420">
        <v>18</v>
      </c>
      <c r="H1420">
        <v>18</v>
      </c>
      <c r="I1420" t="s">
        <v>15</v>
      </c>
      <c r="J1420">
        <v>1</v>
      </c>
      <c r="L1420" t="s">
        <v>157</v>
      </c>
      <c r="M1420">
        <v>59.818703234420603</v>
      </c>
      <c r="N1420" t="s">
        <v>56</v>
      </c>
      <c r="O1420">
        <v>1</v>
      </c>
      <c r="P1420" t="s">
        <v>158</v>
      </c>
      <c r="Q1420" t="str">
        <f>+PROPER(IF(MID(Tabla1[[#This Row],[expName]],3,100)="Alegria","Alegría",MID(Tabla1[[#This Row],[expName]],3,100)))</f>
        <v>Alegría</v>
      </c>
      <c r="R1420" t="str">
        <f>+IF(Tabla1[[#This Row],[correct_ans]]="None","Frecuente","Infrecuente")</f>
        <v>Frecuente</v>
      </c>
      <c r="S1420">
        <f>+Tabla1[[#This Row],[Respuesta.corr]]*100</f>
        <v>100</v>
      </c>
      <c r="T1420" t="str">
        <f>+IF(OR(Tabla1[[#This Row],[frecuente/infrecuente]]="Frecuente",Tabla1[[#This Row],[Respuesta.rt]]=""),"",Tabla1[[#This Row],[Respuesta.rt]])</f>
        <v/>
      </c>
      <c r="U1420">
        <f>1-Tabla1[[#This Row],[Respuesta.corr]]</f>
        <v>0</v>
      </c>
      <c r="V1420" t="s">
        <v>141</v>
      </c>
      <c r="W1420" t="s">
        <v>143</v>
      </c>
      <c r="X1420" t="str">
        <f>+IFERROR(VLOOKUP(Tabla1[[#This Row],[participant]],$AB$2:$AC$17,2,0),"REVISAR")</f>
        <v>CLB8M</v>
      </c>
    </row>
    <row r="1421" spans="1:24" x14ac:dyDescent="0.55000000000000004">
      <c r="A1421" t="s">
        <v>53</v>
      </c>
      <c r="B1421" t="s">
        <v>28</v>
      </c>
      <c r="C1421" t="s">
        <v>15</v>
      </c>
      <c r="D1421">
        <v>1.3</v>
      </c>
      <c r="E1421">
        <v>0</v>
      </c>
      <c r="F1421">
        <v>19</v>
      </c>
      <c r="G1421">
        <v>19</v>
      </c>
      <c r="H1421">
        <v>19</v>
      </c>
      <c r="I1421" t="s">
        <v>15</v>
      </c>
      <c r="J1421">
        <v>1</v>
      </c>
      <c r="L1421" t="s">
        <v>157</v>
      </c>
      <c r="M1421">
        <v>59.818703234420603</v>
      </c>
      <c r="N1421" t="s">
        <v>56</v>
      </c>
      <c r="O1421">
        <v>1</v>
      </c>
      <c r="P1421" t="s">
        <v>158</v>
      </c>
      <c r="Q1421" t="str">
        <f>+PROPER(IF(MID(Tabla1[[#This Row],[expName]],3,100)="Alegria","Alegría",MID(Tabla1[[#This Row],[expName]],3,100)))</f>
        <v>Alegría</v>
      </c>
      <c r="R1421" t="str">
        <f>+IF(Tabla1[[#This Row],[correct_ans]]="None","Frecuente","Infrecuente")</f>
        <v>Frecuente</v>
      </c>
      <c r="S1421">
        <f>+Tabla1[[#This Row],[Respuesta.corr]]*100</f>
        <v>100</v>
      </c>
      <c r="T1421" t="str">
        <f>+IF(OR(Tabla1[[#This Row],[frecuente/infrecuente]]="Frecuente",Tabla1[[#This Row],[Respuesta.rt]]=""),"",Tabla1[[#This Row],[Respuesta.rt]])</f>
        <v/>
      </c>
      <c r="U1421">
        <f>1-Tabla1[[#This Row],[Respuesta.corr]]</f>
        <v>0</v>
      </c>
      <c r="V1421" t="s">
        <v>141</v>
      </c>
      <c r="W1421" t="s">
        <v>143</v>
      </c>
      <c r="X1421" t="str">
        <f>+IFERROR(VLOOKUP(Tabla1[[#This Row],[participant]],$AB$2:$AC$17,2,0),"REVISAR")</f>
        <v>CLB8M</v>
      </c>
    </row>
    <row r="1422" spans="1:24" x14ac:dyDescent="0.55000000000000004">
      <c r="A1422" t="s">
        <v>53</v>
      </c>
      <c r="B1422" t="s">
        <v>14</v>
      </c>
      <c r="C1422" t="s">
        <v>15</v>
      </c>
      <c r="D1422">
        <v>0.8</v>
      </c>
      <c r="E1422">
        <v>0</v>
      </c>
      <c r="F1422">
        <v>20</v>
      </c>
      <c r="G1422">
        <v>20</v>
      </c>
      <c r="H1422">
        <v>20</v>
      </c>
      <c r="I1422" t="s">
        <v>15</v>
      </c>
      <c r="J1422">
        <v>1</v>
      </c>
      <c r="L1422" t="s">
        <v>157</v>
      </c>
      <c r="M1422">
        <v>59.818703234420603</v>
      </c>
      <c r="N1422" t="s">
        <v>56</v>
      </c>
      <c r="O1422">
        <v>1</v>
      </c>
      <c r="P1422" t="s">
        <v>158</v>
      </c>
      <c r="Q1422" t="str">
        <f>+PROPER(IF(MID(Tabla1[[#This Row],[expName]],3,100)="Alegria","Alegría",MID(Tabla1[[#This Row],[expName]],3,100)))</f>
        <v>Alegría</v>
      </c>
      <c r="R1422" t="str">
        <f>+IF(Tabla1[[#This Row],[correct_ans]]="None","Frecuente","Infrecuente")</f>
        <v>Frecuente</v>
      </c>
      <c r="S1422">
        <f>+Tabla1[[#This Row],[Respuesta.corr]]*100</f>
        <v>100</v>
      </c>
      <c r="T1422" t="str">
        <f>+IF(OR(Tabla1[[#This Row],[frecuente/infrecuente]]="Frecuente",Tabla1[[#This Row],[Respuesta.rt]]=""),"",Tabla1[[#This Row],[Respuesta.rt]])</f>
        <v/>
      </c>
      <c r="U1422">
        <f>1-Tabla1[[#This Row],[Respuesta.corr]]</f>
        <v>0</v>
      </c>
      <c r="V1422" t="s">
        <v>141</v>
      </c>
      <c r="W1422" t="s">
        <v>143</v>
      </c>
      <c r="X1422" t="str">
        <f>+IFERROR(VLOOKUP(Tabla1[[#This Row],[participant]],$AB$2:$AC$17,2,0),"REVISAR")</f>
        <v>CLB8M</v>
      </c>
    </row>
    <row r="1423" spans="1:24" x14ac:dyDescent="0.55000000000000004">
      <c r="A1423" t="s">
        <v>58</v>
      </c>
      <c r="B1423" t="s">
        <v>67</v>
      </c>
      <c r="C1423" t="s">
        <v>21</v>
      </c>
      <c r="D1423">
        <v>0.8</v>
      </c>
      <c r="E1423">
        <v>0</v>
      </c>
      <c r="F1423">
        <v>21</v>
      </c>
      <c r="G1423">
        <v>21</v>
      </c>
      <c r="H1423">
        <v>21</v>
      </c>
      <c r="I1423" t="s">
        <v>21</v>
      </c>
      <c r="J1423">
        <v>1</v>
      </c>
      <c r="K1423">
        <v>0.428099487675</v>
      </c>
      <c r="L1423" t="s">
        <v>157</v>
      </c>
      <c r="M1423">
        <v>59.818703234420603</v>
      </c>
      <c r="N1423" t="s">
        <v>56</v>
      </c>
      <c r="O1423">
        <v>1</v>
      </c>
      <c r="P1423" t="s">
        <v>158</v>
      </c>
      <c r="Q1423" t="str">
        <f>+PROPER(IF(MID(Tabla1[[#This Row],[expName]],3,100)="Alegria","Alegría",MID(Tabla1[[#This Row],[expName]],3,100)))</f>
        <v>Alegría</v>
      </c>
      <c r="R1423" t="str">
        <f>+IF(Tabla1[[#This Row],[correct_ans]]="None","Frecuente","Infrecuente")</f>
        <v>Infrecuente</v>
      </c>
      <c r="S1423">
        <f>+Tabla1[[#This Row],[Respuesta.corr]]*100</f>
        <v>100</v>
      </c>
      <c r="T1423">
        <f>+IF(OR(Tabla1[[#This Row],[frecuente/infrecuente]]="Frecuente",Tabla1[[#This Row],[Respuesta.rt]]=""),"",Tabla1[[#This Row],[Respuesta.rt]])</f>
        <v>0.428099487675</v>
      </c>
      <c r="U1423">
        <f>1-Tabla1[[#This Row],[Respuesta.corr]]</f>
        <v>0</v>
      </c>
      <c r="V1423" t="s">
        <v>141</v>
      </c>
      <c r="W1423" t="s">
        <v>143</v>
      </c>
      <c r="X1423" t="str">
        <f>+IFERROR(VLOOKUP(Tabla1[[#This Row],[participant]],$AB$2:$AC$17,2,0),"REVISAR")</f>
        <v>CLB8M</v>
      </c>
    </row>
    <row r="1424" spans="1:24" x14ac:dyDescent="0.55000000000000004">
      <c r="A1424" t="s">
        <v>53</v>
      </c>
      <c r="B1424" t="s">
        <v>68</v>
      </c>
      <c r="C1424" t="s">
        <v>15</v>
      </c>
      <c r="D1424">
        <v>1.3</v>
      </c>
      <c r="E1424">
        <v>0</v>
      </c>
      <c r="F1424">
        <v>22</v>
      </c>
      <c r="G1424">
        <v>22</v>
      </c>
      <c r="H1424">
        <v>22</v>
      </c>
      <c r="I1424" t="s">
        <v>15</v>
      </c>
      <c r="J1424">
        <v>1</v>
      </c>
      <c r="L1424" t="s">
        <v>157</v>
      </c>
      <c r="M1424">
        <v>59.818703234420603</v>
      </c>
      <c r="N1424" t="s">
        <v>56</v>
      </c>
      <c r="O1424">
        <v>1</v>
      </c>
      <c r="P1424" t="s">
        <v>158</v>
      </c>
      <c r="Q1424" t="str">
        <f>+PROPER(IF(MID(Tabla1[[#This Row],[expName]],3,100)="Alegria","Alegría",MID(Tabla1[[#This Row],[expName]],3,100)))</f>
        <v>Alegría</v>
      </c>
      <c r="R1424" t="str">
        <f>+IF(Tabla1[[#This Row],[correct_ans]]="None","Frecuente","Infrecuente")</f>
        <v>Frecuente</v>
      </c>
      <c r="S1424">
        <f>+Tabla1[[#This Row],[Respuesta.corr]]*100</f>
        <v>100</v>
      </c>
      <c r="T1424" t="str">
        <f>+IF(OR(Tabla1[[#This Row],[frecuente/infrecuente]]="Frecuente",Tabla1[[#This Row],[Respuesta.rt]]=""),"",Tabla1[[#This Row],[Respuesta.rt]])</f>
        <v/>
      </c>
      <c r="U1424">
        <f>1-Tabla1[[#This Row],[Respuesta.corr]]</f>
        <v>0</v>
      </c>
      <c r="V1424" t="s">
        <v>141</v>
      </c>
      <c r="W1424" t="s">
        <v>143</v>
      </c>
      <c r="X1424" t="str">
        <f>+IFERROR(VLOOKUP(Tabla1[[#This Row],[participant]],$AB$2:$AC$17,2,0),"REVISAR")</f>
        <v>CLB8M</v>
      </c>
    </row>
    <row r="1425" spans="1:24" x14ac:dyDescent="0.55000000000000004">
      <c r="A1425" t="s">
        <v>53</v>
      </c>
      <c r="B1425" t="s">
        <v>22</v>
      </c>
      <c r="C1425" t="s">
        <v>15</v>
      </c>
      <c r="D1425">
        <v>1.3</v>
      </c>
      <c r="E1425">
        <v>0</v>
      </c>
      <c r="F1425">
        <v>23</v>
      </c>
      <c r="G1425">
        <v>23</v>
      </c>
      <c r="H1425">
        <v>23</v>
      </c>
      <c r="I1425" t="s">
        <v>15</v>
      </c>
      <c r="J1425">
        <v>1</v>
      </c>
      <c r="L1425" t="s">
        <v>157</v>
      </c>
      <c r="M1425">
        <v>59.818703234420603</v>
      </c>
      <c r="N1425" t="s">
        <v>56</v>
      </c>
      <c r="O1425">
        <v>1</v>
      </c>
      <c r="P1425" t="s">
        <v>158</v>
      </c>
      <c r="Q1425" t="str">
        <f>+PROPER(IF(MID(Tabla1[[#This Row],[expName]],3,100)="Alegria","Alegría",MID(Tabla1[[#This Row],[expName]],3,100)))</f>
        <v>Alegría</v>
      </c>
      <c r="R1425" t="str">
        <f>+IF(Tabla1[[#This Row],[correct_ans]]="None","Frecuente","Infrecuente")</f>
        <v>Frecuente</v>
      </c>
      <c r="S1425">
        <f>+Tabla1[[#This Row],[Respuesta.corr]]*100</f>
        <v>100</v>
      </c>
      <c r="T1425" t="str">
        <f>+IF(OR(Tabla1[[#This Row],[frecuente/infrecuente]]="Frecuente",Tabla1[[#This Row],[Respuesta.rt]]=""),"",Tabla1[[#This Row],[Respuesta.rt]])</f>
        <v/>
      </c>
      <c r="U1425">
        <f>1-Tabla1[[#This Row],[Respuesta.corr]]</f>
        <v>0</v>
      </c>
      <c r="V1425" t="s">
        <v>141</v>
      </c>
      <c r="W1425" t="s">
        <v>143</v>
      </c>
      <c r="X1425" t="str">
        <f>+IFERROR(VLOOKUP(Tabla1[[#This Row],[participant]],$AB$2:$AC$17,2,0),"REVISAR")</f>
        <v>CLB8M</v>
      </c>
    </row>
    <row r="1426" spans="1:24" x14ac:dyDescent="0.55000000000000004">
      <c r="A1426" t="s">
        <v>53</v>
      </c>
      <c r="B1426" t="s">
        <v>22</v>
      </c>
      <c r="C1426" t="s">
        <v>15</v>
      </c>
      <c r="D1426">
        <v>0.8</v>
      </c>
      <c r="E1426">
        <v>0</v>
      </c>
      <c r="F1426">
        <v>24</v>
      </c>
      <c r="G1426">
        <v>24</v>
      </c>
      <c r="H1426">
        <v>24</v>
      </c>
      <c r="I1426" t="s">
        <v>15</v>
      </c>
      <c r="J1426">
        <v>1</v>
      </c>
      <c r="L1426" t="s">
        <v>157</v>
      </c>
      <c r="M1426">
        <v>59.818703234420603</v>
      </c>
      <c r="N1426" t="s">
        <v>56</v>
      </c>
      <c r="O1426">
        <v>1</v>
      </c>
      <c r="P1426" t="s">
        <v>158</v>
      </c>
      <c r="Q1426" t="str">
        <f>+PROPER(IF(MID(Tabla1[[#This Row],[expName]],3,100)="Alegria","Alegría",MID(Tabla1[[#This Row],[expName]],3,100)))</f>
        <v>Alegría</v>
      </c>
      <c r="R1426" t="str">
        <f>+IF(Tabla1[[#This Row],[correct_ans]]="None","Frecuente","Infrecuente")</f>
        <v>Frecuente</v>
      </c>
      <c r="S1426">
        <f>+Tabla1[[#This Row],[Respuesta.corr]]*100</f>
        <v>100</v>
      </c>
      <c r="T1426" t="str">
        <f>+IF(OR(Tabla1[[#This Row],[frecuente/infrecuente]]="Frecuente",Tabla1[[#This Row],[Respuesta.rt]]=""),"",Tabla1[[#This Row],[Respuesta.rt]])</f>
        <v/>
      </c>
      <c r="U1426">
        <f>1-Tabla1[[#This Row],[Respuesta.corr]]</f>
        <v>0</v>
      </c>
      <c r="V1426" t="s">
        <v>141</v>
      </c>
      <c r="W1426" t="s">
        <v>143</v>
      </c>
      <c r="X1426" t="str">
        <f>+IFERROR(VLOOKUP(Tabla1[[#This Row],[participant]],$AB$2:$AC$17,2,0),"REVISAR")</f>
        <v>CLB8M</v>
      </c>
    </row>
    <row r="1427" spans="1:24" x14ac:dyDescent="0.55000000000000004">
      <c r="A1427" t="s">
        <v>58</v>
      </c>
      <c r="B1427" t="s">
        <v>69</v>
      </c>
      <c r="C1427" t="s">
        <v>21</v>
      </c>
      <c r="D1427">
        <v>1.3</v>
      </c>
      <c r="E1427">
        <v>0</v>
      </c>
      <c r="F1427">
        <v>25</v>
      </c>
      <c r="G1427">
        <v>25</v>
      </c>
      <c r="H1427">
        <v>25</v>
      </c>
      <c r="I1427" t="s">
        <v>21</v>
      </c>
      <c r="J1427">
        <v>1</v>
      </c>
      <c r="K1427">
        <v>0.63312048852799996</v>
      </c>
      <c r="L1427" t="s">
        <v>157</v>
      </c>
      <c r="M1427">
        <v>59.818703234420603</v>
      </c>
      <c r="N1427" t="s">
        <v>56</v>
      </c>
      <c r="O1427">
        <v>1</v>
      </c>
      <c r="P1427" t="s">
        <v>158</v>
      </c>
      <c r="Q1427" t="str">
        <f>+PROPER(IF(MID(Tabla1[[#This Row],[expName]],3,100)="Alegria","Alegría",MID(Tabla1[[#This Row],[expName]],3,100)))</f>
        <v>Alegría</v>
      </c>
      <c r="R1427" t="str">
        <f>+IF(Tabla1[[#This Row],[correct_ans]]="None","Frecuente","Infrecuente")</f>
        <v>Infrecuente</v>
      </c>
      <c r="S1427">
        <f>+Tabla1[[#This Row],[Respuesta.corr]]*100</f>
        <v>100</v>
      </c>
      <c r="T1427">
        <f>+IF(OR(Tabla1[[#This Row],[frecuente/infrecuente]]="Frecuente",Tabla1[[#This Row],[Respuesta.rt]]=""),"",Tabla1[[#This Row],[Respuesta.rt]])</f>
        <v>0.63312048852799996</v>
      </c>
      <c r="U1427">
        <f>1-Tabla1[[#This Row],[Respuesta.corr]]</f>
        <v>0</v>
      </c>
      <c r="V1427" t="s">
        <v>141</v>
      </c>
      <c r="W1427" t="s">
        <v>143</v>
      </c>
      <c r="X1427" t="str">
        <f>+IFERROR(VLOOKUP(Tabla1[[#This Row],[participant]],$AB$2:$AC$17,2,0),"REVISAR")</f>
        <v>CLB8M</v>
      </c>
    </row>
    <row r="1428" spans="1:24" x14ac:dyDescent="0.55000000000000004">
      <c r="A1428" t="s">
        <v>53</v>
      </c>
      <c r="B1428" t="s">
        <v>48</v>
      </c>
      <c r="C1428" t="s">
        <v>15</v>
      </c>
      <c r="D1428">
        <v>1.3</v>
      </c>
      <c r="E1428">
        <v>0</v>
      </c>
      <c r="F1428">
        <v>26</v>
      </c>
      <c r="G1428">
        <v>26</v>
      </c>
      <c r="H1428">
        <v>26</v>
      </c>
      <c r="I1428" t="s">
        <v>15</v>
      </c>
      <c r="J1428">
        <v>1</v>
      </c>
      <c r="L1428" t="s">
        <v>157</v>
      </c>
      <c r="M1428">
        <v>59.818703234420603</v>
      </c>
      <c r="N1428" t="s">
        <v>56</v>
      </c>
      <c r="O1428">
        <v>1</v>
      </c>
      <c r="P1428" t="s">
        <v>158</v>
      </c>
      <c r="Q1428" t="str">
        <f>+PROPER(IF(MID(Tabla1[[#This Row],[expName]],3,100)="Alegria","Alegría",MID(Tabla1[[#This Row],[expName]],3,100)))</f>
        <v>Alegría</v>
      </c>
      <c r="R1428" t="str">
        <f>+IF(Tabla1[[#This Row],[correct_ans]]="None","Frecuente","Infrecuente")</f>
        <v>Frecuente</v>
      </c>
      <c r="S1428">
        <f>+Tabla1[[#This Row],[Respuesta.corr]]*100</f>
        <v>100</v>
      </c>
      <c r="T1428" t="str">
        <f>+IF(OR(Tabla1[[#This Row],[frecuente/infrecuente]]="Frecuente",Tabla1[[#This Row],[Respuesta.rt]]=""),"",Tabla1[[#This Row],[Respuesta.rt]])</f>
        <v/>
      </c>
      <c r="U1428">
        <f>1-Tabla1[[#This Row],[Respuesta.corr]]</f>
        <v>0</v>
      </c>
      <c r="V1428" t="s">
        <v>141</v>
      </c>
      <c r="W1428" t="s">
        <v>143</v>
      </c>
      <c r="X1428" t="str">
        <f>+IFERROR(VLOOKUP(Tabla1[[#This Row],[participant]],$AB$2:$AC$17,2,0),"REVISAR")</f>
        <v>CLB8M</v>
      </c>
    </row>
    <row r="1429" spans="1:24" x14ac:dyDescent="0.55000000000000004">
      <c r="A1429" t="s">
        <v>53</v>
      </c>
      <c r="B1429" t="s">
        <v>54</v>
      </c>
      <c r="C1429" t="s">
        <v>15</v>
      </c>
      <c r="D1429">
        <v>1.3</v>
      </c>
      <c r="E1429">
        <v>0</v>
      </c>
      <c r="F1429">
        <v>27</v>
      </c>
      <c r="G1429">
        <v>27</v>
      </c>
      <c r="H1429">
        <v>27</v>
      </c>
      <c r="I1429" t="s">
        <v>15</v>
      </c>
      <c r="J1429">
        <v>1</v>
      </c>
      <c r="L1429" t="s">
        <v>157</v>
      </c>
      <c r="M1429">
        <v>59.818703234420603</v>
      </c>
      <c r="N1429" t="s">
        <v>56</v>
      </c>
      <c r="O1429">
        <v>1</v>
      </c>
      <c r="P1429" t="s">
        <v>158</v>
      </c>
      <c r="Q1429" t="str">
        <f>+PROPER(IF(MID(Tabla1[[#This Row],[expName]],3,100)="Alegria","Alegría",MID(Tabla1[[#This Row],[expName]],3,100)))</f>
        <v>Alegría</v>
      </c>
      <c r="R1429" t="str">
        <f>+IF(Tabla1[[#This Row],[correct_ans]]="None","Frecuente","Infrecuente")</f>
        <v>Frecuente</v>
      </c>
      <c r="S1429">
        <f>+Tabla1[[#This Row],[Respuesta.corr]]*100</f>
        <v>100</v>
      </c>
      <c r="T1429" t="str">
        <f>+IF(OR(Tabla1[[#This Row],[frecuente/infrecuente]]="Frecuente",Tabla1[[#This Row],[Respuesta.rt]]=""),"",Tabla1[[#This Row],[Respuesta.rt]])</f>
        <v/>
      </c>
      <c r="U1429">
        <f>1-Tabla1[[#This Row],[Respuesta.corr]]</f>
        <v>0</v>
      </c>
      <c r="V1429" t="s">
        <v>141</v>
      </c>
      <c r="W1429" t="s">
        <v>143</v>
      </c>
      <c r="X1429" t="str">
        <f>+IFERROR(VLOOKUP(Tabla1[[#This Row],[participant]],$AB$2:$AC$17,2,0),"REVISAR")</f>
        <v>CLB8M</v>
      </c>
    </row>
    <row r="1430" spans="1:24" x14ac:dyDescent="0.55000000000000004">
      <c r="A1430" t="s">
        <v>53</v>
      </c>
      <c r="B1430" t="s">
        <v>23</v>
      </c>
      <c r="C1430" t="s">
        <v>15</v>
      </c>
      <c r="D1430">
        <v>0.8</v>
      </c>
      <c r="E1430">
        <v>0</v>
      </c>
      <c r="F1430">
        <v>28</v>
      </c>
      <c r="G1430">
        <v>28</v>
      </c>
      <c r="H1430">
        <v>28</v>
      </c>
      <c r="I1430" t="s">
        <v>15</v>
      </c>
      <c r="J1430">
        <v>1</v>
      </c>
      <c r="L1430" t="s">
        <v>157</v>
      </c>
      <c r="M1430">
        <v>59.818703234420603</v>
      </c>
      <c r="N1430" t="s">
        <v>56</v>
      </c>
      <c r="O1430">
        <v>1</v>
      </c>
      <c r="P1430" t="s">
        <v>158</v>
      </c>
      <c r="Q1430" t="str">
        <f>+PROPER(IF(MID(Tabla1[[#This Row],[expName]],3,100)="Alegria","Alegría",MID(Tabla1[[#This Row],[expName]],3,100)))</f>
        <v>Alegría</v>
      </c>
      <c r="R1430" t="str">
        <f>+IF(Tabla1[[#This Row],[correct_ans]]="None","Frecuente","Infrecuente")</f>
        <v>Frecuente</v>
      </c>
      <c r="S1430">
        <f>+Tabla1[[#This Row],[Respuesta.corr]]*100</f>
        <v>100</v>
      </c>
      <c r="T1430" t="str">
        <f>+IF(OR(Tabla1[[#This Row],[frecuente/infrecuente]]="Frecuente",Tabla1[[#This Row],[Respuesta.rt]]=""),"",Tabla1[[#This Row],[Respuesta.rt]])</f>
        <v/>
      </c>
      <c r="U1430">
        <f>1-Tabla1[[#This Row],[Respuesta.corr]]</f>
        <v>0</v>
      </c>
      <c r="V1430" t="s">
        <v>141</v>
      </c>
      <c r="W1430" t="s">
        <v>143</v>
      </c>
      <c r="X1430" t="str">
        <f>+IFERROR(VLOOKUP(Tabla1[[#This Row],[participant]],$AB$2:$AC$17,2,0),"REVISAR")</f>
        <v>CLB8M</v>
      </c>
    </row>
    <row r="1431" spans="1:24" x14ac:dyDescent="0.55000000000000004">
      <c r="A1431" t="s">
        <v>53</v>
      </c>
      <c r="B1431" t="s">
        <v>61</v>
      </c>
      <c r="C1431" t="s">
        <v>15</v>
      </c>
      <c r="D1431">
        <v>0.8</v>
      </c>
      <c r="E1431">
        <v>0</v>
      </c>
      <c r="F1431">
        <v>29</v>
      </c>
      <c r="G1431">
        <v>29</v>
      </c>
      <c r="H1431">
        <v>29</v>
      </c>
      <c r="I1431" t="s">
        <v>15</v>
      </c>
      <c r="J1431">
        <v>1</v>
      </c>
      <c r="L1431" t="s">
        <v>157</v>
      </c>
      <c r="M1431">
        <v>59.818703234420603</v>
      </c>
      <c r="N1431" t="s">
        <v>56</v>
      </c>
      <c r="O1431">
        <v>1</v>
      </c>
      <c r="P1431" t="s">
        <v>158</v>
      </c>
      <c r="Q1431" t="str">
        <f>+PROPER(IF(MID(Tabla1[[#This Row],[expName]],3,100)="Alegria","Alegría",MID(Tabla1[[#This Row],[expName]],3,100)))</f>
        <v>Alegría</v>
      </c>
      <c r="R1431" t="str">
        <f>+IF(Tabla1[[#This Row],[correct_ans]]="None","Frecuente","Infrecuente")</f>
        <v>Frecuente</v>
      </c>
      <c r="S1431">
        <f>+Tabla1[[#This Row],[Respuesta.corr]]*100</f>
        <v>100</v>
      </c>
      <c r="T1431" t="str">
        <f>+IF(OR(Tabla1[[#This Row],[frecuente/infrecuente]]="Frecuente",Tabla1[[#This Row],[Respuesta.rt]]=""),"",Tabla1[[#This Row],[Respuesta.rt]])</f>
        <v/>
      </c>
      <c r="U1431">
        <f>1-Tabla1[[#This Row],[Respuesta.corr]]</f>
        <v>0</v>
      </c>
      <c r="V1431" t="s">
        <v>141</v>
      </c>
      <c r="W1431" t="s">
        <v>143</v>
      </c>
      <c r="X1431" t="str">
        <f>+IFERROR(VLOOKUP(Tabla1[[#This Row],[participant]],$AB$2:$AC$17,2,0),"REVISAR")</f>
        <v>CLB8M</v>
      </c>
    </row>
    <row r="1432" spans="1:24" x14ac:dyDescent="0.55000000000000004">
      <c r="A1432" t="s">
        <v>58</v>
      </c>
      <c r="B1432" t="s">
        <v>70</v>
      </c>
      <c r="C1432" t="s">
        <v>21</v>
      </c>
      <c r="D1432">
        <v>0.8</v>
      </c>
      <c r="E1432">
        <v>0</v>
      </c>
      <c r="F1432">
        <v>30</v>
      </c>
      <c r="G1432">
        <v>30</v>
      </c>
      <c r="H1432">
        <v>30</v>
      </c>
      <c r="I1432" t="s">
        <v>21</v>
      </c>
      <c r="J1432">
        <v>1</v>
      </c>
      <c r="K1432">
        <v>0.49320708764600002</v>
      </c>
      <c r="L1432" t="s">
        <v>157</v>
      </c>
      <c r="M1432">
        <v>59.818703234420603</v>
      </c>
      <c r="N1432" t="s">
        <v>56</v>
      </c>
      <c r="O1432">
        <v>1</v>
      </c>
      <c r="P1432" t="s">
        <v>158</v>
      </c>
      <c r="Q1432" t="str">
        <f>+PROPER(IF(MID(Tabla1[[#This Row],[expName]],3,100)="Alegria","Alegría",MID(Tabla1[[#This Row],[expName]],3,100)))</f>
        <v>Alegría</v>
      </c>
      <c r="R1432" t="str">
        <f>+IF(Tabla1[[#This Row],[correct_ans]]="None","Frecuente","Infrecuente")</f>
        <v>Infrecuente</v>
      </c>
      <c r="S1432">
        <f>+Tabla1[[#This Row],[Respuesta.corr]]*100</f>
        <v>100</v>
      </c>
      <c r="T1432">
        <f>+IF(OR(Tabla1[[#This Row],[frecuente/infrecuente]]="Frecuente",Tabla1[[#This Row],[Respuesta.rt]]=""),"",Tabla1[[#This Row],[Respuesta.rt]])</f>
        <v>0.49320708764600002</v>
      </c>
      <c r="U1432">
        <f>1-Tabla1[[#This Row],[Respuesta.corr]]</f>
        <v>0</v>
      </c>
      <c r="V1432" t="s">
        <v>141</v>
      </c>
      <c r="W1432" t="s">
        <v>143</v>
      </c>
      <c r="X1432" t="str">
        <f>+IFERROR(VLOOKUP(Tabla1[[#This Row],[participant]],$AB$2:$AC$17,2,0),"REVISAR")</f>
        <v>CLB8M</v>
      </c>
    </row>
    <row r="1433" spans="1:24" x14ac:dyDescent="0.55000000000000004">
      <c r="A1433" t="s">
        <v>53</v>
      </c>
      <c r="B1433" t="s">
        <v>63</v>
      </c>
      <c r="C1433" t="s">
        <v>15</v>
      </c>
      <c r="D1433">
        <v>1.3</v>
      </c>
      <c r="E1433">
        <v>0</v>
      </c>
      <c r="F1433">
        <v>31</v>
      </c>
      <c r="G1433">
        <v>31</v>
      </c>
      <c r="H1433">
        <v>31</v>
      </c>
      <c r="I1433" t="s">
        <v>15</v>
      </c>
      <c r="J1433">
        <v>1</v>
      </c>
      <c r="L1433" t="s">
        <v>157</v>
      </c>
      <c r="M1433">
        <v>59.818703234420603</v>
      </c>
      <c r="N1433" t="s">
        <v>56</v>
      </c>
      <c r="O1433">
        <v>1</v>
      </c>
      <c r="P1433" t="s">
        <v>158</v>
      </c>
      <c r="Q1433" t="str">
        <f>+PROPER(IF(MID(Tabla1[[#This Row],[expName]],3,100)="Alegria","Alegría",MID(Tabla1[[#This Row],[expName]],3,100)))</f>
        <v>Alegría</v>
      </c>
      <c r="R1433" t="str">
        <f>+IF(Tabla1[[#This Row],[correct_ans]]="None","Frecuente","Infrecuente")</f>
        <v>Frecuente</v>
      </c>
      <c r="S1433">
        <f>+Tabla1[[#This Row],[Respuesta.corr]]*100</f>
        <v>100</v>
      </c>
      <c r="T1433" t="str">
        <f>+IF(OR(Tabla1[[#This Row],[frecuente/infrecuente]]="Frecuente",Tabla1[[#This Row],[Respuesta.rt]]=""),"",Tabla1[[#This Row],[Respuesta.rt]])</f>
        <v/>
      </c>
      <c r="U1433">
        <f>1-Tabla1[[#This Row],[Respuesta.corr]]</f>
        <v>0</v>
      </c>
      <c r="V1433" t="s">
        <v>141</v>
      </c>
      <c r="W1433" t="s">
        <v>143</v>
      </c>
      <c r="X1433" t="str">
        <f>+IFERROR(VLOOKUP(Tabla1[[#This Row],[participant]],$AB$2:$AC$17,2,0),"REVISAR")</f>
        <v>CLB8M</v>
      </c>
    </row>
    <row r="1434" spans="1:24" x14ac:dyDescent="0.55000000000000004">
      <c r="A1434" t="s">
        <v>53</v>
      </c>
      <c r="B1434" t="s">
        <v>25</v>
      </c>
      <c r="C1434" t="s">
        <v>15</v>
      </c>
      <c r="D1434">
        <v>0.8</v>
      </c>
      <c r="E1434">
        <v>0</v>
      </c>
      <c r="F1434">
        <v>32</v>
      </c>
      <c r="G1434">
        <v>32</v>
      </c>
      <c r="H1434">
        <v>32</v>
      </c>
      <c r="I1434" t="s">
        <v>15</v>
      </c>
      <c r="J1434">
        <v>1</v>
      </c>
      <c r="L1434" t="s">
        <v>157</v>
      </c>
      <c r="M1434">
        <v>59.818703234420603</v>
      </c>
      <c r="N1434" t="s">
        <v>56</v>
      </c>
      <c r="O1434">
        <v>1</v>
      </c>
      <c r="P1434" t="s">
        <v>158</v>
      </c>
      <c r="Q1434" t="str">
        <f>+PROPER(IF(MID(Tabla1[[#This Row],[expName]],3,100)="Alegria","Alegría",MID(Tabla1[[#This Row],[expName]],3,100)))</f>
        <v>Alegría</v>
      </c>
      <c r="R1434" t="str">
        <f>+IF(Tabla1[[#This Row],[correct_ans]]="None","Frecuente","Infrecuente")</f>
        <v>Frecuente</v>
      </c>
      <c r="S1434">
        <f>+Tabla1[[#This Row],[Respuesta.corr]]*100</f>
        <v>100</v>
      </c>
      <c r="T1434" t="str">
        <f>+IF(OR(Tabla1[[#This Row],[frecuente/infrecuente]]="Frecuente",Tabla1[[#This Row],[Respuesta.rt]]=""),"",Tabla1[[#This Row],[Respuesta.rt]])</f>
        <v/>
      </c>
      <c r="U1434">
        <f>1-Tabla1[[#This Row],[Respuesta.corr]]</f>
        <v>0</v>
      </c>
      <c r="V1434" t="s">
        <v>141</v>
      </c>
      <c r="W1434" t="s">
        <v>143</v>
      </c>
      <c r="X1434" t="str">
        <f>+IFERROR(VLOOKUP(Tabla1[[#This Row],[participant]],$AB$2:$AC$17,2,0),"REVISAR")</f>
        <v>CLB8M</v>
      </c>
    </row>
    <row r="1435" spans="1:24" x14ac:dyDescent="0.55000000000000004">
      <c r="A1435" t="s">
        <v>53</v>
      </c>
      <c r="B1435" t="s">
        <v>30</v>
      </c>
      <c r="C1435" t="s">
        <v>15</v>
      </c>
      <c r="D1435">
        <v>0.8</v>
      </c>
      <c r="E1435">
        <v>0</v>
      </c>
      <c r="F1435">
        <v>33</v>
      </c>
      <c r="G1435">
        <v>33</v>
      </c>
      <c r="H1435">
        <v>33</v>
      </c>
      <c r="I1435" t="s">
        <v>15</v>
      </c>
      <c r="J1435">
        <v>1</v>
      </c>
      <c r="L1435" t="s">
        <v>157</v>
      </c>
      <c r="M1435">
        <v>59.818703234420603</v>
      </c>
      <c r="N1435" t="s">
        <v>56</v>
      </c>
      <c r="O1435">
        <v>1</v>
      </c>
      <c r="P1435" t="s">
        <v>158</v>
      </c>
      <c r="Q1435" t="str">
        <f>+PROPER(IF(MID(Tabla1[[#This Row],[expName]],3,100)="Alegria","Alegría",MID(Tabla1[[#This Row],[expName]],3,100)))</f>
        <v>Alegría</v>
      </c>
      <c r="R1435" t="str">
        <f>+IF(Tabla1[[#This Row],[correct_ans]]="None","Frecuente","Infrecuente")</f>
        <v>Frecuente</v>
      </c>
      <c r="S1435">
        <f>+Tabla1[[#This Row],[Respuesta.corr]]*100</f>
        <v>100</v>
      </c>
      <c r="T1435" t="str">
        <f>+IF(OR(Tabla1[[#This Row],[frecuente/infrecuente]]="Frecuente",Tabla1[[#This Row],[Respuesta.rt]]=""),"",Tabla1[[#This Row],[Respuesta.rt]])</f>
        <v/>
      </c>
      <c r="U1435">
        <f>1-Tabla1[[#This Row],[Respuesta.corr]]</f>
        <v>0</v>
      </c>
      <c r="V1435" t="s">
        <v>141</v>
      </c>
      <c r="W1435" t="s">
        <v>143</v>
      </c>
      <c r="X1435" t="str">
        <f>+IFERROR(VLOOKUP(Tabla1[[#This Row],[participant]],$AB$2:$AC$17,2,0),"REVISAR")</f>
        <v>CLB8M</v>
      </c>
    </row>
    <row r="1436" spans="1:24" x14ac:dyDescent="0.55000000000000004">
      <c r="A1436" t="s">
        <v>58</v>
      </c>
      <c r="B1436" t="s">
        <v>71</v>
      </c>
      <c r="C1436" t="s">
        <v>21</v>
      </c>
      <c r="D1436">
        <v>0.8</v>
      </c>
      <c r="E1436">
        <v>0</v>
      </c>
      <c r="F1436">
        <v>34</v>
      </c>
      <c r="G1436">
        <v>34</v>
      </c>
      <c r="H1436">
        <v>34</v>
      </c>
      <c r="I1436" t="s">
        <v>15</v>
      </c>
      <c r="J1436">
        <v>0</v>
      </c>
      <c r="L1436" t="s">
        <v>157</v>
      </c>
      <c r="M1436">
        <v>59.818703234420603</v>
      </c>
      <c r="N1436" t="s">
        <v>56</v>
      </c>
      <c r="O1436">
        <v>1</v>
      </c>
      <c r="P1436" t="s">
        <v>158</v>
      </c>
      <c r="Q1436" t="str">
        <f>+PROPER(IF(MID(Tabla1[[#This Row],[expName]],3,100)="Alegria","Alegría",MID(Tabla1[[#This Row],[expName]],3,100)))</f>
        <v>Alegría</v>
      </c>
      <c r="R1436" t="str">
        <f>+IF(Tabla1[[#This Row],[correct_ans]]="None","Frecuente","Infrecuente")</f>
        <v>Infrecuente</v>
      </c>
      <c r="S1436">
        <f>+Tabla1[[#This Row],[Respuesta.corr]]*100</f>
        <v>0</v>
      </c>
      <c r="T1436" t="str">
        <f>+IF(OR(Tabla1[[#This Row],[frecuente/infrecuente]]="Frecuente",Tabla1[[#This Row],[Respuesta.rt]]=""),"",Tabla1[[#This Row],[Respuesta.rt]])</f>
        <v/>
      </c>
      <c r="U1436">
        <f>1-Tabla1[[#This Row],[Respuesta.corr]]</f>
        <v>1</v>
      </c>
      <c r="V1436" t="s">
        <v>141</v>
      </c>
      <c r="W1436" t="s">
        <v>143</v>
      </c>
      <c r="X1436" t="str">
        <f>+IFERROR(VLOOKUP(Tabla1[[#This Row],[participant]],$AB$2:$AC$17,2,0),"REVISAR")</f>
        <v>CLB8M</v>
      </c>
    </row>
    <row r="1437" spans="1:24" x14ac:dyDescent="0.55000000000000004">
      <c r="A1437" t="s">
        <v>53</v>
      </c>
      <c r="B1437" t="s">
        <v>61</v>
      </c>
      <c r="C1437" t="s">
        <v>15</v>
      </c>
      <c r="D1437">
        <v>1.3</v>
      </c>
      <c r="E1437">
        <v>0</v>
      </c>
      <c r="F1437">
        <v>35</v>
      </c>
      <c r="G1437">
        <v>35</v>
      </c>
      <c r="H1437">
        <v>35</v>
      </c>
      <c r="I1437" t="s">
        <v>15</v>
      </c>
      <c r="J1437">
        <v>1</v>
      </c>
      <c r="L1437" t="s">
        <v>157</v>
      </c>
      <c r="M1437">
        <v>59.818703234420603</v>
      </c>
      <c r="N1437" t="s">
        <v>56</v>
      </c>
      <c r="O1437">
        <v>1</v>
      </c>
      <c r="P1437" t="s">
        <v>158</v>
      </c>
      <c r="Q1437" t="str">
        <f>+PROPER(IF(MID(Tabla1[[#This Row],[expName]],3,100)="Alegria","Alegría",MID(Tabla1[[#This Row],[expName]],3,100)))</f>
        <v>Alegría</v>
      </c>
      <c r="R1437" t="str">
        <f>+IF(Tabla1[[#This Row],[correct_ans]]="None","Frecuente","Infrecuente")</f>
        <v>Frecuente</v>
      </c>
      <c r="S1437">
        <f>+Tabla1[[#This Row],[Respuesta.corr]]*100</f>
        <v>100</v>
      </c>
      <c r="T1437" t="str">
        <f>+IF(OR(Tabla1[[#This Row],[frecuente/infrecuente]]="Frecuente",Tabla1[[#This Row],[Respuesta.rt]]=""),"",Tabla1[[#This Row],[Respuesta.rt]])</f>
        <v/>
      </c>
      <c r="U1437">
        <f>1-Tabla1[[#This Row],[Respuesta.corr]]</f>
        <v>0</v>
      </c>
      <c r="V1437" t="s">
        <v>141</v>
      </c>
      <c r="W1437" t="s">
        <v>143</v>
      </c>
      <c r="X1437" t="str">
        <f>+IFERROR(VLOOKUP(Tabla1[[#This Row],[participant]],$AB$2:$AC$17,2,0),"REVISAR")</f>
        <v>CLB8M</v>
      </c>
    </row>
    <row r="1438" spans="1:24" x14ac:dyDescent="0.55000000000000004">
      <c r="A1438" t="s">
        <v>58</v>
      </c>
      <c r="B1438" t="s">
        <v>72</v>
      </c>
      <c r="C1438" t="s">
        <v>21</v>
      </c>
      <c r="D1438">
        <v>1.3</v>
      </c>
      <c r="E1438">
        <v>0</v>
      </c>
      <c r="F1438">
        <v>36</v>
      </c>
      <c r="G1438">
        <v>36</v>
      </c>
      <c r="H1438">
        <v>36</v>
      </c>
      <c r="I1438" t="s">
        <v>21</v>
      </c>
      <c r="J1438">
        <v>1</v>
      </c>
      <c r="K1438">
        <v>1.3372647709500001</v>
      </c>
      <c r="L1438" t="s">
        <v>157</v>
      </c>
      <c r="M1438">
        <v>59.818703234420603</v>
      </c>
      <c r="N1438" t="s">
        <v>56</v>
      </c>
      <c r="O1438">
        <v>1</v>
      </c>
      <c r="P1438" t="s">
        <v>158</v>
      </c>
      <c r="Q1438" t="str">
        <f>+PROPER(IF(MID(Tabla1[[#This Row],[expName]],3,100)="Alegria","Alegría",MID(Tabla1[[#This Row],[expName]],3,100)))</f>
        <v>Alegría</v>
      </c>
      <c r="R1438" t="str">
        <f>+IF(Tabla1[[#This Row],[correct_ans]]="None","Frecuente","Infrecuente")</f>
        <v>Infrecuente</v>
      </c>
      <c r="S1438">
        <f>+Tabla1[[#This Row],[Respuesta.corr]]*100</f>
        <v>100</v>
      </c>
      <c r="T1438">
        <f>+IF(OR(Tabla1[[#This Row],[frecuente/infrecuente]]="Frecuente",Tabla1[[#This Row],[Respuesta.rt]]=""),"",Tabla1[[#This Row],[Respuesta.rt]])</f>
        <v>1.3372647709500001</v>
      </c>
      <c r="U1438">
        <f>1-Tabla1[[#This Row],[Respuesta.corr]]</f>
        <v>0</v>
      </c>
      <c r="V1438" t="s">
        <v>141</v>
      </c>
      <c r="W1438" t="s">
        <v>143</v>
      </c>
      <c r="X1438" t="str">
        <f>+IFERROR(VLOOKUP(Tabla1[[#This Row],[participant]],$AB$2:$AC$17,2,0),"REVISAR")</f>
        <v>CLB8M</v>
      </c>
    </row>
    <row r="1439" spans="1:24" x14ac:dyDescent="0.55000000000000004">
      <c r="A1439" t="s">
        <v>53</v>
      </c>
      <c r="B1439" t="s">
        <v>14</v>
      </c>
      <c r="C1439" t="s">
        <v>15</v>
      </c>
      <c r="D1439">
        <v>0.8</v>
      </c>
      <c r="E1439">
        <v>0</v>
      </c>
      <c r="F1439">
        <v>37</v>
      </c>
      <c r="G1439">
        <v>37</v>
      </c>
      <c r="H1439">
        <v>37</v>
      </c>
      <c r="I1439" t="s">
        <v>15</v>
      </c>
      <c r="J1439">
        <v>1</v>
      </c>
      <c r="L1439" t="s">
        <v>157</v>
      </c>
      <c r="M1439">
        <v>59.818703234420603</v>
      </c>
      <c r="N1439" t="s">
        <v>56</v>
      </c>
      <c r="O1439">
        <v>1</v>
      </c>
      <c r="P1439" t="s">
        <v>158</v>
      </c>
      <c r="Q1439" t="str">
        <f>+PROPER(IF(MID(Tabla1[[#This Row],[expName]],3,100)="Alegria","Alegría",MID(Tabla1[[#This Row],[expName]],3,100)))</f>
        <v>Alegría</v>
      </c>
      <c r="R1439" t="str">
        <f>+IF(Tabla1[[#This Row],[correct_ans]]="None","Frecuente","Infrecuente")</f>
        <v>Frecuente</v>
      </c>
      <c r="S1439">
        <f>+Tabla1[[#This Row],[Respuesta.corr]]*100</f>
        <v>100</v>
      </c>
      <c r="T1439" t="str">
        <f>+IF(OR(Tabla1[[#This Row],[frecuente/infrecuente]]="Frecuente",Tabla1[[#This Row],[Respuesta.rt]]=""),"",Tabla1[[#This Row],[Respuesta.rt]])</f>
        <v/>
      </c>
      <c r="U1439">
        <f>1-Tabla1[[#This Row],[Respuesta.corr]]</f>
        <v>0</v>
      </c>
      <c r="V1439" t="s">
        <v>141</v>
      </c>
      <c r="W1439" t="s">
        <v>143</v>
      </c>
      <c r="X1439" t="str">
        <f>+IFERROR(VLOOKUP(Tabla1[[#This Row],[participant]],$AB$2:$AC$17,2,0),"REVISAR")</f>
        <v>CLB8M</v>
      </c>
    </row>
    <row r="1440" spans="1:24" x14ac:dyDescent="0.55000000000000004">
      <c r="A1440" t="s">
        <v>53</v>
      </c>
      <c r="B1440" t="s">
        <v>25</v>
      </c>
      <c r="C1440" t="s">
        <v>15</v>
      </c>
      <c r="D1440">
        <v>1.3</v>
      </c>
      <c r="E1440">
        <v>0</v>
      </c>
      <c r="F1440">
        <v>38</v>
      </c>
      <c r="G1440">
        <v>38</v>
      </c>
      <c r="H1440">
        <v>38</v>
      </c>
      <c r="I1440" t="s">
        <v>15</v>
      </c>
      <c r="J1440">
        <v>1</v>
      </c>
      <c r="L1440" t="s">
        <v>157</v>
      </c>
      <c r="M1440">
        <v>59.818703234420603</v>
      </c>
      <c r="N1440" t="s">
        <v>56</v>
      </c>
      <c r="O1440">
        <v>1</v>
      </c>
      <c r="P1440" t="s">
        <v>158</v>
      </c>
      <c r="Q1440" t="str">
        <f>+PROPER(IF(MID(Tabla1[[#This Row],[expName]],3,100)="Alegria","Alegría",MID(Tabla1[[#This Row],[expName]],3,100)))</f>
        <v>Alegría</v>
      </c>
      <c r="R1440" t="str">
        <f>+IF(Tabla1[[#This Row],[correct_ans]]="None","Frecuente","Infrecuente")</f>
        <v>Frecuente</v>
      </c>
      <c r="S1440">
        <f>+Tabla1[[#This Row],[Respuesta.corr]]*100</f>
        <v>100</v>
      </c>
      <c r="T1440" t="str">
        <f>+IF(OR(Tabla1[[#This Row],[frecuente/infrecuente]]="Frecuente",Tabla1[[#This Row],[Respuesta.rt]]=""),"",Tabla1[[#This Row],[Respuesta.rt]])</f>
        <v/>
      </c>
      <c r="U1440">
        <f>1-Tabla1[[#This Row],[Respuesta.corr]]</f>
        <v>0</v>
      </c>
      <c r="V1440" t="s">
        <v>141</v>
      </c>
      <c r="W1440" t="s">
        <v>143</v>
      </c>
      <c r="X1440" t="str">
        <f>+IFERROR(VLOOKUP(Tabla1[[#This Row],[participant]],$AB$2:$AC$17,2,0),"REVISAR")</f>
        <v>CLB8M</v>
      </c>
    </row>
    <row r="1441" spans="1:24" x14ac:dyDescent="0.55000000000000004">
      <c r="A1441" t="s">
        <v>53</v>
      </c>
      <c r="B1441" t="s">
        <v>54</v>
      </c>
      <c r="C1441" t="s">
        <v>15</v>
      </c>
      <c r="D1441">
        <v>1.3</v>
      </c>
      <c r="E1441">
        <v>0</v>
      </c>
      <c r="F1441">
        <v>39</v>
      </c>
      <c r="G1441">
        <v>39</v>
      </c>
      <c r="H1441">
        <v>39</v>
      </c>
      <c r="I1441" t="s">
        <v>15</v>
      </c>
      <c r="J1441">
        <v>1</v>
      </c>
      <c r="L1441" t="s">
        <v>157</v>
      </c>
      <c r="M1441">
        <v>59.818703234420603</v>
      </c>
      <c r="N1441" t="s">
        <v>56</v>
      </c>
      <c r="O1441">
        <v>1</v>
      </c>
      <c r="P1441" t="s">
        <v>158</v>
      </c>
      <c r="Q1441" t="str">
        <f>+PROPER(IF(MID(Tabla1[[#This Row],[expName]],3,100)="Alegria","Alegría",MID(Tabla1[[#This Row],[expName]],3,100)))</f>
        <v>Alegría</v>
      </c>
      <c r="R1441" t="str">
        <f>+IF(Tabla1[[#This Row],[correct_ans]]="None","Frecuente","Infrecuente")</f>
        <v>Frecuente</v>
      </c>
      <c r="S1441">
        <f>+Tabla1[[#This Row],[Respuesta.corr]]*100</f>
        <v>100</v>
      </c>
      <c r="T1441" t="str">
        <f>+IF(OR(Tabla1[[#This Row],[frecuente/infrecuente]]="Frecuente",Tabla1[[#This Row],[Respuesta.rt]]=""),"",Tabla1[[#This Row],[Respuesta.rt]])</f>
        <v/>
      </c>
      <c r="U1441">
        <f>1-Tabla1[[#This Row],[Respuesta.corr]]</f>
        <v>0</v>
      </c>
      <c r="V1441" t="s">
        <v>141</v>
      </c>
      <c r="W1441" t="s">
        <v>143</v>
      </c>
      <c r="X1441" t="str">
        <f>+IFERROR(VLOOKUP(Tabla1[[#This Row],[participant]],$AB$2:$AC$17,2,0),"REVISAR")</f>
        <v>CLB8M</v>
      </c>
    </row>
    <row r="1442" spans="1:24" x14ac:dyDescent="0.55000000000000004">
      <c r="A1442" t="s">
        <v>53</v>
      </c>
      <c r="B1442" t="s">
        <v>68</v>
      </c>
      <c r="C1442" t="s">
        <v>15</v>
      </c>
      <c r="D1442">
        <v>0.8</v>
      </c>
      <c r="E1442">
        <v>0</v>
      </c>
      <c r="F1442">
        <v>40</v>
      </c>
      <c r="G1442">
        <v>40</v>
      </c>
      <c r="H1442">
        <v>40</v>
      </c>
      <c r="I1442" t="s">
        <v>15</v>
      </c>
      <c r="J1442">
        <v>1</v>
      </c>
      <c r="L1442" t="s">
        <v>157</v>
      </c>
      <c r="M1442">
        <v>59.818703234420603</v>
      </c>
      <c r="N1442" t="s">
        <v>56</v>
      </c>
      <c r="O1442">
        <v>1</v>
      </c>
      <c r="P1442" t="s">
        <v>158</v>
      </c>
      <c r="Q1442" t="str">
        <f>+PROPER(IF(MID(Tabla1[[#This Row],[expName]],3,100)="Alegria","Alegría",MID(Tabla1[[#This Row],[expName]],3,100)))</f>
        <v>Alegría</v>
      </c>
      <c r="R1442" t="str">
        <f>+IF(Tabla1[[#This Row],[correct_ans]]="None","Frecuente","Infrecuente")</f>
        <v>Frecuente</v>
      </c>
      <c r="S1442">
        <f>+Tabla1[[#This Row],[Respuesta.corr]]*100</f>
        <v>100</v>
      </c>
      <c r="T1442" t="str">
        <f>+IF(OR(Tabla1[[#This Row],[frecuente/infrecuente]]="Frecuente",Tabla1[[#This Row],[Respuesta.rt]]=""),"",Tabla1[[#This Row],[Respuesta.rt]])</f>
        <v/>
      </c>
      <c r="U1442">
        <f>1-Tabla1[[#This Row],[Respuesta.corr]]</f>
        <v>0</v>
      </c>
      <c r="V1442" t="s">
        <v>141</v>
      </c>
      <c r="W1442" t="s">
        <v>143</v>
      </c>
      <c r="X1442" t="str">
        <f>+IFERROR(VLOOKUP(Tabla1[[#This Row],[participant]],$AB$2:$AC$17,2,0),"REVISAR")</f>
        <v>CLB8M</v>
      </c>
    </row>
    <row r="1443" spans="1:24" x14ac:dyDescent="0.55000000000000004">
      <c r="A1443" t="s">
        <v>58</v>
      </c>
      <c r="B1443" t="s">
        <v>70</v>
      </c>
      <c r="C1443" t="s">
        <v>21</v>
      </c>
      <c r="D1443">
        <v>0.8</v>
      </c>
      <c r="E1443">
        <v>0</v>
      </c>
      <c r="F1443">
        <v>41</v>
      </c>
      <c r="G1443">
        <v>41</v>
      </c>
      <c r="H1443">
        <v>41</v>
      </c>
      <c r="I1443" t="s">
        <v>21</v>
      </c>
      <c r="J1443">
        <v>1</v>
      </c>
      <c r="K1443">
        <v>0.70412607263600002</v>
      </c>
      <c r="L1443" t="s">
        <v>157</v>
      </c>
      <c r="M1443">
        <v>59.818703234420603</v>
      </c>
      <c r="N1443" t="s">
        <v>56</v>
      </c>
      <c r="O1443">
        <v>1</v>
      </c>
      <c r="P1443" t="s">
        <v>158</v>
      </c>
      <c r="Q1443" t="str">
        <f>+PROPER(IF(MID(Tabla1[[#This Row],[expName]],3,100)="Alegria","Alegría",MID(Tabla1[[#This Row],[expName]],3,100)))</f>
        <v>Alegría</v>
      </c>
      <c r="R1443" t="str">
        <f>+IF(Tabla1[[#This Row],[correct_ans]]="None","Frecuente","Infrecuente")</f>
        <v>Infrecuente</v>
      </c>
      <c r="S1443">
        <f>+Tabla1[[#This Row],[Respuesta.corr]]*100</f>
        <v>100</v>
      </c>
      <c r="T1443">
        <f>+IF(OR(Tabla1[[#This Row],[frecuente/infrecuente]]="Frecuente",Tabla1[[#This Row],[Respuesta.rt]]=""),"",Tabla1[[#This Row],[Respuesta.rt]])</f>
        <v>0.70412607263600002</v>
      </c>
      <c r="U1443">
        <f>1-Tabla1[[#This Row],[Respuesta.corr]]</f>
        <v>0</v>
      </c>
      <c r="V1443" t="s">
        <v>141</v>
      </c>
      <c r="W1443" t="s">
        <v>143</v>
      </c>
      <c r="X1443" t="str">
        <f>+IFERROR(VLOOKUP(Tabla1[[#This Row],[participant]],$AB$2:$AC$17,2,0),"REVISAR")</f>
        <v>CLB8M</v>
      </c>
    </row>
    <row r="1444" spans="1:24" x14ac:dyDescent="0.55000000000000004">
      <c r="A1444" t="s">
        <v>53</v>
      </c>
      <c r="B1444" t="s">
        <v>30</v>
      </c>
      <c r="C1444" t="s">
        <v>15</v>
      </c>
      <c r="D1444">
        <v>0.8</v>
      </c>
      <c r="E1444">
        <v>0</v>
      </c>
      <c r="F1444">
        <v>42</v>
      </c>
      <c r="G1444">
        <v>42</v>
      </c>
      <c r="H1444">
        <v>42</v>
      </c>
      <c r="I1444" t="s">
        <v>15</v>
      </c>
      <c r="J1444">
        <v>1</v>
      </c>
      <c r="L1444" t="s">
        <v>157</v>
      </c>
      <c r="M1444">
        <v>59.818703234420603</v>
      </c>
      <c r="N1444" t="s">
        <v>56</v>
      </c>
      <c r="O1444">
        <v>1</v>
      </c>
      <c r="P1444" t="s">
        <v>158</v>
      </c>
      <c r="Q1444" t="str">
        <f>+PROPER(IF(MID(Tabla1[[#This Row],[expName]],3,100)="Alegria","Alegría",MID(Tabla1[[#This Row],[expName]],3,100)))</f>
        <v>Alegría</v>
      </c>
      <c r="R1444" t="str">
        <f>+IF(Tabla1[[#This Row],[correct_ans]]="None","Frecuente","Infrecuente")</f>
        <v>Frecuente</v>
      </c>
      <c r="S1444">
        <f>+Tabla1[[#This Row],[Respuesta.corr]]*100</f>
        <v>100</v>
      </c>
      <c r="T1444" t="str">
        <f>+IF(OR(Tabla1[[#This Row],[frecuente/infrecuente]]="Frecuente",Tabla1[[#This Row],[Respuesta.rt]]=""),"",Tabla1[[#This Row],[Respuesta.rt]])</f>
        <v/>
      </c>
      <c r="U1444">
        <f>1-Tabla1[[#This Row],[Respuesta.corr]]</f>
        <v>0</v>
      </c>
      <c r="V1444" t="s">
        <v>141</v>
      </c>
      <c r="W1444" t="s">
        <v>143</v>
      </c>
      <c r="X1444" t="str">
        <f>+IFERROR(VLOOKUP(Tabla1[[#This Row],[participant]],$AB$2:$AC$17,2,0),"REVISAR")</f>
        <v>CLB8M</v>
      </c>
    </row>
    <row r="1445" spans="1:24" x14ac:dyDescent="0.55000000000000004">
      <c r="A1445" t="s">
        <v>53</v>
      </c>
      <c r="B1445" t="s">
        <v>73</v>
      </c>
      <c r="C1445" t="s">
        <v>15</v>
      </c>
      <c r="D1445">
        <v>0.8</v>
      </c>
      <c r="E1445">
        <v>0</v>
      </c>
      <c r="F1445">
        <v>43</v>
      </c>
      <c r="G1445">
        <v>43</v>
      </c>
      <c r="H1445">
        <v>43</v>
      </c>
      <c r="I1445" t="s">
        <v>15</v>
      </c>
      <c r="J1445">
        <v>1</v>
      </c>
      <c r="L1445" t="s">
        <v>157</v>
      </c>
      <c r="M1445">
        <v>59.818703234420603</v>
      </c>
      <c r="N1445" t="s">
        <v>56</v>
      </c>
      <c r="O1445">
        <v>1</v>
      </c>
      <c r="P1445" t="s">
        <v>158</v>
      </c>
      <c r="Q1445" t="str">
        <f>+PROPER(IF(MID(Tabla1[[#This Row],[expName]],3,100)="Alegria","Alegría",MID(Tabla1[[#This Row],[expName]],3,100)))</f>
        <v>Alegría</v>
      </c>
      <c r="R1445" t="str">
        <f>+IF(Tabla1[[#This Row],[correct_ans]]="None","Frecuente","Infrecuente")</f>
        <v>Frecuente</v>
      </c>
      <c r="S1445">
        <f>+Tabla1[[#This Row],[Respuesta.corr]]*100</f>
        <v>100</v>
      </c>
      <c r="T1445" t="str">
        <f>+IF(OR(Tabla1[[#This Row],[frecuente/infrecuente]]="Frecuente",Tabla1[[#This Row],[Respuesta.rt]]=""),"",Tabla1[[#This Row],[Respuesta.rt]])</f>
        <v/>
      </c>
      <c r="U1445">
        <f>1-Tabla1[[#This Row],[Respuesta.corr]]</f>
        <v>0</v>
      </c>
      <c r="V1445" t="s">
        <v>141</v>
      </c>
      <c r="W1445" t="s">
        <v>143</v>
      </c>
      <c r="X1445" t="str">
        <f>+IFERROR(VLOOKUP(Tabla1[[#This Row],[participant]],$AB$2:$AC$17,2,0),"REVISAR")</f>
        <v>CLB8M</v>
      </c>
    </row>
    <row r="1446" spans="1:24" x14ac:dyDescent="0.55000000000000004">
      <c r="A1446" t="s">
        <v>58</v>
      </c>
      <c r="B1446" t="s">
        <v>70</v>
      </c>
      <c r="C1446" t="s">
        <v>21</v>
      </c>
      <c r="D1446">
        <v>1.3</v>
      </c>
      <c r="E1446">
        <v>0</v>
      </c>
      <c r="F1446">
        <v>44</v>
      </c>
      <c r="G1446">
        <v>44</v>
      </c>
      <c r="H1446">
        <v>44</v>
      </c>
      <c r="I1446" t="s">
        <v>21</v>
      </c>
      <c r="J1446">
        <v>1</v>
      </c>
      <c r="K1446">
        <v>0.53758599157700004</v>
      </c>
      <c r="L1446" t="s">
        <v>157</v>
      </c>
      <c r="M1446">
        <v>59.818703234420603</v>
      </c>
      <c r="N1446" t="s">
        <v>56</v>
      </c>
      <c r="O1446">
        <v>1</v>
      </c>
      <c r="P1446" t="s">
        <v>158</v>
      </c>
      <c r="Q1446" t="str">
        <f>+PROPER(IF(MID(Tabla1[[#This Row],[expName]],3,100)="Alegria","Alegría",MID(Tabla1[[#This Row],[expName]],3,100)))</f>
        <v>Alegría</v>
      </c>
      <c r="R1446" t="str">
        <f>+IF(Tabla1[[#This Row],[correct_ans]]="None","Frecuente","Infrecuente")</f>
        <v>Infrecuente</v>
      </c>
      <c r="S1446">
        <f>+Tabla1[[#This Row],[Respuesta.corr]]*100</f>
        <v>100</v>
      </c>
      <c r="T1446">
        <f>+IF(OR(Tabla1[[#This Row],[frecuente/infrecuente]]="Frecuente",Tabla1[[#This Row],[Respuesta.rt]]=""),"",Tabla1[[#This Row],[Respuesta.rt]])</f>
        <v>0.53758599157700004</v>
      </c>
      <c r="U1446">
        <f>1-Tabla1[[#This Row],[Respuesta.corr]]</f>
        <v>0</v>
      </c>
      <c r="V1446" t="s">
        <v>141</v>
      </c>
      <c r="W1446" t="s">
        <v>143</v>
      </c>
      <c r="X1446" t="str">
        <f>+IFERROR(VLOOKUP(Tabla1[[#This Row],[participant]],$AB$2:$AC$17,2,0),"REVISAR")</f>
        <v>CLB8M</v>
      </c>
    </row>
    <row r="1447" spans="1:24" x14ac:dyDescent="0.55000000000000004">
      <c r="A1447" t="s">
        <v>53</v>
      </c>
      <c r="B1447" t="s">
        <v>61</v>
      </c>
      <c r="C1447" t="s">
        <v>15</v>
      </c>
      <c r="D1447">
        <v>0.8</v>
      </c>
      <c r="E1447">
        <v>0</v>
      </c>
      <c r="F1447">
        <v>45</v>
      </c>
      <c r="G1447">
        <v>45</v>
      </c>
      <c r="H1447">
        <v>45</v>
      </c>
      <c r="I1447" t="s">
        <v>15</v>
      </c>
      <c r="J1447">
        <v>1</v>
      </c>
      <c r="L1447" t="s">
        <v>157</v>
      </c>
      <c r="M1447">
        <v>59.818703234420603</v>
      </c>
      <c r="N1447" t="s">
        <v>56</v>
      </c>
      <c r="O1447">
        <v>1</v>
      </c>
      <c r="P1447" t="s">
        <v>158</v>
      </c>
      <c r="Q1447" t="str">
        <f>+PROPER(IF(MID(Tabla1[[#This Row],[expName]],3,100)="Alegria","Alegría",MID(Tabla1[[#This Row],[expName]],3,100)))</f>
        <v>Alegría</v>
      </c>
      <c r="R1447" t="str">
        <f>+IF(Tabla1[[#This Row],[correct_ans]]="None","Frecuente","Infrecuente")</f>
        <v>Frecuente</v>
      </c>
      <c r="S1447">
        <f>+Tabla1[[#This Row],[Respuesta.corr]]*100</f>
        <v>100</v>
      </c>
      <c r="T1447" t="str">
        <f>+IF(OR(Tabla1[[#This Row],[frecuente/infrecuente]]="Frecuente",Tabla1[[#This Row],[Respuesta.rt]]=""),"",Tabla1[[#This Row],[Respuesta.rt]])</f>
        <v/>
      </c>
      <c r="U1447">
        <f>1-Tabla1[[#This Row],[Respuesta.corr]]</f>
        <v>0</v>
      </c>
      <c r="V1447" t="s">
        <v>141</v>
      </c>
      <c r="W1447" t="s">
        <v>143</v>
      </c>
      <c r="X1447" t="str">
        <f>+IFERROR(VLOOKUP(Tabla1[[#This Row],[participant]],$AB$2:$AC$17,2,0),"REVISAR")</f>
        <v>CLB8M</v>
      </c>
    </row>
    <row r="1448" spans="1:24" x14ac:dyDescent="0.55000000000000004">
      <c r="A1448" t="s">
        <v>53</v>
      </c>
      <c r="B1448" t="s">
        <v>48</v>
      </c>
      <c r="C1448" t="s">
        <v>15</v>
      </c>
      <c r="D1448">
        <v>1.3</v>
      </c>
      <c r="E1448">
        <v>0</v>
      </c>
      <c r="F1448">
        <v>46</v>
      </c>
      <c r="G1448">
        <v>46</v>
      </c>
      <c r="H1448">
        <v>46</v>
      </c>
      <c r="I1448" t="s">
        <v>15</v>
      </c>
      <c r="J1448">
        <v>1</v>
      </c>
      <c r="L1448" t="s">
        <v>157</v>
      </c>
      <c r="M1448">
        <v>59.818703234420603</v>
      </c>
      <c r="N1448" t="s">
        <v>56</v>
      </c>
      <c r="O1448">
        <v>1</v>
      </c>
      <c r="P1448" t="s">
        <v>158</v>
      </c>
      <c r="Q1448" t="str">
        <f>+PROPER(IF(MID(Tabla1[[#This Row],[expName]],3,100)="Alegria","Alegría",MID(Tabla1[[#This Row],[expName]],3,100)))</f>
        <v>Alegría</v>
      </c>
      <c r="R1448" t="str">
        <f>+IF(Tabla1[[#This Row],[correct_ans]]="None","Frecuente","Infrecuente")</f>
        <v>Frecuente</v>
      </c>
      <c r="S1448">
        <f>+Tabla1[[#This Row],[Respuesta.corr]]*100</f>
        <v>100</v>
      </c>
      <c r="T1448" t="str">
        <f>+IF(OR(Tabla1[[#This Row],[frecuente/infrecuente]]="Frecuente",Tabla1[[#This Row],[Respuesta.rt]]=""),"",Tabla1[[#This Row],[Respuesta.rt]])</f>
        <v/>
      </c>
      <c r="U1448">
        <f>1-Tabla1[[#This Row],[Respuesta.corr]]</f>
        <v>0</v>
      </c>
      <c r="V1448" t="s">
        <v>141</v>
      </c>
      <c r="W1448" t="s">
        <v>143</v>
      </c>
      <c r="X1448" t="str">
        <f>+IFERROR(VLOOKUP(Tabla1[[#This Row],[participant]],$AB$2:$AC$17,2,0),"REVISAR")</f>
        <v>CLB8M</v>
      </c>
    </row>
    <row r="1449" spans="1:24" x14ac:dyDescent="0.55000000000000004">
      <c r="A1449" t="s">
        <v>58</v>
      </c>
      <c r="B1449" t="s">
        <v>72</v>
      </c>
      <c r="C1449" t="s">
        <v>21</v>
      </c>
      <c r="D1449">
        <v>0.8</v>
      </c>
      <c r="E1449">
        <v>0</v>
      </c>
      <c r="F1449">
        <v>47</v>
      </c>
      <c r="G1449">
        <v>47</v>
      </c>
      <c r="H1449">
        <v>47</v>
      </c>
      <c r="I1449" t="s">
        <v>15</v>
      </c>
      <c r="J1449">
        <v>0</v>
      </c>
      <c r="L1449" t="s">
        <v>157</v>
      </c>
      <c r="M1449">
        <v>59.818703234420603</v>
      </c>
      <c r="N1449" t="s">
        <v>56</v>
      </c>
      <c r="O1449">
        <v>1</v>
      </c>
      <c r="P1449" t="s">
        <v>158</v>
      </c>
      <c r="Q1449" t="str">
        <f>+PROPER(IF(MID(Tabla1[[#This Row],[expName]],3,100)="Alegria","Alegría",MID(Tabla1[[#This Row],[expName]],3,100)))</f>
        <v>Alegría</v>
      </c>
      <c r="R1449" t="str">
        <f>+IF(Tabla1[[#This Row],[correct_ans]]="None","Frecuente","Infrecuente")</f>
        <v>Infrecuente</v>
      </c>
      <c r="S1449">
        <f>+Tabla1[[#This Row],[Respuesta.corr]]*100</f>
        <v>0</v>
      </c>
      <c r="T1449" t="str">
        <f>+IF(OR(Tabla1[[#This Row],[frecuente/infrecuente]]="Frecuente",Tabla1[[#This Row],[Respuesta.rt]]=""),"",Tabla1[[#This Row],[Respuesta.rt]])</f>
        <v/>
      </c>
      <c r="U1449">
        <f>1-Tabla1[[#This Row],[Respuesta.corr]]</f>
        <v>1</v>
      </c>
      <c r="V1449" t="s">
        <v>141</v>
      </c>
      <c r="W1449" t="s">
        <v>143</v>
      </c>
      <c r="X1449" t="str">
        <f>+IFERROR(VLOOKUP(Tabla1[[#This Row],[participant]],$AB$2:$AC$17,2,0),"REVISAR")</f>
        <v>CLB8M</v>
      </c>
    </row>
    <row r="1450" spans="1:24" x14ac:dyDescent="0.55000000000000004">
      <c r="A1450" t="s">
        <v>53</v>
      </c>
      <c r="B1450" t="s">
        <v>61</v>
      </c>
      <c r="C1450" t="s">
        <v>15</v>
      </c>
      <c r="D1450">
        <v>1.3</v>
      </c>
      <c r="E1450">
        <v>0</v>
      </c>
      <c r="F1450">
        <v>48</v>
      </c>
      <c r="G1450">
        <v>48</v>
      </c>
      <c r="H1450">
        <v>48</v>
      </c>
      <c r="I1450" t="s">
        <v>15</v>
      </c>
      <c r="J1450">
        <v>1</v>
      </c>
      <c r="L1450" t="s">
        <v>157</v>
      </c>
      <c r="M1450">
        <v>59.818703234420603</v>
      </c>
      <c r="N1450" t="s">
        <v>56</v>
      </c>
      <c r="O1450">
        <v>1</v>
      </c>
      <c r="P1450" t="s">
        <v>158</v>
      </c>
      <c r="Q1450" t="str">
        <f>+PROPER(IF(MID(Tabla1[[#This Row],[expName]],3,100)="Alegria","Alegría",MID(Tabla1[[#This Row],[expName]],3,100)))</f>
        <v>Alegría</v>
      </c>
      <c r="R1450" t="str">
        <f>+IF(Tabla1[[#This Row],[correct_ans]]="None","Frecuente","Infrecuente")</f>
        <v>Frecuente</v>
      </c>
      <c r="S1450">
        <f>+Tabla1[[#This Row],[Respuesta.corr]]*100</f>
        <v>100</v>
      </c>
      <c r="T1450" t="str">
        <f>+IF(OR(Tabla1[[#This Row],[frecuente/infrecuente]]="Frecuente",Tabla1[[#This Row],[Respuesta.rt]]=""),"",Tabla1[[#This Row],[Respuesta.rt]])</f>
        <v/>
      </c>
      <c r="U1450">
        <f>1-Tabla1[[#This Row],[Respuesta.corr]]</f>
        <v>0</v>
      </c>
      <c r="V1450" t="s">
        <v>141</v>
      </c>
      <c r="W1450" t="s">
        <v>143</v>
      </c>
      <c r="X1450" t="str">
        <f>+IFERROR(VLOOKUP(Tabla1[[#This Row],[participant]],$AB$2:$AC$17,2,0),"REVISAR")</f>
        <v>CLB8M</v>
      </c>
    </row>
    <row r="1451" spans="1:24" x14ac:dyDescent="0.55000000000000004">
      <c r="A1451" t="s">
        <v>53</v>
      </c>
      <c r="B1451" t="s">
        <v>54</v>
      </c>
      <c r="C1451" t="s">
        <v>15</v>
      </c>
      <c r="D1451">
        <v>0.8</v>
      </c>
      <c r="E1451">
        <v>0</v>
      </c>
      <c r="F1451">
        <v>49</v>
      </c>
      <c r="G1451">
        <v>49</v>
      </c>
      <c r="H1451">
        <v>49</v>
      </c>
      <c r="I1451" t="s">
        <v>15</v>
      </c>
      <c r="J1451">
        <v>1</v>
      </c>
      <c r="L1451" t="s">
        <v>157</v>
      </c>
      <c r="M1451">
        <v>59.818703234420603</v>
      </c>
      <c r="N1451" t="s">
        <v>56</v>
      </c>
      <c r="O1451">
        <v>1</v>
      </c>
      <c r="P1451" t="s">
        <v>158</v>
      </c>
      <c r="Q1451" t="str">
        <f>+PROPER(IF(MID(Tabla1[[#This Row],[expName]],3,100)="Alegria","Alegría",MID(Tabla1[[#This Row],[expName]],3,100)))</f>
        <v>Alegría</v>
      </c>
      <c r="R1451" t="str">
        <f>+IF(Tabla1[[#This Row],[correct_ans]]="None","Frecuente","Infrecuente")</f>
        <v>Frecuente</v>
      </c>
      <c r="S1451">
        <f>+Tabla1[[#This Row],[Respuesta.corr]]*100</f>
        <v>100</v>
      </c>
      <c r="T1451" t="str">
        <f>+IF(OR(Tabla1[[#This Row],[frecuente/infrecuente]]="Frecuente",Tabla1[[#This Row],[Respuesta.rt]]=""),"",Tabla1[[#This Row],[Respuesta.rt]])</f>
        <v/>
      </c>
      <c r="U1451">
        <f>1-Tabla1[[#This Row],[Respuesta.corr]]</f>
        <v>0</v>
      </c>
      <c r="V1451" t="s">
        <v>141</v>
      </c>
      <c r="W1451" t="s">
        <v>143</v>
      </c>
      <c r="X1451" t="str">
        <f>+IFERROR(VLOOKUP(Tabla1[[#This Row],[participant]],$AB$2:$AC$17,2,0),"REVISAR")</f>
        <v>CLB8M</v>
      </c>
    </row>
    <row r="1452" spans="1:24" x14ac:dyDescent="0.55000000000000004">
      <c r="A1452" t="s">
        <v>58</v>
      </c>
      <c r="B1452" t="s">
        <v>74</v>
      </c>
      <c r="C1452" t="s">
        <v>21</v>
      </c>
      <c r="D1452">
        <v>0.8</v>
      </c>
      <c r="E1452">
        <v>0</v>
      </c>
      <c r="F1452">
        <v>50</v>
      </c>
      <c r="G1452">
        <v>50</v>
      </c>
      <c r="H1452">
        <v>50</v>
      </c>
      <c r="I1452" t="s">
        <v>21</v>
      </c>
      <c r="J1452">
        <v>1</v>
      </c>
      <c r="K1452">
        <v>0.70475248927699996</v>
      </c>
      <c r="L1452" t="s">
        <v>157</v>
      </c>
      <c r="M1452">
        <v>59.818703234420603</v>
      </c>
      <c r="N1452" t="s">
        <v>56</v>
      </c>
      <c r="O1452">
        <v>1</v>
      </c>
      <c r="P1452" t="s">
        <v>158</v>
      </c>
      <c r="Q1452" t="str">
        <f>+PROPER(IF(MID(Tabla1[[#This Row],[expName]],3,100)="Alegria","Alegría",MID(Tabla1[[#This Row],[expName]],3,100)))</f>
        <v>Alegría</v>
      </c>
      <c r="R1452" t="str">
        <f>+IF(Tabla1[[#This Row],[correct_ans]]="None","Frecuente","Infrecuente")</f>
        <v>Infrecuente</v>
      </c>
      <c r="S1452">
        <f>+Tabla1[[#This Row],[Respuesta.corr]]*100</f>
        <v>100</v>
      </c>
      <c r="T1452">
        <f>+IF(OR(Tabla1[[#This Row],[frecuente/infrecuente]]="Frecuente",Tabla1[[#This Row],[Respuesta.rt]]=""),"",Tabla1[[#This Row],[Respuesta.rt]])</f>
        <v>0.70475248927699996</v>
      </c>
      <c r="U1452">
        <f>1-Tabla1[[#This Row],[Respuesta.corr]]</f>
        <v>0</v>
      </c>
      <c r="V1452" t="s">
        <v>141</v>
      </c>
      <c r="W1452" t="s">
        <v>143</v>
      </c>
      <c r="X1452" t="str">
        <f>+IFERROR(VLOOKUP(Tabla1[[#This Row],[participant]],$AB$2:$AC$17,2,0),"REVISAR")</f>
        <v>CLB8M</v>
      </c>
    </row>
    <row r="1453" spans="1:24" x14ac:dyDescent="0.55000000000000004">
      <c r="A1453" t="s">
        <v>53</v>
      </c>
      <c r="B1453" t="s">
        <v>36</v>
      </c>
      <c r="C1453" t="s">
        <v>15</v>
      </c>
      <c r="D1453">
        <v>1.3</v>
      </c>
      <c r="E1453">
        <v>0</v>
      </c>
      <c r="F1453">
        <v>51</v>
      </c>
      <c r="G1453">
        <v>51</v>
      </c>
      <c r="H1453">
        <v>51</v>
      </c>
      <c r="I1453" t="s">
        <v>15</v>
      </c>
      <c r="J1453">
        <v>1</v>
      </c>
      <c r="L1453" t="s">
        <v>157</v>
      </c>
      <c r="M1453">
        <v>59.818703234420603</v>
      </c>
      <c r="N1453" t="s">
        <v>56</v>
      </c>
      <c r="O1453">
        <v>1</v>
      </c>
      <c r="P1453" t="s">
        <v>158</v>
      </c>
      <c r="Q1453" t="str">
        <f>+PROPER(IF(MID(Tabla1[[#This Row],[expName]],3,100)="Alegria","Alegría",MID(Tabla1[[#This Row],[expName]],3,100)))</f>
        <v>Alegría</v>
      </c>
      <c r="R1453" t="str">
        <f>+IF(Tabla1[[#This Row],[correct_ans]]="None","Frecuente","Infrecuente")</f>
        <v>Frecuente</v>
      </c>
      <c r="S1453">
        <f>+Tabla1[[#This Row],[Respuesta.corr]]*100</f>
        <v>100</v>
      </c>
      <c r="T1453" t="str">
        <f>+IF(OR(Tabla1[[#This Row],[frecuente/infrecuente]]="Frecuente",Tabla1[[#This Row],[Respuesta.rt]]=""),"",Tabla1[[#This Row],[Respuesta.rt]])</f>
        <v/>
      </c>
      <c r="U1453">
        <f>1-Tabla1[[#This Row],[Respuesta.corr]]</f>
        <v>0</v>
      </c>
      <c r="V1453" t="s">
        <v>141</v>
      </c>
      <c r="W1453" t="s">
        <v>143</v>
      </c>
      <c r="X1453" t="str">
        <f>+IFERROR(VLOOKUP(Tabla1[[#This Row],[participant]],$AB$2:$AC$17,2,0),"REVISAR")</f>
        <v>CLB8M</v>
      </c>
    </row>
    <row r="1454" spans="1:24" x14ac:dyDescent="0.55000000000000004">
      <c r="A1454" t="s">
        <v>53</v>
      </c>
      <c r="B1454" t="s">
        <v>34</v>
      </c>
      <c r="C1454" t="s">
        <v>15</v>
      </c>
      <c r="D1454">
        <v>1.3</v>
      </c>
      <c r="E1454">
        <v>0</v>
      </c>
      <c r="F1454">
        <v>52</v>
      </c>
      <c r="G1454">
        <v>52</v>
      </c>
      <c r="H1454">
        <v>52</v>
      </c>
      <c r="I1454" t="s">
        <v>15</v>
      </c>
      <c r="J1454">
        <v>1</v>
      </c>
      <c r="L1454" t="s">
        <v>157</v>
      </c>
      <c r="M1454">
        <v>59.818703234420603</v>
      </c>
      <c r="N1454" t="s">
        <v>56</v>
      </c>
      <c r="O1454">
        <v>1</v>
      </c>
      <c r="P1454" t="s">
        <v>158</v>
      </c>
      <c r="Q1454" t="str">
        <f>+PROPER(IF(MID(Tabla1[[#This Row],[expName]],3,100)="Alegria","Alegría",MID(Tabla1[[#This Row],[expName]],3,100)))</f>
        <v>Alegría</v>
      </c>
      <c r="R1454" t="str">
        <f>+IF(Tabla1[[#This Row],[correct_ans]]="None","Frecuente","Infrecuente")</f>
        <v>Frecuente</v>
      </c>
      <c r="S1454">
        <f>+Tabla1[[#This Row],[Respuesta.corr]]*100</f>
        <v>100</v>
      </c>
      <c r="T1454" t="str">
        <f>+IF(OR(Tabla1[[#This Row],[frecuente/infrecuente]]="Frecuente",Tabla1[[#This Row],[Respuesta.rt]]=""),"",Tabla1[[#This Row],[Respuesta.rt]])</f>
        <v/>
      </c>
      <c r="U1454">
        <f>1-Tabla1[[#This Row],[Respuesta.corr]]</f>
        <v>0</v>
      </c>
      <c r="V1454" t="s">
        <v>141</v>
      </c>
      <c r="W1454" t="s">
        <v>143</v>
      </c>
      <c r="X1454" t="str">
        <f>+IFERROR(VLOOKUP(Tabla1[[#This Row],[participant]],$AB$2:$AC$17,2,0),"REVISAR")</f>
        <v>CLB8M</v>
      </c>
    </row>
    <row r="1455" spans="1:24" x14ac:dyDescent="0.55000000000000004">
      <c r="A1455" t="s">
        <v>53</v>
      </c>
      <c r="B1455" t="s">
        <v>23</v>
      </c>
      <c r="C1455" t="s">
        <v>15</v>
      </c>
      <c r="D1455">
        <v>1.3</v>
      </c>
      <c r="E1455">
        <v>0</v>
      </c>
      <c r="F1455">
        <v>53</v>
      </c>
      <c r="G1455">
        <v>53</v>
      </c>
      <c r="H1455">
        <v>53</v>
      </c>
      <c r="I1455" t="s">
        <v>15</v>
      </c>
      <c r="J1455">
        <v>1</v>
      </c>
      <c r="L1455" t="s">
        <v>157</v>
      </c>
      <c r="M1455">
        <v>59.818703234420603</v>
      </c>
      <c r="N1455" t="s">
        <v>56</v>
      </c>
      <c r="O1455">
        <v>1</v>
      </c>
      <c r="P1455" t="s">
        <v>158</v>
      </c>
      <c r="Q1455" t="str">
        <f>+PROPER(IF(MID(Tabla1[[#This Row],[expName]],3,100)="Alegria","Alegría",MID(Tabla1[[#This Row],[expName]],3,100)))</f>
        <v>Alegría</v>
      </c>
      <c r="R1455" t="str">
        <f>+IF(Tabla1[[#This Row],[correct_ans]]="None","Frecuente","Infrecuente")</f>
        <v>Frecuente</v>
      </c>
      <c r="S1455">
        <f>+Tabla1[[#This Row],[Respuesta.corr]]*100</f>
        <v>100</v>
      </c>
      <c r="T1455" t="str">
        <f>+IF(OR(Tabla1[[#This Row],[frecuente/infrecuente]]="Frecuente",Tabla1[[#This Row],[Respuesta.rt]]=""),"",Tabla1[[#This Row],[Respuesta.rt]])</f>
        <v/>
      </c>
      <c r="U1455">
        <f>1-Tabla1[[#This Row],[Respuesta.corr]]</f>
        <v>0</v>
      </c>
      <c r="V1455" t="s">
        <v>141</v>
      </c>
      <c r="W1455" t="s">
        <v>143</v>
      </c>
      <c r="X1455" t="str">
        <f>+IFERROR(VLOOKUP(Tabla1[[#This Row],[participant]],$AB$2:$AC$17,2,0),"REVISAR")</f>
        <v>CLB8M</v>
      </c>
    </row>
    <row r="1456" spans="1:24" x14ac:dyDescent="0.55000000000000004">
      <c r="A1456" t="s">
        <v>53</v>
      </c>
      <c r="B1456" t="s">
        <v>75</v>
      </c>
      <c r="C1456" t="s">
        <v>15</v>
      </c>
      <c r="D1456">
        <v>0.8</v>
      </c>
      <c r="E1456">
        <v>0</v>
      </c>
      <c r="F1456">
        <v>54</v>
      </c>
      <c r="G1456">
        <v>54</v>
      </c>
      <c r="H1456">
        <v>54</v>
      </c>
      <c r="I1456" t="s">
        <v>15</v>
      </c>
      <c r="J1456">
        <v>1</v>
      </c>
      <c r="L1456" t="s">
        <v>157</v>
      </c>
      <c r="M1456">
        <v>59.818703234420603</v>
      </c>
      <c r="N1456" t="s">
        <v>56</v>
      </c>
      <c r="O1456">
        <v>1</v>
      </c>
      <c r="P1456" t="s">
        <v>158</v>
      </c>
      <c r="Q1456" t="str">
        <f>+PROPER(IF(MID(Tabla1[[#This Row],[expName]],3,100)="Alegria","Alegría",MID(Tabla1[[#This Row],[expName]],3,100)))</f>
        <v>Alegría</v>
      </c>
      <c r="R1456" t="str">
        <f>+IF(Tabla1[[#This Row],[correct_ans]]="None","Frecuente","Infrecuente")</f>
        <v>Frecuente</v>
      </c>
      <c r="S1456">
        <f>+Tabla1[[#This Row],[Respuesta.corr]]*100</f>
        <v>100</v>
      </c>
      <c r="T1456" t="str">
        <f>+IF(OR(Tabla1[[#This Row],[frecuente/infrecuente]]="Frecuente",Tabla1[[#This Row],[Respuesta.rt]]=""),"",Tabla1[[#This Row],[Respuesta.rt]])</f>
        <v/>
      </c>
      <c r="U1456">
        <f>1-Tabla1[[#This Row],[Respuesta.corr]]</f>
        <v>0</v>
      </c>
      <c r="V1456" t="s">
        <v>141</v>
      </c>
      <c r="W1456" t="s">
        <v>143</v>
      </c>
      <c r="X1456" t="str">
        <f>+IFERROR(VLOOKUP(Tabla1[[#This Row],[participant]],$AB$2:$AC$17,2,0),"REVISAR")</f>
        <v>CLB8M</v>
      </c>
    </row>
    <row r="1457" spans="1:24" x14ac:dyDescent="0.55000000000000004">
      <c r="A1457" t="s">
        <v>58</v>
      </c>
      <c r="B1457" t="s">
        <v>67</v>
      </c>
      <c r="C1457" t="s">
        <v>21</v>
      </c>
      <c r="D1457">
        <v>0.8</v>
      </c>
      <c r="E1457">
        <v>0</v>
      </c>
      <c r="F1457">
        <v>55</v>
      </c>
      <c r="G1457">
        <v>55</v>
      </c>
      <c r="H1457">
        <v>55</v>
      </c>
      <c r="I1457" t="s">
        <v>21</v>
      </c>
      <c r="J1457">
        <v>1</v>
      </c>
      <c r="K1457">
        <v>0.66405593516500006</v>
      </c>
      <c r="L1457" t="s">
        <v>157</v>
      </c>
      <c r="M1457">
        <v>59.818703234420603</v>
      </c>
      <c r="N1457" t="s">
        <v>56</v>
      </c>
      <c r="O1457">
        <v>1</v>
      </c>
      <c r="P1457" t="s">
        <v>158</v>
      </c>
      <c r="Q1457" t="str">
        <f>+PROPER(IF(MID(Tabla1[[#This Row],[expName]],3,100)="Alegria","Alegría",MID(Tabla1[[#This Row],[expName]],3,100)))</f>
        <v>Alegría</v>
      </c>
      <c r="R1457" t="str">
        <f>+IF(Tabla1[[#This Row],[correct_ans]]="None","Frecuente","Infrecuente")</f>
        <v>Infrecuente</v>
      </c>
      <c r="S1457">
        <f>+Tabla1[[#This Row],[Respuesta.corr]]*100</f>
        <v>100</v>
      </c>
      <c r="T1457">
        <f>+IF(OR(Tabla1[[#This Row],[frecuente/infrecuente]]="Frecuente",Tabla1[[#This Row],[Respuesta.rt]]=""),"",Tabla1[[#This Row],[Respuesta.rt]])</f>
        <v>0.66405593516500006</v>
      </c>
      <c r="U1457">
        <f>1-Tabla1[[#This Row],[Respuesta.corr]]</f>
        <v>0</v>
      </c>
      <c r="V1457" t="s">
        <v>141</v>
      </c>
      <c r="W1457" t="s">
        <v>143</v>
      </c>
      <c r="X1457" t="str">
        <f>+IFERROR(VLOOKUP(Tabla1[[#This Row],[participant]],$AB$2:$AC$17,2,0),"REVISAR")</f>
        <v>CLB8M</v>
      </c>
    </row>
    <row r="1458" spans="1:24" x14ac:dyDescent="0.55000000000000004">
      <c r="A1458" t="s">
        <v>53</v>
      </c>
      <c r="B1458" t="s">
        <v>75</v>
      </c>
      <c r="C1458" t="s">
        <v>15</v>
      </c>
      <c r="D1458">
        <v>1.3</v>
      </c>
      <c r="E1458">
        <v>0</v>
      </c>
      <c r="F1458">
        <v>56</v>
      </c>
      <c r="G1458">
        <v>56</v>
      </c>
      <c r="H1458">
        <v>56</v>
      </c>
      <c r="I1458" t="s">
        <v>15</v>
      </c>
      <c r="J1458">
        <v>1</v>
      </c>
      <c r="L1458" t="s">
        <v>157</v>
      </c>
      <c r="M1458">
        <v>59.818703234420603</v>
      </c>
      <c r="N1458" t="s">
        <v>56</v>
      </c>
      <c r="O1458">
        <v>1</v>
      </c>
      <c r="P1458" t="s">
        <v>158</v>
      </c>
      <c r="Q1458" t="str">
        <f>+PROPER(IF(MID(Tabla1[[#This Row],[expName]],3,100)="Alegria","Alegría",MID(Tabla1[[#This Row],[expName]],3,100)))</f>
        <v>Alegría</v>
      </c>
      <c r="R1458" t="str">
        <f>+IF(Tabla1[[#This Row],[correct_ans]]="None","Frecuente","Infrecuente")</f>
        <v>Frecuente</v>
      </c>
      <c r="S1458">
        <f>+Tabla1[[#This Row],[Respuesta.corr]]*100</f>
        <v>100</v>
      </c>
      <c r="T1458" t="str">
        <f>+IF(OR(Tabla1[[#This Row],[frecuente/infrecuente]]="Frecuente",Tabla1[[#This Row],[Respuesta.rt]]=""),"",Tabla1[[#This Row],[Respuesta.rt]])</f>
        <v/>
      </c>
      <c r="U1458">
        <f>1-Tabla1[[#This Row],[Respuesta.corr]]</f>
        <v>0</v>
      </c>
      <c r="V1458" t="s">
        <v>141</v>
      </c>
      <c r="W1458" t="s">
        <v>143</v>
      </c>
      <c r="X1458" t="str">
        <f>+IFERROR(VLOOKUP(Tabla1[[#This Row],[participant]],$AB$2:$AC$17,2,0),"REVISAR")</f>
        <v>CLB8M</v>
      </c>
    </row>
    <row r="1459" spans="1:24" x14ac:dyDescent="0.55000000000000004">
      <c r="A1459" t="s">
        <v>58</v>
      </c>
      <c r="B1459" t="s">
        <v>76</v>
      </c>
      <c r="C1459" t="s">
        <v>21</v>
      </c>
      <c r="D1459">
        <v>0.8</v>
      </c>
      <c r="E1459">
        <v>0</v>
      </c>
      <c r="F1459">
        <v>57</v>
      </c>
      <c r="G1459">
        <v>57</v>
      </c>
      <c r="H1459">
        <v>57</v>
      </c>
      <c r="I1459" t="s">
        <v>21</v>
      </c>
      <c r="J1459">
        <v>1</v>
      </c>
      <c r="K1459">
        <v>0.93599558197499999</v>
      </c>
      <c r="L1459" t="s">
        <v>157</v>
      </c>
      <c r="M1459">
        <v>59.818703234420603</v>
      </c>
      <c r="N1459" t="s">
        <v>56</v>
      </c>
      <c r="O1459">
        <v>1</v>
      </c>
      <c r="P1459" t="s">
        <v>158</v>
      </c>
      <c r="Q1459" t="str">
        <f>+PROPER(IF(MID(Tabla1[[#This Row],[expName]],3,100)="Alegria","Alegría",MID(Tabla1[[#This Row],[expName]],3,100)))</f>
        <v>Alegría</v>
      </c>
      <c r="R1459" t="str">
        <f>+IF(Tabla1[[#This Row],[correct_ans]]="None","Frecuente","Infrecuente")</f>
        <v>Infrecuente</v>
      </c>
      <c r="S1459">
        <f>+Tabla1[[#This Row],[Respuesta.corr]]*100</f>
        <v>100</v>
      </c>
      <c r="T1459">
        <f>+IF(OR(Tabla1[[#This Row],[frecuente/infrecuente]]="Frecuente",Tabla1[[#This Row],[Respuesta.rt]]=""),"",Tabla1[[#This Row],[Respuesta.rt]])</f>
        <v>0.93599558197499999</v>
      </c>
      <c r="U1459">
        <f>1-Tabla1[[#This Row],[Respuesta.corr]]</f>
        <v>0</v>
      </c>
      <c r="V1459" t="s">
        <v>141</v>
      </c>
      <c r="W1459" t="s">
        <v>143</v>
      </c>
      <c r="X1459" t="str">
        <f>+IFERROR(VLOOKUP(Tabla1[[#This Row],[participant]],$AB$2:$AC$17,2,0),"REVISAR")</f>
        <v>CLB8M</v>
      </c>
    </row>
    <row r="1460" spans="1:24" x14ac:dyDescent="0.55000000000000004">
      <c r="A1460" t="s">
        <v>53</v>
      </c>
      <c r="B1460" t="s">
        <v>73</v>
      </c>
      <c r="C1460" t="s">
        <v>15</v>
      </c>
      <c r="D1460">
        <v>1.3</v>
      </c>
      <c r="E1460">
        <v>0</v>
      </c>
      <c r="F1460">
        <v>58</v>
      </c>
      <c r="G1460">
        <v>58</v>
      </c>
      <c r="H1460">
        <v>58</v>
      </c>
      <c r="I1460" t="s">
        <v>15</v>
      </c>
      <c r="J1460">
        <v>1</v>
      </c>
      <c r="L1460" t="s">
        <v>157</v>
      </c>
      <c r="M1460">
        <v>59.818703234420603</v>
      </c>
      <c r="N1460" t="s">
        <v>56</v>
      </c>
      <c r="O1460">
        <v>1</v>
      </c>
      <c r="P1460" t="s">
        <v>158</v>
      </c>
      <c r="Q1460" t="str">
        <f>+PROPER(IF(MID(Tabla1[[#This Row],[expName]],3,100)="Alegria","Alegría",MID(Tabla1[[#This Row],[expName]],3,100)))</f>
        <v>Alegría</v>
      </c>
      <c r="R1460" t="str">
        <f>+IF(Tabla1[[#This Row],[correct_ans]]="None","Frecuente","Infrecuente")</f>
        <v>Frecuente</v>
      </c>
      <c r="S1460">
        <f>+Tabla1[[#This Row],[Respuesta.corr]]*100</f>
        <v>100</v>
      </c>
      <c r="T1460" t="str">
        <f>+IF(OR(Tabla1[[#This Row],[frecuente/infrecuente]]="Frecuente",Tabla1[[#This Row],[Respuesta.rt]]=""),"",Tabla1[[#This Row],[Respuesta.rt]])</f>
        <v/>
      </c>
      <c r="U1460">
        <f>1-Tabla1[[#This Row],[Respuesta.corr]]</f>
        <v>0</v>
      </c>
      <c r="V1460" t="s">
        <v>141</v>
      </c>
      <c r="W1460" t="s">
        <v>143</v>
      </c>
      <c r="X1460" t="str">
        <f>+IFERROR(VLOOKUP(Tabla1[[#This Row],[participant]],$AB$2:$AC$17,2,0),"REVISAR")</f>
        <v>CLB8M</v>
      </c>
    </row>
    <row r="1461" spans="1:24" x14ac:dyDescent="0.55000000000000004">
      <c r="A1461" t="s">
        <v>53</v>
      </c>
      <c r="B1461" t="s">
        <v>36</v>
      </c>
      <c r="C1461" t="s">
        <v>15</v>
      </c>
      <c r="D1461">
        <v>1.3</v>
      </c>
      <c r="E1461">
        <v>0</v>
      </c>
      <c r="F1461">
        <v>59</v>
      </c>
      <c r="G1461">
        <v>59</v>
      </c>
      <c r="H1461">
        <v>59</v>
      </c>
      <c r="I1461" t="s">
        <v>15</v>
      </c>
      <c r="J1461">
        <v>1</v>
      </c>
      <c r="L1461" t="s">
        <v>157</v>
      </c>
      <c r="M1461">
        <v>59.818703234420603</v>
      </c>
      <c r="N1461" t="s">
        <v>56</v>
      </c>
      <c r="O1461">
        <v>1</v>
      </c>
      <c r="P1461" t="s">
        <v>158</v>
      </c>
      <c r="Q1461" t="str">
        <f>+PROPER(IF(MID(Tabla1[[#This Row],[expName]],3,100)="Alegria","Alegría",MID(Tabla1[[#This Row],[expName]],3,100)))</f>
        <v>Alegría</v>
      </c>
      <c r="R1461" t="str">
        <f>+IF(Tabla1[[#This Row],[correct_ans]]="None","Frecuente","Infrecuente")</f>
        <v>Frecuente</v>
      </c>
      <c r="S1461">
        <f>+Tabla1[[#This Row],[Respuesta.corr]]*100</f>
        <v>100</v>
      </c>
      <c r="T1461" t="str">
        <f>+IF(OR(Tabla1[[#This Row],[frecuente/infrecuente]]="Frecuente",Tabla1[[#This Row],[Respuesta.rt]]=""),"",Tabla1[[#This Row],[Respuesta.rt]])</f>
        <v/>
      </c>
      <c r="U1461">
        <f>1-Tabla1[[#This Row],[Respuesta.corr]]</f>
        <v>0</v>
      </c>
      <c r="V1461" t="s">
        <v>141</v>
      </c>
      <c r="W1461" t="s">
        <v>143</v>
      </c>
      <c r="X1461" t="str">
        <f>+IFERROR(VLOOKUP(Tabla1[[#This Row],[participant]],$AB$2:$AC$17,2,0),"REVISAR")</f>
        <v>CLB8M</v>
      </c>
    </row>
    <row r="1462" spans="1:24" x14ac:dyDescent="0.55000000000000004">
      <c r="A1462" t="s">
        <v>53</v>
      </c>
      <c r="B1462" t="s">
        <v>28</v>
      </c>
      <c r="C1462" t="s">
        <v>15</v>
      </c>
      <c r="D1462">
        <v>1.3</v>
      </c>
      <c r="E1462">
        <v>0</v>
      </c>
      <c r="F1462">
        <v>60</v>
      </c>
      <c r="G1462">
        <v>60</v>
      </c>
      <c r="H1462">
        <v>60</v>
      </c>
      <c r="I1462" t="s">
        <v>15</v>
      </c>
      <c r="J1462">
        <v>1</v>
      </c>
      <c r="L1462" t="s">
        <v>157</v>
      </c>
      <c r="M1462">
        <v>59.818703234420603</v>
      </c>
      <c r="N1462" t="s">
        <v>56</v>
      </c>
      <c r="O1462">
        <v>1</v>
      </c>
      <c r="P1462" t="s">
        <v>158</v>
      </c>
      <c r="Q1462" t="str">
        <f>+PROPER(IF(MID(Tabla1[[#This Row],[expName]],3,100)="Alegria","Alegría",MID(Tabla1[[#This Row],[expName]],3,100)))</f>
        <v>Alegría</v>
      </c>
      <c r="R1462" t="str">
        <f>+IF(Tabla1[[#This Row],[correct_ans]]="None","Frecuente","Infrecuente")</f>
        <v>Frecuente</v>
      </c>
      <c r="S1462">
        <f>+Tabla1[[#This Row],[Respuesta.corr]]*100</f>
        <v>100</v>
      </c>
      <c r="T1462" t="str">
        <f>+IF(OR(Tabla1[[#This Row],[frecuente/infrecuente]]="Frecuente",Tabla1[[#This Row],[Respuesta.rt]]=""),"",Tabla1[[#This Row],[Respuesta.rt]])</f>
        <v/>
      </c>
      <c r="U1462">
        <f>1-Tabla1[[#This Row],[Respuesta.corr]]</f>
        <v>0</v>
      </c>
      <c r="V1462" t="s">
        <v>141</v>
      </c>
      <c r="W1462" t="s">
        <v>143</v>
      </c>
      <c r="X1462" t="str">
        <f>+IFERROR(VLOOKUP(Tabla1[[#This Row],[participant]],$AB$2:$AC$17,2,0),"REVISAR")</f>
        <v>CLB8M</v>
      </c>
    </row>
    <row r="1463" spans="1:24" x14ac:dyDescent="0.55000000000000004">
      <c r="A1463" t="s">
        <v>58</v>
      </c>
      <c r="B1463" t="s">
        <v>71</v>
      </c>
      <c r="C1463" t="s">
        <v>21</v>
      </c>
      <c r="D1463">
        <v>0.8</v>
      </c>
      <c r="E1463">
        <v>0</v>
      </c>
      <c r="F1463">
        <v>61</v>
      </c>
      <c r="G1463">
        <v>61</v>
      </c>
      <c r="H1463">
        <v>61</v>
      </c>
      <c r="I1463" t="s">
        <v>21</v>
      </c>
      <c r="J1463">
        <v>1</v>
      </c>
      <c r="K1463">
        <v>0.52188981821400005</v>
      </c>
      <c r="L1463" t="s">
        <v>157</v>
      </c>
      <c r="M1463">
        <v>59.818703234420603</v>
      </c>
      <c r="N1463" t="s">
        <v>56</v>
      </c>
      <c r="O1463">
        <v>1</v>
      </c>
      <c r="P1463" t="s">
        <v>158</v>
      </c>
      <c r="Q1463" t="str">
        <f>+PROPER(IF(MID(Tabla1[[#This Row],[expName]],3,100)="Alegria","Alegría",MID(Tabla1[[#This Row],[expName]],3,100)))</f>
        <v>Alegría</v>
      </c>
      <c r="R1463" t="str">
        <f>+IF(Tabla1[[#This Row],[correct_ans]]="None","Frecuente","Infrecuente")</f>
        <v>Infrecuente</v>
      </c>
      <c r="S1463">
        <f>+Tabla1[[#This Row],[Respuesta.corr]]*100</f>
        <v>100</v>
      </c>
      <c r="T1463">
        <f>+IF(OR(Tabla1[[#This Row],[frecuente/infrecuente]]="Frecuente",Tabla1[[#This Row],[Respuesta.rt]]=""),"",Tabla1[[#This Row],[Respuesta.rt]])</f>
        <v>0.52188981821400005</v>
      </c>
      <c r="U1463">
        <f>1-Tabla1[[#This Row],[Respuesta.corr]]</f>
        <v>0</v>
      </c>
      <c r="V1463" t="s">
        <v>141</v>
      </c>
      <c r="W1463" t="s">
        <v>143</v>
      </c>
      <c r="X1463" t="str">
        <f>+IFERROR(VLOOKUP(Tabla1[[#This Row],[participant]],$AB$2:$AC$17,2,0),"REVISAR")</f>
        <v>CLB8M</v>
      </c>
    </row>
    <row r="1464" spans="1:24" x14ac:dyDescent="0.55000000000000004">
      <c r="A1464" t="s">
        <v>53</v>
      </c>
      <c r="B1464" t="s">
        <v>73</v>
      </c>
      <c r="C1464" t="s">
        <v>15</v>
      </c>
      <c r="D1464">
        <v>0.8</v>
      </c>
      <c r="E1464">
        <v>0</v>
      </c>
      <c r="F1464">
        <v>62</v>
      </c>
      <c r="G1464">
        <v>62</v>
      </c>
      <c r="H1464">
        <v>62</v>
      </c>
      <c r="I1464" t="s">
        <v>15</v>
      </c>
      <c r="J1464">
        <v>1</v>
      </c>
      <c r="L1464" t="s">
        <v>157</v>
      </c>
      <c r="M1464">
        <v>59.818703234420603</v>
      </c>
      <c r="N1464" t="s">
        <v>56</v>
      </c>
      <c r="O1464">
        <v>1</v>
      </c>
      <c r="P1464" t="s">
        <v>158</v>
      </c>
      <c r="Q1464" t="str">
        <f>+PROPER(IF(MID(Tabla1[[#This Row],[expName]],3,100)="Alegria","Alegría",MID(Tabla1[[#This Row],[expName]],3,100)))</f>
        <v>Alegría</v>
      </c>
      <c r="R1464" t="str">
        <f>+IF(Tabla1[[#This Row],[correct_ans]]="None","Frecuente","Infrecuente")</f>
        <v>Frecuente</v>
      </c>
      <c r="S1464">
        <f>+Tabla1[[#This Row],[Respuesta.corr]]*100</f>
        <v>100</v>
      </c>
      <c r="T1464" t="str">
        <f>+IF(OR(Tabla1[[#This Row],[frecuente/infrecuente]]="Frecuente",Tabla1[[#This Row],[Respuesta.rt]]=""),"",Tabla1[[#This Row],[Respuesta.rt]])</f>
        <v/>
      </c>
      <c r="U1464">
        <f>1-Tabla1[[#This Row],[Respuesta.corr]]</f>
        <v>0</v>
      </c>
      <c r="V1464" t="s">
        <v>141</v>
      </c>
      <c r="W1464" t="s">
        <v>143</v>
      </c>
      <c r="X1464" t="str">
        <f>+IFERROR(VLOOKUP(Tabla1[[#This Row],[participant]],$AB$2:$AC$17,2,0),"REVISAR")</f>
        <v>CLB8M</v>
      </c>
    </row>
    <row r="1465" spans="1:24" x14ac:dyDescent="0.55000000000000004">
      <c r="A1465" t="s">
        <v>53</v>
      </c>
      <c r="B1465" t="s">
        <v>30</v>
      </c>
      <c r="C1465" t="s">
        <v>15</v>
      </c>
      <c r="D1465">
        <v>0.8</v>
      </c>
      <c r="E1465">
        <v>0</v>
      </c>
      <c r="F1465">
        <v>63</v>
      </c>
      <c r="G1465">
        <v>63</v>
      </c>
      <c r="H1465">
        <v>63</v>
      </c>
      <c r="I1465" t="s">
        <v>15</v>
      </c>
      <c r="J1465">
        <v>1</v>
      </c>
      <c r="L1465" t="s">
        <v>157</v>
      </c>
      <c r="M1465">
        <v>59.818703234420603</v>
      </c>
      <c r="N1465" t="s">
        <v>56</v>
      </c>
      <c r="O1465">
        <v>1</v>
      </c>
      <c r="P1465" t="s">
        <v>158</v>
      </c>
      <c r="Q1465" t="str">
        <f>+PROPER(IF(MID(Tabla1[[#This Row],[expName]],3,100)="Alegria","Alegría",MID(Tabla1[[#This Row],[expName]],3,100)))</f>
        <v>Alegría</v>
      </c>
      <c r="R1465" t="str">
        <f>+IF(Tabla1[[#This Row],[correct_ans]]="None","Frecuente","Infrecuente")</f>
        <v>Frecuente</v>
      </c>
      <c r="S1465">
        <f>+Tabla1[[#This Row],[Respuesta.corr]]*100</f>
        <v>100</v>
      </c>
      <c r="T1465" t="str">
        <f>+IF(OR(Tabla1[[#This Row],[frecuente/infrecuente]]="Frecuente",Tabla1[[#This Row],[Respuesta.rt]]=""),"",Tabla1[[#This Row],[Respuesta.rt]])</f>
        <v/>
      </c>
      <c r="U1465">
        <f>1-Tabla1[[#This Row],[Respuesta.corr]]</f>
        <v>0</v>
      </c>
      <c r="V1465" t="s">
        <v>141</v>
      </c>
      <c r="W1465" t="s">
        <v>143</v>
      </c>
      <c r="X1465" t="str">
        <f>+IFERROR(VLOOKUP(Tabla1[[#This Row],[participant]],$AB$2:$AC$17,2,0),"REVISAR")</f>
        <v>CLB8M</v>
      </c>
    </row>
    <row r="1466" spans="1:24" x14ac:dyDescent="0.55000000000000004">
      <c r="A1466" t="s">
        <v>58</v>
      </c>
      <c r="B1466" t="s">
        <v>77</v>
      </c>
      <c r="C1466" t="s">
        <v>21</v>
      </c>
      <c r="D1466">
        <v>1.3</v>
      </c>
      <c r="E1466">
        <v>0</v>
      </c>
      <c r="F1466">
        <v>64</v>
      </c>
      <c r="G1466">
        <v>64</v>
      </c>
      <c r="H1466">
        <v>64</v>
      </c>
      <c r="I1466" t="s">
        <v>21</v>
      </c>
      <c r="J1466">
        <v>1</v>
      </c>
      <c r="K1466">
        <v>0.44426150047399998</v>
      </c>
      <c r="L1466" t="s">
        <v>157</v>
      </c>
      <c r="M1466">
        <v>59.818703234420603</v>
      </c>
      <c r="N1466" t="s">
        <v>56</v>
      </c>
      <c r="O1466">
        <v>1</v>
      </c>
      <c r="P1466" t="s">
        <v>158</v>
      </c>
      <c r="Q1466" t="str">
        <f>+PROPER(IF(MID(Tabla1[[#This Row],[expName]],3,100)="Alegria","Alegría",MID(Tabla1[[#This Row],[expName]],3,100)))</f>
        <v>Alegría</v>
      </c>
      <c r="R1466" t="str">
        <f>+IF(Tabla1[[#This Row],[correct_ans]]="None","Frecuente","Infrecuente")</f>
        <v>Infrecuente</v>
      </c>
      <c r="S1466">
        <f>+Tabla1[[#This Row],[Respuesta.corr]]*100</f>
        <v>100</v>
      </c>
      <c r="T1466">
        <f>+IF(OR(Tabla1[[#This Row],[frecuente/infrecuente]]="Frecuente",Tabla1[[#This Row],[Respuesta.rt]]=""),"",Tabla1[[#This Row],[Respuesta.rt]])</f>
        <v>0.44426150047399998</v>
      </c>
      <c r="U1466">
        <f>1-Tabla1[[#This Row],[Respuesta.corr]]</f>
        <v>0</v>
      </c>
      <c r="V1466" t="s">
        <v>141</v>
      </c>
      <c r="W1466" t="s">
        <v>143</v>
      </c>
      <c r="X1466" t="str">
        <f>+IFERROR(VLOOKUP(Tabla1[[#This Row],[participant]],$AB$2:$AC$17,2,0),"REVISAR")</f>
        <v>CLB8M</v>
      </c>
    </row>
    <row r="1467" spans="1:24" x14ac:dyDescent="0.55000000000000004">
      <c r="A1467" t="s">
        <v>53</v>
      </c>
      <c r="B1467" t="s">
        <v>28</v>
      </c>
      <c r="C1467" t="s">
        <v>15</v>
      </c>
      <c r="D1467">
        <v>0.8</v>
      </c>
      <c r="E1467">
        <v>0</v>
      </c>
      <c r="F1467">
        <v>65</v>
      </c>
      <c r="G1467">
        <v>65</v>
      </c>
      <c r="H1467">
        <v>65</v>
      </c>
      <c r="I1467" t="s">
        <v>15</v>
      </c>
      <c r="J1467">
        <v>1</v>
      </c>
      <c r="L1467" t="s">
        <v>157</v>
      </c>
      <c r="M1467">
        <v>59.818703234420603</v>
      </c>
      <c r="N1467" t="s">
        <v>56</v>
      </c>
      <c r="O1467">
        <v>1</v>
      </c>
      <c r="P1467" t="s">
        <v>158</v>
      </c>
      <c r="Q1467" t="str">
        <f>+PROPER(IF(MID(Tabla1[[#This Row],[expName]],3,100)="Alegria","Alegría",MID(Tabla1[[#This Row],[expName]],3,100)))</f>
        <v>Alegría</v>
      </c>
      <c r="R1467" t="str">
        <f>+IF(Tabla1[[#This Row],[correct_ans]]="None","Frecuente","Infrecuente")</f>
        <v>Frecuente</v>
      </c>
      <c r="S1467">
        <f>+Tabla1[[#This Row],[Respuesta.corr]]*100</f>
        <v>100</v>
      </c>
      <c r="T1467" t="str">
        <f>+IF(OR(Tabla1[[#This Row],[frecuente/infrecuente]]="Frecuente",Tabla1[[#This Row],[Respuesta.rt]]=""),"",Tabla1[[#This Row],[Respuesta.rt]])</f>
        <v/>
      </c>
      <c r="U1467">
        <f>1-Tabla1[[#This Row],[Respuesta.corr]]</f>
        <v>0</v>
      </c>
      <c r="V1467" t="s">
        <v>141</v>
      </c>
      <c r="W1467" t="s">
        <v>143</v>
      </c>
      <c r="X1467" t="str">
        <f>+IFERROR(VLOOKUP(Tabla1[[#This Row],[participant]],$AB$2:$AC$17,2,0),"REVISAR")</f>
        <v>CLB8M</v>
      </c>
    </row>
    <row r="1468" spans="1:24" x14ac:dyDescent="0.55000000000000004">
      <c r="A1468" t="s">
        <v>58</v>
      </c>
      <c r="B1468" t="s">
        <v>66</v>
      </c>
      <c r="C1468" t="s">
        <v>21</v>
      </c>
      <c r="D1468">
        <v>0.8</v>
      </c>
      <c r="E1468">
        <v>0</v>
      </c>
      <c r="F1468">
        <v>66</v>
      </c>
      <c r="G1468">
        <v>66</v>
      </c>
      <c r="H1468">
        <v>66</v>
      </c>
      <c r="I1468" t="s">
        <v>21</v>
      </c>
      <c r="J1468">
        <v>1</v>
      </c>
      <c r="K1468">
        <v>1.03158371502</v>
      </c>
      <c r="L1468" t="s">
        <v>157</v>
      </c>
      <c r="M1468">
        <v>59.818703234420603</v>
      </c>
      <c r="N1468" t="s">
        <v>56</v>
      </c>
      <c r="O1468">
        <v>1</v>
      </c>
      <c r="P1468" t="s">
        <v>158</v>
      </c>
      <c r="Q1468" t="str">
        <f>+PROPER(IF(MID(Tabla1[[#This Row],[expName]],3,100)="Alegria","Alegría",MID(Tabla1[[#This Row],[expName]],3,100)))</f>
        <v>Alegría</v>
      </c>
      <c r="R1468" t="str">
        <f>+IF(Tabla1[[#This Row],[correct_ans]]="None","Frecuente","Infrecuente")</f>
        <v>Infrecuente</v>
      </c>
      <c r="S1468">
        <f>+Tabla1[[#This Row],[Respuesta.corr]]*100</f>
        <v>100</v>
      </c>
      <c r="T1468">
        <f>+IF(OR(Tabla1[[#This Row],[frecuente/infrecuente]]="Frecuente",Tabla1[[#This Row],[Respuesta.rt]]=""),"",Tabla1[[#This Row],[Respuesta.rt]])</f>
        <v>1.03158371502</v>
      </c>
      <c r="U1468">
        <f>1-Tabla1[[#This Row],[Respuesta.corr]]</f>
        <v>0</v>
      </c>
      <c r="V1468" t="s">
        <v>141</v>
      </c>
      <c r="W1468" t="s">
        <v>143</v>
      </c>
      <c r="X1468" t="str">
        <f>+IFERROR(VLOOKUP(Tabla1[[#This Row],[participant]],$AB$2:$AC$17,2,0),"REVISAR")</f>
        <v>CLB8M</v>
      </c>
    </row>
    <row r="1469" spans="1:24" x14ac:dyDescent="0.55000000000000004">
      <c r="A1469" t="s">
        <v>53</v>
      </c>
      <c r="B1469" t="s">
        <v>14</v>
      </c>
      <c r="C1469" t="s">
        <v>15</v>
      </c>
      <c r="D1469">
        <v>0.8</v>
      </c>
      <c r="E1469">
        <v>0</v>
      </c>
      <c r="F1469">
        <v>67</v>
      </c>
      <c r="G1469">
        <v>67</v>
      </c>
      <c r="H1469">
        <v>67</v>
      </c>
      <c r="I1469" t="s">
        <v>15</v>
      </c>
      <c r="J1469">
        <v>1</v>
      </c>
      <c r="L1469" t="s">
        <v>157</v>
      </c>
      <c r="M1469">
        <v>59.818703234420603</v>
      </c>
      <c r="N1469" t="s">
        <v>56</v>
      </c>
      <c r="O1469">
        <v>1</v>
      </c>
      <c r="P1469" t="s">
        <v>158</v>
      </c>
      <c r="Q1469" t="str">
        <f>+PROPER(IF(MID(Tabla1[[#This Row],[expName]],3,100)="Alegria","Alegría",MID(Tabla1[[#This Row],[expName]],3,100)))</f>
        <v>Alegría</v>
      </c>
      <c r="R1469" t="str">
        <f>+IF(Tabla1[[#This Row],[correct_ans]]="None","Frecuente","Infrecuente")</f>
        <v>Frecuente</v>
      </c>
      <c r="S1469">
        <f>+Tabla1[[#This Row],[Respuesta.corr]]*100</f>
        <v>100</v>
      </c>
      <c r="T1469" t="str">
        <f>+IF(OR(Tabla1[[#This Row],[frecuente/infrecuente]]="Frecuente",Tabla1[[#This Row],[Respuesta.rt]]=""),"",Tabla1[[#This Row],[Respuesta.rt]])</f>
        <v/>
      </c>
      <c r="U1469">
        <f>1-Tabla1[[#This Row],[Respuesta.corr]]</f>
        <v>0</v>
      </c>
      <c r="V1469" t="s">
        <v>141</v>
      </c>
      <c r="W1469" t="s">
        <v>143</v>
      </c>
      <c r="X1469" t="str">
        <f>+IFERROR(VLOOKUP(Tabla1[[#This Row],[participant]],$AB$2:$AC$17,2,0),"REVISAR")</f>
        <v>CLB8M</v>
      </c>
    </row>
    <row r="1470" spans="1:24" x14ac:dyDescent="0.55000000000000004">
      <c r="A1470" t="s">
        <v>53</v>
      </c>
      <c r="B1470" t="s">
        <v>25</v>
      </c>
      <c r="C1470" t="s">
        <v>15</v>
      </c>
      <c r="D1470">
        <v>0.8</v>
      </c>
      <c r="E1470">
        <v>0</v>
      </c>
      <c r="F1470">
        <v>68</v>
      </c>
      <c r="G1470">
        <v>68</v>
      </c>
      <c r="H1470">
        <v>68</v>
      </c>
      <c r="I1470" t="s">
        <v>15</v>
      </c>
      <c r="J1470">
        <v>1</v>
      </c>
      <c r="L1470" t="s">
        <v>157</v>
      </c>
      <c r="M1470">
        <v>59.818703234420603</v>
      </c>
      <c r="N1470" t="s">
        <v>56</v>
      </c>
      <c r="O1470">
        <v>1</v>
      </c>
      <c r="P1470" t="s">
        <v>158</v>
      </c>
      <c r="Q1470" t="str">
        <f>+PROPER(IF(MID(Tabla1[[#This Row],[expName]],3,100)="Alegria","Alegría",MID(Tabla1[[#This Row],[expName]],3,100)))</f>
        <v>Alegría</v>
      </c>
      <c r="R1470" t="str">
        <f>+IF(Tabla1[[#This Row],[correct_ans]]="None","Frecuente","Infrecuente")</f>
        <v>Frecuente</v>
      </c>
      <c r="S1470">
        <f>+Tabla1[[#This Row],[Respuesta.corr]]*100</f>
        <v>100</v>
      </c>
      <c r="T1470" t="str">
        <f>+IF(OR(Tabla1[[#This Row],[frecuente/infrecuente]]="Frecuente",Tabla1[[#This Row],[Respuesta.rt]]=""),"",Tabla1[[#This Row],[Respuesta.rt]])</f>
        <v/>
      </c>
      <c r="U1470">
        <f>1-Tabla1[[#This Row],[Respuesta.corr]]</f>
        <v>0</v>
      </c>
      <c r="V1470" t="s">
        <v>141</v>
      </c>
      <c r="W1470" t="s">
        <v>143</v>
      </c>
      <c r="X1470" t="str">
        <f>+IFERROR(VLOOKUP(Tabla1[[#This Row],[participant]],$AB$2:$AC$17,2,0),"REVISAR")</f>
        <v>CLB8M</v>
      </c>
    </row>
    <row r="1471" spans="1:24" x14ac:dyDescent="0.55000000000000004">
      <c r="A1471" t="s">
        <v>58</v>
      </c>
      <c r="B1471" t="s">
        <v>69</v>
      </c>
      <c r="C1471" t="s">
        <v>21</v>
      </c>
      <c r="D1471">
        <v>1.3</v>
      </c>
      <c r="E1471">
        <v>0</v>
      </c>
      <c r="F1471">
        <v>69</v>
      </c>
      <c r="G1471">
        <v>69</v>
      </c>
      <c r="H1471">
        <v>69</v>
      </c>
      <c r="I1471" t="s">
        <v>15</v>
      </c>
      <c r="J1471">
        <v>0</v>
      </c>
      <c r="L1471" t="s">
        <v>157</v>
      </c>
      <c r="M1471">
        <v>59.818703234420603</v>
      </c>
      <c r="N1471" t="s">
        <v>56</v>
      </c>
      <c r="O1471">
        <v>1</v>
      </c>
      <c r="P1471" t="s">
        <v>158</v>
      </c>
      <c r="Q1471" t="str">
        <f>+PROPER(IF(MID(Tabla1[[#This Row],[expName]],3,100)="Alegria","Alegría",MID(Tabla1[[#This Row],[expName]],3,100)))</f>
        <v>Alegría</v>
      </c>
      <c r="R1471" t="str">
        <f>+IF(Tabla1[[#This Row],[correct_ans]]="None","Frecuente","Infrecuente")</f>
        <v>Infrecuente</v>
      </c>
      <c r="S1471">
        <f>+Tabla1[[#This Row],[Respuesta.corr]]*100</f>
        <v>0</v>
      </c>
      <c r="T1471" t="str">
        <f>+IF(OR(Tabla1[[#This Row],[frecuente/infrecuente]]="Frecuente",Tabla1[[#This Row],[Respuesta.rt]]=""),"",Tabla1[[#This Row],[Respuesta.rt]])</f>
        <v/>
      </c>
      <c r="U1471">
        <f>1-Tabla1[[#This Row],[Respuesta.corr]]</f>
        <v>1</v>
      </c>
      <c r="V1471" t="s">
        <v>141</v>
      </c>
      <c r="W1471" t="s">
        <v>143</v>
      </c>
      <c r="X1471" t="str">
        <f>+IFERROR(VLOOKUP(Tabla1[[#This Row],[participant]],$AB$2:$AC$17,2,0),"REVISAR")</f>
        <v>CLB8M</v>
      </c>
    </row>
    <row r="1472" spans="1:24" x14ac:dyDescent="0.55000000000000004">
      <c r="A1472" t="s">
        <v>53</v>
      </c>
      <c r="B1472" t="s">
        <v>36</v>
      </c>
      <c r="C1472" t="s">
        <v>15</v>
      </c>
      <c r="D1472">
        <v>1.3</v>
      </c>
      <c r="E1472">
        <v>0</v>
      </c>
      <c r="F1472">
        <v>70</v>
      </c>
      <c r="G1472">
        <v>70</v>
      </c>
      <c r="H1472">
        <v>70</v>
      </c>
      <c r="I1472" t="s">
        <v>15</v>
      </c>
      <c r="J1472">
        <v>1</v>
      </c>
      <c r="L1472" t="s">
        <v>157</v>
      </c>
      <c r="M1472">
        <v>59.818703234420603</v>
      </c>
      <c r="N1472" t="s">
        <v>56</v>
      </c>
      <c r="O1472">
        <v>1</v>
      </c>
      <c r="P1472" t="s">
        <v>158</v>
      </c>
      <c r="Q1472" t="str">
        <f>+PROPER(IF(MID(Tabla1[[#This Row],[expName]],3,100)="Alegria","Alegría",MID(Tabla1[[#This Row],[expName]],3,100)))</f>
        <v>Alegría</v>
      </c>
      <c r="R1472" t="str">
        <f>+IF(Tabla1[[#This Row],[correct_ans]]="None","Frecuente","Infrecuente")</f>
        <v>Frecuente</v>
      </c>
      <c r="S1472">
        <f>+Tabla1[[#This Row],[Respuesta.corr]]*100</f>
        <v>100</v>
      </c>
      <c r="T1472" t="str">
        <f>+IF(OR(Tabla1[[#This Row],[frecuente/infrecuente]]="Frecuente",Tabla1[[#This Row],[Respuesta.rt]]=""),"",Tabla1[[#This Row],[Respuesta.rt]])</f>
        <v/>
      </c>
      <c r="U1472">
        <f>1-Tabla1[[#This Row],[Respuesta.corr]]</f>
        <v>0</v>
      </c>
      <c r="V1472" t="s">
        <v>141</v>
      </c>
      <c r="W1472" t="s">
        <v>143</v>
      </c>
      <c r="X1472" t="str">
        <f>+IFERROR(VLOOKUP(Tabla1[[#This Row],[participant]],$AB$2:$AC$17,2,0),"REVISAR")</f>
        <v>CLB8M</v>
      </c>
    </row>
    <row r="1473" spans="1:24" x14ac:dyDescent="0.55000000000000004">
      <c r="A1473" t="s">
        <v>53</v>
      </c>
      <c r="B1473" t="s">
        <v>34</v>
      </c>
      <c r="C1473" t="s">
        <v>15</v>
      </c>
      <c r="D1473">
        <v>1.3</v>
      </c>
      <c r="E1473">
        <v>0</v>
      </c>
      <c r="F1473">
        <v>71</v>
      </c>
      <c r="G1473">
        <v>71</v>
      </c>
      <c r="H1473">
        <v>71</v>
      </c>
      <c r="I1473" t="s">
        <v>15</v>
      </c>
      <c r="J1473">
        <v>1</v>
      </c>
      <c r="L1473" t="s">
        <v>157</v>
      </c>
      <c r="M1473">
        <v>59.818703234420603</v>
      </c>
      <c r="N1473" t="s">
        <v>56</v>
      </c>
      <c r="O1473">
        <v>1</v>
      </c>
      <c r="P1473" t="s">
        <v>158</v>
      </c>
      <c r="Q1473" t="str">
        <f>+PROPER(IF(MID(Tabla1[[#This Row],[expName]],3,100)="Alegria","Alegría",MID(Tabla1[[#This Row],[expName]],3,100)))</f>
        <v>Alegría</v>
      </c>
      <c r="R1473" t="str">
        <f>+IF(Tabla1[[#This Row],[correct_ans]]="None","Frecuente","Infrecuente")</f>
        <v>Frecuente</v>
      </c>
      <c r="S1473">
        <f>+Tabla1[[#This Row],[Respuesta.corr]]*100</f>
        <v>100</v>
      </c>
      <c r="T1473" t="str">
        <f>+IF(OR(Tabla1[[#This Row],[frecuente/infrecuente]]="Frecuente",Tabla1[[#This Row],[Respuesta.rt]]=""),"",Tabla1[[#This Row],[Respuesta.rt]])</f>
        <v/>
      </c>
      <c r="U1473">
        <f>1-Tabla1[[#This Row],[Respuesta.corr]]</f>
        <v>0</v>
      </c>
      <c r="V1473" t="s">
        <v>141</v>
      </c>
      <c r="W1473" t="s">
        <v>143</v>
      </c>
      <c r="X1473" t="str">
        <f>+IFERROR(VLOOKUP(Tabla1[[#This Row],[participant]],$AB$2:$AC$17,2,0),"REVISAR")</f>
        <v>CLB8M</v>
      </c>
    </row>
    <row r="1474" spans="1:24" x14ac:dyDescent="0.55000000000000004">
      <c r="A1474" t="s">
        <v>53</v>
      </c>
      <c r="B1474" t="s">
        <v>25</v>
      </c>
      <c r="C1474" t="s">
        <v>15</v>
      </c>
      <c r="D1474">
        <v>0.8</v>
      </c>
      <c r="E1474">
        <v>0</v>
      </c>
      <c r="F1474">
        <v>72</v>
      </c>
      <c r="G1474">
        <v>72</v>
      </c>
      <c r="H1474">
        <v>72</v>
      </c>
      <c r="I1474" t="s">
        <v>21</v>
      </c>
      <c r="J1474">
        <v>0</v>
      </c>
      <c r="K1474">
        <v>0.77610472149900001</v>
      </c>
      <c r="L1474" t="s">
        <v>157</v>
      </c>
      <c r="M1474">
        <v>59.818703234420603</v>
      </c>
      <c r="N1474" t="s">
        <v>56</v>
      </c>
      <c r="O1474">
        <v>1</v>
      </c>
      <c r="P1474" t="s">
        <v>158</v>
      </c>
      <c r="Q1474" t="str">
        <f>+PROPER(IF(MID(Tabla1[[#This Row],[expName]],3,100)="Alegria","Alegría",MID(Tabla1[[#This Row],[expName]],3,100)))</f>
        <v>Alegría</v>
      </c>
      <c r="R1474" t="str">
        <f>+IF(Tabla1[[#This Row],[correct_ans]]="None","Frecuente","Infrecuente")</f>
        <v>Frecuente</v>
      </c>
      <c r="S1474">
        <f>+Tabla1[[#This Row],[Respuesta.corr]]*100</f>
        <v>0</v>
      </c>
      <c r="T1474" t="str">
        <f>+IF(OR(Tabla1[[#This Row],[frecuente/infrecuente]]="Frecuente",Tabla1[[#This Row],[Respuesta.rt]]=""),"",Tabla1[[#This Row],[Respuesta.rt]])</f>
        <v/>
      </c>
      <c r="U1474">
        <f>1-Tabla1[[#This Row],[Respuesta.corr]]</f>
        <v>1</v>
      </c>
      <c r="V1474" t="s">
        <v>141</v>
      </c>
      <c r="W1474" t="s">
        <v>143</v>
      </c>
      <c r="X1474" t="str">
        <f>+IFERROR(VLOOKUP(Tabla1[[#This Row],[participant]],$AB$2:$AC$17,2,0),"REVISAR")</f>
        <v>CLB8M</v>
      </c>
    </row>
    <row r="1475" spans="1:24" x14ac:dyDescent="0.55000000000000004">
      <c r="A1475" t="s">
        <v>53</v>
      </c>
      <c r="B1475" t="s">
        <v>48</v>
      </c>
      <c r="C1475" t="s">
        <v>15</v>
      </c>
      <c r="D1475">
        <v>1.3</v>
      </c>
      <c r="E1475">
        <v>0</v>
      </c>
      <c r="F1475">
        <v>73</v>
      </c>
      <c r="G1475">
        <v>73</v>
      </c>
      <c r="H1475">
        <v>73</v>
      </c>
      <c r="I1475" t="s">
        <v>15</v>
      </c>
      <c r="J1475">
        <v>1</v>
      </c>
      <c r="L1475" t="s">
        <v>157</v>
      </c>
      <c r="M1475">
        <v>59.818703234420603</v>
      </c>
      <c r="N1475" t="s">
        <v>56</v>
      </c>
      <c r="O1475">
        <v>1</v>
      </c>
      <c r="P1475" t="s">
        <v>158</v>
      </c>
      <c r="Q1475" t="str">
        <f>+PROPER(IF(MID(Tabla1[[#This Row],[expName]],3,100)="Alegria","Alegría",MID(Tabla1[[#This Row],[expName]],3,100)))</f>
        <v>Alegría</v>
      </c>
      <c r="R1475" t="str">
        <f>+IF(Tabla1[[#This Row],[correct_ans]]="None","Frecuente","Infrecuente")</f>
        <v>Frecuente</v>
      </c>
      <c r="S1475">
        <f>+Tabla1[[#This Row],[Respuesta.corr]]*100</f>
        <v>100</v>
      </c>
      <c r="T1475" t="str">
        <f>+IF(OR(Tabla1[[#This Row],[frecuente/infrecuente]]="Frecuente",Tabla1[[#This Row],[Respuesta.rt]]=""),"",Tabla1[[#This Row],[Respuesta.rt]])</f>
        <v/>
      </c>
      <c r="U1475">
        <f>1-Tabla1[[#This Row],[Respuesta.corr]]</f>
        <v>0</v>
      </c>
      <c r="V1475" t="s">
        <v>141</v>
      </c>
      <c r="W1475" t="s">
        <v>143</v>
      </c>
      <c r="X1475" t="str">
        <f>+IFERROR(VLOOKUP(Tabla1[[#This Row],[participant]],$AB$2:$AC$17,2,0),"REVISAR")</f>
        <v>CLB8M</v>
      </c>
    </row>
    <row r="1476" spans="1:24" x14ac:dyDescent="0.55000000000000004">
      <c r="A1476" t="s">
        <v>58</v>
      </c>
      <c r="B1476" t="s">
        <v>69</v>
      </c>
      <c r="C1476" t="s">
        <v>21</v>
      </c>
      <c r="D1476">
        <v>1.3</v>
      </c>
      <c r="E1476">
        <v>0</v>
      </c>
      <c r="F1476">
        <v>74</v>
      </c>
      <c r="G1476">
        <v>74</v>
      </c>
      <c r="H1476">
        <v>74</v>
      </c>
      <c r="I1476" t="s">
        <v>21</v>
      </c>
      <c r="J1476">
        <v>1</v>
      </c>
      <c r="K1476">
        <v>0.77491214605799996</v>
      </c>
      <c r="L1476" t="s">
        <v>157</v>
      </c>
      <c r="M1476">
        <v>59.818703234420603</v>
      </c>
      <c r="N1476" t="s">
        <v>56</v>
      </c>
      <c r="O1476">
        <v>1</v>
      </c>
      <c r="P1476" t="s">
        <v>158</v>
      </c>
      <c r="Q1476" t="str">
        <f>+PROPER(IF(MID(Tabla1[[#This Row],[expName]],3,100)="Alegria","Alegría",MID(Tabla1[[#This Row],[expName]],3,100)))</f>
        <v>Alegría</v>
      </c>
      <c r="R1476" t="str">
        <f>+IF(Tabla1[[#This Row],[correct_ans]]="None","Frecuente","Infrecuente")</f>
        <v>Infrecuente</v>
      </c>
      <c r="S1476">
        <f>+Tabla1[[#This Row],[Respuesta.corr]]*100</f>
        <v>100</v>
      </c>
      <c r="T1476">
        <f>+IF(OR(Tabla1[[#This Row],[frecuente/infrecuente]]="Frecuente",Tabla1[[#This Row],[Respuesta.rt]]=""),"",Tabla1[[#This Row],[Respuesta.rt]])</f>
        <v>0.77491214605799996</v>
      </c>
      <c r="U1476">
        <f>1-Tabla1[[#This Row],[Respuesta.corr]]</f>
        <v>0</v>
      </c>
      <c r="V1476" t="s">
        <v>141</v>
      </c>
      <c r="W1476" t="s">
        <v>143</v>
      </c>
      <c r="X1476" t="str">
        <f>+IFERROR(VLOOKUP(Tabla1[[#This Row],[participant]],$AB$2:$AC$17,2,0),"REVISAR")</f>
        <v>CLB8M</v>
      </c>
    </row>
    <row r="1477" spans="1:24" x14ac:dyDescent="0.55000000000000004">
      <c r="A1477" t="s">
        <v>53</v>
      </c>
      <c r="B1477" t="s">
        <v>48</v>
      </c>
      <c r="C1477" t="s">
        <v>15</v>
      </c>
      <c r="D1477">
        <v>0.8</v>
      </c>
      <c r="E1477">
        <v>0</v>
      </c>
      <c r="F1477">
        <v>75</v>
      </c>
      <c r="G1477">
        <v>75</v>
      </c>
      <c r="H1477">
        <v>75</v>
      </c>
      <c r="I1477" t="s">
        <v>15</v>
      </c>
      <c r="J1477">
        <v>1</v>
      </c>
      <c r="L1477" t="s">
        <v>157</v>
      </c>
      <c r="M1477">
        <v>59.818703234420603</v>
      </c>
      <c r="N1477" t="s">
        <v>56</v>
      </c>
      <c r="O1477">
        <v>1</v>
      </c>
      <c r="P1477" t="s">
        <v>158</v>
      </c>
      <c r="Q1477" t="str">
        <f>+PROPER(IF(MID(Tabla1[[#This Row],[expName]],3,100)="Alegria","Alegría",MID(Tabla1[[#This Row],[expName]],3,100)))</f>
        <v>Alegría</v>
      </c>
      <c r="R1477" t="str">
        <f>+IF(Tabla1[[#This Row],[correct_ans]]="None","Frecuente","Infrecuente")</f>
        <v>Frecuente</v>
      </c>
      <c r="S1477">
        <f>+Tabla1[[#This Row],[Respuesta.corr]]*100</f>
        <v>100</v>
      </c>
      <c r="T1477" t="str">
        <f>+IF(OR(Tabla1[[#This Row],[frecuente/infrecuente]]="Frecuente",Tabla1[[#This Row],[Respuesta.rt]]=""),"",Tabla1[[#This Row],[Respuesta.rt]])</f>
        <v/>
      </c>
      <c r="U1477">
        <f>1-Tabla1[[#This Row],[Respuesta.corr]]</f>
        <v>0</v>
      </c>
      <c r="V1477" t="s">
        <v>141</v>
      </c>
      <c r="W1477" t="s">
        <v>143</v>
      </c>
      <c r="X1477" t="str">
        <f>+IFERROR(VLOOKUP(Tabla1[[#This Row],[participant]],$AB$2:$AC$17,2,0),"REVISAR")</f>
        <v>CLB8M</v>
      </c>
    </row>
    <row r="1478" spans="1:24" x14ac:dyDescent="0.55000000000000004">
      <c r="A1478" t="s">
        <v>53</v>
      </c>
      <c r="B1478" t="s">
        <v>30</v>
      </c>
      <c r="C1478" t="s">
        <v>15</v>
      </c>
      <c r="D1478">
        <v>1.3</v>
      </c>
      <c r="E1478">
        <v>0</v>
      </c>
      <c r="F1478">
        <v>76</v>
      </c>
      <c r="G1478">
        <v>76</v>
      </c>
      <c r="H1478">
        <v>76</v>
      </c>
      <c r="I1478" t="s">
        <v>15</v>
      </c>
      <c r="J1478">
        <v>1</v>
      </c>
      <c r="L1478" t="s">
        <v>157</v>
      </c>
      <c r="M1478">
        <v>59.818703234420603</v>
      </c>
      <c r="N1478" t="s">
        <v>56</v>
      </c>
      <c r="O1478">
        <v>1</v>
      </c>
      <c r="P1478" t="s">
        <v>158</v>
      </c>
      <c r="Q1478" t="str">
        <f>+PROPER(IF(MID(Tabla1[[#This Row],[expName]],3,100)="Alegria","Alegría",MID(Tabla1[[#This Row],[expName]],3,100)))</f>
        <v>Alegría</v>
      </c>
      <c r="R1478" t="str">
        <f>+IF(Tabla1[[#This Row],[correct_ans]]="None","Frecuente","Infrecuente")</f>
        <v>Frecuente</v>
      </c>
      <c r="S1478">
        <f>+Tabla1[[#This Row],[Respuesta.corr]]*100</f>
        <v>100</v>
      </c>
      <c r="T1478" t="str">
        <f>+IF(OR(Tabla1[[#This Row],[frecuente/infrecuente]]="Frecuente",Tabla1[[#This Row],[Respuesta.rt]]=""),"",Tabla1[[#This Row],[Respuesta.rt]])</f>
        <v/>
      </c>
      <c r="U1478">
        <f>1-Tabla1[[#This Row],[Respuesta.corr]]</f>
        <v>0</v>
      </c>
      <c r="V1478" t="s">
        <v>141</v>
      </c>
      <c r="W1478" t="s">
        <v>143</v>
      </c>
      <c r="X1478" t="str">
        <f>+IFERROR(VLOOKUP(Tabla1[[#This Row],[participant]],$AB$2:$AC$17,2,0),"REVISAR")</f>
        <v>CLB8M</v>
      </c>
    </row>
    <row r="1479" spans="1:24" x14ac:dyDescent="0.55000000000000004">
      <c r="A1479" t="s">
        <v>53</v>
      </c>
      <c r="B1479" t="s">
        <v>14</v>
      </c>
      <c r="C1479" t="s">
        <v>15</v>
      </c>
      <c r="D1479">
        <v>0.8</v>
      </c>
      <c r="E1479">
        <v>0</v>
      </c>
      <c r="F1479">
        <v>77</v>
      </c>
      <c r="G1479">
        <v>77</v>
      </c>
      <c r="H1479">
        <v>77</v>
      </c>
      <c r="I1479" t="s">
        <v>15</v>
      </c>
      <c r="J1479">
        <v>1</v>
      </c>
      <c r="L1479" t="s">
        <v>157</v>
      </c>
      <c r="M1479">
        <v>59.818703234420603</v>
      </c>
      <c r="N1479" t="s">
        <v>56</v>
      </c>
      <c r="O1479">
        <v>1</v>
      </c>
      <c r="P1479" t="s">
        <v>158</v>
      </c>
      <c r="Q1479" t="str">
        <f>+PROPER(IF(MID(Tabla1[[#This Row],[expName]],3,100)="Alegria","Alegría",MID(Tabla1[[#This Row],[expName]],3,100)))</f>
        <v>Alegría</v>
      </c>
      <c r="R1479" t="str">
        <f>+IF(Tabla1[[#This Row],[correct_ans]]="None","Frecuente","Infrecuente")</f>
        <v>Frecuente</v>
      </c>
      <c r="S1479">
        <f>+Tabla1[[#This Row],[Respuesta.corr]]*100</f>
        <v>100</v>
      </c>
      <c r="T1479" t="str">
        <f>+IF(OR(Tabla1[[#This Row],[frecuente/infrecuente]]="Frecuente",Tabla1[[#This Row],[Respuesta.rt]]=""),"",Tabla1[[#This Row],[Respuesta.rt]])</f>
        <v/>
      </c>
      <c r="U1479">
        <f>1-Tabla1[[#This Row],[Respuesta.corr]]</f>
        <v>0</v>
      </c>
      <c r="V1479" t="s">
        <v>141</v>
      </c>
      <c r="W1479" t="s">
        <v>143</v>
      </c>
      <c r="X1479" t="str">
        <f>+IFERROR(VLOOKUP(Tabla1[[#This Row],[participant]],$AB$2:$AC$17,2,0),"REVISAR")</f>
        <v>CLB8M</v>
      </c>
    </row>
    <row r="1480" spans="1:24" x14ac:dyDescent="0.55000000000000004">
      <c r="A1480" t="s">
        <v>58</v>
      </c>
      <c r="B1480" t="s">
        <v>78</v>
      </c>
      <c r="C1480" t="s">
        <v>21</v>
      </c>
      <c r="D1480">
        <v>0.8</v>
      </c>
      <c r="E1480">
        <v>0</v>
      </c>
      <c r="F1480">
        <v>78</v>
      </c>
      <c r="G1480">
        <v>78</v>
      </c>
      <c r="H1480">
        <v>78</v>
      </c>
      <c r="I1480" t="s">
        <v>15</v>
      </c>
      <c r="J1480">
        <v>0</v>
      </c>
      <c r="L1480" t="s">
        <v>157</v>
      </c>
      <c r="M1480">
        <v>59.818703234420603</v>
      </c>
      <c r="N1480" t="s">
        <v>56</v>
      </c>
      <c r="O1480">
        <v>1</v>
      </c>
      <c r="P1480" t="s">
        <v>158</v>
      </c>
      <c r="Q1480" t="str">
        <f>+PROPER(IF(MID(Tabla1[[#This Row],[expName]],3,100)="Alegria","Alegría",MID(Tabla1[[#This Row],[expName]],3,100)))</f>
        <v>Alegría</v>
      </c>
      <c r="R1480" t="str">
        <f>+IF(Tabla1[[#This Row],[correct_ans]]="None","Frecuente","Infrecuente")</f>
        <v>Infrecuente</v>
      </c>
      <c r="S1480">
        <f>+Tabla1[[#This Row],[Respuesta.corr]]*100</f>
        <v>0</v>
      </c>
      <c r="T1480" t="str">
        <f>+IF(OR(Tabla1[[#This Row],[frecuente/infrecuente]]="Frecuente",Tabla1[[#This Row],[Respuesta.rt]]=""),"",Tabla1[[#This Row],[Respuesta.rt]])</f>
        <v/>
      </c>
      <c r="U1480">
        <f>1-Tabla1[[#This Row],[Respuesta.corr]]</f>
        <v>1</v>
      </c>
      <c r="V1480" t="s">
        <v>141</v>
      </c>
      <c r="W1480" t="s">
        <v>143</v>
      </c>
      <c r="X1480" t="str">
        <f>+IFERROR(VLOOKUP(Tabla1[[#This Row],[participant]],$AB$2:$AC$17,2,0),"REVISAR")</f>
        <v>CLB8M</v>
      </c>
    </row>
    <row r="1481" spans="1:24" x14ac:dyDescent="0.55000000000000004">
      <c r="A1481" t="s">
        <v>53</v>
      </c>
      <c r="B1481" t="s">
        <v>65</v>
      </c>
      <c r="C1481" t="s">
        <v>15</v>
      </c>
      <c r="D1481">
        <v>0.8</v>
      </c>
      <c r="E1481">
        <v>0</v>
      </c>
      <c r="F1481">
        <v>79</v>
      </c>
      <c r="G1481">
        <v>79</v>
      </c>
      <c r="H1481">
        <v>79</v>
      </c>
      <c r="I1481" t="s">
        <v>15</v>
      </c>
      <c r="J1481">
        <v>1</v>
      </c>
      <c r="L1481" t="s">
        <v>157</v>
      </c>
      <c r="M1481">
        <v>59.818703234420603</v>
      </c>
      <c r="N1481" t="s">
        <v>56</v>
      </c>
      <c r="O1481">
        <v>1</v>
      </c>
      <c r="P1481" t="s">
        <v>158</v>
      </c>
      <c r="Q1481" t="str">
        <f>+PROPER(IF(MID(Tabla1[[#This Row],[expName]],3,100)="Alegria","Alegría",MID(Tabla1[[#This Row],[expName]],3,100)))</f>
        <v>Alegría</v>
      </c>
      <c r="R1481" t="str">
        <f>+IF(Tabla1[[#This Row],[correct_ans]]="None","Frecuente","Infrecuente")</f>
        <v>Frecuente</v>
      </c>
      <c r="S1481">
        <f>+Tabla1[[#This Row],[Respuesta.corr]]*100</f>
        <v>100</v>
      </c>
      <c r="T1481" t="str">
        <f>+IF(OR(Tabla1[[#This Row],[frecuente/infrecuente]]="Frecuente",Tabla1[[#This Row],[Respuesta.rt]]=""),"",Tabla1[[#This Row],[Respuesta.rt]])</f>
        <v/>
      </c>
      <c r="U1481">
        <f>1-Tabla1[[#This Row],[Respuesta.corr]]</f>
        <v>0</v>
      </c>
      <c r="V1481" t="s">
        <v>141</v>
      </c>
      <c r="W1481" t="s">
        <v>143</v>
      </c>
      <c r="X1481" t="str">
        <f>+IFERROR(VLOOKUP(Tabla1[[#This Row],[participant]],$AB$2:$AC$17,2,0),"REVISAR")</f>
        <v>CLB8M</v>
      </c>
    </row>
    <row r="1482" spans="1:24" x14ac:dyDescent="0.55000000000000004">
      <c r="A1482" t="s">
        <v>53</v>
      </c>
      <c r="B1482" t="s">
        <v>34</v>
      </c>
      <c r="C1482" t="s">
        <v>15</v>
      </c>
      <c r="D1482">
        <v>0.8</v>
      </c>
      <c r="E1482">
        <v>0</v>
      </c>
      <c r="F1482">
        <v>80</v>
      </c>
      <c r="G1482">
        <v>80</v>
      </c>
      <c r="H1482">
        <v>80</v>
      </c>
      <c r="I1482" t="s">
        <v>15</v>
      </c>
      <c r="J1482">
        <v>1</v>
      </c>
      <c r="L1482" t="s">
        <v>157</v>
      </c>
      <c r="M1482">
        <v>59.818703234420603</v>
      </c>
      <c r="N1482" t="s">
        <v>56</v>
      </c>
      <c r="O1482">
        <v>1</v>
      </c>
      <c r="P1482" t="s">
        <v>158</v>
      </c>
      <c r="Q1482" t="str">
        <f>+PROPER(IF(MID(Tabla1[[#This Row],[expName]],3,100)="Alegria","Alegría",MID(Tabla1[[#This Row],[expName]],3,100)))</f>
        <v>Alegría</v>
      </c>
      <c r="R1482" t="str">
        <f>+IF(Tabla1[[#This Row],[correct_ans]]="None","Frecuente","Infrecuente")</f>
        <v>Frecuente</v>
      </c>
      <c r="S1482">
        <f>+Tabla1[[#This Row],[Respuesta.corr]]*100</f>
        <v>100</v>
      </c>
      <c r="T1482" t="str">
        <f>+IF(OR(Tabla1[[#This Row],[frecuente/infrecuente]]="Frecuente",Tabla1[[#This Row],[Respuesta.rt]]=""),"",Tabla1[[#This Row],[Respuesta.rt]])</f>
        <v/>
      </c>
      <c r="U1482">
        <f>1-Tabla1[[#This Row],[Respuesta.corr]]</f>
        <v>0</v>
      </c>
      <c r="V1482" t="s">
        <v>141</v>
      </c>
      <c r="W1482" t="s">
        <v>143</v>
      </c>
      <c r="X1482" t="str">
        <f>+IFERROR(VLOOKUP(Tabla1[[#This Row],[participant]],$AB$2:$AC$17,2,0),"REVISAR")</f>
        <v>CLB8M</v>
      </c>
    </row>
    <row r="1483" spans="1:24" x14ac:dyDescent="0.55000000000000004">
      <c r="A1483" t="s">
        <v>53</v>
      </c>
      <c r="B1483" t="s">
        <v>63</v>
      </c>
      <c r="C1483" t="s">
        <v>15</v>
      </c>
      <c r="D1483">
        <v>1.3</v>
      </c>
      <c r="E1483">
        <v>0</v>
      </c>
      <c r="F1483">
        <v>81</v>
      </c>
      <c r="G1483">
        <v>81</v>
      </c>
      <c r="H1483">
        <v>81</v>
      </c>
      <c r="I1483" t="s">
        <v>15</v>
      </c>
      <c r="J1483">
        <v>1</v>
      </c>
      <c r="L1483" t="s">
        <v>157</v>
      </c>
      <c r="M1483">
        <v>59.818703234420603</v>
      </c>
      <c r="N1483" t="s">
        <v>56</v>
      </c>
      <c r="O1483">
        <v>1</v>
      </c>
      <c r="P1483" t="s">
        <v>158</v>
      </c>
      <c r="Q1483" t="str">
        <f>+PROPER(IF(MID(Tabla1[[#This Row],[expName]],3,100)="Alegria","Alegría",MID(Tabla1[[#This Row],[expName]],3,100)))</f>
        <v>Alegría</v>
      </c>
      <c r="R1483" t="str">
        <f>+IF(Tabla1[[#This Row],[correct_ans]]="None","Frecuente","Infrecuente")</f>
        <v>Frecuente</v>
      </c>
      <c r="S1483">
        <f>+Tabla1[[#This Row],[Respuesta.corr]]*100</f>
        <v>100</v>
      </c>
      <c r="T1483" t="str">
        <f>+IF(OR(Tabla1[[#This Row],[frecuente/infrecuente]]="Frecuente",Tabla1[[#This Row],[Respuesta.rt]]=""),"",Tabla1[[#This Row],[Respuesta.rt]])</f>
        <v/>
      </c>
      <c r="U1483">
        <f>1-Tabla1[[#This Row],[Respuesta.corr]]</f>
        <v>0</v>
      </c>
      <c r="V1483" t="s">
        <v>141</v>
      </c>
      <c r="W1483" t="s">
        <v>143</v>
      </c>
      <c r="X1483" t="str">
        <f>+IFERROR(VLOOKUP(Tabla1[[#This Row],[participant]],$AB$2:$AC$17,2,0),"REVISAR")</f>
        <v>CLB8M</v>
      </c>
    </row>
    <row r="1484" spans="1:24" x14ac:dyDescent="0.55000000000000004">
      <c r="A1484" t="s">
        <v>53</v>
      </c>
      <c r="B1484" t="s">
        <v>48</v>
      </c>
      <c r="C1484" t="s">
        <v>15</v>
      </c>
      <c r="D1484">
        <v>1.3</v>
      </c>
      <c r="E1484">
        <v>0</v>
      </c>
      <c r="F1484">
        <v>82</v>
      </c>
      <c r="G1484">
        <v>82</v>
      </c>
      <c r="H1484">
        <v>82</v>
      </c>
      <c r="I1484" t="s">
        <v>15</v>
      </c>
      <c r="J1484">
        <v>1</v>
      </c>
      <c r="L1484" t="s">
        <v>157</v>
      </c>
      <c r="M1484">
        <v>59.818703234420603</v>
      </c>
      <c r="N1484" t="s">
        <v>56</v>
      </c>
      <c r="O1484">
        <v>1</v>
      </c>
      <c r="P1484" t="s">
        <v>158</v>
      </c>
      <c r="Q1484" t="str">
        <f>+PROPER(IF(MID(Tabla1[[#This Row],[expName]],3,100)="Alegria","Alegría",MID(Tabla1[[#This Row],[expName]],3,100)))</f>
        <v>Alegría</v>
      </c>
      <c r="R1484" t="str">
        <f>+IF(Tabla1[[#This Row],[correct_ans]]="None","Frecuente","Infrecuente")</f>
        <v>Frecuente</v>
      </c>
      <c r="S1484">
        <f>+Tabla1[[#This Row],[Respuesta.corr]]*100</f>
        <v>100</v>
      </c>
      <c r="T1484" t="str">
        <f>+IF(OR(Tabla1[[#This Row],[frecuente/infrecuente]]="Frecuente",Tabla1[[#This Row],[Respuesta.rt]]=""),"",Tabla1[[#This Row],[Respuesta.rt]])</f>
        <v/>
      </c>
      <c r="U1484">
        <f>1-Tabla1[[#This Row],[Respuesta.corr]]</f>
        <v>0</v>
      </c>
      <c r="V1484" t="s">
        <v>141</v>
      </c>
      <c r="W1484" t="s">
        <v>143</v>
      </c>
      <c r="X1484" t="str">
        <f>+IFERROR(VLOOKUP(Tabla1[[#This Row],[participant]],$AB$2:$AC$17,2,0),"REVISAR")</f>
        <v>CLB8M</v>
      </c>
    </row>
    <row r="1485" spans="1:24" x14ac:dyDescent="0.55000000000000004">
      <c r="A1485" t="s">
        <v>58</v>
      </c>
      <c r="B1485" t="s">
        <v>67</v>
      </c>
      <c r="C1485" t="s">
        <v>21</v>
      </c>
      <c r="D1485">
        <v>0.8</v>
      </c>
      <c r="E1485">
        <v>0</v>
      </c>
      <c r="F1485">
        <v>83</v>
      </c>
      <c r="G1485">
        <v>83</v>
      </c>
      <c r="H1485">
        <v>83</v>
      </c>
      <c r="I1485" t="s">
        <v>21</v>
      </c>
      <c r="J1485">
        <v>1</v>
      </c>
      <c r="K1485">
        <v>0.57234218240800006</v>
      </c>
      <c r="L1485" t="s">
        <v>157</v>
      </c>
      <c r="M1485">
        <v>59.818703234420603</v>
      </c>
      <c r="N1485" t="s">
        <v>56</v>
      </c>
      <c r="O1485">
        <v>1</v>
      </c>
      <c r="P1485" t="s">
        <v>158</v>
      </c>
      <c r="Q1485" t="str">
        <f>+PROPER(IF(MID(Tabla1[[#This Row],[expName]],3,100)="Alegria","Alegría",MID(Tabla1[[#This Row],[expName]],3,100)))</f>
        <v>Alegría</v>
      </c>
      <c r="R1485" t="str">
        <f>+IF(Tabla1[[#This Row],[correct_ans]]="None","Frecuente","Infrecuente")</f>
        <v>Infrecuente</v>
      </c>
      <c r="S1485">
        <f>+Tabla1[[#This Row],[Respuesta.corr]]*100</f>
        <v>100</v>
      </c>
      <c r="T1485">
        <f>+IF(OR(Tabla1[[#This Row],[frecuente/infrecuente]]="Frecuente",Tabla1[[#This Row],[Respuesta.rt]]=""),"",Tabla1[[#This Row],[Respuesta.rt]])</f>
        <v>0.57234218240800006</v>
      </c>
      <c r="U1485">
        <f>1-Tabla1[[#This Row],[Respuesta.corr]]</f>
        <v>0</v>
      </c>
      <c r="V1485" t="s">
        <v>141</v>
      </c>
      <c r="W1485" t="s">
        <v>143</v>
      </c>
      <c r="X1485" t="str">
        <f>+IFERROR(VLOOKUP(Tabla1[[#This Row],[participant]],$AB$2:$AC$17,2,0),"REVISAR")</f>
        <v>CLB8M</v>
      </c>
    </row>
    <row r="1486" spans="1:24" x14ac:dyDescent="0.55000000000000004">
      <c r="A1486" t="s">
        <v>53</v>
      </c>
      <c r="B1486" t="s">
        <v>36</v>
      </c>
      <c r="C1486" t="s">
        <v>15</v>
      </c>
      <c r="D1486">
        <v>1.3</v>
      </c>
      <c r="E1486">
        <v>0</v>
      </c>
      <c r="F1486">
        <v>84</v>
      </c>
      <c r="G1486">
        <v>84</v>
      </c>
      <c r="H1486">
        <v>84</v>
      </c>
      <c r="I1486" t="s">
        <v>15</v>
      </c>
      <c r="J1486">
        <v>1</v>
      </c>
      <c r="L1486" t="s">
        <v>157</v>
      </c>
      <c r="M1486">
        <v>59.818703234420603</v>
      </c>
      <c r="N1486" t="s">
        <v>56</v>
      </c>
      <c r="O1486">
        <v>1</v>
      </c>
      <c r="P1486" t="s">
        <v>158</v>
      </c>
      <c r="Q1486" t="str">
        <f>+PROPER(IF(MID(Tabla1[[#This Row],[expName]],3,100)="Alegria","Alegría",MID(Tabla1[[#This Row],[expName]],3,100)))</f>
        <v>Alegría</v>
      </c>
      <c r="R1486" t="str">
        <f>+IF(Tabla1[[#This Row],[correct_ans]]="None","Frecuente","Infrecuente")</f>
        <v>Frecuente</v>
      </c>
      <c r="S1486">
        <f>+Tabla1[[#This Row],[Respuesta.corr]]*100</f>
        <v>100</v>
      </c>
      <c r="T1486" t="str">
        <f>+IF(OR(Tabla1[[#This Row],[frecuente/infrecuente]]="Frecuente",Tabla1[[#This Row],[Respuesta.rt]]=""),"",Tabla1[[#This Row],[Respuesta.rt]])</f>
        <v/>
      </c>
      <c r="U1486">
        <f>1-Tabla1[[#This Row],[Respuesta.corr]]</f>
        <v>0</v>
      </c>
      <c r="V1486" t="s">
        <v>141</v>
      </c>
      <c r="W1486" t="s">
        <v>143</v>
      </c>
      <c r="X1486" t="str">
        <f>+IFERROR(VLOOKUP(Tabla1[[#This Row],[participant]],$AB$2:$AC$17,2,0),"REVISAR")</f>
        <v>CLB8M</v>
      </c>
    </row>
    <row r="1487" spans="1:24" x14ac:dyDescent="0.55000000000000004">
      <c r="A1487" t="s">
        <v>53</v>
      </c>
      <c r="B1487" t="s">
        <v>22</v>
      </c>
      <c r="C1487" t="s">
        <v>15</v>
      </c>
      <c r="D1487">
        <v>0.8</v>
      </c>
      <c r="E1487">
        <v>0</v>
      </c>
      <c r="F1487">
        <v>85</v>
      </c>
      <c r="G1487">
        <v>85</v>
      </c>
      <c r="H1487">
        <v>85</v>
      </c>
      <c r="I1487" t="s">
        <v>15</v>
      </c>
      <c r="J1487">
        <v>1</v>
      </c>
      <c r="L1487" t="s">
        <v>157</v>
      </c>
      <c r="M1487">
        <v>59.818703234420603</v>
      </c>
      <c r="N1487" t="s">
        <v>56</v>
      </c>
      <c r="O1487">
        <v>1</v>
      </c>
      <c r="P1487" t="s">
        <v>158</v>
      </c>
      <c r="Q1487" t="str">
        <f>+PROPER(IF(MID(Tabla1[[#This Row],[expName]],3,100)="Alegria","Alegría",MID(Tabla1[[#This Row],[expName]],3,100)))</f>
        <v>Alegría</v>
      </c>
      <c r="R1487" t="str">
        <f>+IF(Tabla1[[#This Row],[correct_ans]]="None","Frecuente","Infrecuente")</f>
        <v>Frecuente</v>
      </c>
      <c r="S1487">
        <f>+Tabla1[[#This Row],[Respuesta.corr]]*100</f>
        <v>100</v>
      </c>
      <c r="T1487" t="str">
        <f>+IF(OR(Tabla1[[#This Row],[frecuente/infrecuente]]="Frecuente",Tabla1[[#This Row],[Respuesta.rt]]=""),"",Tabla1[[#This Row],[Respuesta.rt]])</f>
        <v/>
      </c>
      <c r="U1487">
        <f>1-Tabla1[[#This Row],[Respuesta.corr]]</f>
        <v>0</v>
      </c>
      <c r="V1487" t="s">
        <v>141</v>
      </c>
      <c r="W1487" t="s">
        <v>143</v>
      </c>
      <c r="X1487" t="str">
        <f>+IFERROR(VLOOKUP(Tabla1[[#This Row],[participant]],$AB$2:$AC$17,2,0),"REVISAR")</f>
        <v>CLB8M</v>
      </c>
    </row>
    <row r="1488" spans="1:24" x14ac:dyDescent="0.55000000000000004">
      <c r="A1488" t="s">
        <v>58</v>
      </c>
      <c r="B1488" t="s">
        <v>76</v>
      </c>
      <c r="C1488" t="s">
        <v>21</v>
      </c>
      <c r="D1488">
        <v>1.3</v>
      </c>
      <c r="E1488">
        <v>0</v>
      </c>
      <c r="F1488">
        <v>86</v>
      </c>
      <c r="G1488">
        <v>86</v>
      </c>
      <c r="H1488">
        <v>86</v>
      </c>
      <c r="I1488" t="s">
        <v>15</v>
      </c>
      <c r="J1488">
        <v>0</v>
      </c>
      <c r="L1488" t="s">
        <v>157</v>
      </c>
      <c r="M1488">
        <v>59.818703234420603</v>
      </c>
      <c r="N1488" t="s">
        <v>56</v>
      </c>
      <c r="O1488">
        <v>1</v>
      </c>
      <c r="P1488" t="s">
        <v>158</v>
      </c>
      <c r="Q1488" t="str">
        <f>+PROPER(IF(MID(Tabla1[[#This Row],[expName]],3,100)="Alegria","Alegría",MID(Tabla1[[#This Row],[expName]],3,100)))</f>
        <v>Alegría</v>
      </c>
      <c r="R1488" t="str">
        <f>+IF(Tabla1[[#This Row],[correct_ans]]="None","Frecuente","Infrecuente")</f>
        <v>Infrecuente</v>
      </c>
      <c r="S1488">
        <f>+Tabla1[[#This Row],[Respuesta.corr]]*100</f>
        <v>0</v>
      </c>
      <c r="T1488" t="str">
        <f>+IF(OR(Tabla1[[#This Row],[frecuente/infrecuente]]="Frecuente",Tabla1[[#This Row],[Respuesta.rt]]=""),"",Tabla1[[#This Row],[Respuesta.rt]])</f>
        <v/>
      </c>
      <c r="U1488">
        <f>1-Tabla1[[#This Row],[Respuesta.corr]]</f>
        <v>1</v>
      </c>
      <c r="V1488" t="s">
        <v>141</v>
      </c>
      <c r="W1488" t="s">
        <v>143</v>
      </c>
      <c r="X1488" t="str">
        <f>+IFERROR(VLOOKUP(Tabla1[[#This Row],[participant]],$AB$2:$AC$17,2,0),"REVISAR")</f>
        <v>CLB8M</v>
      </c>
    </row>
    <row r="1489" spans="1:24" x14ac:dyDescent="0.55000000000000004">
      <c r="A1489" t="s">
        <v>53</v>
      </c>
      <c r="B1489" t="s">
        <v>23</v>
      </c>
      <c r="C1489" t="s">
        <v>15</v>
      </c>
      <c r="D1489">
        <v>0.8</v>
      </c>
      <c r="E1489">
        <v>0</v>
      </c>
      <c r="F1489">
        <v>87</v>
      </c>
      <c r="G1489">
        <v>87</v>
      </c>
      <c r="H1489">
        <v>87</v>
      </c>
      <c r="I1489" t="s">
        <v>15</v>
      </c>
      <c r="J1489">
        <v>1</v>
      </c>
      <c r="L1489" t="s">
        <v>157</v>
      </c>
      <c r="M1489">
        <v>59.818703234420603</v>
      </c>
      <c r="N1489" t="s">
        <v>56</v>
      </c>
      <c r="O1489">
        <v>1</v>
      </c>
      <c r="P1489" t="s">
        <v>158</v>
      </c>
      <c r="Q1489" t="str">
        <f>+PROPER(IF(MID(Tabla1[[#This Row],[expName]],3,100)="Alegria","Alegría",MID(Tabla1[[#This Row],[expName]],3,100)))</f>
        <v>Alegría</v>
      </c>
      <c r="R1489" t="str">
        <f>+IF(Tabla1[[#This Row],[correct_ans]]="None","Frecuente","Infrecuente")</f>
        <v>Frecuente</v>
      </c>
      <c r="S1489">
        <f>+Tabla1[[#This Row],[Respuesta.corr]]*100</f>
        <v>100</v>
      </c>
      <c r="T1489" t="str">
        <f>+IF(OR(Tabla1[[#This Row],[frecuente/infrecuente]]="Frecuente",Tabla1[[#This Row],[Respuesta.rt]]=""),"",Tabla1[[#This Row],[Respuesta.rt]])</f>
        <v/>
      </c>
      <c r="U1489">
        <f>1-Tabla1[[#This Row],[Respuesta.corr]]</f>
        <v>0</v>
      </c>
      <c r="V1489" t="s">
        <v>141</v>
      </c>
      <c r="W1489" t="s">
        <v>143</v>
      </c>
      <c r="X1489" t="str">
        <f>+IFERROR(VLOOKUP(Tabla1[[#This Row],[participant]],$AB$2:$AC$17,2,0),"REVISAR")</f>
        <v>CLB8M</v>
      </c>
    </row>
    <row r="1490" spans="1:24" x14ac:dyDescent="0.55000000000000004">
      <c r="A1490" t="s">
        <v>53</v>
      </c>
      <c r="B1490" t="s">
        <v>48</v>
      </c>
      <c r="C1490" t="s">
        <v>15</v>
      </c>
      <c r="D1490">
        <v>0.8</v>
      </c>
      <c r="E1490">
        <v>0</v>
      </c>
      <c r="F1490">
        <v>88</v>
      </c>
      <c r="G1490">
        <v>88</v>
      </c>
      <c r="H1490">
        <v>88</v>
      </c>
      <c r="I1490" t="s">
        <v>15</v>
      </c>
      <c r="J1490">
        <v>1</v>
      </c>
      <c r="L1490" t="s">
        <v>157</v>
      </c>
      <c r="M1490">
        <v>59.818703234420603</v>
      </c>
      <c r="N1490" t="s">
        <v>56</v>
      </c>
      <c r="O1490">
        <v>1</v>
      </c>
      <c r="P1490" t="s">
        <v>158</v>
      </c>
      <c r="Q1490" t="str">
        <f>+PROPER(IF(MID(Tabla1[[#This Row],[expName]],3,100)="Alegria","Alegría",MID(Tabla1[[#This Row],[expName]],3,100)))</f>
        <v>Alegría</v>
      </c>
      <c r="R1490" t="str">
        <f>+IF(Tabla1[[#This Row],[correct_ans]]="None","Frecuente","Infrecuente")</f>
        <v>Frecuente</v>
      </c>
      <c r="S1490">
        <f>+Tabla1[[#This Row],[Respuesta.corr]]*100</f>
        <v>100</v>
      </c>
      <c r="T1490" t="str">
        <f>+IF(OR(Tabla1[[#This Row],[frecuente/infrecuente]]="Frecuente",Tabla1[[#This Row],[Respuesta.rt]]=""),"",Tabla1[[#This Row],[Respuesta.rt]])</f>
        <v/>
      </c>
      <c r="U1490">
        <f>1-Tabla1[[#This Row],[Respuesta.corr]]</f>
        <v>0</v>
      </c>
      <c r="V1490" t="s">
        <v>141</v>
      </c>
      <c r="W1490" t="s">
        <v>143</v>
      </c>
      <c r="X1490" t="str">
        <f>+IFERROR(VLOOKUP(Tabla1[[#This Row],[participant]],$AB$2:$AC$17,2,0),"REVISAR")</f>
        <v>CLB8M</v>
      </c>
    </row>
    <row r="1491" spans="1:24" x14ac:dyDescent="0.55000000000000004">
      <c r="A1491" t="s">
        <v>53</v>
      </c>
      <c r="B1491" t="s">
        <v>68</v>
      </c>
      <c r="C1491" t="s">
        <v>15</v>
      </c>
      <c r="D1491">
        <v>0.8</v>
      </c>
      <c r="E1491">
        <v>0</v>
      </c>
      <c r="F1491">
        <v>89</v>
      </c>
      <c r="G1491">
        <v>89</v>
      </c>
      <c r="H1491">
        <v>89</v>
      </c>
      <c r="I1491" t="s">
        <v>15</v>
      </c>
      <c r="J1491">
        <v>1</v>
      </c>
      <c r="L1491" t="s">
        <v>157</v>
      </c>
      <c r="M1491">
        <v>59.818703234420603</v>
      </c>
      <c r="N1491" t="s">
        <v>56</v>
      </c>
      <c r="O1491">
        <v>1</v>
      </c>
      <c r="P1491" t="s">
        <v>158</v>
      </c>
      <c r="Q1491" t="str">
        <f>+PROPER(IF(MID(Tabla1[[#This Row],[expName]],3,100)="Alegria","Alegría",MID(Tabla1[[#This Row],[expName]],3,100)))</f>
        <v>Alegría</v>
      </c>
      <c r="R1491" t="str">
        <f>+IF(Tabla1[[#This Row],[correct_ans]]="None","Frecuente","Infrecuente")</f>
        <v>Frecuente</v>
      </c>
      <c r="S1491">
        <f>+Tabla1[[#This Row],[Respuesta.corr]]*100</f>
        <v>100</v>
      </c>
      <c r="T1491" t="str">
        <f>+IF(OR(Tabla1[[#This Row],[frecuente/infrecuente]]="Frecuente",Tabla1[[#This Row],[Respuesta.rt]]=""),"",Tabla1[[#This Row],[Respuesta.rt]])</f>
        <v/>
      </c>
      <c r="U1491">
        <f>1-Tabla1[[#This Row],[Respuesta.corr]]</f>
        <v>0</v>
      </c>
      <c r="V1491" t="s">
        <v>141</v>
      </c>
      <c r="W1491" t="s">
        <v>143</v>
      </c>
      <c r="X1491" t="str">
        <f>+IFERROR(VLOOKUP(Tabla1[[#This Row],[participant]],$AB$2:$AC$17,2,0),"REVISAR")</f>
        <v>CLB8M</v>
      </c>
    </row>
    <row r="1492" spans="1:24" x14ac:dyDescent="0.55000000000000004">
      <c r="A1492" t="s">
        <v>53</v>
      </c>
      <c r="B1492" t="s">
        <v>75</v>
      </c>
      <c r="C1492" t="s">
        <v>15</v>
      </c>
      <c r="D1492">
        <v>1.3</v>
      </c>
      <c r="E1492">
        <v>0</v>
      </c>
      <c r="F1492">
        <v>90</v>
      </c>
      <c r="G1492">
        <v>90</v>
      </c>
      <c r="H1492">
        <v>90</v>
      </c>
      <c r="I1492" t="s">
        <v>15</v>
      </c>
      <c r="J1492">
        <v>1</v>
      </c>
      <c r="L1492" t="s">
        <v>157</v>
      </c>
      <c r="M1492">
        <v>59.818703234420603</v>
      </c>
      <c r="N1492" t="s">
        <v>56</v>
      </c>
      <c r="O1492">
        <v>1</v>
      </c>
      <c r="P1492" t="s">
        <v>158</v>
      </c>
      <c r="Q1492" t="str">
        <f>+PROPER(IF(MID(Tabla1[[#This Row],[expName]],3,100)="Alegria","Alegría",MID(Tabla1[[#This Row],[expName]],3,100)))</f>
        <v>Alegría</v>
      </c>
      <c r="R1492" t="str">
        <f>+IF(Tabla1[[#This Row],[correct_ans]]="None","Frecuente","Infrecuente")</f>
        <v>Frecuente</v>
      </c>
      <c r="S1492">
        <f>+Tabla1[[#This Row],[Respuesta.corr]]*100</f>
        <v>100</v>
      </c>
      <c r="T1492" t="str">
        <f>+IF(OR(Tabla1[[#This Row],[frecuente/infrecuente]]="Frecuente",Tabla1[[#This Row],[Respuesta.rt]]=""),"",Tabla1[[#This Row],[Respuesta.rt]])</f>
        <v/>
      </c>
      <c r="U1492">
        <f>1-Tabla1[[#This Row],[Respuesta.corr]]</f>
        <v>0</v>
      </c>
      <c r="V1492" t="s">
        <v>141</v>
      </c>
      <c r="W1492" t="s">
        <v>143</v>
      </c>
      <c r="X1492" t="str">
        <f>+IFERROR(VLOOKUP(Tabla1[[#This Row],[participant]],$AB$2:$AC$17,2,0),"REVISAR")</f>
        <v>CLB8M</v>
      </c>
    </row>
    <row r="1493" spans="1:24" x14ac:dyDescent="0.55000000000000004">
      <c r="A1493" t="s">
        <v>58</v>
      </c>
      <c r="B1493" t="s">
        <v>74</v>
      </c>
      <c r="C1493" t="s">
        <v>21</v>
      </c>
      <c r="D1493">
        <v>0.8</v>
      </c>
      <c r="E1493">
        <v>0</v>
      </c>
      <c r="F1493">
        <v>91</v>
      </c>
      <c r="G1493">
        <v>91</v>
      </c>
      <c r="H1493">
        <v>91</v>
      </c>
      <c r="I1493" t="s">
        <v>21</v>
      </c>
      <c r="J1493">
        <v>1</v>
      </c>
      <c r="K1493">
        <v>0.58221287967900004</v>
      </c>
      <c r="L1493" t="s">
        <v>157</v>
      </c>
      <c r="M1493">
        <v>59.818703234420603</v>
      </c>
      <c r="N1493" t="s">
        <v>56</v>
      </c>
      <c r="O1493">
        <v>1</v>
      </c>
      <c r="P1493" t="s">
        <v>158</v>
      </c>
      <c r="Q1493" t="str">
        <f>+PROPER(IF(MID(Tabla1[[#This Row],[expName]],3,100)="Alegria","Alegría",MID(Tabla1[[#This Row],[expName]],3,100)))</f>
        <v>Alegría</v>
      </c>
      <c r="R1493" t="str">
        <f>+IF(Tabla1[[#This Row],[correct_ans]]="None","Frecuente","Infrecuente")</f>
        <v>Infrecuente</v>
      </c>
      <c r="S1493">
        <f>+Tabla1[[#This Row],[Respuesta.corr]]*100</f>
        <v>100</v>
      </c>
      <c r="T1493">
        <f>+IF(OR(Tabla1[[#This Row],[frecuente/infrecuente]]="Frecuente",Tabla1[[#This Row],[Respuesta.rt]]=""),"",Tabla1[[#This Row],[Respuesta.rt]])</f>
        <v>0.58221287967900004</v>
      </c>
      <c r="U1493">
        <f>1-Tabla1[[#This Row],[Respuesta.corr]]</f>
        <v>0</v>
      </c>
      <c r="V1493" t="s">
        <v>141</v>
      </c>
      <c r="W1493" t="s">
        <v>143</v>
      </c>
      <c r="X1493" t="str">
        <f>+IFERROR(VLOOKUP(Tabla1[[#This Row],[participant]],$AB$2:$AC$17,2,0),"REVISAR")</f>
        <v>CLB8M</v>
      </c>
    </row>
    <row r="1494" spans="1:24" x14ac:dyDescent="0.55000000000000004">
      <c r="A1494" t="s">
        <v>53</v>
      </c>
      <c r="B1494" t="s">
        <v>22</v>
      </c>
      <c r="C1494" t="s">
        <v>15</v>
      </c>
      <c r="D1494">
        <v>0.8</v>
      </c>
      <c r="E1494">
        <v>0</v>
      </c>
      <c r="F1494">
        <v>92</v>
      </c>
      <c r="G1494">
        <v>92</v>
      </c>
      <c r="H1494">
        <v>92</v>
      </c>
      <c r="I1494" t="s">
        <v>15</v>
      </c>
      <c r="J1494">
        <v>1</v>
      </c>
      <c r="L1494" t="s">
        <v>157</v>
      </c>
      <c r="M1494">
        <v>59.818703234420603</v>
      </c>
      <c r="N1494" t="s">
        <v>56</v>
      </c>
      <c r="O1494">
        <v>1</v>
      </c>
      <c r="P1494" t="s">
        <v>158</v>
      </c>
      <c r="Q1494" t="str">
        <f>+PROPER(IF(MID(Tabla1[[#This Row],[expName]],3,100)="Alegria","Alegría",MID(Tabla1[[#This Row],[expName]],3,100)))</f>
        <v>Alegría</v>
      </c>
      <c r="R1494" t="str">
        <f>+IF(Tabla1[[#This Row],[correct_ans]]="None","Frecuente","Infrecuente")</f>
        <v>Frecuente</v>
      </c>
      <c r="S1494">
        <f>+Tabla1[[#This Row],[Respuesta.corr]]*100</f>
        <v>100</v>
      </c>
      <c r="T1494" t="str">
        <f>+IF(OR(Tabla1[[#This Row],[frecuente/infrecuente]]="Frecuente",Tabla1[[#This Row],[Respuesta.rt]]=""),"",Tabla1[[#This Row],[Respuesta.rt]])</f>
        <v/>
      </c>
      <c r="U1494">
        <f>1-Tabla1[[#This Row],[Respuesta.corr]]</f>
        <v>0</v>
      </c>
      <c r="V1494" t="s">
        <v>141</v>
      </c>
      <c r="W1494" t="s">
        <v>143</v>
      </c>
      <c r="X1494" t="str">
        <f>+IFERROR(VLOOKUP(Tabla1[[#This Row],[participant]],$AB$2:$AC$17,2,0),"REVISAR")</f>
        <v>CLB8M</v>
      </c>
    </row>
    <row r="1495" spans="1:24" x14ac:dyDescent="0.55000000000000004">
      <c r="A1495" t="s">
        <v>53</v>
      </c>
      <c r="B1495" t="s">
        <v>73</v>
      </c>
      <c r="C1495" t="s">
        <v>15</v>
      </c>
      <c r="D1495">
        <v>1.3</v>
      </c>
      <c r="E1495">
        <v>0</v>
      </c>
      <c r="F1495">
        <v>93</v>
      </c>
      <c r="G1495">
        <v>93</v>
      </c>
      <c r="H1495">
        <v>93</v>
      </c>
      <c r="I1495" t="s">
        <v>15</v>
      </c>
      <c r="J1495">
        <v>1</v>
      </c>
      <c r="L1495" t="s">
        <v>157</v>
      </c>
      <c r="M1495">
        <v>59.818703234420603</v>
      </c>
      <c r="N1495" t="s">
        <v>56</v>
      </c>
      <c r="O1495">
        <v>1</v>
      </c>
      <c r="P1495" t="s">
        <v>158</v>
      </c>
      <c r="Q1495" t="str">
        <f>+PROPER(IF(MID(Tabla1[[#This Row],[expName]],3,100)="Alegria","Alegría",MID(Tabla1[[#This Row],[expName]],3,100)))</f>
        <v>Alegría</v>
      </c>
      <c r="R1495" t="str">
        <f>+IF(Tabla1[[#This Row],[correct_ans]]="None","Frecuente","Infrecuente")</f>
        <v>Frecuente</v>
      </c>
      <c r="S1495">
        <f>+Tabla1[[#This Row],[Respuesta.corr]]*100</f>
        <v>100</v>
      </c>
      <c r="T1495" t="str">
        <f>+IF(OR(Tabla1[[#This Row],[frecuente/infrecuente]]="Frecuente",Tabla1[[#This Row],[Respuesta.rt]]=""),"",Tabla1[[#This Row],[Respuesta.rt]])</f>
        <v/>
      </c>
      <c r="U1495">
        <f>1-Tabla1[[#This Row],[Respuesta.corr]]</f>
        <v>0</v>
      </c>
      <c r="V1495" t="s">
        <v>141</v>
      </c>
      <c r="W1495" t="s">
        <v>143</v>
      </c>
      <c r="X1495" t="str">
        <f>+IFERROR(VLOOKUP(Tabla1[[#This Row],[participant]],$AB$2:$AC$17,2,0),"REVISAR")</f>
        <v>CLB8M</v>
      </c>
    </row>
    <row r="1496" spans="1:24" x14ac:dyDescent="0.55000000000000004">
      <c r="A1496" t="s">
        <v>58</v>
      </c>
      <c r="B1496" t="s">
        <v>77</v>
      </c>
      <c r="C1496" t="s">
        <v>21</v>
      </c>
      <c r="D1496">
        <v>1.3</v>
      </c>
      <c r="E1496">
        <v>0</v>
      </c>
      <c r="F1496">
        <v>94</v>
      </c>
      <c r="G1496">
        <v>94</v>
      </c>
      <c r="H1496">
        <v>94</v>
      </c>
      <c r="I1496" t="s">
        <v>21</v>
      </c>
      <c r="J1496">
        <v>1</v>
      </c>
      <c r="K1496">
        <v>0.51232736295400005</v>
      </c>
      <c r="L1496" t="s">
        <v>157</v>
      </c>
      <c r="M1496">
        <v>59.818703234420603</v>
      </c>
      <c r="N1496" t="s">
        <v>56</v>
      </c>
      <c r="O1496">
        <v>1</v>
      </c>
      <c r="P1496" t="s">
        <v>158</v>
      </c>
      <c r="Q1496" t="str">
        <f>+PROPER(IF(MID(Tabla1[[#This Row],[expName]],3,100)="Alegria","Alegría",MID(Tabla1[[#This Row],[expName]],3,100)))</f>
        <v>Alegría</v>
      </c>
      <c r="R1496" t="str">
        <f>+IF(Tabla1[[#This Row],[correct_ans]]="None","Frecuente","Infrecuente")</f>
        <v>Infrecuente</v>
      </c>
      <c r="S1496">
        <f>+Tabla1[[#This Row],[Respuesta.corr]]*100</f>
        <v>100</v>
      </c>
      <c r="T1496">
        <f>+IF(OR(Tabla1[[#This Row],[frecuente/infrecuente]]="Frecuente",Tabla1[[#This Row],[Respuesta.rt]]=""),"",Tabla1[[#This Row],[Respuesta.rt]])</f>
        <v>0.51232736295400005</v>
      </c>
      <c r="U1496">
        <f>1-Tabla1[[#This Row],[Respuesta.corr]]</f>
        <v>0</v>
      </c>
      <c r="V1496" t="s">
        <v>141</v>
      </c>
      <c r="W1496" t="s">
        <v>143</v>
      </c>
      <c r="X1496" t="str">
        <f>+IFERROR(VLOOKUP(Tabla1[[#This Row],[participant]],$AB$2:$AC$17,2,0),"REVISAR")</f>
        <v>CLB8M</v>
      </c>
    </row>
    <row r="1497" spans="1:24" x14ac:dyDescent="0.55000000000000004">
      <c r="A1497" t="s">
        <v>53</v>
      </c>
      <c r="B1497" t="s">
        <v>73</v>
      </c>
      <c r="C1497" t="s">
        <v>15</v>
      </c>
      <c r="D1497">
        <v>1.3</v>
      </c>
      <c r="E1497">
        <v>0</v>
      </c>
      <c r="F1497">
        <v>95</v>
      </c>
      <c r="G1497">
        <v>95</v>
      </c>
      <c r="H1497">
        <v>95</v>
      </c>
      <c r="I1497" t="s">
        <v>15</v>
      </c>
      <c r="J1497">
        <v>1</v>
      </c>
      <c r="L1497" t="s">
        <v>157</v>
      </c>
      <c r="M1497">
        <v>59.818703234420603</v>
      </c>
      <c r="N1497" t="s">
        <v>56</v>
      </c>
      <c r="O1497">
        <v>1</v>
      </c>
      <c r="P1497" t="s">
        <v>158</v>
      </c>
      <c r="Q1497" t="str">
        <f>+PROPER(IF(MID(Tabla1[[#This Row],[expName]],3,100)="Alegria","Alegría",MID(Tabla1[[#This Row],[expName]],3,100)))</f>
        <v>Alegría</v>
      </c>
      <c r="R1497" t="str">
        <f>+IF(Tabla1[[#This Row],[correct_ans]]="None","Frecuente","Infrecuente")</f>
        <v>Frecuente</v>
      </c>
      <c r="S1497">
        <f>+Tabla1[[#This Row],[Respuesta.corr]]*100</f>
        <v>100</v>
      </c>
      <c r="T1497" t="str">
        <f>+IF(OR(Tabla1[[#This Row],[frecuente/infrecuente]]="Frecuente",Tabla1[[#This Row],[Respuesta.rt]]=""),"",Tabla1[[#This Row],[Respuesta.rt]])</f>
        <v/>
      </c>
      <c r="U1497">
        <f>1-Tabla1[[#This Row],[Respuesta.corr]]</f>
        <v>0</v>
      </c>
      <c r="V1497" t="s">
        <v>141</v>
      </c>
      <c r="W1497" t="s">
        <v>143</v>
      </c>
      <c r="X1497" t="str">
        <f>+IFERROR(VLOOKUP(Tabla1[[#This Row],[participant]],$AB$2:$AC$17,2,0),"REVISAR")</f>
        <v>CLB8M</v>
      </c>
    </row>
    <row r="1498" spans="1:24" x14ac:dyDescent="0.55000000000000004">
      <c r="A1498" t="s">
        <v>53</v>
      </c>
      <c r="B1498" t="s">
        <v>14</v>
      </c>
      <c r="C1498" t="s">
        <v>15</v>
      </c>
      <c r="D1498">
        <v>1.3</v>
      </c>
      <c r="E1498">
        <v>0</v>
      </c>
      <c r="F1498">
        <v>96</v>
      </c>
      <c r="G1498">
        <v>96</v>
      </c>
      <c r="H1498">
        <v>96</v>
      </c>
      <c r="I1498" t="s">
        <v>15</v>
      </c>
      <c r="J1498">
        <v>1</v>
      </c>
      <c r="L1498" t="s">
        <v>157</v>
      </c>
      <c r="M1498">
        <v>59.818703234420603</v>
      </c>
      <c r="N1498" t="s">
        <v>56</v>
      </c>
      <c r="O1498">
        <v>1</v>
      </c>
      <c r="P1498" t="s">
        <v>158</v>
      </c>
      <c r="Q1498" t="str">
        <f>+PROPER(IF(MID(Tabla1[[#This Row],[expName]],3,100)="Alegria","Alegría",MID(Tabla1[[#This Row],[expName]],3,100)))</f>
        <v>Alegría</v>
      </c>
      <c r="R1498" t="str">
        <f>+IF(Tabla1[[#This Row],[correct_ans]]="None","Frecuente","Infrecuente")</f>
        <v>Frecuente</v>
      </c>
      <c r="S1498">
        <f>+Tabla1[[#This Row],[Respuesta.corr]]*100</f>
        <v>100</v>
      </c>
      <c r="T1498" t="str">
        <f>+IF(OR(Tabla1[[#This Row],[frecuente/infrecuente]]="Frecuente",Tabla1[[#This Row],[Respuesta.rt]]=""),"",Tabla1[[#This Row],[Respuesta.rt]])</f>
        <v/>
      </c>
      <c r="U1498">
        <f>1-Tabla1[[#This Row],[Respuesta.corr]]</f>
        <v>0</v>
      </c>
      <c r="V1498" t="s">
        <v>141</v>
      </c>
      <c r="W1498" t="s">
        <v>143</v>
      </c>
      <c r="X1498" t="str">
        <f>+IFERROR(VLOOKUP(Tabla1[[#This Row],[participant]],$AB$2:$AC$17,2,0),"REVISAR")</f>
        <v>CLB8M</v>
      </c>
    </row>
    <row r="1499" spans="1:24" x14ac:dyDescent="0.55000000000000004">
      <c r="A1499" t="s">
        <v>58</v>
      </c>
      <c r="B1499" t="s">
        <v>60</v>
      </c>
      <c r="C1499" t="s">
        <v>21</v>
      </c>
      <c r="D1499">
        <v>1.3</v>
      </c>
      <c r="E1499">
        <v>0</v>
      </c>
      <c r="F1499">
        <v>97</v>
      </c>
      <c r="G1499">
        <v>97</v>
      </c>
      <c r="H1499">
        <v>97</v>
      </c>
      <c r="I1499" t="s">
        <v>21</v>
      </c>
      <c r="J1499">
        <v>1</v>
      </c>
      <c r="K1499">
        <v>0.39713589863799997</v>
      </c>
      <c r="L1499" t="s">
        <v>157</v>
      </c>
      <c r="M1499">
        <v>59.818703234420603</v>
      </c>
      <c r="N1499" t="s">
        <v>56</v>
      </c>
      <c r="O1499">
        <v>1</v>
      </c>
      <c r="P1499" t="s">
        <v>158</v>
      </c>
      <c r="Q1499" t="str">
        <f>+PROPER(IF(MID(Tabla1[[#This Row],[expName]],3,100)="Alegria","Alegría",MID(Tabla1[[#This Row],[expName]],3,100)))</f>
        <v>Alegría</v>
      </c>
      <c r="R1499" t="str">
        <f>+IF(Tabla1[[#This Row],[correct_ans]]="None","Frecuente","Infrecuente")</f>
        <v>Infrecuente</v>
      </c>
      <c r="S1499">
        <f>+Tabla1[[#This Row],[Respuesta.corr]]*100</f>
        <v>100</v>
      </c>
      <c r="T1499">
        <f>+IF(OR(Tabla1[[#This Row],[frecuente/infrecuente]]="Frecuente",Tabla1[[#This Row],[Respuesta.rt]]=""),"",Tabla1[[#This Row],[Respuesta.rt]])</f>
        <v>0.39713589863799997</v>
      </c>
      <c r="U1499">
        <f>1-Tabla1[[#This Row],[Respuesta.corr]]</f>
        <v>0</v>
      </c>
      <c r="V1499" t="s">
        <v>141</v>
      </c>
      <c r="W1499" t="s">
        <v>143</v>
      </c>
      <c r="X1499" t="str">
        <f>+IFERROR(VLOOKUP(Tabla1[[#This Row],[participant]],$AB$2:$AC$17,2,0),"REVISAR")</f>
        <v>CLB8M</v>
      </c>
    </row>
    <row r="1500" spans="1:24" x14ac:dyDescent="0.55000000000000004">
      <c r="A1500" t="s">
        <v>53</v>
      </c>
      <c r="B1500" t="s">
        <v>30</v>
      </c>
      <c r="C1500" t="s">
        <v>15</v>
      </c>
      <c r="D1500">
        <v>0.8</v>
      </c>
      <c r="E1500">
        <v>0</v>
      </c>
      <c r="F1500">
        <v>98</v>
      </c>
      <c r="G1500">
        <v>98</v>
      </c>
      <c r="H1500">
        <v>98</v>
      </c>
      <c r="I1500" t="s">
        <v>15</v>
      </c>
      <c r="J1500">
        <v>1</v>
      </c>
      <c r="L1500" t="s">
        <v>157</v>
      </c>
      <c r="M1500">
        <v>59.818703234420603</v>
      </c>
      <c r="N1500" t="s">
        <v>56</v>
      </c>
      <c r="O1500">
        <v>1</v>
      </c>
      <c r="P1500" t="s">
        <v>158</v>
      </c>
      <c r="Q1500" t="str">
        <f>+PROPER(IF(MID(Tabla1[[#This Row],[expName]],3,100)="Alegria","Alegría",MID(Tabla1[[#This Row],[expName]],3,100)))</f>
        <v>Alegría</v>
      </c>
      <c r="R1500" t="str">
        <f>+IF(Tabla1[[#This Row],[correct_ans]]="None","Frecuente","Infrecuente")</f>
        <v>Frecuente</v>
      </c>
      <c r="S1500">
        <f>+Tabla1[[#This Row],[Respuesta.corr]]*100</f>
        <v>100</v>
      </c>
      <c r="T1500" t="str">
        <f>+IF(OR(Tabla1[[#This Row],[frecuente/infrecuente]]="Frecuente",Tabla1[[#This Row],[Respuesta.rt]]=""),"",Tabla1[[#This Row],[Respuesta.rt]])</f>
        <v/>
      </c>
      <c r="U1500">
        <f>1-Tabla1[[#This Row],[Respuesta.corr]]</f>
        <v>0</v>
      </c>
      <c r="V1500" t="s">
        <v>141</v>
      </c>
      <c r="W1500" t="s">
        <v>143</v>
      </c>
      <c r="X1500" t="str">
        <f>+IFERROR(VLOOKUP(Tabla1[[#This Row],[participant]],$AB$2:$AC$17,2,0),"REVISAR")</f>
        <v>CLB8M</v>
      </c>
    </row>
    <row r="1501" spans="1:24" x14ac:dyDescent="0.55000000000000004">
      <c r="A1501" t="s">
        <v>53</v>
      </c>
      <c r="B1501" t="s">
        <v>34</v>
      </c>
      <c r="C1501" t="s">
        <v>15</v>
      </c>
      <c r="D1501">
        <v>1.3</v>
      </c>
      <c r="E1501">
        <v>0</v>
      </c>
      <c r="F1501">
        <v>99</v>
      </c>
      <c r="G1501">
        <v>99</v>
      </c>
      <c r="H1501">
        <v>99</v>
      </c>
      <c r="I1501" t="s">
        <v>15</v>
      </c>
      <c r="J1501">
        <v>1</v>
      </c>
      <c r="L1501" t="s">
        <v>157</v>
      </c>
      <c r="M1501">
        <v>59.818703234420603</v>
      </c>
      <c r="N1501" t="s">
        <v>56</v>
      </c>
      <c r="O1501">
        <v>1</v>
      </c>
      <c r="P1501" t="s">
        <v>158</v>
      </c>
      <c r="Q1501" t="str">
        <f>+PROPER(IF(MID(Tabla1[[#This Row],[expName]],3,100)="Alegria","Alegría",MID(Tabla1[[#This Row],[expName]],3,100)))</f>
        <v>Alegría</v>
      </c>
      <c r="R1501" t="str">
        <f>+IF(Tabla1[[#This Row],[correct_ans]]="None","Frecuente","Infrecuente")</f>
        <v>Frecuente</v>
      </c>
      <c r="S1501">
        <f>+Tabla1[[#This Row],[Respuesta.corr]]*100</f>
        <v>100</v>
      </c>
      <c r="T1501" t="str">
        <f>+IF(OR(Tabla1[[#This Row],[frecuente/infrecuente]]="Frecuente",Tabla1[[#This Row],[Respuesta.rt]]=""),"",Tabla1[[#This Row],[Respuesta.rt]])</f>
        <v/>
      </c>
      <c r="U1501">
        <f>1-Tabla1[[#This Row],[Respuesta.corr]]</f>
        <v>0</v>
      </c>
      <c r="V1501" t="s">
        <v>141</v>
      </c>
      <c r="W1501" t="s">
        <v>143</v>
      </c>
      <c r="X1501" t="str">
        <f>+IFERROR(VLOOKUP(Tabla1[[#This Row],[participant]],$AB$2:$AC$17,2,0),"REVISAR")</f>
        <v>CLB8M</v>
      </c>
    </row>
    <row r="1502" spans="1:24" x14ac:dyDescent="0.55000000000000004">
      <c r="A1502" t="s">
        <v>53</v>
      </c>
      <c r="B1502" t="s">
        <v>30</v>
      </c>
      <c r="C1502" t="s">
        <v>15</v>
      </c>
      <c r="D1502">
        <v>0.8</v>
      </c>
      <c r="E1502">
        <v>0</v>
      </c>
      <c r="F1502">
        <v>100</v>
      </c>
      <c r="G1502">
        <v>100</v>
      </c>
      <c r="H1502">
        <v>100</v>
      </c>
      <c r="I1502" t="s">
        <v>15</v>
      </c>
      <c r="J1502">
        <v>1</v>
      </c>
      <c r="L1502" t="s">
        <v>157</v>
      </c>
      <c r="M1502">
        <v>59.818703234420603</v>
      </c>
      <c r="N1502" t="s">
        <v>56</v>
      </c>
      <c r="O1502">
        <v>1</v>
      </c>
      <c r="P1502" t="s">
        <v>158</v>
      </c>
      <c r="Q1502" t="str">
        <f>+PROPER(IF(MID(Tabla1[[#This Row],[expName]],3,100)="Alegria","Alegría",MID(Tabla1[[#This Row],[expName]],3,100)))</f>
        <v>Alegría</v>
      </c>
      <c r="R1502" t="str">
        <f>+IF(Tabla1[[#This Row],[correct_ans]]="None","Frecuente","Infrecuente")</f>
        <v>Frecuente</v>
      </c>
      <c r="S1502">
        <f>+Tabla1[[#This Row],[Respuesta.corr]]*100</f>
        <v>100</v>
      </c>
      <c r="T1502" t="str">
        <f>+IF(OR(Tabla1[[#This Row],[frecuente/infrecuente]]="Frecuente",Tabla1[[#This Row],[Respuesta.rt]]=""),"",Tabla1[[#This Row],[Respuesta.rt]])</f>
        <v/>
      </c>
      <c r="U1502">
        <f>1-Tabla1[[#This Row],[Respuesta.corr]]</f>
        <v>0</v>
      </c>
      <c r="V1502" t="s">
        <v>141</v>
      </c>
      <c r="W1502" t="s">
        <v>143</v>
      </c>
      <c r="X1502" t="str">
        <f>+IFERROR(VLOOKUP(Tabla1[[#This Row],[participant]],$AB$2:$AC$17,2,0),"REVISAR")</f>
        <v>CLB8M</v>
      </c>
    </row>
    <row r="1503" spans="1:24" x14ac:dyDescent="0.55000000000000004">
      <c r="A1503" t="s">
        <v>58</v>
      </c>
      <c r="B1503" t="s">
        <v>78</v>
      </c>
      <c r="C1503" t="s">
        <v>21</v>
      </c>
      <c r="D1503">
        <v>0.8</v>
      </c>
      <c r="E1503">
        <v>0</v>
      </c>
      <c r="F1503">
        <v>101</v>
      </c>
      <c r="G1503">
        <v>101</v>
      </c>
      <c r="H1503">
        <v>101</v>
      </c>
      <c r="I1503" t="s">
        <v>21</v>
      </c>
      <c r="J1503">
        <v>1</v>
      </c>
      <c r="K1503">
        <v>1.24331551864</v>
      </c>
      <c r="L1503" t="s">
        <v>157</v>
      </c>
      <c r="M1503">
        <v>59.818703234420603</v>
      </c>
      <c r="N1503" t="s">
        <v>56</v>
      </c>
      <c r="O1503">
        <v>1</v>
      </c>
      <c r="P1503" t="s">
        <v>158</v>
      </c>
      <c r="Q1503" t="str">
        <f>+PROPER(IF(MID(Tabla1[[#This Row],[expName]],3,100)="Alegria","Alegría",MID(Tabla1[[#This Row],[expName]],3,100)))</f>
        <v>Alegría</v>
      </c>
      <c r="R1503" t="str">
        <f>+IF(Tabla1[[#This Row],[correct_ans]]="None","Frecuente","Infrecuente")</f>
        <v>Infrecuente</v>
      </c>
      <c r="S1503">
        <f>+Tabla1[[#This Row],[Respuesta.corr]]*100</f>
        <v>100</v>
      </c>
      <c r="T1503">
        <f>+IF(OR(Tabla1[[#This Row],[frecuente/infrecuente]]="Frecuente",Tabla1[[#This Row],[Respuesta.rt]]=""),"",Tabla1[[#This Row],[Respuesta.rt]])</f>
        <v>1.24331551864</v>
      </c>
      <c r="U1503">
        <f>1-Tabla1[[#This Row],[Respuesta.corr]]</f>
        <v>0</v>
      </c>
      <c r="V1503" t="s">
        <v>141</v>
      </c>
      <c r="W1503" t="s">
        <v>143</v>
      </c>
      <c r="X1503" t="str">
        <f>+IFERROR(VLOOKUP(Tabla1[[#This Row],[participant]],$AB$2:$AC$17,2,0),"REVISAR")</f>
        <v>CLB8M</v>
      </c>
    </row>
    <row r="1504" spans="1:24" x14ac:dyDescent="0.55000000000000004">
      <c r="A1504" t="s">
        <v>53</v>
      </c>
      <c r="B1504" t="s">
        <v>75</v>
      </c>
      <c r="C1504" t="s">
        <v>15</v>
      </c>
      <c r="D1504">
        <v>0.8</v>
      </c>
      <c r="E1504">
        <v>0</v>
      </c>
      <c r="F1504">
        <v>102</v>
      </c>
      <c r="G1504">
        <v>102</v>
      </c>
      <c r="H1504">
        <v>102</v>
      </c>
      <c r="I1504" t="s">
        <v>15</v>
      </c>
      <c r="J1504">
        <v>1</v>
      </c>
      <c r="L1504" t="s">
        <v>157</v>
      </c>
      <c r="M1504">
        <v>59.818703234420603</v>
      </c>
      <c r="N1504" t="s">
        <v>56</v>
      </c>
      <c r="O1504">
        <v>1</v>
      </c>
      <c r="P1504" t="s">
        <v>158</v>
      </c>
      <c r="Q1504" t="str">
        <f>+PROPER(IF(MID(Tabla1[[#This Row],[expName]],3,100)="Alegria","Alegría",MID(Tabla1[[#This Row],[expName]],3,100)))</f>
        <v>Alegría</v>
      </c>
      <c r="R1504" t="str">
        <f>+IF(Tabla1[[#This Row],[correct_ans]]="None","Frecuente","Infrecuente")</f>
        <v>Frecuente</v>
      </c>
      <c r="S1504">
        <f>+Tabla1[[#This Row],[Respuesta.corr]]*100</f>
        <v>100</v>
      </c>
      <c r="T1504" t="str">
        <f>+IF(OR(Tabla1[[#This Row],[frecuente/infrecuente]]="Frecuente",Tabla1[[#This Row],[Respuesta.rt]]=""),"",Tabla1[[#This Row],[Respuesta.rt]])</f>
        <v/>
      </c>
      <c r="U1504">
        <f>1-Tabla1[[#This Row],[Respuesta.corr]]</f>
        <v>0</v>
      </c>
      <c r="V1504" t="s">
        <v>141</v>
      </c>
      <c r="W1504" t="s">
        <v>143</v>
      </c>
      <c r="X1504" t="str">
        <f>+IFERROR(VLOOKUP(Tabla1[[#This Row],[participant]],$AB$2:$AC$17,2,0),"REVISAR")</f>
        <v>CLB8M</v>
      </c>
    </row>
    <row r="1505" spans="1:24" x14ac:dyDescent="0.55000000000000004">
      <c r="A1505" t="s">
        <v>53</v>
      </c>
      <c r="B1505" t="s">
        <v>14</v>
      </c>
      <c r="C1505" t="s">
        <v>15</v>
      </c>
      <c r="D1505">
        <v>0.8</v>
      </c>
      <c r="E1505">
        <v>0</v>
      </c>
      <c r="F1505">
        <v>103</v>
      </c>
      <c r="G1505">
        <v>103</v>
      </c>
      <c r="H1505">
        <v>103</v>
      </c>
      <c r="I1505" t="s">
        <v>15</v>
      </c>
      <c r="J1505">
        <v>1</v>
      </c>
      <c r="L1505" t="s">
        <v>157</v>
      </c>
      <c r="M1505">
        <v>59.818703234420603</v>
      </c>
      <c r="N1505" t="s">
        <v>56</v>
      </c>
      <c r="O1505">
        <v>1</v>
      </c>
      <c r="P1505" t="s">
        <v>158</v>
      </c>
      <c r="Q1505" t="str">
        <f>+PROPER(IF(MID(Tabla1[[#This Row],[expName]],3,100)="Alegria","Alegría",MID(Tabla1[[#This Row],[expName]],3,100)))</f>
        <v>Alegría</v>
      </c>
      <c r="R1505" t="str">
        <f>+IF(Tabla1[[#This Row],[correct_ans]]="None","Frecuente","Infrecuente")</f>
        <v>Frecuente</v>
      </c>
      <c r="S1505">
        <f>+Tabla1[[#This Row],[Respuesta.corr]]*100</f>
        <v>100</v>
      </c>
      <c r="T1505" t="str">
        <f>+IF(OR(Tabla1[[#This Row],[frecuente/infrecuente]]="Frecuente",Tabla1[[#This Row],[Respuesta.rt]]=""),"",Tabla1[[#This Row],[Respuesta.rt]])</f>
        <v/>
      </c>
      <c r="U1505">
        <f>1-Tabla1[[#This Row],[Respuesta.corr]]</f>
        <v>0</v>
      </c>
      <c r="V1505" t="s">
        <v>141</v>
      </c>
      <c r="W1505" t="s">
        <v>143</v>
      </c>
      <c r="X1505" t="str">
        <f>+IFERROR(VLOOKUP(Tabla1[[#This Row],[participant]],$AB$2:$AC$17,2,0),"REVISAR")</f>
        <v>CLB8M</v>
      </c>
    </row>
    <row r="1506" spans="1:24" x14ac:dyDescent="0.55000000000000004">
      <c r="A1506" t="s">
        <v>53</v>
      </c>
      <c r="B1506" t="s">
        <v>61</v>
      </c>
      <c r="C1506" t="s">
        <v>15</v>
      </c>
      <c r="D1506">
        <v>0.8</v>
      </c>
      <c r="E1506">
        <v>0</v>
      </c>
      <c r="F1506">
        <v>104</v>
      </c>
      <c r="G1506">
        <v>104</v>
      </c>
      <c r="H1506">
        <v>104</v>
      </c>
      <c r="I1506" t="s">
        <v>15</v>
      </c>
      <c r="J1506">
        <v>1</v>
      </c>
      <c r="L1506" t="s">
        <v>157</v>
      </c>
      <c r="M1506">
        <v>59.818703234420603</v>
      </c>
      <c r="N1506" t="s">
        <v>56</v>
      </c>
      <c r="O1506">
        <v>1</v>
      </c>
      <c r="P1506" t="s">
        <v>158</v>
      </c>
      <c r="Q1506" t="str">
        <f>+PROPER(IF(MID(Tabla1[[#This Row],[expName]],3,100)="Alegria","Alegría",MID(Tabla1[[#This Row],[expName]],3,100)))</f>
        <v>Alegría</v>
      </c>
      <c r="R1506" t="str">
        <f>+IF(Tabla1[[#This Row],[correct_ans]]="None","Frecuente","Infrecuente")</f>
        <v>Frecuente</v>
      </c>
      <c r="S1506">
        <f>+Tabla1[[#This Row],[Respuesta.corr]]*100</f>
        <v>100</v>
      </c>
      <c r="T1506" t="str">
        <f>+IF(OR(Tabla1[[#This Row],[frecuente/infrecuente]]="Frecuente",Tabla1[[#This Row],[Respuesta.rt]]=""),"",Tabla1[[#This Row],[Respuesta.rt]])</f>
        <v/>
      </c>
      <c r="U1506">
        <f>1-Tabla1[[#This Row],[Respuesta.corr]]</f>
        <v>0</v>
      </c>
      <c r="V1506" t="s">
        <v>141</v>
      </c>
      <c r="W1506" t="s">
        <v>143</v>
      </c>
      <c r="X1506" t="str">
        <f>+IFERROR(VLOOKUP(Tabla1[[#This Row],[participant]],$AB$2:$AC$17,2,0),"REVISAR")</f>
        <v>CLB8M</v>
      </c>
    </row>
    <row r="1507" spans="1:24" x14ac:dyDescent="0.55000000000000004">
      <c r="A1507" t="s">
        <v>58</v>
      </c>
      <c r="B1507" t="s">
        <v>69</v>
      </c>
      <c r="C1507" t="s">
        <v>21</v>
      </c>
      <c r="D1507">
        <v>0.8</v>
      </c>
      <c r="E1507">
        <v>0</v>
      </c>
      <c r="F1507">
        <v>105</v>
      </c>
      <c r="G1507">
        <v>105</v>
      </c>
      <c r="H1507">
        <v>105</v>
      </c>
      <c r="I1507" t="s">
        <v>21</v>
      </c>
      <c r="J1507">
        <v>1</v>
      </c>
      <c r="K1507">
        <v>0.50793317604599997</v>
      </c>
      <c r="L1507" t="s">
        <v>157</v>
      </c>
      <c r="M1507">
        <v>59.818703234420603</v>
      </c>
      <c r="N1507" t="s">
        <v>56</v>
      </c>
      <c r="O1507">
        <v>1</v>
      </c>
      <c r="P1507" t="s">
        <v>158</v>
      </c>
      <c r="Q1507" t="str">
        <f>+PROPER(IF(MID(Tabla1[[#This Row],[expName]],3,100)="Alegria","Alegría",MID(Tabla1[[#This Row],[expName]],3,100)))</f>
        <v>Alegría</v>
      </c>
      <c r="R1507" t="str">
        <f>+IF(Tabla1[[#This Row],[correct_ans]]="None","Frecuente","Infrecuente")</f>
        <v>Infrecuente</v>
      </c>
      <c r="S1507">
        <f>+Tabla1[[#This Row],[Respuesta.corr]]*100</f>
        <v>100</v>
      </c>
      <c r="T1507">
        <f>+IF(OR(Tabla1[[#This Row],[frecuente/infrecuente]]="Frecuente",Tabla1[[#This Row],[Respuesta.rt]]=""),"",Tabla1[[#This Row],[Respuesta.rt]])</f>
        <v>0.50793317604599997</v>
      </c>
      <c r="U1507">
        <f>1-Tabla1[[#This Row],[Respuesta.corr]]</f>
        <v>0</v>
      </c>
      <c r="V1507" t="s">
        <v>141</v>
      </c>
      <c r="W1507" t="s">
        <v>143</v>
      </c>
      <c r="X1507" t="str">
        <f>+IFERROR(VLOOKUP(Tabla1[[#This Row],[participant]],$AB$2:$AC$17,2,0),"REVISAR")</f>
        <v>CLB8M</v>
      </c>
    </row>
    <row r="1508" spans="1:24" x14ac:dyDescent="0.55000000000000004">
      <c r="A1508" t="s">
        <v>53</v>
      </c>
      <c r="B1508" t="s">
        <v>75</v>
      </c>
      <c r="C1508" t="s">
        <v>15</v>
      </c>
      <c r="D1508">
        <v>1.3</v>
      </c>
      <c r="E1508">
        <v>0</v>
      </c>
      <c r="F1508">
        <v>106</v>
      </c>
      <c r="G1508">
        <v>106</v>
      </c>
      <c r="H1508">
        <v>106</v>
      </c>
      <c r="I1508" t="s">
        <v>15</v>
      </c>
      <c r="J1508">
        <v>1</v>
      </c>
      <c r="L1508" t="s">
        <v>157</v>
      </c>
      <c r="M1508">
        <v>59.818703234420603</v>
      </c>
      <c r="N1508" t="s">
        <v>56</v>
      </c>
      <c r="O1508">
        <v>1</v>
      </c>
      <c r="P1508" t="s">
        <v>158</v>
      </c>
      <c r="Q1508" t="str">
        <f>+PROPER(IF(MID(Tabla1[[#This Row],[expName]],3,100)="Alegria","Alegría",MID(Tabla1[[#This Row],[expName]],3,100)))</f>
        <v>Alegría</v>
      </c>
      <c r="R1508" t="str">
        <f>+IF(Tabla1[[#This Row],[correct_ans]]="None","Frecuente","Infrecuente")</f>
        <v>Frecuente</v>
      </c>
      <c r="S1508">
        <f>+Tabla1[[#This Row],[Respuesta.corr]]*100</f>
        <v>100</v>
      </c>
      <c r="T1508" t="str">
        <f>+IF(OR(Tabla1[[#This Row],[frecuente/infrecuente]]="Frecuente",Tabla1[[#This Row],[Respuesta.rt]]=""),"",Tabla1[[#This Row],[Respuesta.rt]])</f>
        <v/>
      </c>
      <c r="U1508">
        <f>1-Tabla1[[#This Row],[Respuesta.corr]]</f>
        <v>0</v>
      </c>
      <c r="V1508" t="s">
        <v>141</v>
      </c>
      <c r="W1508" t="s">
        <v>143</v>
      </c>
      <c r="X1508" t="str">
        <f>+IFERROR(VLOOKUP(Tabla1[[#This Row],[participant]],$AB$2:$AC$17,2,0),"REVISAR")</f>
        <v>CLB8M</v>
      </c>
    </row>
    <row r="1509" spans="1:24" x14ac:dyDescent="0.55000000000000004">
      <c r="A1509" t="s">
        <v>53</v>
      </c>
      <c r="B1509" t="s">
        <v>75</v>
      </c>
      <c r="C1509" t="s">
        <v>15</v>
      </c>
      <c r="D1509">
        <v>0.8</v>
      </c>
      <c r="E1509">
        <v>0</v>
      </c>
      <c r="F1509">
        <v>107</v>
      </c>
      <c r="G1509">
        <v>107</v>
      </c>
      <c r="H1509">
        <v>107</v>
      </c>
      <c r="I1509" t="s">
        <v>21</v>
      </c>
      <c r="J1509">
        <v>0</v>
      </c>
      <c r="K1509">
        <v>0.71160764599000004</v>
      </c>
      <c r="L1509" t="s">
        <v>157</v>
      </c>
      <c r="M1509">
        <v>59.818703234420603</v>
      </c>
      <c r="N1509" t="s">
        <v>56</v>
      </c>
      <c r="O1509">
        <v>1</v>
      </c>
      <c r="P1509" t="s">
        <v>158</v>
      </c>
      <c r="Q1509" t="str">
        <f>+PROPER(IF(MID(Tabla1[[#This Row],[expName]],3,100)="Alegria","Alegría",MID(Tabla1[[#This Row],[expName]],3,100)))</f>
        <v>Alegría</v>
      </c>
      <c r="R1509" t="str">
        <f>+IF(Tabla1[[#This Row],[correct_ans]]="None","Frecuente","Infrecuente")</f>
        <v>Frecuente</v>
      </c>
      <c r="S1509">
        <f>+Tabla1[[#This Row],[Respuesta.corr]]*100</f>
        <v>0</v>
      </c>
      <c r="T1509" t="str">
        <f>+IF(OR(Tabla1[[#This Row],[frecuente/infrecuente]]="Frecuente",Tabla1[[#This Row],[Respuesta.rt]]=""),"",Tabla1[[#This Row],[Respuesta.rt]])</f>
        <v/>
      </c>
      <c r="U1509">
        <f>1-Tabla1[[#This Row],[Respuesta.corr]]</f>
        <v>1</v>
      </c>
      <c r="V1509" t="s">
        <v>141</v>
      </c>
      <c r="W1509" t="s">
        <v>143</v>
      </c>
      <c r="X1509" t="str">
        <f>+IFERROR(VLOOKUP(Tabla1[[#This Row],[participant]],$AB$2:$AC$17,2,0),"REVISAR")</f>
        <v>CLB8M</v>
      </c>
    </row>
    <row r="1510" spans="1:24" x14ac:dyDescent="0.55000000000000004">
      <c r="A1510" t="s">
        <v>58</v>
      </c>
      <c r="B1510" t="s">
        <v>79</v>
      </c>
      <c r="C1510" t="s">
        <v>21</v>
      </c>
      <c r="D1510">
        <v>1.3</v>
      </c>
      <c r="E1510">
        <v>0</v>
      </c>
      <c r="F1510">
        <v>108</v>
      </c>
      <c r="G1510">
        <v>108</v>
      </c>
      <c r="H1510">
        <v>108</v>
      </c>
      <c r="I1510" t="s">
        <v>15</v>
      </c>
      <c r="J1510">
        <v>0</v>
      </c>
      <c r="L1510" t="s">
        <v>157</v>
      </c>
      <c r="M1510">
        <v>59.818703234420603</v>
      </c>
      <c r="N1510" t="s">
        <v>56</v>
      </c>
      <c r="O1510">
        <v>1</v>
      </c>
      <c r="P1510" t="s">
        <v>158</v>
      </c>
      <c r="Q1510" t="str">
        <f>+PROPER(IF(MID(Tabla1[[#This Row],[expName]],3,100)="Alegria","Alegría",MID(Tabla1[[#This Row],[expName]],3,100)))</f>
        <v>Alegría</v>
      </c>
      <c r="R1510" t="str">
        <f>+IF(Tabla1[[#This Row],[correct_ans]]="None","Frecuente","Infrecuente")</f>
        <v>Infrecuente</v>
      </c>
      <c r="S1510">
        <f>+Tabla1[[#This Row],[Respuesta.corr]]*100</f>
        <v>0</v>
      </c>
      <c r="T1510" t="str">
        <f>+IF(OR(Tabla1[[#This Row],[frecuente/infrecuente]]="Frecuente",Tabla1[[#This Row],[Respuesta.rt]]=""),"",Tabla1[[#This Row],[Respuesta.rt]])</f>
        <v/>
      </c>
      <c r="U1510">
        <f>1-Tabla1[[#This Row],[Respuesta.corr]]</f>
        <v>1</v>
      </c>
      <c r="V1510" t="s">
        <v>141</v>
      </c>
      <c r="W1510" t="s">
        <v>143</v>
      </c>
      <c r="X1510" t="str">
        <f>+IFERROR(VLOOKUP(Tabla1[[#This Row],[participant]],$AB$2:$AC$17,2,0),"REVISAR")</f>
        <v>CLB8M</v>
      </c>
    </row>
    <row r="1511" spans="1:24" x14ac:dyDescent="0.55000000000000004">
      <c r="A1511" t="s">
        <v>53</v>
      </c>
      <c r="B1511" t="s">
        <v>14</v>
      </c>
      <c r="C1511" t="s">
        <v>15</v>
      </c>
      <c r="D1511">
        <v>1.3</v>
      </c>
      <c r="E1511">
        <v>0</v>
      </c>
      <c r="F1511">
        <v>109</v>
      </c>
      <c r="G1511">
        <v>109</v>
      </c>
      <c r="H1511">
        <v>109</v>
      </c>
      <c r="I1511" t="s">
        <v>15</v>
      </c>
      <c r="J1511">
        <v>1</v>
      </c>
      <c r="L1511" t="s">
        <v>157</v>
      </c>
      <c r="M1511">
        <v>59.818703234420603</v>
      </c>
      <c r="N1511" t="s">
        <v>56</v>
      </c>
      <c r="O1511">
        <v>1</v>
      </c>
      <c r="P1511" t="s">
        <v>158</v>
      </c>
      <c r="Q1511" t="str">
        <f>+PROPER(IF(MID(Tabla1[[#This Row],[expName]],3,100)="Alegria","Alegría",MID(Tabla1[[#This Row],[expName]],3,100)))</f>
        <v>Alegría</v>
      </c>
      <c r="R1511" t="str">
        <f>+IF(Tabla1[[#This Row],[correct_ans]]="None","Frecuente","Infrecuente")</f>
        <v>Frecuente</v>
      </c>
      <c r="S1511">
        <f>+Tabla1[[#This Row],[Respuesta.corr]]*100</f>
        <v>100</v>
      </c>
      <c r="T1511" t="str">
        <f>+IF(OR(Tabla1[[#This Row],[frecuente/infrecuente]]="Frecuente",Tabla1[[#This Row],[Respuesta.rt]]=""),"",Tabla1[[#This Row],[Respuesta.rt]])</f>
        <v/>
      </c>
      <c r="U1511">
        <f>1-Tabla1[[#This Row],[Respuesta.corr]]</f>
        <v>0</v>
      </c>
      <c r="V1511" t="s">
        <v>141</v>
      </c>
      <c r="W1511" t="s">
        <v>143</v>
      </c>
      <c r="X1511" t="str">
        <f>+IFERROR(VLOOKUP(Tabla1[[#This Row],[participant]],$AB$2:$AC$17,2,0),"REVISAR")</f>
        <v>CLB8M</v>
      </c>
    </row>
    <row r="1512" spans="1:24" x14ac:dyDescent="0.55000000000000004">
      <c r="A1512" t="s">
        <v>53</v>
      </c>
      <c r="B1512" t="s">
        <v>48</v>
      </c>
      <c r="C1512" t="s">
        <v>15</v>
      </c>
      <c r="D1512">
        <v>0.8</v>
      </c>
      <c r="E1512">
        <v>0</v>
      </c>
      <c r="F1512">
        <v>110</v>
      </c>
      <c r="G1512">
        <v>110</v>
      </c>
      <c r="H1512">
        <v>110</v>
      </c>
      <c r="I1512" t="s">
        <v>15</v>
      </c>
      <c r="J1512">
        <v>1</v>
      </c>
      <c r="L1512" t="s">
        <v>157</v>
      </c>
      <c r="M1512">
        <v>59.818703234420603</v>
      </c>
      <c r="N1512" t="s">
        <v>56</v>
      </c>
      <c r="O1512">
        <v>1</v>
      </c>
      <c r="P1512" t="s">
        <v>158</v>
      </c>
      <c r="Q1512" t="str">
        <f>+PROPER(IF(MID(Tabla1[[#This Row],[expName]],3,100)="Alegria","Alegría",MID(Tabla1[[#This Row],[expName]],3,100)))</f>
        <v>Alegría</v>
      </c>
      <c r="R1512" t="str">
        <f>+IF(Tabla1[[#This Row],[correct_ans]]="None","Frecuente","Infrecuente")</f>
        <v>Frecuente</v>
      </c>
      <c r="S1512">
        <f>+Tabla1[[#This Row],[Respuesta.corr]]*100</f>
        <v>100</v>
      </c>
      <c r="T1512" t="str">
        <f>+IF(OR(Tabla1[[#This Row],[frecuente/infrecuente]]="Frecuente",Tabla1[[#This Row],[Respuesta.rt]]=""),"",Tabla1[[#This Row],[Respuesta.rt]])</f>
        <v/>
      </c>
      <c r="U1512">
        <f>1-Tabla1[[#This Row],[Respuesta.corr]]</f>
        <v>0</v>
      </c>
      <c r="V1512" t="s">
        <v>141</v>
      </c>
      <c r="W1512" t="s">
        <v>143</v>
      </c>
      <c r="X1512" t="str">
        <f>+IFERROR(VLOOKUP(Tabla1[[#This Row],[participant]],$AB$2:$AC$17,2,0),"REVISAR")</f>
        <v>CLB8M</v>
      </c>
    </row>
    <row r="1513" spans="1:24" x14ac:dyDescent="0.55000000000000004">
      <c r="A1513" t="s">
        <v>53</v>
      </c>
      <c r="B1513" t="s">
        <v>63</v>
      </c>
      <c r="C1513" t="s">
        <v>15</v>
      </c>
      <c r="D1513">
        <v>0.8</v>
      </c>
      <c r="E1513">
        <v>0</v>
      </c>
      <c r="F1513">
        <v>111</v>
      </c>
      <c r="G1513">
        <v>111</v>
      </c>
      <c r="H1513">
        <v>111</v>
      </c>
      <c r="I1513" t="s">
        <v>15</v>
      </c>
      <c r="J1513">
        <v>1</v>
      </c>
      <c r="L1513" t="s">
        <v>157</v>
      </c>
      <c r="M1513">
        <v>59.818703234420603</v>
      </c>
      <c r="N1513" t="s">
        <v>56</v>
      </c>
      <c r="O1513">
        <v>1</v>
      </c>
      <c r="P1513" t="s">
        <v>158</v>
      </c>
      <c r="Q1513" t="str">
        <f>+PROPER(IF(MID(Tabla1[[#This Row],[expName]],3,100)="Alegria","Alegría",MID(Tabla1[[#This Row],[expName]],3,100)))</f>
        <v>Alegría</v>
      </c>
      <c r="R1513" t="str">
        <f>+IF(Tabla1[[#This Row],[correct_ans]]="None","Frecuente","Infrecuente")</f>
        <v>Frecuente</v>
      </c>
      <c r="S1513">
        <f>+Tabla1[[#This Row],[Respuesta.corr]]*100</f>
        <v>100</v>
      </c>
      <c r="T1513" t="str">
        <f>+IF(OR(Tabla1[[#This Row],[frecuente/infrecuente]]="Frecuente",Tabla1[[#This Row],[Respuesta.rt]]=""),"",Tabla1[[#This Row],[Respuesta.rt]])</f>
        <v/>
      </c>
      <c r="U1513">
        <f>1-Tabla1[[#This Row],[Respuesta.corr]]</f>
        <v>0</v>
      </c>
      <c r="V1513" t="s">
        <v>141</v>
      </c>
      <c r="W1513" t="s">
        <v>143</v>
      </c>
      <c r="X1513" t="str">
        <f>+IFERROR(VLOOKUP(Tabla1[[#This Row],[participant]],$AB$2:$AC$17,2,0),"REVISAR")</f>
        <v>CLB8M</v>
      </c>
    </row>
    <row r="1514" spans="1:24" x14ac:dyDescent="0.55000000000000004">
      <c r="A1514" t="s">
        <v>58</v>
      </c>
      <c r="B1514" t="s">
        <v>74</v>
      </c>
      <c r="C1514" t="s">
        <v>21</v>
      </c>
      <c r="D1514">
        <v>0.8</v>
      </c>
      <c r="E1514">
        <v>0</v>
      </c>
      <c r="F1514">
        <v>112</v>
      </c>
      <c r="G1514">
        <v>112</v>
      </c>
      <c r="H1514">
        <v>112</v>
      </c>
      <c r="I1514" t="s">
        <v>21</v>
      </c>
      <c r="J1514">
        <v>1</v>
      </c>
      <c r="K1514">
        <v>0.76321649713600004</v>
      </c>
      <c r="L1514" t="s">
        <v>157</v>
      </c>
      <c r="M1514">
        <v>59.818703234420603</v>
      </c>
      <c r="N1514" t="s">
        <v>56</v>
      </c>
      <c r="O1514">
        <v>1</v>
      </c>
      <c r="P1514" t="s">
        <v>158</v>
      </c>
      <c r="Q1514" t="str">
        <f>+PROPER(IF(MID(Tabla1[[#This Row],[expName]],3,100)="Alegria","Alegría",MID(Tabla1[[#This Row],[expName]],3,100)))</f>
        <v>Alegría</v>
      </c>
      <c r="R1514" t="str">
        <f>+IF(Tabla1[[#This Row],[correct_ans]]="None","Frecuente","Infrecuente")</f>
        <v>Infrecuente</v>
      </c>
      <c r="S1514">
        <f>+Tabla1[[#This Row],[Respuesta.corr]]*100</f>
        <v>100</v>
      </c>
      <c r="T1514">
        <f>+IF(OR(Tabla1[[#This Row],[frecuente/infrecuente]]="Frecuente",Tabla1[[#This Row],[Respuesta.rt]]=""),"",Tabla1[[#This Row],[Respuesta.rt]])</f>
        <v>0.76321649713600004</v>
      </c>
      <c r="U1514">
        <f>1-Tabla1[[#This Row],[Respuesta.corr]]</f>
        <v>0</v>
      </c>
      <c r="V1514" t="s">
        <v>141</v>
      </c>
      <c r="W1514" t="s">
        <v>143</v>
      </c>
      <c r="X1514" t="str">
        <f>+IFERROR(VLOOKUP(Tabla1[[#This Row],[participant]],$AB$2:$AC$17,2,0),"REVISAR")</f>
        <v>CLB8M</v>
      </c>
    </row>
    <row r="1515" spans="1:24" x14ac:dyDescent="0.55000000000000004">
      <c r="A1515" t="s">
        <v>53</v>
      </c>
      <c r="B1515" t="s">
        <v>75</v>
      </c>
      <c r="C1515" t="s">
        <v>15</v>
      </c>
      <c r="D1515">
        <v>1.3</v>
      </c>
      <c r="E1515">
        <v>0</v>
      </c>
      <c r="F1515">
        <v>113</v>
      </c>
      <c r="G1515">
        <v>113</v>
      </c>
      <c r="H1515">
        <v>113</v>
      </c>
      <c r="I1515" t="s">
        <v>15</v>
      </c>
      <c r="J1515">
        <v>1</v>
      </c>
      <c r="L1515" t="s">
        <v>157</v>
      </c>
      <c r="M1515">
        <v>59.818703234420603</v>
      </c>
      <c r="N1515" t="s">
        <v>56</v>
      </c>
      <c r="O1515">
        <v>1</v>
      </c>
      <c r="P1515" t="s">
        <v>158</v>
      </c>
      <c r="Q1515" t="str">
        <f>+PROPER(IF(MID(Tabla1[[#This Row],[expName]],3,100)="Alegria","Alegría",MID(Tabla1[[#This Row],[expName]],3,100)))</f>
        <v>Alegría</v>
      </c>
      <c r="R1515" t="str">
        <f>+IF(Tabla1[[#This Row],[correct_ans]]="None","Frecuente","Infrecuente")</f>
        <v>Frecuente</v>
      </c>
      <c r="S1515">
        <f>+Tabla1[[#This Row],[Respuesta.corr]]*100</f>
        <v>100</v>
      </c>
      <c r="T1515" t="str">
        <f>+IF(OR(Tabla1[[#This Row],[frecuente/infrecuente]]="Frecuente",Tabla1[[#This Row],[Respuesta.rt]]=""),"",Tabla1[[#This Row],[Respuesta.rt]])</f>
        <v/>
      </c>
      <c r="U1515">
        <f>1-Tabla1[[#This Row],[Respuesta.corr]]</f>
        <v>0</v>
      </c>
      <c r="V1515" t="s">
        <v>141</v>
      </c>
      <c r="W1515" t="s">
        <v>143</v>
      </c>
      <c r="X1515" t="str">
        <f>+IFERROR(VLOOKUP(Tabla1[[#This Row],[participant]],$AB$2:$AC$17,2,0),"REVISAR")</f>
        <v>CLB8M</v>
      </c>
    </row>
    <row r="1516" spans="1:24" x14ac:dyDescent="0.55000000000000004">
      <c r="A1516" t="s">
        <v>53</v>
      </c>
      <c r="B1516" t="s">
        <v>30</v>
      </c>
      <c r="C1516" t="s">
        <v>15</v>
      </c>
      <c r="D1516">
        <v>0.8</v>
      </c>
      <c r="E1516">
        <v>0</v>
      </c>
      <c r="F1516">
        <v>114</v>
      </c>
      <c r="G1516">
        <v>114</v>
      </c>
      <c r="H1516">
        <v>114</v>
      </c>
      <c r="I1516" t="s">
        <v>15</v>
      </c>
      <c r="J1516">
        <v>1</v>
      </c>
      <c r="L1516" t="s">
        <v>157</v>
      </c>
      <c r="M1516">
        <v>59.818703234420603</v>
      </c>
      <c r="N1516" t="s">
        <v>56</v>
      </c>
      <c r="O1516">
        <v>1</v>
      </c>
      <c r="P1516" t="s">
        <v>158</v>
      </c>
      <c r="Q1516" t="str">
        <f>+PROPER(IF(MID(Tabla1[[#This Row],[expName]],3,100)="Alegria","Alegría",MID(Tabla1[[#This Row],[expName]],3,100)))</f>
        <v>Alegría</v>
      </c>
      <c r="R1516" t="str">
        <f>+IF(Tabla1[[#This Row],[correct_ans]]="None","Frecuente","Infrecuente")</f>
        <v>Frecuente</v>
      </c>
      <c r="S1516">
        <f>+Tabla1[[#This Row],[Respuesta.corr]]*100</f>
        <v>100</v>
      </c>
      <c r="T1516" t="str">
        <f>+IF(OR(Tabla1[[#This Row],[frecuente/infrecuente]]="Frecuente",Tabla1[[#This Row],[Respuesta.rt]]=""),"",Tabla1[[#This Row],[Respuesta.rt]])</f>
        <v/>
      </c>
      <c r="U1516">
        <f>1-Tabla1[[#This Row],[Respuesta.corr]]</f>
        <v>0</v>
      </c>
      <c r="V1516" t="s">
        <v>141</v>
      </c>
      <c r="W1516" t="s">
        <v>143</v>
      </c>
      <c r="X1516" t="str">
        <f>+IFERROR(VLOOKUP(Tabla1[[#This Row],[participant]],$AB$2:$AC$17,2,0),"REVISAR")</f>
        <v>CLB8M</v>
      </c>
    </row>
    <row r="1517" spans="1:24" x14ac:dyDescent="0.55000000000000004">
      <c r="A1517" t="s">
        <v>58</v>
      </c>
      <c r="B1517" t="s">
        <v>72</v>
      </c>
      <c r="C1517" t="s">
        <v>21</v>
      </c>
      <c r="D1517">
        <v>1.3</v>
      </c>
      <c r="E1517">
        <v>0</v>
      </c>
      <c r="F1517">
        <v>115</v>
      </c>
      <c r="G1517">
        <v>115</v>
      </c>
      <c r="H1517">
        <v>115</v>
      </c>
      <c r="I1517" t="s">
        <v>15</v>
      </c>
      <c r="J1517">
        <v>0</v>
      </c>
      <c r="L1517" t="s">
        <v>157</v>
      </c>
      <c r="M1517">
        <v>59.818703234420603</v>
      </c>
      <c r="N1517" t="s">
        <v>56</v>
      </c>
      <c r="O1517">
        <v>1</v>
      </c>
      <c r="P1517" t="s">
        <v>158</v>
      </c>
      <c r="Q1517" t="str">
        <f>+PROPER(IF(MID(Tabla1[[#This Row],[expName]],3,100)="Alegria","Alegría",MID(Tabla1[[#This Row],[expName]],3,100)))</f>
        <v>Alegría</v>
      </c>
      <c r="R1517" t="str">
        <f>+IF(Tabla1[[#This Row],[correct_ans]]="None","Frecuente","Infrecuente")</f>
        <v>Infrecuente</v>
      </c>
      <c r="S1517">
        <f>+Tabla1[[#This Row],[Respuesta.corr]]*100</f>
        <v>0</v>
      </c>
      <c r="T1517" t="str">
        <f>+IF(OR(Tabla1[[#This Row],[frecuente/infrecuente]]="Frecuente",Tabla1[[#This Row],[Respuesta.rt]]=""),"",Tabla1[[#This Row],[Respuesta.rt]])</f>
        <v/>
      </c>
      <c r="U1517">
        <f>1-Tabla1[[#This Row],[Respuesta.corr]]</f>
        <v>1</v>
      </c>
      <c r="V1517" t="s">
        <v>141</v>
      </c>
      <c r="W1517" t="s">
        <v>143</v>
      </c>
      <c r="X1517" t="str">
        <f>+IFERROR(VLOOKUP(Tabla1[[#This Row],[participant]],$AB$2:$AC$17,2,0),"REVISAR")</f>
        <v>CLB8M</v>
      </c>
    </row>
    <row r="1518" spans="1:24" x14ac:dyDescent="0.55000000000000004">
      <c r="A1518" t="s">
        <v>53</v>
      </c>
      <c r="B1518" t="s">
        <v>14</v>
      </c>
      <c r="C1518" t="s">
        <v>15</v>
      </c>
      <c r="D1518">
        <v>1.3</v>
      </c>
      <c r="E1518">
        <v>0</v>
      </c>
      <c r="F1518">
        <v>116</v>
      </c>
      <c r="G1518">
        <v>116</v>
      </c>
      <c r="H1518">
        <v>116</v>
      </c>
      <c r="I1518" t="s">
        <v>15</v>
      </c>
      <c r="J1518">
        <v>1</v>
      </c>
      <c r="L1518" t="s">
        <v>157</v>
      </c>
      <c r="M1518">
        <v>59.818703234420603</v>
      </c>
      <c r="N1518" t="s">
        <v>56</v>
      </c>
      <c r="O1518">
        <v>1</v>
      </c>
      <c r="P1518" t="s">
        <v>158</v>
      </c>
      <c r="Q1518" t="str">
        <f>+PROPER(IF(MID(Tabla1[[#This Row],[expName]],3,100)="Alegria","Alegría",MID(Tabla1[[#This Row],[expName]],3,100)))</f>
        <v>Alegría</v>
      </c>
      <c r="R1518" t="str">
        <f>+IF(Tabla1[[#This Row],[correct_ans]]="None","Frecuente","Infrecuente")</f>
        <v>Frecuente</v>
      </c>
      <c r="S1518">
        <f>+Tabla1[[#This Row],[Respuesta.corr]]*100</f>
        <v>100</v>
      </c>
      <c r="T1518" t="str">
        <f>+IF(OR(Tabla1[[#This Row],[frecuente/infrecuente]]="Frecuente",Tabla1[[#This Row],[Respuesta.rt]]=""),"",Tabla1[[#This Row],[Respuesta.rt]])</f>
        <v/>
      </c>
      <c r="U1518">
        <f>1-Tabla1[[#This Row],[Respuesta.corr]]</f>
        <v>0</v>
      </c>
      <c r="V1518" t="s">
        <v>141</v>
      </c>
      <c r="W1518" t="s">
        <v>143</v>
      </c>
      <c r="X1518" t="str">
        <f>+IFERROR(VLOOKUP(Tabla1[[#This Row],[participant]],$AB$2:$AC$17,2,0),"REVISAR")</f>
        <v>CLB8M</v>
      </c>
    </row>
    <row r="1519" spans="1:24" x14ac:dyDescent="0.55000000000000004">
      <c r="A1519" t="s">
        <v>53</v>
      </c>
      <c r="B1519" t="s">
        <v>61</v>
      </c>
      <c r="C1519" t="s">
        <v>15</v>
      </c>
      <c r="D1519">
        <v>1.3</v>
      </c>
      <c r="E1519">
        <v>0</v>
      </c>
      <c r="F1519">
        <v>117</v>
      </c>
      <c r="G1519">
        <v>117</v>
      </c>
      <c r="H1519">
        <v>117</v>
      </c>
      <c r="I1519" t="s">
        <v>15</v>
      </c>
      <c r="J1519">
        <v>1</v>
      </c>
      <c r="L1519" t="s">
        <v>157</v>
      </c>
      <c r="M1519">
        <v>59.818703234420603</v>
      </c>
      <c r="N1519" t="s">
        <v>56</v>
      </c>
      <c r="O1519">
        <v>1</v>
      </c>
      <c r="P1519" t="s">
        <v>158</v>
      </c>
      <c r="Q1519" t="str">
        <f>+PROPER(IF(MID(Tabla1[[#This Row],[expName]],3,100)="Alegria","Alegría",MID(Tabla1[[#This Row],[expName]],3,100)))</f>
        <v>Alegría</v>
      </c>
      <c r="R1519" t="str">
        <f>+IF(Tabla1[[#This Row],[correct_ans]]="None","Frecuente","Infrecuente")</f>
        <v>Frecuente</v>
      </c>
      <c r="S1519">
        <f>+Tabla1[[#This Row],[Respuesta.corr]]*100</f>
        <v>100</v>
      </c>
      <c r="T1519" t="str">
        <f>+IF(OR(Tabla1[[#This Row],[frecuente/infrecuente]]="Frecuente",Tabla1[[#This Row],[Respuesta.rt]]=""),"",Tabla1[[#This Row],[Respuesta.rt]])</f>
        <v/>
      </c>
      <c r="U1519">
        <f>1-Tabla1[[#This Row],[Respuesta.corr]]</f>
        <v>0</v>
      </c>
      <c r="V1519" t="s">
        <v>141</v>
      </c>
      <c r="W1519" t="s">
        <v>143</v>
      </c>
      <c r="X1519" t="str">
        <f>+IFERROR(VLOOKUP(Tabla1[[#This Row],[participant]],$AB$2:$AC$17,2,0),"REVISAR")</f>
        <v>CLB8M</v>
      </c>
    </row>
    <row r="1520" spans="1:24" x14ac:dyDescent="0.55000000000000004">
      <c r="A1520" t="s">
        <v>53</v>
      </c>
      <c r="B1520" t="s">
        <v>23</v>
      </c>
      <c r="C1520" t="s">
        <v>15</v>
      </c>
      <c r="D1520">
        <v>1.3</v>
      </c>
      <c r="E1520">
        <v>0</v>
      </c>
      <c r="F1520">
        <v>118</v>
      </c>
      <c r="G1520">
        <v>118</v>
      </c>
      <c r="H1520">
        <v>118</v>
      </c>
      <c r="I1520" t="s">
        <v>15</v>
      </c>
      <c r="J1520">
        <v>1</v>
      </c>
      <c r="L1520" t="s">
        <v>157</v>
      </c>
      <c r="M1520">
        <v>59.818703234420603</v>
      </c>
      <c r="N1520" t="s">
        <v>56</v>
      </c>
      <c r="O1520">
        <v>1</v>
      </c>
      <c r="P1520" t="s">
        <v>158</v>
      </c>
      <c r="Q1520" t="str">
        <f>+PROPER(IF(MID(Tabla1[[#This Row],[expName]],3,100)="Alegria","Alegría",MID(Tabla1[[#This Row],[expName]],3,100)))</f>
        <v>Alegría</v>
      </c>
      <c r="R1520" t="str">
        <f>+IF(Tabla1[[#This Row],[correct_ans]]="None","Frecuente","Infrecuente")</f>
        <v>Frecuente</v>
      </c>
      <c r="S1520">
        <f>+Tabla1[[#This Row],[Respuesta.corr]]*100</f>
        <v>100</v>
      </c>
      <c r="T1520" t="str">
        <f>+IF(OR(Tabla1[[#This Row],[frecuente/infrecuente]]="Frecuente",Tabla1[[#This Row],[Respuesta.rt]]=""),"",Tabla1[[#This Row],[Respuesta.rt]])</f>
        <v/>
      </c>
      <c r="U1520">
        <f>1-Tabla1[[#This Row],[Respuesta.corr]]</f>
        <v>0</v>
      </c>
      <c r="V1520" t="s">
        <v>141</v>
      </c>
      <c r="W1520" t="s">
        <v>143</v>
      </c>
      <c r="X1520" t="str">
        <f>+IFERROR(VLOOKUP(Tabla1[[#This Row],[participant]],$AB$2:$AC$17,2,0),"REVISAR")</f>
        <v>CLB8M</v>
      </c>
    </row>
    <row r="1521" spans="1:24" x14ac:dyDescent="0.55000000000000004">
      <c r="A1521" t="s">
        <v>58</v>
      </c>
      <c r="B1521" t="s">
        <v>71</v>
      </c>
      <c r="C1521" t="s">
        <v>21</v>
      </c>
      <c r="D1521">
        <v>1.3</v>
      </c>
      <c r="E1521">
        <v>0</v>
      </c>
      <c r="F1521">
        <v>119</v>
      </c>
      <c r="G1521">
        <v>119</v>
      </c>
      <c r="H1521">
        <v>119</v>
      </c>
      <c r="I1521" t="s">
        <v>21</v>
      </c>
      <c r="J1521">
        <v>1</v>
      </c>
      <c r="K1521">
        <v>0.84057266134899999</v>
      </c>
      <c r="L1521" t="s">
        <v>157</v>
      </c>
      <c r="M1521">
        <v>59.818703234420603</v>
      </c>
      <c r="N1521" t="s">
        <v>56</v>
      </c>
      <c r="O1521">
        <v>1</v>
      </c>
      <c r="P1521" t="s">
        <v>158</v>
      </c>
      <c r="Q1521" t="str">
        <f>+PROPER(IF(MID(Tabla1[[#This Row],[expName]],3,100)="Alegria","Alegría",MID(Tabla1[[#This Row],[expName]],3,100)))</f>
        <v>Alegría</v>
      </c>
      <c r="R1521" t="str">
        <f>+IF(Tabla1[[#This Row],[correct_ans]]="None","Frecuente","Infrecuente")</f>
        <v>Infrecuente</v>
      </c>
      <c r="S1521">
        <f>+Tabla1[[#This Row],[Respuesta.corr]]*100</f>
        <v>100</v>
      </c>
      <c r="T1521">
        <f>+IF(OR(Tabla1[[#This Row],[frecuente/infrecuente]]="Frecuente",Tabla1[[#This Row],[Respuesta.rt]]=""),"",Tabla1[[#This Row],[Respuesta.rt]])</f>
        <v>0.84057266134899999</v>
      </c>
      <c r="U1521">
        <f>1-Tabla1[[#This Row],[Respuesta.corr]]</f>
        <v>0</v>
      </c>
      <c r="V1521" t="s">
        <v>141</v>
      </c>
      <c r="W1521" t="s">
        <v>143</v>
      </c>
      <c r="X1521" t="str">
        <f>+IFERROR(VLOOKUP(Tabla1[[#This Row],[participant]],$AB$2:$AC$17,2,0),"REVISAR")</f>
        <v>CLB8M</v>
      </c>
    </row>
    <row r="1522" spans="1:24" x14ac:dyDescent="0.55000000000000004">
      <c r="A1522" t="s">
        <v>53</v>
      </c>
      <c r="B1522" t="s">
        <v>68</v>
      </c>
      <c r="C1522" t="s">
        <v>15</v>
      </c>
      <c r="D1522">
        <v>0.8</v>
      </c>
      <c r="E1522">
        <v>0</v>
      </c>
      <c r="F1522">
        <v>120</v>
      </c>
      <c r="G1522">
        <v>120</v>
      </c>
      <c r="H1522">
        <v>120</v>
      </c>
      <c r="I1522" t="s">
        <v>15</v>
      </c>
      <c r="J1522">
        <v>1</v>
      </c>
      <c r="L1522" t="s">
        <v>157</v>
      </c>
      <c r="M1522">
        <v>59.818703234420603</v>
      </c>
      <c r="N1522" t="s">
        <v>56</v>
      </c>
      <c r="O1522">
        <v>1</v>
      </c>
      <c r="P1522" t="s">
        <v>158</v>
      </c>
      <c r="Q1522" t="str">
        <f>+PROPER(IF(MID(Tabla1[[#This Row],[expName]],3,100)="Alegria","Alegría",MID(Tabla1[[#This Row],[expName]],3,100)))</f>
        <v>Alegría</v>
      </c>
      <c r="R1522" t="str">
        <f>+IF(Tabla1[[#This Row],[correct_ans]]="None","Frecuente","Infrecuente")</f>
        <v>Frecuente</v>
      </c>
      <c r="S1522">
        <f>+Tabla1[[#This Row],[Respuesta.corr]]*100</f>
        <v>100</v>
      </c>
      <c r="T1522" t="str">
        <f>+IF(OR(Tabla1[[#This Row],[frecuente/infrecuente]]="Frecuente",Tabla1[[#This Row],[Respuesta.rt]]=""),"",Tabla1[[#This Row],[Respuesta.rt]])</f>
        <v/>
      </c>
      <c r="U1522">
        <f>1-Tabla1[[#This Row],[Respuesta.corr]]</f>
        <v>0</v>
      </c>
      <c r="V1522" t="s">
        <v>141</v>
      </c>
      <c r="W1522" t="s">
        <v>143</v>
      </c>
      <c r="X1522" t="str">
        <f>+IFERROR(VLOOKUP(Tabla1[[#This Row],[participant]],$AB$2:$AC$17,2,0),"REVISAR")</f>
        <v>CLB8M</v>
      </c>
    </row>
    <row r="1523" spans="1:24" x14ac:dyDescent="0.55000000000000004">
      <c r="A1523" t="s">
        <v>58</v>
      </c>
      <c r="B1523" t="s">
        <v>79</v>
      </c>
      <c r="C1523" t="s">
        <v>21</v>
      </c>
      <c r="D1523">
        <v>0.8</v>
      </c>
      <c r="E1523">
        <v>0</v>
      </c>
      <c r="F1523">
        <v>121</v>
      </c>
      <c r="G1523">
        <v>121</v>
      </c>
      <c r="H1523">
        <v>121</v>
      </c>
      <c r="I1523" t="s">
        <v>15</v>
      </c>
      <c r="J1523">
        <v>0</v>
      </c>
      <c r="L1523" t="s">
        <v>157</v>
      </c>
      <c r="M1523">
        <v>59.818703234420603</v>
      </c>
      <c r="N1523" t="s">
        <v>56</v>
      </c>
      <c r="O1523">
        <v>1</v>
      </c>
      <c r="P1523" t="s">
        <v>158</v>
      </c>
      <c r="Q1523" t="str">
        <f>+PROPER(IF(MID(Tabla1[[#This Row],[expName]],3,100)="Alegria","Alegría",MID(Tabla1[[#This Row],[expName]],3,100)))</f>
        <v>Alegría</v>
      </c>
      <c r="R1523" t="str">
        <f>+IF(Tabla1[[#This Row],[correct_ans]]="None","Frecuente","Infrecuente")</f>
        <v>Infrecuente</v>
      </c>
      <c r="S1523">
        <f>+Tabla1[[#This Row],[Respuesta.corr]]*100</f>
        <v>0</v>
      </c>
      <c r="T1523" t="str">
        <f>+IF(OR(Tabla1[[#This Row],[frecuente/infrecuente]]="Frecuente",Tabla1[[#This Row],[Respuesta.rt]]=""),"",Tabla1[[#This Row],[Respuesta.rt]])</f>
        <v/>
      </c>
      <c r="U1523">
        <f>1-Tabla1[[#This Row],[Respuesta.corr]]</f>
        <v>1</v>
      </c>
      <c r="V1523" t="s">
        <v>141</v>
      </c>
      <c r="W1523" t="s">
        <v>143</v>
      </c>
      <c r="X1523" t="str">
        <f>+IFERROR(VLOOKUP(Tabla1[[#This Row],[participant]],$AB$2:$AC$17,2,0),"REVISAR")</f>
        <v>CLB8M</v>
      </c>
    </row>
    <row r="1524" spans="1:24" x14ac:dyDescent="0.55000000000000004">
      <c r="A1524" t="s">
        <v>53</v>
      </c>
      <c r="B1524" t="s">
        <v>25</v>
      </c>
      <c r="C1524" t="s">
        <v>15</v>
      </c>
      <c r="D1524">
        <v>1.3</v>
      </c>
      <c r="E1524">
        <v>0</v>
      </c>
      <c r="F1524">
        <v>122</v>
      </c>
      <c r="G1524">
        <v>122</v>
      </c>
      <c r="H1524">
        <v>122</v>
      </c>
      <c r="I1524" t="s">
        <v>21</v>
      </c>
      <c r="J1524">
        <v>0</v>
      </c>
      <c r="K1524">
        <v>0.99885609434900002</v>
      </c>
      <c r="L1524" t="s">
        <v>157</v>
      </c>
      <c r="M1524">
        <v>59.818703234420603</v>
      </c>
      <c r="N1524" t="s">
        <v>56</v>
      </c>
      <c r="O1524">
        <v>1</v>
      </c>
      <c r="P1524" t="s">
        <v>158</v>
      </c>
      <c r="Q1524" t="str">
        <f>+PROPER(IF(MID(Tabla1[[#This Row],[expName]],3,100)="Alegria","Alegría",MID(Tabla1[[#This Row],[expName]],3,100)))</f>
        <v>Alegría</v>
      </c>
      <c r="R1524" t="str">
        <f>+IF(Tabla1[[#This Row],[correct_ans]]="None","Frecuente","Infrecuente")</f>
        <v>Frecuente</v>
      </c>
      <c r="S1524">
        <f>+Tabla1[[#This Row],[Respuesta.corr]]*100</f>
        <v>0</v>
      </c>
      <c r="T1524" t="str">
        <f>+IF(OR(Tabla1[[#This Row],[frecuente/infrecuente]]="Frecuente",Tabla1[[#This Row],[Respuesta.rt]]=""),"",Tabla1[[#This Row],[Respuesta.rt]])</f>
        <v/>
      </c>
      <c r="U1524">
        <f>1-Tabla1[[#This Row],[Respuesta.corr]]</f>
        <v>1</v>
      </c>
      <c r="V1524" t="s">
        <v>141</v>
      </c>
      <c r="W1524" t="s">
        <v>143</v>
      </c>
      <c r="X1524" t="str">
        <f>+IFERROR(VLOOKUP(Tabla1[[#This Row],[participant]],$AB$2:$AC$17,2,0),"REVISAR")</f>
        <v>CLB8M</v>
      </c>
    </row>
    <row r="1525" spans="1:24" x14ac:dyDescent="0.55000000000000004">
      <c r="A1525" t="s">
        <v>53</v>
      </c>
      <c r="B1525" t="s">
        <v>63</v>
      </c>
      <c r="C1525" t="s">
        <v>15</v>
      </c>
      <c r="D1525">
        <v>1.3</v>
      </c>
      <c r="E1525">
        <v>0</v>
      </c>
      <c r="F1525">
        <v>123</v>
      </c>
      <c r="G1525">
        <v>123</v>
      </c>
      <c r="H1525">
        <v>123</v>
      </c>
      <c r="I1525" t="s">
        <v>15</v>
      </c>
      <c r="J1525">
        <v>1</v>
      </c>
      <c r="L1525" t="s">
        <v>157</v>
      </c>
      <c r="M1525">
        <v>59.818703234420603</v>
      </c>
      <c r="N1525" t="s">
        <v>56</v>
      </c>
      <c r="O1525">
        <v>1</v>
      </c>
      <c r="P1525" t="s">
        <v>158</v>
      </c>
      <c r="Q1525" t="str">
        <f>+PROPER(IF(MID(Tabla1[[#This Row],[expName]],3,100)="Alegria","Alegría",MID(Tabla1[[#This Row],[expName]],3,100)))</f>
        <v>Alegría</v>
      </c>
      <c r="R1525" t="str">
        <f>+IF(Tabla1[[#This Row],[correct_ans]]="None","Frecuente","Infrecuente")</f>
        <v>Frecuente</v>
      </c>
      <c r="S1525">
        <f>+Tabla1[[#This Row],[Respuesta.corr]]*100</f>
        <v>100</v>
      </c>
      <c r="T1525" t="str">
        <f>+IF(OR(Tabla1[[#This Row],[frecuente/infrecuente]]="Frecuente",Tabla1[[#This Row],[Respuesta.rt]]=""),"",Tabla1[[#This Row],[Respuesta.rt]])</f>
        <v/>
      </c>
      <c r="U1525">
        <f>1-Tabla1[[#This Row],[Respuesta.corr]]</f>
        <v>0</v>
      </c>
      <c r="V1525" t="s">
        <v>141</v>
      </c>
      <c r="W1525" t="s">
        <v>143</v>
      </c>
      <c r="X1525" t="str">
        <f>+IFERROR(VLOOKUP(Tabla1[[#This Row],[participant]],$AB$2:$AC$17,2,0),"REVISAR")</f>
        <v>CLB8M</v>
      </c>
    </row>
    <row r="1526" spans="1:24" x14ac:dyDescent="0.55000000000000004">
      <c r="A1526" t="s">
        <v>53</v>
      </c>
      <c r="B1526" t="s">
        <v>28</v>
      </c>
      <c r="C1526" t="s">
        <v>15</v>
      </c>
      <c r="D1526">
        <v>0.8</v>
      </c>
      <c r="E1526">
        <v>0</v>
      </c>
      <c r="F1526">
        <v>124</v>
      </c>
      <c r="G1526">
        <v>124</v>
      </c>
      <c r="H1526">
        <v>124</v>
      </c>
      <c r="I1526" t="s">
        <v>15</v>
      </c>
      <c r="J1526">
        <v>1</v>
      </c>
      <c r="L1526" t="s">
        <v>157</v>
      </c>
      <c r="M1526">
        <v>59.818703234420603</v>
      </c>
      <c r="N1526" t="s">
        <v>56</v>
      </c>
      <c r="O1526">
        <v>1</v>
      </c>
      <c r="P1526" t="s">
        <v>158</v>
      </c>
      <c r="Q1526" t="str">
        <f>+PROPER(IF(MID(Tabla1[[#This Row],[expName]],3,100)="Alegria","Alegría",MID(Tabla1[[#This Row],[expName]],3,100)))</f>
        <v>Alegría</v>
      </c>
      <c r="R1526" t="str">
        <f>+IF(Tabla1[[#This Row],[correct_ans]]="None","Frecuente","Infrecuente")</f>
        <v>Frecuente</v>
      </c>
      <c r="S1526">
        <f>+Tabla1[[#This Row],[Respuesta.corr]]*100</f>
        <v>100</v>
      </c>
      <c r="T1526" t="str">
        <f>+IF(OR(Tabla1[[#This Row],[frecuente/infrecuente]]="Frecuente",Tabla1[[#This Row],[Respuesta.rt]]=""),"",Tabla1[[#This Row],[Respuesta.rt]])</f>
        <v/>
      </c>
      <c r="U1526">
        <f>1-Tabla1[[#This Row],[Respuesta.corr]]</f>
        <v>0</v>
      </c>
      <c r="V1526" t="s">
        <v>141</v>
      </c>
      <c r="W1526" t="s">
        <v>143</v>
      </c>
      <c r="X1526" t="str">
        <f>+IFERROR(VLOOKUP(Tabla1[[#This Row],[participant]],$AB$2:$AC$17,2,0),"REVISAR")</f>
        <v>CLB8M</v>
      </c>
    </row>
    <row r="1527" spans="1:24" x14ac:dyDescent="0.55000000000000004">
      <c r="A1527" t="s">
        <v>53</v>
      </c>
      <c r="B1527" t="s">
        <v>73</v>
      </c>
      <c r="C1527" t="s">
        <v>15</v>
      </c>
      <c r="D1527">
        <v>1.3</v>
      </c>
      <c r="E1527">
        <v>0</v>
      </c>
      <c r="F1527">
        <v>125</v>
      </c>
      <c r="G1527">
        <v>125</v>
      </c>
      <c r="H1527">
        <v>125</v>
      </c>
      <c r="I1527" t="s">
        <v>21</v>
      </c>
      <c r="J1527">
        <v>0</v>
      </c>
      <c r="K1527">
        <v>0.68376786297400005</v>
      </c>
      <c r="L1527" t="s">
        <v>157</v>
      </c>
      <c r="M1527">
        <v>59.818703234420603</v>
      </c>
      <c r="N1527" t="s">
        <v>56</v>
      </c>
      <c r="O1527">
        <v>1</v>
      </c>
      <c r="P1527" t="s">
        <v>158</v>
      </c>
      <c r="Q1527" t="str">
        <f>+PROPER(IF(MID(Tabla1[[#This Row],[expName]],3,100)="Alegria","Alegría",MID(Tabla1[[#This Row],[expName]],3,100)))</f>
        <v>Alegría</v>
      </c>
      <c r="R1527" t="str">
        <f>+IF(Tabla1[[#This Row],[correct_ans]]="None","Frecuente","Infrecuente")</f>
        <v>Frecuente</v>
      </c>
      <c r="S1527">
        <f>+Tabla1[[#This Row],[Respuesta.corr]]*100</f>
        <v>0</v>
      </c>
      <c r="T1527" t="str">
        <f>+IF(OR(Tabla1[[#This Row],[frecuente/infrecuente]]="Frecuente",Tabla1[[#This Row],[Respuesta.rt]]=""),"",Tabla1[[#This Row],[Respuesta.rt]])</f>
        <v/>
      </c>
      <c r="U1527">
        <f>1-Tabla1[[#This Row],[Respuesta.corr]]</f>
        <v>1</v>
      </c>
      <c r="V1527" t="s">
        <v>141</v>
      </c>
      <c r="W1527" t="s">
        <v>143</v>
      </c>
      <c r="X1527" t="str">
        <f>+IFERROR(VLOOKUP(Tabla1[[#This Row],[participant]],$AB$2:$AC$17,2,0),"REVISAR")</f>
        <v>CLB8M</v>
      </c>
    </row>
    <row r="1528" spans="1:24" x14ac:dyDescent="0.55000000000000004">
      <c r="A1528" t="s">
        <v>58</v>
      </c>
      <c r="B1528" t="s">
        <v>80</v>
      </c>
      <c r="C1528" t="s">
        <v>21</v>
      </c>
      <c r="D1528">
        <v>1.3</v>
      </c>
      <c r="E1528">
        <v>0</v>
      </c>
      <c r="F1528">
        <v>126</v>
      </c>
      <c r="G1528">
        <v>126</v>
      </c>
      <c r="H1528">
        <v>126</v>
      </c>
      <c r="I1528" t="s">
        <v>21</v>
      </c>
      <c r="J1528">
        <v>1</v>
      </c>
      <c r="K1528">
        <v>0.730249500557</v>
      </c>
      <c r="L1528" t="s">
        <v>157</v>
      </c>
      <c r="M1528">
        <v>59.818703234420603</v>
      </c>
      <c r="N1528" t="s">
        <v>56</v>
      </c>
      <c r="O1528">
        <v>1</v>
      </c>
      <c r="P1528" t="s">
        <v>158</v>
      </c>
      <c r="Q1528" t="str">
        <f>+PROPER(IF(MID(Tabla1[[#This Row],[expName]],3,100)="Alegria","Alegría",MID(Tabla1[[#This Row],[expName]],3,100)))</f>
        <v>Alegría</v>
      </c>
      <c r="R1528" t="str">
        <f>+IF(Tabla1[[#This Row],[correct_ans]]="None","Frecuente","Infrecuente")</f>
        <v>Infrecuente</v>
      </c>
      <c r="S1528">
        <f>+Tabla1[[#This Row],[Respuesta.corr]]*100</f>
        <v>100</v>
      </c>
      <c r="T1528">
        <f>+IF(OR(Tabla1[[#This Row],[frecuente/infrecuente]]="Frecuente",Tabla1[[#This Row],[Respuesta.rt]]=""),"",Tabla1[[#This Row],[Respuesta.rt]])</f>
        <v>0.730249500557</v>
      </c>
      <c r="U1528">
        <f>1-Tabla1[[#This Row],[Respuesta.corr]]</f>
        <v>0</v>
      </c>
      <c r="V1528" t="s">
        <v>141</v>
      </c>
      <c r="W1528" t="s">
        <v>143</v>
      </c>
      <c r="X1528" t="str">
        <f>+IFERROR(VLOOKUP(Tabla1[[#This Row],[participant]],$AB$2:$AC$17,2,0),"REVISAR")</f>
        <v>CLB8M</v>
      </c>
    </row>
    <row r="1529" spans="1:24" x14ac:dyDescent="0.55000000000000004">
      <c r="A1529" t="s">
        <v>53</v>
      </c>
      <c r="B1529" t="s">
        <v>22</v>
      </c>
      <c r="C1529" t="s">
        <v>15</v>
      </c>
      <c r="D1529">
        <v>1.3</v>
      </c>
      <c r="E1529">
        <v>0</v>
      </c>
      <c r="F1529">
        <v>127</v>
      </c>
      <c r="G1529">
        <v>127</v>
      </c>
      <c r="H1529">
        <v>127</v>
      </c>
      <c r="I1529" t="s">
        <v>15</v>
      </c>
      <c r="J1529">
        <v>1</v>
      </c>
      <c r="L1529" t="s">
        <v>157</v>
      </c>
      <c r="M1529">
        <v>59.818703234420603</v>
      </c>
      <c r="N1529" t="s">
        <v>56</v>
      </c>
      <c r="O1529">
        <v>1</v>
      </c>
      <c r="P1529" t="s">
        <v>158</v>
      </c>
      <c r="Q1529" t="str">
        <f>+PROPER(IF(MID(Tabla1[[#This Row],[expName]],3,100)="Alegria","Alegría",MID(Tabla1[[#This Row],[expName]],3,100)))</f>
        <v>Alegría</v>
      </c>
      <c r="R1529" t="str">
        <f>+IF(Tabla1[[#This Row],[correct_ans]]="None","Frecuente","Infrecuente")</f>
        <v>Frecuente</v>
      </c>
      <c r="S1529">
        <f>+Tabla1[[#This Row],[Respuesta.corr]]*100</f>
        <v>100</v>
      </c>
      <c r="T1529" t="str">
        <f>+IF(OR(Tabla1[[#This Row],[frecuente/infrecuente]]="Frecuente",Tabla1[[#This Row],[Respuesta.rt]]=""),"",Tabla1[[#This Row],[Respuesta.rt]])</f>
        <v/>
      </c>
      <c r="U1529">
        <f>1-Tabla1[[#This Row],[Respuesta.corr]]</f>
        <v>0</v>
      </c>
      <c r="V1529" t="s">
        <v>141</v>
      </c>
      <c r="W1529" t="s">
        <v>143</v>
      </c>
      <c r="X1529" t="str">
        <f>+IFERROR(VLOOKUP(Tabla1[[#This Row],[participant]],$AB$2:$AC$17,2,0),"REVISAR")</f>
        <v>CLB8M</v>
      </c>
    </row>
    <row r="1530" spans="1:24" x14ac:dyDescent="0.55000000000000004">
      <c r="A1530" t="s">
        <v>53</v>
      </c>
      <c r="B1530" t="s">
        <v>68</v>
      </c>
      <c r="C1530" t="s">
        <v>15</v>
      </c>
      <c r="D1530">
        <v>0.8</v>
      </c>
      <c r="E1530">
        <v>0</v>
      </c>
      <c r="F1530">
        <v>128</v>
      </c>
      <c r="G1530">
        <v>128</v>
      </c>
      <c r="H1530">
        <v>128</v>
      </c>
      <c r="I1530" t="s">
        <v>15</v>
      </c>
      <c r="J1530">
        <v>1</v>
      </c>
      <c r="L1530" t="s">
        <v>157</v>
      </c>
      <c r="M1530">
        <v>59.818703234420603</v>
      </c>
      <c r="N1530" t="s">
        <v>56</v>
      </c>
      <c r="O1530">
        <v>1</v>
      </c>
      <c r="P1530" t="s">
        <v>158</v>
      </c>
      <c r="Q1530" t="str">
        <f>+PROPER(IF(MID(Tabla1[[#This Row],[expName]],3,100)="Alegria","Alegría",MID(Tabla1[[#This Row],[expName]],3,100)))</f>
        <v>Alegría</v>
      </c>
      <c r="R1530" t="str">
        <f>+IF(Tabla1[[#This Row],[correct_ans]]="None","Frecuente","Infrecuente")</f>
        <v>Frecuente</v>
      </c>
      <c r="S1530">
        <f>+Tabla1[[#This Row],[Respuesta.corr]]*100</f>
        <v>100</v>
      </c>
      <c r="T1530" t="str">
        <f>+IF(OR(Tabla1[[#This Row],[frecuente/infrecuente]]="Frecuente",Tabla1[[#This Row],[Respuesta.rt]]=""),"",Tabla1[[#This Row],[Respuesta.rt]])</f>
        <v/>
      </c>
      <c r="U1530">
        <f>1-Tabla1[[#This Row],[Respuesta.corr]]</f>
        <v>0</v>
      </c>
      <c r="V1530" t="s">
        <v>141</v>
      </c>
      <c r="W1530" t="s">
        <v>143</v>
      </c>
      <c r="X1530" t="str">
        <f>+IFERROR(VLOOKUP(Tabla1[[#This Row],[participant]],$AB$2:$AC$17,2,0),"REVISAR")</f>
        <v>CLB8M</v>
      </c>
    </row>
    <row r="1531" spans="1:24" x14ac:dyDescent="0.55000000000000004">
      <c r="A1531" t="s">
        <v>53</v>
      </c>
      <c r="B1531" t="s">
        <v>36</v>
      </c>
      <c r="C1531" t="s">
        <v>15</v>
      </c>
      <c r="D1531">
        <v>1.3</v>
      </c>
      <c r="E1531">
        <v>0</v>
      </c>
      <c r="F1531">
        <v>129</v>
      </c>
      <c r="G1531">
        <v>129</v>
      </c>
      <c r="H1531">
        <v>129</v>
      </c>
      <c r="I1531" t="s">
        <v>15</v>
      </c>
      <c r="J1531">
        <v>1</v>
      </c>
      <c r="L1531" t="s">
        <v>157</v>
      </c>
      <c r="M1531">
        <v>59.818703234420603</v>
      </c>
      <c r="N1531" t="s">
        <v>56</v>
      </c>
      <c r="O1531">
        <v>1</v>
      </c>
      <c r="P1531" t="s">
        <v>158</v>
      </c>
      <c r="Q1531" t="str">
        <f>+PROPER(IF(MID(Tabla1[[#This Row],[expName]],3,100)="Alegria","Alegría",MID(Tabla1[[#This Row],[expName]],3,100)))</f>
        <v>Alegría</v>
      </c>
      <c r="R1531" t="str">
        <f>+IF(Tabla1[[#This Row],[correct_ans]]="None","Frecuente","Infrecuente")</f>
        <v>Frecuente</v>
      </c>
      <c r="S1531">
        <f>+Tabla1[[#This Row],[Respuesta.corr]]*100</f>
        <v>100</v>
      </c>
      <c r="T1531" t="str">
        <f>+IF(OR(Tabla1[[#This Row],[frecuente/infrecuente]]="Frecuente",Tabla1[[#This Row],[Respuesta.rt]]=""),"",Tabla1[[#This Row],[Respuesta.rt]])</f>
        <v/>
      </c>
      <c r="U1531">
        <f>1-Tabla1[[#This Row],[Respuesta.corr]]</f>
        <v>0</v>
      </c>
      <c r="V1531" t="s">
        <v>141</v>
      </c>
      <c r="W1531" t="s">
        <v>143</v>
      </c>
      <c r="X1531" t="str">
        <f>+IFERROR(VLOOKUP(Tabla1[[#This Row],[participant]],$AB$2:$AC$17,2,0),"REVISAR")</f>
        <v>CLB8M</v>
      </c>
    </row>
    <row r="1532" spans="1:24" x14ac:dyDescent="0.55000000000000004">
      <c r="A1532" t="s">
        <v>58</v>
      </c>
      <c r="B1532" t="s">
        <v>80</v>
      </c>
      <c r="C1532" t="s">
        <v>21</v>
      </c>
      <c r="D1532">
        <v>1.3</v>
      </c>
      <c r="E1532">
        <v>0</v>
      </c>
      <c r="F1532">
        <v>130</v>
      </c>
      <c r="G1532">
        <v>130</v>
      </c>
      <c r="H1532">
        <v>130</v>
      </c>
      <c r="I1532" t="s">
        <v>21</v>
      </c>
      <c r="J1532">
        <v>1</v>
      </c>
      <c r="K1532">
        <v>0.65180869527100005</v>
      </c>
      <c r="L1532" t="s">
        <v>157</v>
      </c>
      <c r="M1532">
        <v>59.818703234420603</v>
      </c>
      <c r="N1532" t="s">
        <v>56</v>
      </c>
      <c r="O1532">
        <v>1</v>
      </c>
      <c r="P1532" t="s">
        <v>158</v>
      </c>
      <c r="Q1532" t="str">
        <f>+PROPER(IF(MID(Tabla1[[#This Row],[expName]],3,100)="Alegria","Alegría",MID(Tabla1[[#This Row],[expName]],3,100)))</f>
        <v>Alegría</v>
      </c>
      <c r="R1532" t="str">
        <f>+IF(Tabla1[[#This Row],[correct_ans]]="None","Frecuente","Infrecuente")</f>
        <v>Infrecuente</v>
      </c>
      <c r="S1532">
        <f>+Tabla1[[#This Row],[Respuesta.corr]]*100</f>
        <v>100</v>
      </c>
      <c r="T1532">
        <f>+IF(OR(Tabla1[[#This Row],[frecuente/infrecuente]]="Frecuente",Tabla1[[#This Row],[Respuesta.rt]]=""),"",Tabla1[[#This Row],[Respuesta.rt]])</f>
        <v>0.65180869527100005</v>
      </c>
      <c r="U1532">
        <f>1-Tabla1[[#This Row],[Respuesta.corr]]</f>
        <v>0</v>
      </c>
      <c r="V1532" t="s">
        <v>141</v>
      </c>
      <c r="W1532" t="s">
        <v>143</v>
      </c>
      <c r="X1532" t="str">
        <f>+IFERROR(VLOOKUP(Tabla1[[#This Row],[participant]],$AB$2:$AC$17,2,0),"REVISAR")</f>
        <v>CLB8M</v>
      </c>
    </row>
    <row r="1533" spans="1:24" x14ac:dyDescent="0.55000000000000004">
      <c r="A1533" t="s">
        <v>53</v>
      </c>
      <c r="B1533" t="s">
        <v>73</v>
      </c>
      <c r="C1533" t="s">
        <v>15</v>
      </c>
      <c r="D1533">
        <v>1.3</v>
      </c>
      <c r="E1533">
        <v>0</v>
      </c>
      <c r="F1533">
        <v>131</v>
      </c>
      <c r="G1533">
        <v>131</v>
      </c>
      <c r="H1533">
        <v>131</v>
      </c>
      <c r="I1533" t="s">
        <v>15</v>
      </c>
      <c r="J1533">
        <v>1</v>
      </c>
      <c r="L1533" t="s">
        <v>157</v>
      </c>
      <c r="M1533">
        <v>59.818703234420603</v>
      </c>
      <c r="N1533" t="s">
        <v>56</v>
      </c>
      <c r="O1533">
        <v>1</v>
      </c>
      <c r="P1533" t="s">
        <v>158</v>
      </c>
      <c r="Q1533" t="str">
        <f>+PROPER(IF(MID(Tabla1[[#This Row],[expName]],3,100)="Alegria","Alegría",MID(Tabla1[[#This Row],[expName]],3,100)))</f>
        <v>Alegría</v>
      </c>
      <c r="R1533" t="str">
        <f>+IF(Tabla1[[#This Row],[correct_ans]]="None","Frecuente","Infrecuente")</f>
        <v>Frecuente</v>
      </c>
      <c r="S1533">
        <f>+Tabla1[[#This Row],[Respuesta.corr]]*100</f>
        <v>100</v>
      </c>
      <c r="T1533" t="str">
        <f>+IF(OR(Tabla1[[#This Row],[frecuente/infrecuente]]="Frecuente",Tabla1[[#This Row],[Respuesta.rt]]=""),"",Tabla1[[#This Row],[Respuesta.rt]])</f>
        <v/>
      </c>
      <c r="U1533">
        <f>1-Tabla1[[#This Row],[Respuesta.corr]]</f>
        <v>0</v>
      </c>
      <c r="V1533" t="s">
        <v>141</v>
      </c>
      <c r="W1533" t="s">
        <v>143</v>
      </c>
      <c r="X1533" t="str">
        <f>+IFERROR(VLOOKUP(Tabla1[[#This Row],[participant]],$AB$2:$AC$17,2,0),"REVISAR")</f>
        <v>CLB8M</v>
      </c>
    </row>
    <row r="1534" spans="1:24" x14ac:dyDescent="0.55000000000000004">
      <c r="A1534" t="s">
        <v>58</v>
      </c>
      <c r="B1534" t="s">
        <v>62</v>
      </c>
      <c r="C1534" t="s">
        <v>21</v>
      </c>
      <c r="D1534">
        <v>1.3</v>
      </c>
      <c r="E1534">
        <v>0</v>
      </c>
      <c r="F1534">
        <v>132</v>
      </c>
      <c r="G1534">
        <v>132</v>
      </c>
      <c r="H1534">
        <v>132</v>
      </c>
      <c r="I1534" t="s">
        <v>15</v>
      </c>
      <c r="J1534">
        <v>0</v>
      </c>
      <c r="L1534" t="s">
        <v>157</v>
      </c>
      <c r="M1534">
        <v>59.818703234420603</v>
      </c>
      <c r="N1534" t="s">
        <v>56</v>
      </c>
      <c r="O1534">
        <v>1</v>
      </c>
      <c r="P1534" t="s">
        <v>158</v>
      </c>
      <c r="Q1534" t="str">
        <f>+PROPER(IF(MID(Tabla1[[#This Row],[expName]],3,100)="Alegria","Alegría",MID(Tabla1[[#This Row],[expName]],3,100)))</f>
        <v>Alegría</v>
      </c>
      <c r="R1534" t="str">
        <f>+IF(Tabla1[[#This Row],[correct_ans]]="None","Frecuente","Infrecuente")</f>
        <v>Infrecuente</v>
      </c>
      <c r="S1534">
        <f>+Tabla1[[#This Row],[Respuesta.corr]]*100</f>
        <v>0</v>
      </c>
      <c r="T1534" t="str">
        <f>+IF(OR(Tabla1[[#This Row],[frecuente/infrecuente]]="Frecuente",Tabla1[[#This Row],[Respuesta.rt]]=""),"",Tabla1[[#This Row],[Respuesta.rt]])</f>
        <v/>
      </c>
      <c r="U1534">
        <f>1-Tabla1[[#This Row],[Respuesta.corr]]</f>
        <v>1</v>
      </c>
      <c r="V1534" t="s">
        <v>141</v>
      </c>
      <c r="W1534" t="s">
        <v>143</v>
      </c>
      <c r="X1534" t="str">
        <f>+IFERROR(VLOOKUP(Tabla1[[#This Row],[participant]],$AB$2:$AC$17,2,0),"REVISAR")</f>
        <v>CLB8M</v>
      </c>
    </row>
    <row r="1535" spans="1:24" x14ac:dyDescent="0.55000000000000004">
      <c r="A1535" t="s">
        <v>53</v>
      </c>
      <c r="B1535" t="s">
        <v>23</v>
      </c>
      <c r="C1535" t="s">
        <v>15</v>
      </c>
      <c r="D1535">
        <v>0.8</v>
      </c>
      <c r="E1535">
        <v>0</v>
      </c>
      <c r="F1535">
        <v>133</v>
      </c>
      <c r="G1535">
        <v>133</v>
      </c>
      <c r="H1535">
        <v>133</v>
      </c>
      <c r="I1535" t="s">
        <v>15</v>
      </c>
      <c r="J1535">
        <v>1</v>
      </c>
      <c r="L1535" t="s">
        <v>157</v>
      </c>
      <c r="M1535">
        <v>59.818703234420603</v>
      </c>
      <c r="N1535" t="s">
        <v>56</v>
      </c>
      <c r="O1535">
        <v>1</v>
      </c>
      <c r="P1535" t="s">
        <v>158</v>
      </c>
      <c r="Q1535" t="str">
        <f>+PROPER(IF(MID(Tabla1[[#This Row],[expName]],3,100)="Alegria","Alegría",MID(Tabla1[[#This Row],[expName]],3,100)))</f>
        <v>Alegría</v>
      </c>
      <c r="R1535" t="str">
        <f>+IF(Tabla1[[#This Row],[correct_ans]]="None","Frecuente","Infrecuente")</f>
        <v>Frecuente</v>
      </c>
      <c r="S1535">
        <f>+Tabla1[[#This Row],[Respuesta.corr]]*100</f>
        <v>100</v>
      </c>
      <c r="T1535" t="str">
        <f>+IF(OR(Tabla1[[#This Row],[frecuente/infrecuente]]="Frecuente",Tabla1[[#This Row],[Respuesta.rt]]=""),"",Tabla1[[#This Row],[Respuesta.rt]])</f>
        <v/>
      </c>
      <c r="U1535">
        <f>1-Tabla1[[#This Row],[Respuesta.corr]]</f>
        <v>0</v>
      </c>
      <c r="V1535" t="s">
        <v>141</v>
      </c>
      <c r="W1535" t="s">
        <v>143</v>
      </c>
      <c r="X1535" t="str">
        <f>+IFERROR(VLOOKUP(Tabla1[[#This Row],[participant]],$AB$2:$AC$17,2,0),"REVISAR")</f>
        <v>CLB8M</v>
      </c>
    </row>
    <row r="1536" spans="1:24" x14ac:dyDescent="0.55000000000000004">
      <c r="A1536" t="s">
        <v>53</v>
      </c>
      <c r="B1536" t="s">
        <v>28</v>
      </c>
      <c r="C1536" t="s">
        <v>15</v>
      </c>
      <c r="D1536">
        <v>0.8</v>
      </c>
      <c r="E1536">
        <v>0</v>
      </c>
      <c r="F1536">
        <v>134</v>
      </c>
      <c r="G1536">
        <v>134</v>
      </c>
      <c r="H1536">
        <v>134</v>
      </c>
      <c r="I1536" t="s">
        <v>15</v>
      </c>
      <c r="J1536">
        <v>1</v>
      </c>
      <c r="L1536" t="s">
        <v>157</v>
      </c>
      <c r="M1536">
        <v>59.818703234420603</v>
      </c>
      <c r="N1536" t="s">
        <v>56</v>
      </c>
      <c r="O1536">
        <v>1</v>
      </c>
      <c r="P1536" t="s">
        <v>158</v>
      </c>
      <c r="Q1536" t="str">
        <f>+PROPER(IF(MID(Tabla1[[#This Row],[expName]],3,100)="Alegria","Alegría",MID(Tabla1[[#This Row],[expName]],3,100)))</f>
        <v>Alegría</v>
      </c>
      <c r="R1536" t="str">
        <f>+IF(Tabla1[[#This Row],[correct_ans]]="None","Frecuente","Infrecuente")</f>
        <v>Frecuente</v>
      </c>
      <c r="S1536">
        <f>+Tabla1[[#This Row],[Respuesta.corr]]*100</f>
        <v>100</v>
      </c>
      <c r="T1536" t="str">
        <f>+IF(OR(Tabla1[[#This Row],[frecuente/infrecuente]]="Frecuente",Tabla1[[#This Row],[Respuesta.rt]]=""),"",Tabla1[[#This Row],[Respuesta.rt]])</f>
        <v/>
      </c>
      <c r="U1536">
        <f>1-Tabla1[[#This Row],[Respuesta.corr]]</f>
        <v>0</v>
      </c>
      <c r="V1536" t="s">
        <v>141</v>
      </c>
      <c r="W1536" t="s">
        <v>143</v>
      </c>
      <c r="X1536" t="str">
        <f>+IFERROR(VLOOKUP(Tabla1[[#This Row],[participant]],$AB$2:$AC$17,2,0),"REVISAR")</f>
        <v>CLB8M</v>
      </c>
    </row>
    <row r="1537" spans="1:24" x14ac:dyDescent="0.55000000000000004">
      <c r="A1537" t="s">
        <v>53</v>
      </c>
      <c r="B1537" t="s">
        <v>54</v>
      </c>
      <c r="C1537" t="s">
        <v>15</v>
      </c>
      <c r="D1537">
        <v>1.3</v>
      </c>
      <c r="E1537">
        <v>0</v>
      </c>
      <c r="F1537">
        <v>135</v>
      </c>
      <c r="G1537">
        <v>135</v>
      </c>
      <c r="H1537">
        <v>135</v>
      </c>
      <c r="I1537" t="s">
        <v>15</v>
      </c>
      <c r="J1537">
        <v>1</v>
      </c>
      <c r="L1537" t="s">
        <v>157</v>
      </c>
      <c r="M1537">
        <v>59.818703234420603</v>
      </c>
      <c r="N1537" t="s">
        <v>56</v>
      </c>
      <c r="O1537">
        <v>1</v>
      </c>
      <c r="P1537" t="s">
        <v>158</v>
      </c>
      <c r="Q1537" t="str">
        <f>+PROPER(IF(MID(Tabla1[[#This Row],[expName]],3,100)="Alegria","Alegría",MID(Tabla1[[#This Row],[expName]],3,100)))</f>
        <v>Alegría</v>
      </c>
      <c r="R1537" t="str">
        <f>+IF(Tabla1[[#This Row],[correct_ans]]="None","Frecuente","Infrecuente")</f>
        <v>Frecuente</v>
      </c>
      <c r="S1537">
        <f>+Tabla1[[#This Row],[Respuesta.corr]]*100</f>
        <v>100</v>
      </c>
      <c r="T1537" t="str">
        <f>+IF(OR(Tabla1[[#This Row],[frecuente/infrecuente]]="Frecuente",Tabla1[[#This Row],[Respuesta.rt]]=""),"",Tabla1[[#This Row],[Respuesta.rt]])</f>
        <v/>
      </c>
      <c r="U1537">
        <f>1-Tabla1[[#This Row],[Respuesta.corr]]</f>
        <v>0</v>
      </c>
      <c r="V1537" t="s">
        <v>141</v>
      </c>
      <c r="W1537" t="s">
        <v>143</v>
      </c>
      <c r="X1537" t="str">
        <f>+IFERROR(VLOOKUP(Tabla1[[#This Row],[participant]],$AB$2:$AC$17,2,0),"REVISAR")</f>
        <v>CLB8M</v>
      </c>
    </row>
    <row r="1538" spans="1:24" x14ac:dyDescent="0.55000000000000004">
      <c r="A1538" t="s">
        <v>58</v>
      </c>
      <c r="B1538" t="s">
        <v>80</v>
      </c>
      <c r="C1538" t="s">
        <v>21</v>
      </c>
      <c r="D1538">
        <v>1.3</v>
      </c>
      <c r="E1538">
        <v>0</v>
      </c>
      <c r="F1538">
        <v>136</v>
      </c>
      <c r="G1538">
        <v>136</v>
      </c>
      <c r="H1538">
        <v>136</v>
      </c>
      <c r="I1538" t="s">
        <v>21</v>
      </c>
      <c r="J1538">
        <v>1</v>
      </c>
      <c r="K1538">
        <v>0.65656045615799996</v>
      </c>
      <c r="L1538" t="s">
        <v>157</v>
      </c>
      <c r="M1538">
        <v>59.818703234420603</v>
      </c>
      <c r="N1538" t="s">
        <v>56</v>
      </c>
      <c r="O1538">
        <v>1</v>
      </c>
      <c r="P1538" t="s">
        <v>158</v>
      </c>
      <c r="Q1538" t="str">
        <f>+PROPER(IF(MID(Tabla1[[#This Row],[expName]],3,100)="Alegria","Alegría",MID(Tabla1[[#This Row],[expName]],3,100)))</f>
        <v>Alegría</v>
      </c>
      <c r="R1538" t="str">
        <f>+IF(Tabla1[[#This Row],[correct_ans]]="None","Frecuente","Infrecuente")</f>
        <v>Infrecuente</v>
      </c>
      <c r="S1538">
        <f>+Tabla1[[#This Row],[Respuesta.corr]]*100</f>
        <v>100</v>
      </c>
      <c r="T1538">
        <f>+IF(OR(Tabla1[[#This Row],[frecuente/infrecuente]]="Frecuente",Tabla1[[#This Row],[Respuesta.rt]]=""),"",Tabla1[[#This Row],[Respuesta.rt]])</f>
        <v>0.65656045615799996</v>
      </c>
      <c r="U1538">
        <f>1-Tabla1[[#This Row],[Respuesta.corr]]</f>
        <v>0</v>
      </c>
      <c r="V1538" t="s">
        <v>141</v>
      </c>
      <c r="W1538" t="s">
        <v>143</v>
      </c>
      <c r="X1538" t="str">
        <f>+IFERROR(VLOOKUP(Tabla1[[#This Row],[participant]],$AB$2:$AC$17,2,0),"REVISAR")</f>
        <v>CLB8M</v>
      </c>
    </row>
    <row r="1539" spans="1:24" x14ac:dyDescent="0.55000000000000004">
      <c r="A1539" t="s">
        <v>53</v>
      </c>
      <c r="B1539" t="s">
        <v>65</v>
      </c>
      <c r="C1539" t="s">
        <v>15</v>
      </c>
      <c r="D1539">
        <v>1.3</v>
      </c>
      <c r="E1539">
        <v>0</v>
      </c>
      <c r="F1539">
        <v>137</v>
      </c>
      <c r="G1539">
        <v>137</v>
      </c>
      <c r="H1539">
        <v>137</v>
      </c>
      <c r="I1539" t="s">
        <v>15</v>
      </c>
      <c r="J1539">
        <v>1</v>
      </c>
      <c r="L1539" t="s">
        <v>157</v>
      </c>
      <c r="M1539">
        <v>59.818703234420603</v>
      </c>
      <c r="N1539" t="s">
        <v>56</v>
      </c>
      <c r="O1539">
        <v>1</v>
      </c>
      <c r="P1539" t="s">
        <v>158</v>
      </c>
      <c r="Q1539" t="str">
        <f>+PROPER(IF(MID(Tabla1[[#This Row],[expName]],3,100)="Alegria","Alegría",MID(Tabla1[[#This Row],[expName]],3,100)))</f>
        <v>Alegría</v>
      </c>
      <c r="R1539" t="str">
        <f>+IF(Tabla1[[#This Row],[correct_ans]]="None","Frecuente","Infrecuente")</f>
        <v>Frecuente</v>
      </c>
      <c r="S1539">
        <f>+Tabla1[[#This Row],[Respuesta.corr]]*100</f>
        <v>100</v>
      </c>
      <c r="T1539" t="str">
        <f>+IF(OR(Tabla1[[#This Row],[frecuente/infrecuente]]="Frecuente",Tabla1[[#This Row],[Respuesta.rt]]=""),"",Tabla1[[#This Row],[Respuesta.rt]])</f>
        <v/>
      </c>
      <c r="U1539">
        <f>1-Tabla1[[#This Row],[Respuesta.corr]]</f>
        <v>0</v>
      </c>
      <c r="V1539" t="s">
        <v>141</v>
      </c>
      <c r="W1539" t="s">
        <v>143</v>
      </c>
      <c r="X1539" t="str">
        <f>+IFERROR(VLOOKUP(Tabla1[[#This Row],[participant]],$AB$2:$AC$17,2,0),"REVISAR")</f>
        <v>CLB8M</v>
      </c>
    </row>
    <row r="1540" spans="1:24" x14ac:dyDescent="0.55000000000000004">
      <c r="A1540" t="s">
        <v>53</v>
      </c>
      <c r="B1540" t="s">
        <v>63</v>
      </c>
      <c r="C1540" t="s">
        <v>15</v>
      </c>
      <c r="D1540">
        <v>0.8</v>
      </c>
      <c r="E1540">
        <v>0</v>
      </c>
      <c r="F1540">
        <v>138</v>
      </c>
      <c r="G1540">
        <v>138</v>
      </c>
      <c r="H1540">
        <v>138</v>
      </c>
      <c r="I1540" t="s">
        <v>15</v>
      </c>
      <c r="J1540">
        <v>1</v>
      </c>
      <c r="L1540" t="s">
        <v>157</v>
      </c>
      <c r="M1540">
        <v>59.818703234420603</v>
      </c>
      <c r="N1540" t="s">
        <v>56</v>
      </c>
      <c r="O1540">
        <v>1</v>
      </c>
      <c r="P1540" t="s">
        <v>158</v>
      </c>
      <c r="Q1540" t="str">
        <f>+PROPER(IF(MID(Tabla1[[#This Row],[expName]],3,100)="Alegria","Alegría",MID(Tabla1[[#This Row],[expName]],3,100)))</f>
        <v>Alegría</v>
      </c>
      <c r="R1540" t="str">
        <f>+IF(Tabla1[[#This Row],[correct_ans]]="None","Frecuente","Infrecuente")</f>
        <v>Frecuente</v>
      </c>
      <c r="S1540">
        <f>+Tabla1[[#This Row],[Respuesta.corr]]*100</f>
        <v>100</v>
      </c>
      <c r="T1540" t="str">
        <f>+IF(OR(Tabla1[[#This Row],[frecuente/infrecuente]]="Frecuente",Tabla1[[#This Row],[Respuesta.rt]]=""),"",Tabla1[[#This Row],[Respuesta.rt]])</f>
        <v/>
      </c>
      <c r="U1540">
        <f>1-Tabla1[[#This Row],[Respuesta.corr]]</f>
        <v>0</v>
      </c>
      <c r="V1540" t="s">
        <v>141</v>
      </c>
      <c r="W1540" t="s">
        <v>143</v>
      </c>
      <c r="X1540" t="str">
        <f>+IFERROR(VLOOKUP(Tabla1[[#This Row],[participant]],$AB$2:$AC$17,2,0),"REVISAR")</f>
        <v>CLB8M</v>
      </c>
    </row>
    <row r="1541" spans="1:24" x14ac:dyDescent="0.55000000000000004">
      <c r="A1541" t="s">
        <v>58</v>
      </c>
      <c r="B1541" t="s">
        <v>79</v>
      </c>
      <c r="C1541" t="s">
        <v>21</v>
      </c>
      <c r="D1541">
        <v>1.3</v>
      </c>
      <c r="E1541">
        <v>0</v>
      </c>
      <c r="F1541">
        <v>139</v>
      </c>
      <c r="G1541">
        <v>139</v>
      </c>
      <c r="H1541">
        <v>139</v>
      </c>
      <c r="I1541" t="s">
        <v>21</v>
      </c>
      <c r="J1541">
        <v>1</v>
      </c>
      <c r="K1541">
        <v>0.61088071133400002</v>
      </c>
      <c r="L1541" t="s">
        <v>157</v>
      </c>
      <c r="M1541">
        <v>59.818703234420603</v>
      </c>
      <c r="N1541" t="s">
        <v>56</v>
      </c>
      <c r="O1541">
        <v>1</v>
      </c>
      <c r="P1541" t="s">
        <v>158</v>
      </c>
      <c r="Q1541" t="str">
        <f>+PROPER(IF(MID(Tabla1[[#This Row],[expName]],3,100)="Alegria","Alegría",MID(Tabla1[[#This Row],[expName]],3,100)))</f>
        <v>Alegría</v>
      </c>
      <c r="R1541" t="str">
        <f>+IF(Tabla1[[#This Row],[correct_ans]]="None","Frecuente","Infrecuente")</f>
        <v>Infrecuente</v>
      </c>
      <c r="S1541">
        <f>+Tabla1[[#This Row],[Respuesta.corr]]*100</f>
        <v>100</v>
      </c>
      <c r="T1541">
        <f>+IF(OR(Tabla1[[#This Row],[frecuente/infrecuente]]="Frecuente",Tabla1[[#This Row],[Respuesta.rt]]=""),"",Tabla1[[#This Row],[Respuesta.rt]])</f>
        <v>0.61088071133400002</v>
      </c>
      <c r="U1541">
        <f>1-Tabla1[[#This Row],[Respuesta.corr]]</f>
        <v>0</v>
      </c>
      <c r="V1541" t="s">
        <v>141</v>
      </c>
      <c r="W1541" t="s">
        <v>143</v>
      </c>
      <c r="X1541" t="str">
        <f>+IFERROR(VLOOKUP(Tabla1[[#This Row],[participant]],$AB$2:$AC$17,2,0),"REVISAR")</f>
        <v>CLB8M</v>
      </c>
    </row>
    <row r="1542" spans="1:24" x14ac:dyDescent="0.55000000000000004">
      <c r="A1542" t="s">
        <v>53</v>
      </c>
      <c r="B1542" t="s">
        <v>68</v>
      </c>
      <c r="C1542" t="s">
        <v>15</v>
      </c>
      <c r="D1542">
        <v>0.8</v>
      </c>
      <c r="E1542">
        <v>0</v>
      </c>
      <c r="F1542">
        <v>140</v>
      </c>
      <c r="G1542">
        <v>140</v>
      </c>
      <c r="H1542">
        <v>140</v>
      </c>
      <c r="I1542" t="s">
        <v>15</v>
      </c>
      <c r="J1542">
        <v>1</v>
      </c>
      <c r="L1542" t="s">
        <v>157</v>
      </c>
      <c r="M1542">
        <v>59.818703234420603</v>
      </c>
      <c r="N1542" t="s">
        <v>56</v>
      </c>
      <c r="O1542">
        <v>1</v>
      </c>
      <c r="P1542" t="s">
        <v>158</v>
      </c>
      <c r="Q1542" t="str">
        <f>+PROPER(IF(MID(Tabla1[[#This Row],[expName]],3,100)="Alegria","Alegría",MID(Tabla1[[#This Row],[expName]],3,100)))</f>
        <v>Alegría</v>
      </c>
      <c r="R1542" t="str">
        <f>+IF(Tabla1[[#This Row],[correct_ans]]="None","Frecuente","Infrecuente")</f>
        <v>Frecuente</v>
      </c>
      <c r="S1542">
        <f>+Tabla1[[#This Row],[Respuesta.corr]]*100</f>
        <v>100</v>
      </c>
      <c r="T1542" t="str">
        <f>+IF(OR(Tabla1[[#This Row],[frecuente/infrecuente]]="Frecuente",Tabla1[[#This Row],[Respuesta.rt]]=""),"",Tabla1[[#This Row],[Respuesta.rt]])</f>
        <v/>
      </c>
      <c r="U1542">
        <f>1-Tabla1[[#This Row],[Respuesta.corr]]</f>
        <v>0</v>
      </c>
      <c r="V1542" t="s">
        <v>141</v>
      </c>
      <c r="W1542" t="s">
        <v>143</v>
      </c>
      <c r="X1542" t="str">
        <f>+IFERROR(VLOOKUP(Tabla1[[#This Row],[participant]],$AB$2:$AC$17,2,0),"REVISAR")</f>
        <v>CLB8M</v>
      </c>
    </row>
    <row r="1543" spans="1:24" x14ac:dyDescent="0.55000000000000004">
      <c r="A1543" t="s">
        <v>53</v>
      </c>
      <c r="B1543" t="s">
        <v>65</v>
      </c>
      <c r="C1543" t="s">
        <v>15</v>
      </c>
      <c r="D1543">
        <v>1.3</v>
      </c>
      <c r="E1543">
        <v>0</v>
      </c>
      <c r="F1543">
        <v>141</v>
      </c>
      <c r="G1543">
        <v>141</v>
      </c>
      <c r="H1543">
        <v>141</v>
      </c>
      <c r="I1543" t="s">
        <v>15</v>
      </c>
      <c r="J1543">
        <v>1</v>
      </c>
      <c r="L1543" t="s">
        <v>157</v>
      </c>
      <c r="M1543">
        <v>59.818703234420603</v>
      </c>
      <c r="N1543" t="s">
        <v>56</v>
      </c>
      <c r="O1543">
        <v>1</v>
      </c>
      <c r="P1543" t="s">
        <v>158</v>
      </c>
      <c r="Q1543" t="str">
        <f>+PROPER(IF(MID(Tabla1[[#This Row],[expName]],3,100)="Alegria","Alegría",MID(Tabla1[[#This Row],[expName]],3,100)))</f>
        <v>Alegría</v>
      </c>
      <c r="R1543" t="str">
        <f>+IF(Tabla1[[#This Row],[correct_ans]]="None","Frecuente","Infrecuente")</f>
        <v>Frecuente</v>
      </c>
      <c r="S1543">
        <f>+Tabla1[[#This Row],[Respuesta.corr]]*100</f>
        <v>100</v>
      </c>
      <c r="T1543" t="str">
        <f>+IF(OR(Tabla1[[#This Row],[frecuente/infrecuente]]="Frecuente",Tabla1[[#This Row],[Respuesta.rt]]=""),"",Tabla1[[#This Row],[Respuesta.rt]])</f>
        <v/>
      </c>
      <c r="U1543">
        <f>1-Tabla1[[#This Row],[Respuesta.corr]]</f>
        <v>0</v>
      </c>
      <c r="V1543" t="s">
        <v>141</v>
      </c>
      <c r="W1543" t="s">
        <v>143</v>
      </c>
      <c r="X1543" t="str">
        <f>+IFERROR(VLOOKUP(Tabla1[[#This Row],[participant]],$AB$2:$AC$17,2,0),"REVISAR")</f>
        <v>CLB8M</v>
      </c>
    </row>
    <row r="1544" spans="1:24" x14ac:dyDescent="0.55000000000000004">
      <c r="A1544" t="s">
        <v>53</v>
      </c>
      <c r="B1544" t="s">
        <v>28</v>
      </c>
      <c r="C1544" t="s">
        <v>15</v>
      </c>
      <c r="D1544">
        <v>1.3</v>
      </c>
      <c r="E1544">
        <v>0</v>
      </c>
      <c r="F1544">
        <v>142</v>
      </c>
      <c r="G1544">
        <v>142</v>
      </c>
      <c r="H1544">
        <v>142</v>
      </c>
      <c r="I1544" t="s">
        <v>15</v>
      </c>
      <c r="J1544">
        <v>1</v>
      </c>
      <c r="L1544" t="s">
        <v>157</v>
      </c>
      <c r="M1544">
        <v>59.818703234420603</v>
      </c>
      <c r="N1544" t="s">
        <v>56</v>
      </c>
      <c r="O1544">
        <v>1</v>
      </c>
      <c r="P1544" t="s">
        <v>158</v>
      </c>
      <c r="Q1544" t="str">
        <f>+PROPER(IF(MID(Tabla1[[#This Row],[expName]],3,100)="Alegria","Alegría",MID(Tabla1[[#This Row],[expName]],3,100)))</f>
        <v>Alegría</v>
      </c>
      <c r="R1544" t="str">
        <f>+IF(Tabla1[[#This Row],[correct_ans]]="None","Frecuente","Infrecuente")</f>
        <v>Frecuente</v>
      </c>
      <c r="S1544">
        <f>+Tabla1[[#This Row],[Respuesta.corr]]*100</f>
        <v>100</v>
      </c>
      <c r="T1544" t="str">
        <f>+IF(OR(Tabla1[[#This Row],[frecuente/infrecuente]]="Frecuente",Tabla1[[#This Row],[Respuesta.rt]]=""),"",Tabla1[[#This Row],[Respuesta.rt]])</f>
        <v/>
      </c>
      <c r="U1544">
        <f>1-Tabla1[[#This Row],[Respuesta.corr]]</f>
        <v>0</v>
      </c>
      <c r="V1544" t="s">
        <v>141</v>
      </c>
      <c r="W1544" t="s">
        <v>143</v>
      </c>
      <c r="X1544" t="str">
        <f>+IFERROR(VLOOKUP(Tabla1[[#This Row],[participant]],$AB$2:$AC$17,2,0),"REVISAR")</f>
        <v>CLB8M</v>
      </c>
    </row>
    <row r="1545" spans="1:24" x14ac:dyDescent="0.55000000000000004">
      <c r="A1545" t="s">
        <v>53</v>
      </c>
      <c r="B1545" t="s">
        <v>73</v>
      </c>
      <c r="C1545" t="s">
        <v>15</v>
      </c>
      <c r="D1545">
        <v>0.8</v>
      </c>
      <c r="E1545">
        <v>0</v>
      </c>
      <c r="F1545">
        <v>143</v>
      </c>
      <c r="G1545">
        <v>143</v>
      </c>
      <c r="H1545">
        <v>143</v>
      </c>
      <c r="I1545" t="s">
        <v>15</v>
      </c>
      <c r="J1545">
        <v>1</v>
      </c>
      <c r="L1545" t="s">
        <v>157</v>
      </c>
      <c r="M1545">
        <v>59.818703234420603</v>
      </c>
      <c r="N1545" t="s">
        <v>56</v>
      </c>
      <c r="O1545">
        <v>1</v>
      </c>
      <c r="P1545" t="s">
        <v>158</v>
      </c>
      <c r="Q1545" t="str">
        <f>+PROPER(IF(MID(Tabla1[[#This Row],[expName]],3,100)="Alegria","Alegría",MID(Tabla1[[#This Row],[expName]],3,100)))</f>
        <v>Alegría</v>
      </c>
      <c r="R1545" t="str">
        <f>+IF(Tabla1[[#This Row],[correct_ans]]="None","Frecuente","Infrecuente")</f>
        <v>Frecuente</v>
      </c>
      <c r="S1545">
        <f>+Tabla1[[#This Row],[Respuesta.corr]]*100</f>
        <v>100</v>
      </c>
      <c r="T1545" t="str">
        <f>+IF(OR(Tabla1[[#This Row],[frecuente/infrecuente]]="Frecuente",Tabla1[[#This Row],[Respuesta.rt]]=""),"",Tabla1[[#This Row],[Respuesta.rt]])</f>
        <v/>
      </c>
      <c r="U1545">
        <f>1-Tabla1[[#This Row],[Respuesta.corr]]</f>
        <v>0</v>
      </c>
      <c r="V1545" t="s">
        <v>141</v>
      </c>
      <c r="W1545" t="s">
        <v>143</v>
      </c>
      <c r="X1545" t="str">
        <f>+IFERROR(VLOOKUP(Tabla1[[#This Row],[participant]],$AB$2:$AC$17,2,0),"REVISAR")</f>
        <v>CLB8M</v>
      </c>
    </row>
    <row r="1546" spans="1:24" x14ac:dyDescent="0.55000000000000004">
      <c r="A1546" t="s">
        <v>58</v>
      </c>
      <c r="B1546" t="s">
        <v>71</v>
      </c>
      <c r="C1546" t="s">
        <v>21</v>
      </c>
      <c r="D1546">
        <v>1.3</v>
      </c>
      <c r="E1546">
        <v>0</v>
      </c>
      <c r="F1546">
        <v>144</v>
      </c>
      <c r="G1546">
        <v>144</v>
      </c>
      <c r="H1546">
        <v>144</v>
      </c>
      <c r="I1546" t="s">
        <v>21</v>
      </c>
      <c r="J1546">
        <v>1</v>
      </c>
      <c r="K1546">
        <v>0.83045265554799996</v>
      </c>
      <c r="L1546" t="s">
        <v>157</v>
      </c>
      <c r="M1546">
        <v>59.818703234420603</v>
      </c>
      <c r="N1546" t="s">
        <v>56</v>
      </c>
      <c r="O1546">
        <v>1</v>
      </c>
      <c r="P1546" t="s">
        <v>158</v>
      </c>
      <c r="Q1546" t="str">
        <f>+PROPER(IF(MID(Tabla1[[#This Row],[expName]],3,100)="Alegria","Alegría",MID(Tabla1[[#This Row],[expName]],3,100)))</f>
        <v>Alegría</v>
      </c>
      <c r="R1546" t="str">
        <f>+IF(Tabla1[[#This Row],[correct_ans]]="None","Frecuente","Infrecuente")</f>
        <v>Infrecuente</v>
      </c>
      <c r="S1546">
        <f>+Tabla1[[#This Row],[Respuesta.corr]]*100</f>
        <v>100</v>
      </c>
      <c r="T1546">
        <f>+IF(OR(Tabla1[[#This Row],[frecuente/infrecuente]]="Frecuente",Tabla1[[#This Row],[Respuesta.rt]]=""),"",Tabla1[[#This Row],[Respuesta.rt]])</f>
        <v>0.83045265554799996</v>
      </c>
      <c r="U1546">
        <f>1-Tabla1[[#This Row],[Respuesta.corr]]</f>
        <v>0</v>
      </c>
      <c r="V1546" t="s">
        <v>141</v>
      </c>
      <c r="W1546" t="s">
        <v>143</v>
      </c>
      <c r="X1546" t="str">
        <f>+IFERROR(VLOOKUP(Tabla1[[#This Row],[participant]],$AB$2:$AC$17,2,0),"REVISAR")</f>
        <v>CLB8M</v>
      </c>
    </row>
    <row r="1547" spans="1:24" x14ac:dyDescent="0.55000000000000004">
      <c r="A1547" t="s">
        <v>53</v>
      </c>
      <c r="B1547" t="s">
        <v>75</v>
      </c>
      <c r="C1547" t="s">
        <v>15</v>
      </c>
      <c r="D1547">
        <v>0.8</v>
      </c>
      <c r="E1547">
        <v>0</v>
      </c>
      <c r="F1547">
        <v>145</v>
      </c>
      <c r="G1547">
        <v>145</v>
      </c>
      <c r="H1547">
        <v>145</v>
      </c>
      <c r="I1547" t="s">
        <v>15</v>
      </c>
      <c r="J1547">
        <v>1</v>
      </c>
      <c r="L1547" t="s">
        <v>157</v>
      </c>
      <c r="M1547">
        <v>59.818703234420603</v>
      </c>
      <c r="N1547" t="s">
        <v>56</v>
      </c>
      <c r="O1547">
        <v>1</v>
      </c>
      <c r="P1547" t="s">
        <v>158</v>
      </c>
      <c r="Q1547" t="str">
        <f>+PROPER(IF(MID(Tabla1[[#This Row],[expName]],3,100)="Alegria","Alegría",MID(Tabla1[[#This Row],[expName]],3,100)))</f>
        <v>Alegría</v>
      </c>
      <c r="R1547" t="str">
        <f>+IF(Tabla1[[#This Row],[correct_ans]]="None","Frecuente","Infrecuente")</f>
        <v>Frecuente</v>
      </c>
      <c r="S1547">
        <f>+Tabla1[[#This Row],[Respuesta.corr]]*100</f>
        <v>100</v>
      </c>
      <c r="T1547" t="str">
        <f>+IF(OR(Tabla1[[#This Row],[frecuente/infrecuente]]="Frecuente",Tabla1[[#This Row],[Respuesta.rt]]=""),"",Tabla1[[#This Row],[Respuesta.rt]])</f>
        <v/>
      </c>
      <c r="U1547">
        <f>1-Tabla1[[#This Row],[Respuesta.corr]]</f>
        <v>0</v>
      </c>
      <c r="V1547" t="s">
        <v>141</v>
      </c>
      <c r="W1547" t="s">
        <v>143</v>
      </c>
      <c r="X1547" t="str">
        <f>+IFERROR(VLOOKUP(Tabla1[[#This Row],[participant]],$AB$2:$AC$17,2,0),"REVISAR")</f>
        <v>CLB8M</v>
      </c>
    </row>
    <row r="1548" spans="1:24" x14ac:dyDescent="0.55000000000000004">
      <c r="A1548" t="s">
        <v>53</v>
      </c>
      <c r="B1548" t="s">
        <v>63</v>
      </c>
      <c r="C1548" t="s">
        <v>15</v>
      </c>
      <c r="D1548">
        <v>1.3</v>
      </c>
      <c r="E1548">
        <v>0</v>
      </c>
      <c r="F1548">
        <v>146</v>
      </c>
      <c r="G1548">
        <v>146</v>
      </c>
      <c r="H1548">
        <v>146</v>
      </c>
      <c r="I1548" t="s">
        <v>15</v>
      </c>
      <c r="J1548">
        <v>1</v>
      </c>
      <c r="L1548" t="s">
        <v>157</v>
      </c>
      <c r="M1548">
        <v>59.818703234420603</v>
      </c>
      <c r="N1548" t="s">
        <v>56</v>
      </c>
      <c r="O1548">
        <v>1</v>
      </c>
      <c r="P1548" t="s">
        <v>158</v>
      </c>
      <c r="Q1548" t="str">
        <f>+PROPER(IF(MID(Tabla1[[#This Row],[expName]],3,100)="Alegria","Alegría",MID(Tabla1[[#This Row],[expName]],3,100)))</f>
        <v>Alegría</v>
      </c>
      <c r="R1548" t="str">
        <f>+IF(Tabla1[[#This Row],[correct_ans]]="None","Frecuente","Infrecuente")</f>
        <v>Frecuente</v>
      </c>
      <c r="S1548">
        <f>+Tabla1[[#This Row],[Respuesta.corr]]*100</f>
        <v>100</v>
      </c>
      <c r="T1548" t="str">
        <f>+IF(OR(Tabla1[[#This Row],[frecuente/infrecuente]]="Frecuente",Tabla1[[#This Row],[Respuesta.rt]]=""),"",Tabla1[[#This Row],[Respuesta.rt]])</f>
        <v/>
      </c>
      <c r="U1548">
        <f>1-Tabla1[[#This Row],[Respuesta.corr]]</f>
        <v>0</v>
      </c>
      <c r="V1548" t="s">
        <v>141</v>
      </c>
      <c r="W1548" t="s">
        <v>143</v>
      </c>
      <c r="X1548" t="str">
        <f>+IFERROR(VLOOKUP(Tabla1[[#This Row],[participant]],$AB$2:$AC$17,2,0),"REVISAR")</f>
        <v>CLB8M</v>
      </c>
    </row>
    <row r="1549" spans="1:24" x14ac:dyDescent="0.55000000000000004">
      <c r="A1549" t="s">
        <v>58</v>
      </c>
      <c r="B1549" t="s">
        <v>59</v>
      </c>
      <c r="C1549" t="s">
        <v>21</v>
      </c>
      <c r="D1549">
        <v>0.8</v>
      </c>
      <c r="E1549">
        <v>0</v>
      </c>
      <c r="F1549">
        <v>147</v>
      </c>
      <c r="G1549">
        <v>147</v>
      </c>
      <c r="H1549">
        <v>147</v>
      </c>
      <c r="I1549" t="s">
        <v>15</v>
      </c>
      <c r="J1549">
        <v>0</v>
      </c>
      <c r="L1549" t="s">
        <v>157</v>
      </c>
      <c r="M1549">
        <v>59.818703234420603</v>
      </c>
      <c r="N1549" t="s">
        <v>56</v>
      </c>
      <c r="O1549">
        <v>1</v>
      </c>
      <c r="P1549" t="s">
        <v>158</v>
      </c>
      <c r="Q1549" t="str">
        <f>+PROPER(IF(MID(Tabla1[[#This Row],[expName]],3,100)="Alegria","Alegría",MID(Tabla1[[#This Row],[expName]],3,100)))</f>
        <v>Alegría</v>
      </c>
      <c r="R1549" t="str">
        <f>+IF(Tabla1[[#This Row],[correct_ans]]="None","Frecuente","Infrecuente")</f>
        <v>Infrecuente</v>
      </c>
      <c r="S1549">
        <f>+Tabla1[[#This Row],[Respuesta.corr]]*100</f>
        <v>0</v>
      </c>
      <c r="T1549" t="str">
        <f>+IF(OR(Tabla1[[#This Row],[frecuente/infrecuente]]="Frecuente",Tabla1[[#This Row],[Respuesta.rt]]=""),"",Tabla1[[#This Row],[Respuesta.rt]])</f>
        <v/>
      </c>
      <c r="U1549">
        <f>1-Tabla1[[#This Row],[Respuesta.corr]]</f>
        <v>1</v>
      </c>
      <c r="V1549" t="s">
        <v>141</v>
      </c>
      <c r="W1549" t="s">
        <v>143</v>
      </c>
      <c r="X1549" t="str">
        <f>+IFERROR(VLOOKUP(Tabla1[[#This Row],[participant]],$AB$2:$AC$17,2,0),"REVISAR")</f>
        <v>CLB8M</v>
      </c>
    </row>
    <row r="1550" spans="1:24" x14ac:dyDescent="0.55000000000000004">
      <c r="A1550" t="s">
        <v>53</v>
      </c>
      <c r="B1550" t="s">
        <v>30</v>
      </c>
      <c r="C1550" t="s">
        <v>15</v>
      </c>
      <c r="D1550">
        <v>0.8</v>
      </c>
      <c r="E1550">
        <v>0</v>
      </c>
      <c r="F1550">
        <v>148</v>
      </c>
      <c r="G1550">
        <v>148</v>
      </c>
      <c r="H1550">
        <v>148</v>
      </c>
      <c r="I1550" t="s">
        <v>15</v>
      </c>
      <c r="J1550">
        <v>1</v>
      </c>
      <c r="L1550" t="s">
        <v>157</v>
      </c>
      <c r="M1550">
        <v>59.818703234420603</v>
      </c>
      <c r="N1550" t="s">
        <v>56</v>
      </c>
      <c r="O1550">
        <v>1</v>
      </c>
      <c r="P1550" t="s">
        <v>158</v>
      </c>
      <c r="Q1550" t="str">
        <f>+PROPER(IF(MID(Tabla1[[#This Row],[expName]],3,100)="Alegria","Alegría",MID(Tabla1[[#This Row],[expName]],3,100)))</f>
        <v>Alegría</v>
      </c>
      <c r="R1550" t="str">
        <f>+IF(Tabla1[[#This Row],[correct_ans]]="None","Frecuente","Infrecuente")</f>
        <v>Frecuente</v>
      </c>
      <c r="S1550">
        <f>+Tabla1[[#This Row],[Respuesta.corr]]*100</f>
        <v>100</v>
      </c>
      <c r="T1550" t="str">
        <f>+IF(OR(Tabla1[[#This Row],[frecuente/infrecuente]]="Frecuente",Tabla1[[#This Row],[Respuesta.rt]]=""),"",Tabla1[[#This Row],[Respuesta.rt]])</f>
        <v/>
      </c>
      <c r="U1550">
        <f>1-Tabla1[[#This Row],[Respuesta.corr]]</f>
        <v>0</v>
      </c>
      <c r="V1550" t="s">
        <v>141</v>
      </c>
      <c r="W1550" t="s">
        <v>143</v>
      </c>
      <c r="X1550" t="str">
        <f>+IFERROR(VLOOKUP(Tabla1[[#This Row],[participant]],$AB$2:$AC$17,2,0),"REVISAR")</f>
        <v>CLB8M</v>
      </c>
    </row>
    <row r="1551" spans="1:24" x14ac:dyDescent="0.55000000000000004">
      <c r="A1551" t="s">
        <v>58</v>
      </c>
      <c r="B1551" t="s">
        <v>67</v>
      </c>
      <c r="C1551" t="s">
        <v>21</v>
      </c>
      <c r="D1551">
        <v>0.8</v>
      </c>
      <c r="E1551">
        <v>0</v>
      </c>
      <c r="F1551">
        <v>149</v>
      </c>
      <c r="G1551">
        <v>149</v>
      </c>
      <c r="H1551">
        <v>149</v>
      </c>
      <c r="I1551" t="s">
        <v>21</v>
      </c>
      <c r="J1551">
        <v>1</v>
      </c>
      <c r="K1551">
        <v>0.61440182177500002</v>
      </c>
      <c r="L1551" t="s">
        <v>157</v>
      </c>
      <c r="M1551">
        <v>59.818703234420603</v>
      </c>
      <c r="N1551" t="s">
        <v>56</v>
      </c>
      <c r="O1551">
        <v>1</v>
      </c>
      <c r="P1551" t="s">
        <v>158</v>
      </c>
      <c r="Q1551" t="str">
        <f>+PROPER(IF(MID(Tabla1[[#This Row],[expName]],3,100)="Alegria","Alegría",MID(Tabla1[[#This Row],[expName]],3,100)))</f>
        <v>Alegría</v>
      </c>
      <c r="R1551" t="str">
        <f>+IF(Tabla1[[#This Row],[correct_ans]]="None","Frecuente","Infrecuente")</f>
        <v>Infrecuente</v>
      </c>
      <c r="S1551">
        <f>+Tabla1[[#This Row],[Respuesta.corr]]*100</f>
        <v>100</v>
      </c>
      <c r="T1551">
        <f>+IF(OR(Tabla1[[#This Row],[frecuente/infrecuente]]="Frecuente",Tabla1[[#This Row],[Respuesta.rt]]=""),"",Tabla1[[#This Row],[Respuesta.rt]])</f>
        <v>0.61440182177500002</v>
      </c>
      <c r="U1551">
        <f>1-Tabla1[[#This Row],[Respuesta.corr]]</f>
        <v>0</v>
      </c>
      <c r="V1551" t="s">
        <v>141</v>
      </c>
      <c r="W1551" t="s">
        <v>143</v>
      </c>
      <c r="X1551" t="str">
        <f>+IFERROR(VLOOKUP(Tabla1[[#This Row],[participant]],$AB$2:$AC$17,2,0),"REVISAR")</f>
        <v>CLB8M</v>
      </c>
    </row>
    <row r="1552" spans="1:24" x14ac:dyDescent="0.55000000000000004">
      <c r="A1552" t="s">
        <v>53</v>
      </c>
      <c r="B1552" t="s">
        <v>22</v>
      </c>
      <c r="C1552" t="s">
        <v>15</v>
      </c>
      <c r="D1552">
        <v>0.8</v>
      </c>
      <c r="E1552">
        <v>0</v>
      </c>
      <c r="F1552">
        <v>150</v>
      </c>
      <c r="G1552">
        <v>150</v>
      </c>
      <c r="H1552">
        <v>150</v>
      </c>
      <c r="I1552" t="s">
        <v>15</v>
      </c>
      <c r="J1552">
        <v>1</v>
      </c>
      <c r="L1552" t="s">
        <v>157</v>
      </c>
      <c r="M1552">
        <v>59.818703234420603</v>
      </c>
      <c r="N1552" t="s">
        <v>56</v>
      </c>
      <c r="O1552">
        <v>1</v>
      </c>
      <c r="P1552" t="s">
        <v>158</v>
      </c>
      <c r="Q1552" t="str">
        <f>+PROPER(IF(MID(Tabla1[[#This Row],[expName]],3,100)="Alegria","Alegría",MID(Tabla1[[#This Row],[expName]],3,100)))</f>
        <v>Alegría</v>
      </c>
      <c r="R1552" t="str">
        <f>+IF(Tabla1[[#This Row],[correct_ans]]="None","Frecuente","Infrecuente")</f>
        <v>Frecuente</v>
      </c>
      <c r="S1552">
        <f>+Tabla1[[#This Row],[Respuesta.corr]]*100</f>
        <v>100</v>
      </c>
      <c r="T1552" t="str">
        <f>+IF(OR(Tabla1[[#This Row],[frecuente/infrecuente]]="Frecuente",Tabla1[[#This Row],[Respuesta.rt]]=""),"",Tabla1[[#This Row],[Respuesta.rt]])</f>
        <v/>
      </c>
      <c r="U1552">
        <f>1-Tabla1[[#This Row],[Respuesta.corr]]</f>
        <v>0</v>
      </c>
      <c r="V1552" t="s">
        <v>141</v>
      </c>
      <c r="W1552" t="s">
        <v>143</v>
      </c>
      <c r="X1552" t="str">
        <f>+IFERROR(VLOOKUP(Tabla1[[#This Row],[participant]],$AB$2:$AC$17,2,0),"REVISAR")</f>
        <v>CLB8M</v>
      </c>
    </row>
    <row r="1553" spans="1:24" x14ac:dyDescent="0.55000000000000004">
      <c r="A1553" t="s">
        <v>53</v>
      </c>
      <c r="B1553" t="s">
        <v>22</v>
      </c>
      <c r="C1553" t="s">
        <v>15</v>
      </c>
      <c r="D1553">
        <v>1.3</v>
      </c>
      <c r="E1553">
        <v>0</v>
      </c>
      <c r="F1553">
        <v>151</v>
      </c>
      <c r="G1553">
        <v>151</v>
      </c>
      <c r="H1553">
        <v>151</v>
      </c>
      <c r="I1553" t="s">
        <v>15</v>
      </c>
      <c r="J1553">
        <v>1</v>
      </c>
      <c r="L1553" t="s">
        <v>157</v>
      </c>
      <c r="M1553">
        <v>59.818703234420603</v>
      </c>
      <c r="N1553" t="s">
        <v>56</v>
      </c>
      <c r="O1553">
        <v>1</v>
      </c>
      <c r="P1553" t="s">
        <v>158</v>
      </c>
      <c r="Q1553" t="str">
        <f>+PROPER(IF(MID(Tabla1[[#This Row],[expName]],3,100)="Alegria","Alegría",MID(Tabla1[[#This Row],[expName]],3,100)))</f>
        <v>Alegría</v>
      </c>
      <c r="R1553" t="str">
        <f>+IF(Tabla1[[#This Row],[correct_ans]]="None","Frecuente","Infrecuente")</f>
        <v>Frecuente</v>
      </c>
      <c r="S1553">
        <f>+Tabla1[[#This Row],[Respuesta.corr]]*100</f>
        <v>100</v>
      </c>
      <c r="T1553" t="str">
        <f>+IF(OR(Tabla1[[#This Row],[frecuente/infrecuente]]="Frecuente",Tabla1[[#This Row],[Respuesta.rt]]=""),"",Tabla1[[#This Row],[Respuesta.rt]])</f>
        <v/>
      </c>
      <c r="U1553">
        <f>1-Tabla1[[#This Row],[Respuesta.corr]]</f>
        <v>0</v>
      </c>
      <c r="V1553" t="s">
        <v>141</v>
      </c>
      <c r="W1553" t="s">
        <v>143</v>
      </c>
      <c r="X1553" t="str">
        <f>+IFERROR(VLOOKUP(Tabla1[[#This Row],[participant]],$AB$2:$AC$17,2,0),"REVISAR")</f>
        <v>CLB8M</v>
      </c>
    </row>
    <row r="1554" spans="1:24" x14ac:dyDescent="0.55000000000000004">
      <c r="A1554" t="s">
        <v>53</v>
      </c>
      <c r="B1554" t="s">
        <v>28</v>
      </c>
      <c r="C1554" t="s">
        <v>15</v>
      </c>
      <c r="D1554">
        <v>1.3</v>
      </c>
      <c r="E1554">
        <v>0</v>
      </c>
      <c r="F1554">
        <v>152</v>
      </c>
      <c r="G1554">
        <v>152</v>
      </c>
      <c r="H1554">
        <v>152</v>
      </c>
      <c r="I1554" t="s">
        <v>15</v>
      </c>
      <c r="J1554">
        <v>1</v>
      </c>
      <c r="L1554" t="s">
        <v>157</v>
      </c>
      <c r="M1554">
        <v>59.818703234420603</v>
      </c>
      <c r="N1554" t="s">
        <v>56</v>
      </c>
      <c r="O1554">
        <v>1</v>
      </c>
      <c r="P1554" t="s">
        <v>158</v>
      </c>
      <c r="Q1554" t="str">
        <f>+PROPER(IF(MID(Tabla1[[#This Row],[expName]],3,100)="Alegria","Alegría",MID(Tabla1[[#This Row],[expName]],3,100)))</f>
        <v>Alegría</v>
      </c>
      <c r="R1554" t="str">
        <f>+IF(Tabla1[[#This Row],[correct_ans]]="None","Frecuente","Infrecuente")</f>
        <v>Frecuente</v>
      </c>
      <c r="S1554">
        <f>+Tabla1[[#This Row],[Respuesta.corr]]*100</f>
        <v>100</v>
      </c>
      <c r="T1554" t="str">
        <f>+IF(OR(Tabla1[[#This Row],[frecuente/infrecuente]]="Frecuente",Tabla1[[#This Row],[Respuesta.rt]]=""),"",Tabla1[[#This Row],[Respuesta.rt]])</f>
        <v/>
      </c>
      <c r="U1554">
        <f>1-Tabla1[[#This Row],[Respuesta.corr]]</f>
        <v>0</v>
      </c>
      <c r="V1554" t="s">
        <v>141</v>
      </c>
      <c r="W1554" t="s">
        <v>143</v>
      </c>
      <c r="X1554" t="str">
        <f>+IFERROR(VLOOKUP(Tabla1[[#This Row],[participant]],$AB$2:$AC$17,2,0),"REVISAR")</f>
        <v>CLB8M</v>
      </c>
    </row>
    <row r="1555" spans="1:24" x14ac:dyDescent="0.55000000000000004">
      <c r="A1555" t="s">
        <v>58</v>
      </c>
      <c r="B1555" t="s">
        <v>77</v>
      </c>
      <c r="C1555" t="s">
        <v>21</v>
      </c>
      <c r="D1555">
        <v>1.3</v>
      </c>
      <c r="E1555">
        <v>0</v>
      </c>
      <c r="F1555">
        <v>153</v>
      </c>
      <c r="G1555">
        <v>153</v>
      </c>
      <c r="H1555">
        <v>153</v>
      </c>
      <c r="I1555" t="s">
        <v>21</v>
      </c>
      <c r="J1555">
        <v>1</v>
      </c>
      <c r="K1555">
        <v>0.86092888449600002</v>
      </c>
      <c r="L1555" t="s">
        <v>157</v>
      </c>
      <c r="M1555">
        <v>59.818703234420603</v>
      </c>
      <c r="N1555" t="s">
        <v>56</v>
      </c>
      <c r="O1555">
        <v>1</v>
      </c>
      <c r="P1555" t="s">
        <v>158</v>
      </c>
      <c r="Q1555" t="str">
        <f>+PROPER(IF(MID(Tabla1[[#This Row],[expName]],3,100)="Alegria","Alegría",MID(Tabla1[[#This Row],[expName]],3,100)))</f>
        <v>Alegría</v>
      </c>
      <c r="R1555" t="str">
        <f>+IF(Tabla1[[#This Row],[correct_ans]]="None","Frecuente","Infrecuente")</f>
        <v>Infrecuente</v>
      </c>
      <c r="S1555">
        <f>+Tabla1[[#This Row],[Respuesta.corr]]*100</f>
        <v>100</v>
      </c>
      <c r="T1555">
        <f>+IF(OR(Tabla1[[#This Row],[frecuente/infrecuente]]="Frecuente",Tabla1[[#This Row],[Respuesta.rt]]=""),"",Tabla1[[#This Row],[Respuesta.rt]])</f>
        <v>0.86092888449600002</v>
      </c>
      <c r="U1555">
        <f>1-Tabla1[[#This Row],[Respuesta.corr]]</f>
        <v>0</v>
      </c>
      <c r="V1555" t="s">
        <v>141</v>
      </c>
      <c r="W1555" t="s">
        <v>143</v>
      </c>
      <c r="X1555" t="str">
        <f>+IFERROR(VLOOKUP(Tabla1[[#This Row],[participant]],$AB$2:$AC$17,2,0),"REVISAR")</f>
        <v>CLB8M</v>
      </c>
    </row>
    <row r="1556" spans="1:24" x14ac:dyDescent="0.55000000000000004">
      <c r="A1556" t="s">
        <v>53</v>
      </c>
      <c r="B1556" t="s">
        <v>75</v>
      </c>
      <c r="C1556" t="s">
        <v>15</v>
      </c>
      <c r="D1556">
        <v>1.3</v>
      </c>
      <c r="E1556">
        <v>0</v>
      </c>
      <c r="F1556">
        <v>154</v>
      </c>
      <c r="G1556">
        <v>154</v>
      </c>
      <c r="H1556">
        <v>154</v>
      </c>
      <c r="I1556" t="s">
        <v>15</v>
      </c>
      <c r="J1556">
        <v>1</v>
      </c>
      <c r="L1556" t="s">
        <v>157</v>
      </c>
      <c r="M1556">
        <v>59.818703234420603</v>
      </c>
      <c r="N1556" t="s">
        <v>56</v>
      </c>
      <c r="O1556">
        <v>1</v>
      </c>
      <c r="P1556" t="s">
        <v>158</v>
      </c>
      <c r="Q1556" t="str">
        <f>+PROPER(IF(MID(Tabla1[[#This Row],[expName]],3,100)="Alegria","Alegría",MID(Tabla1[[#This Row],[expName]],3,100)))</f>
        <v>Alegría</v>
      </c>
      <c r="R1556" t="str">
        <f>+IF(Tabla1[[#This Row],[correct_ans]]="None","Frecuente","Infrecuente")</f>
        <v>Frecuente</v>
      </c>
      <c r="S1556">
        <f>+Tabla1[[#This Row],[Respuesta.corr]]*100</f>
        <v>100</v>
      </c>
      <c r="T1556" t="str">
        <f>+IF(OR(Tabla1[[#This Row],[frecuente/infrecuente]]="Frecuente",Tabla1[[#This Row],[Respuesta.rt]]=""),"",Tabla1[[#This Row],[Respuesta.rt]])</f>
        <v/>
      </c>
      <c r="U1556">
        <f>1-Tabla1[[#This Row],[Respuesta.corr]]</f>
        <v>0</v>
      </c>
      <c r="V1556" t="s">
        <v>141</v>
      </c>
      <c r="W1556" t="s">
        <v>143</v>
      </c>
      <c r="X1556" t="str">
        <f>+IFERROR(VLOOKUP(Tabla1[[#This Row],[participant]],$AB$2:$AC$17,2,0),"REVISAR")</f>
        <v>CLB8M</v>
      </c>
    </row>
    <row r="1557" spans="1:24" x14ac:dyDescent="0.55000000000000004">
      <c r="A1557" t="s">
        <v>58</v>
      </c>
      <c r="B1557" t="s">
        <v>66</v>
      </c>
      <c r="C1557" t="s">
        <v>21</v>
      </c>
      <c r="D1557">
        <v>1.3</v>
      </c>
      <c r="E1557">
        <v>0</v>
      </c>
      <c r="F1557">
        <v>155</v>
      </c>
      <c r="G1557">
        <v>155</v>
      </c>
      <c r="H1557">
        <v>155</v>
      </c>
      <c r="I1557" t="s">
        <v>21</v>
      </c>
      <c r="J1557">
        <v>1</v>
      </c>
      <c r="K1557">
        <v>0.62141192720799998</v>
      </c>
      <c r="L1557" t="s">
        <v>157</v>
      </c>
      <c r="M1557">
        <v>59.818703234420603</v>
      </c>
      <c r="N1557" t="s">
        <v>56</v>
      </c>
      <c r="O1557">
        <v>1</v>
      </c>
      <c r="P1557" t="s">
        <v>158</v>
      </c>
      <c r="Q1557" t="str">
        <f>+PROPER(IF(MID(Tabla1[[#This Row],[expName]],3,100)="Alegria","Alegría",MID(Tabla1[[#This Row],[expName]],3,100)))</f>
        <v>Alegría</v>
      </c>
      <c r="R1557" t="str">
        <f>+IF(Tabla1[[#This Row],[correct_ans]]="None","Frecuente","Infrecuente")</f>
        <v>Infrecuente</v>
      </c>
      <c r="S1557">
        <f>+Tabla1[[#This Row],[Respuesta.corr]]*100</f>
        <v>100</v>
      </c>
      <c r="T1557">
        <f>+IF(OR(Tabla1[[#This Row],[frecuente/infrecuente]]="Frecuente",Tabla1[[#This Row],[Respuesta.rt]]=""),"",Tabla1[[#This Row],[Respuesta.rt]])</f>
        <v>0.62141192720799998</v>
      </c>
      <c r="U1557">
        <f>1-Tabla1[[#This Row],[Respuesta.corr]]</f>
        <v>0</v>
      </c>
      <c r="V1557" t="s">
        <v>141</v>
      </c>
      <c r="W1557" t="s">
        <v>143</v>
      </c>
      <c r="X1557" t="str">
        <f>+IFERROR(VLOOKUP(Tabla1[[#This Row],[participant]],$AB$2:$AC$17,2,0),"REVISAR")</f>
        <v>CLB8M</v>
      </c>
    </row>
    <row r="1558" spans="1:24" x14ac:dyDescent="0.55000000000000004">
      <c r="A1558" t="s">
        <v>53</v>
      </c>
      <c r="B1558" t="s">
        <v>28</v>
      </c>
      <c r="C1558" t="s">
        <v>15</v>
      </c>
      <c r="D1558">
        <v>1.3</v>
      </c>
      <c r="E1558">
        <v>0</v>
      </c>
      <c r="F1558">
        <v>156</v>
      </c>
      <c r="G1558">
        <v>156</v>
      </c>
      <c r="H1558">
        <v>156</v>
      </c>
      <c r="I1558" t="s">
        <v>15</v>
      </c>
      <c r="J1558">
        <v>1</v>
      </c>
      <c r="L1558" t="s">
        <v>157</v>
      </c>
      <c r="M1558">
        <v>59.818703234420603</v>
      </c>
      <c r="N1558" t="s">
        <v>56</v>
      </c>
      <c r="O1558">
        <v>1</v>
      </c>
      <c r="P1558" t="s">
        <v>158</v>
      </c>
      <c r="Q1558" t="str">
        <f>+PROPER(IF(MID(Tabla1[[#This Row],[expName]],3,100)="Alegria","Alegría",MID(Tabla1[[#This Row],[expName]],3,100)))</f>
        <v>Alegría</v>
      </c>
      <c r="R1558" t="str">
        <f>+IF(Tabla1[[#This Row],[correct_ans]]="None","Frecuente","Infrecuente")</f>
        <v>Frecuente</v>
      </c>
      <c r="S1558">
        <f>+Tabla1[[#This Row],[Respuesta.corr]]*100</f>
        <v>100</v>
      </c>
      <c r="T1558" t="str">
        <f>+IF(OR(Tabla1[[#This Row],[frecuente/infrecuente]]="Frecuente",Tabla1[[#This Row],[Respuesta.rt]]=""),"",Tabla1[[#This Row],[Respuesta.rt]])</f>
        <v/>
      </c>
      <c r="U1558">
        <f>1-Tabla1[[#This Row],[Respuesta.corr]]</f>
        <v>0</v>
      </c>
      <c r="V1558" t="s">
        <v>141</v>
      </c>
      <c r="W1558" t="s">
        <v>143</v>
      </c>
      <c r="X1558" t="str">
        <f>+IFERROR(VLOOKUP(Tabla1[[#This Row],[participant]],$AB$2:$AC$17,2,0),"REVISAR")</f>
        <v>CLB8M</v>
      </c>
    </row>
    <row r="1559" spans="1:24" x14ac:dyDescent="0.55000000000000004">
      <c r="A1559" t="s">
        <v>53</v>
      </c>
      <c r="B1559" t="s">
        <v>61</v>
      </c>
      <c r="C1559" t="s">
        <v>15</v>
      </c>
      <c r="D1559">
        <v>1.3</v>
      </c>
      <c r="E1559">
        <v>0</v>
      </c>
      <c r="F1559">
        <v>157</v>
      </c>
      <c r="G1559">
        <v>157</v>
      </c>
      <c r="H1559">
        <v>157</v>
      </c>
      <c r="I1559" t="s">
        <v>15</v>
      </c>
      <c r="J1559">
        <v>1</v>
      </c>
      <c r="L1559" t="s">
        <v>157</v>
      </c>
      <c r="M1559">
        <v>59.818703234420603</v>
      </c>
      <c r="N1559" t="s">
        <v>56</v>
      </c>
      <c r="O1559">
        <v>1</v>
      </c>
      <c r="P1559" t="s">
        <v>158</v>
      </c>
      <c r="Q1559" t="str">
        <f>+PROPER(IF(MID(Tabla1[[#This Row],[expName]],3,100)="Alegria","Alegría",MID(Tabla1[[#This Row],[expName]],3,100)))</f>
        <v>Alegría</v>
      </c>
      <c r="R1559" t="str">
        <f>+IF(Tabla1[[#This Row],[correct_ans]]="None","Frecuente","Infrecuente")</f>
        <v>Frecuente</v>
      </c>
      <c r="S1559">
        <f>+Tabla1[[#This Row],[Respuesta.corr]]*100</f>
        <v>100</v>
      </c>
      <c r="T1559" t="str">
        <f>+IF(OR(Tabla1[[#This Row],[frecuente/infrecuente]]="Frecuente",Tabla1[[#This Row],[Respuesta.rt]]=""),"",Tabla1[[#This Row],[Respuesta.rt]])</f>
        <v/>
      </c>
      <c r="U1559">
        <f>1-Tabla1[[#This Row],[Respuesta.corr]]</f>
        <v>0</v>
      </c>
      <c r="V1559" t="s">
        <v>141</v>
      </c>
      <c r="W1559" t="s">
        <v>143</v>
      </c>
      <c r="X1559" t="str">
        <f>+IFERROR(VLOOKUP(Tabla1[[#This Row],[participant]],$AB$2:$AC$17,2,0),"REVISAR")</f>
        <v>CLB8M</v>
      </c>
    </row>
    <row r="1560" spans="1:24" x14ac:dyDescent="0.55000000000000004">
      <c r="A1560" t="s">
        <v>53</v>
      </c>
      <c r="B1560" t="s">
        <v>28</v>
      </c>
      <c r="C1560" t="s">
        <v>15</v>
      </c>
      <c r="D1560">
        <v>1.3</v>
      </c>
      <c r="E1560">
        <v>0</v>
      </c>
      <c r="F1560">
        <v>158</v>
      </c>
      <c r="G1560">
        <v>158</v>
      </c>
      <c r="H1560">
        <v>158</v>
      </c>
      <c r="I1560" t="s">
        <v>21</v>
      </c>
      <c r="J1560">
        <v>0</v>
      </c>
      <c r="K1560">
        <v>0.60591109518999997</v>
      </c>
      <c r="L1560" t="s">
        <v>157</v>
      </c>
      <c r="M1560">
        <v>59.818703234420603</v>
      </c>
      <c r="N1560" t="s">
        <v>56</v>
      </c>
      <c r="O1560">
        <v>1</v>
      </c>
      <c r="P1560" t="s">
        <v>158</v>
      </c>
      <c r="Q1560" t="str">
        <f>+PROPER(IF(MID(Tabla1[[#This Row],[expName]],3,100)="Alegria","Alegría",MID(Tabla1[[#This Row],[expName]],3,100)))</f>
        <v>Alegría</v>
      </c>
      <c r="R1560" t="str">
        <f>+IF(Tabla1[[#This Row],[correct_ans]]="None","Frecuente","Infrecuente")</f>
        <v>Frecuente</v>
      </c>
      <c r="S1560">
        <f>+Tabla1[[#This Row],[Respuesta.corr]]*100</f>
        <v>0</v>
      </c>
      <c r="T1560" t="str">
        <f>+IF(OR(Tabla1[[#This Row],[frecuente/infrecuente]]="Frecuente",Tabla1[[#This Row],[Respuesta.rt]]=""),"",Tabla1[[#This Row],[Respuesta.rt]])</f>
        <v/>
      </c>
      <c r="U1560">
        <f>1-Tabla1[[#This Row],[Respuesta.corr]]</f>
        <v>1</v>
      </c>
      <c r="V1560" t="s">
        <v>141</v>
      </c>
      <c r="W1560" t="s">
        <v>143</v>
      </c>
      <c r="X1560" t="str">
        <f>+IFERROR(VLOOKUP(Tabla1[[#This Row],[participant]],$AB$2:$AC$17,2,0),"REVISAR")</f>
        <v>CLB8M</v>
      </c>
    </row>
    <row r="1561" spans="1:24" x14ac:dyDescent="0.55000000000000004">
      <c r="A1561" t="s">
        <v>58</v>
      </c>
      <c r="B1561" t="s">
        <v>59</v>
      </c>
      <c r="C1561" t="s">
        <v>21</v>
      </c>
      <c r="D1561">
        <v>1.3</v>
      </c>
      <c r="E1561">
        <v>0</v>
      </c>
      <c r="F1561">
        <v>159</v>
      </c>
      <c r="G1561">
        <v>159</v>
      </c>
      <c r="H1561">
        <v>159</v>
      </c>
      <c r="I1561" t="s">
        <v>21</v>
      </c>
      <c r="J1561">
        <v>1</v>
      </c>
      <c r="K1561">
        <v>5.2156469075299999E-2</v>
      </c>
      <c r="L1561" t="s">
        <v>157</v>
      </c>
      <c r="M1561">
        <v>59.818703234420603</v>
      </c>
      <c r="N1561" t="s">
        <v>56</v>
      </c>
      <c r="O1561">
        <v>1</v>
      </c>
      <c r="P1561" t="s">
        <v>158</v>
      </c>
      <c r="Q1561" t="str">
        <f>+PROPER(IF(MID(Tabla1[[#This Row],[expName]],3,100)="Alegria","Alegría",MID(Tabla1[[#This Row],[expName]],3,100)))</f>
        <v>Alegría</v>
      </c>
      <c r="R1561" t="str">
        <f>+IF(Tabla1[[#This Row],[correct_ans]]="None","Frecuente","Infrecuente")</f>
        <v>Infrecuente</v>
      </c>
      <c r="S1561">
        <f>+Tabla1[[#This Row],[Respuesta.corr]]*100</f>
        <v>100</v>
      </c>
      <c r="T1561">
        <f>+IF(OR(Tabla1[[#This Row],[frecuente/infrecuente]]="Frecuente",Tabla1[[#This Row],[Respuesta.rt]]=""),"",Tabla1[[#This Row],[Respuesta.rt]])</f>
        <v>5.2156469075299999E-2</v>
      </c>
      <c r="U1561">
        <f>1-Tabla1[[#This Row],[Respuesta.corr]]</f>
        <v>0</v>
      </c>
      <c r="V1561" t="s">
        <v>141</v>
      </c>
      <c r="W1561" t="s">
        <v>143</v>
      </c>
      <c r="X1561" t="str">
        <f>+IFERROR(VLOOKUP(Tabla1[[#This Row],[participant]],$AB$2:$AC$17,2,0),"REVISAR")</f>
        <v>CLB8M</v>
      </c>
    </row>
    <row r="1562" spans="1:24" x14ac:dyDescent="0.55000000000000004">
      <c r="A1562" t="s">
        <v>53</v>
      </c>
      <c r="B1562" t="s">
        <v>34</v>
      </c>
      <c r="C1562" t="s">
        <v>15</v>
      </c>
      <c r="D1562">
        <v>0.8</v>
      </c>
      <c r="E1562">
        <v>0</v>
      </c>
      <c r="F1562">
        <v>160</v>
      </c>
      <c r="G1562">
        <v>160</v>
      </c>
      <c r="H1562">
        <v>160</v>
      </c>
      <c r="I1562" t="s">
        <v>15</v>
      </c>
      <c r="J1562">
        <v>1</v>
      </c>
      <c r="L1562" t="s">
        <v>157</v>
      </c>
      <c r="M1562">
        <v>59.818703234420603</v>
      </c>
      <c r="N1562" t="s">
        <v>56</v>
      </c>
      <c r="O1562">
        <v>1</v>
      </c>
      <c r="P1562" t="s">
        <v>158</v>
      </c>
      <c r="Q1562" t="str">
        <f>+PROPER(IF(MID(Tabla1[[#This Row],[expName]],3,100)="Alegria","Alegría",MID(Tabla1[[#This Row],[expName]],3,100)))</f>
        <v>Alegría</v>
      </c>
      <c r="R1562" t="str">
        <f>+IF(Tabla1[[#This Row],[correct_ans]]="None","Frecuente","Infrecuente")</f>
        <v>Frecuente</v>
      </c>
      <c r="S1562">
        <f>+Tabla1[[#This Row],[Respuesta.corr]]*100</f>
        <v>100</v>
      </c>
      <c r="T1562" t="str">
        <f>+IF(OR(Tabla1[[#This Row],[frecuente/infrecuente]]="Frecuente",Tabla1[[#This Row],[Respuesta.rt]]=""),"",Tabla1[[#This Row],[Respuesta.rt]])</f>
        <v/>
      </c>
      <c r="U1562">
        <f>1-Tabla1[[#This Row],[Respuesta.corr]]</f>
        <v>0</v>
      </c>
      <c r="V1562" t="s">
        <v>141</v>
      </c>
      <c r="W1562" t="s">
        <v>143</v>
      </c>
      <c r="X1562" t="str">
        <f>+IFERROR(VLOOKUP(Tabla1[[#This Row],[participant]],$AB$2:$AC$17,2,0),"REVISAR")</f>
        <v>CLB8M</v>
      </c>
    </row>
    <row r="1563" spans="1:24" x14ac:dyDescent="0.55000000000000004">
      <c r="A1563" t="s">
        <v>58</v>
      </c>
      <c r="B1563" t="s">
        <v>78</v>
      </c>
      <c r="C1563" t="s">
        <v>21</v>
      </c>
      <c r="D1563">
        <v>1.3</v>
      </c>
      <c r="E1563">
        <v>0</v>
      </c>
      <c r="F1563">
        <v>161</v>
      </c>
      <c r="G1563">
        <v>161</v>
      </c>
      <c r="H1563">
        <v>161</v>
      </c>
      <c r="I1563" t="s">
        <v>15</v>
      </c>
      <c r="J1563">
        <v>0</v>
      </c>
      <c r="L1563" t="s">
        <v>157</v>
      </c>
      <c r="M1563">
        <v>59.818703234420603</v>
      </c>
      <c r="N1563" t="s">
        <v>56</v>
      </c>
      <c r="O1563">
        <v>1</v>
      </c>
      <c r="P1563" t="s">
        <v>158</v>
      </c>
      <c r="Q1563" t="str">
        <f>+PROPER(IF(MID(Tabla1[[#This Row],[expName]],3,100)="Alegria","Alegría",MID(Tabla1[[#This Row],[expName]],3,100)))</f>
        <v>Alegría</v>
      </c>
      <c r="R1563" t="str">
        <f>+IF(Tabla1[[#This Row],[correct_ans]]="None","Frecuente","Infrecuente")</f>
        <v>Infrecuente</v>
      </c>
      <c r="S1563">
        <f>+Tabla1[[#This Row],[Respuesta.corr]]*100</f>
        <v>0</v>
      </c>
      <c r="T1563" t="str">
        <f>+IF(OR(Tabla1[[#This Row],[frecuente/infrecuente]]="Frecuente",Tabla1[[#This Row],[Respuesta.rt]]=""),"",Tabla1[[#This Row],[Respuesta.rt]])</f>
        <v/>
      </c>
      <c r="U1563">
        <f>1-Tabla1[[#This Row],[Respuesta.corr]]</f>
        <v>1</v>
      </c>
      <c r="V1563" t="s">
        <v>141</v>
      </c>
      <c r="W1563" t="s">
        <v>143</v>
      </c>
      <c r="X1563" t="str">
        <f>+IFERROR(VLOOKUP(Tabla1[[#This Row],[participant]],$AB$2:$AC$17,2,0),"REVISAR")</f>
        <v>CLB8M</v>
      </c>
    </row>
    <row r="1564" spans="1:24" x14ac:dyDescent="0.55000000000000004">
      <c r="A1564" t="s">
        <v>53</v>
      </c>
      <c r="B1564" t="s">
        <v>23</v>
      </c>
      <c r="C1564" t="s">
        <v>15</v>
      </c>
      <c r="D1564">
        <v>1.3</v>
      </c>
      <c r="E1564">
        <v>0</v>
      </c>
      <c r="F1564">
        <v>162</v>
      </c>
      <c r="G1564">
        <v>162</v>
      </c>
      <c r="H1564">
        <v>162</v>
      </c>
      <c r="I1564" t="s">
        <v>15</v>
      </c>
      <c r="J1564">
        <v>1</v>
      </c>
      <c r="L1564" t="s">
        <v>157</v>
      </c>
      <c r="M1564">
        <v>59.818703234420603</v>
      </c>
      <c r="N1564" t="s">
        <v>56</v>
      </c>
      <c r="O1564">
        <v>1</v>
      </c>
      <c r="P1564" t="s">
        <v>158</v>
      </c>
      <c r="Q1564" t="str">
        <f>+PROPER(IF(MID(Tabla1[[#This Row],[expName]],3,100)="Alegria","Alegría",MID(Tabla1[[#This Row],[expName]],3,100)))</f>
        <v>Alegría</v>
      </c>
      <c r="R1564" t="str">
        <f>+IF(Tabla1[[#This Row],[correct_ans]]="None","Frecuente","Infrecuente")</f>
        <v>Frecuente</v>
      </c>
      <c r="S1564">
        <f>+Tabla1[[#This Row],[Respuesta.corr]]*100</f>
        <v>100</v>
      </c>
      <c r="T1564" t="str">
        <f>+IF(OR(Tabla1[[#This Row],[frecuente/infrecuente]]="Frecuente",Tabla1[[#This Row],[Respuesta.rt]]=""),"",Tabla1[[#This Row],[Respuesta.rt]])</f>
        <v/>
      </c>
      <c r="U1564">
        <f>1-Tabla1[[#This Row],[Respuesta.corr]]</f>
        <v>0</v>
      </c>
      <c r="V1564" t="s">
        <v>141</v>
      </c>
      <c r="W1564" t="s">
        <v>143</v>
      </c>
      <c r="X1564" t="str">
        <f>+IFERROR(VLOOKUP(Tabla1[[#This Row],[participant]],$AB$2:$AC$17,2,0),"REVISAR")</f>
        <v>CLB8M</v>
      </c>
    </row>
    <row r="1565" spans="1:24" x14ac:dyDescent="0.55000000000000004">
      <c r="A1565" t="s">
        <v>53</v>
      </c>
      <c r="B1565" t="s">
        <v>65</v>
      </c>
      <c r="C1565" t="s">
        <v>15</v>
      </c>
      <c r="D1565">
        <v>1.3</v>
      </c>
      <c r="E1565">
        <v>0</v>
      </c>
      <c r="F1565">
        <v>163</v>
      </c>
      <c r="G1565">
        <v>163</v>
      </c>
      <c r="H1565">
        <v>163</v>
      </c>
      <c r="I1565" t="s">
        <v>15</v>
      </c>
      <c r="J1565">
        <v>1</v>
      </c>
      <c r="L1565" t="s">
        <v>157</v>
      </c>
      <c r="M1565">
        <v>59.818703234420603</v>
      </c>
      <c r="N1565" t="s">
        <v>56</v>
      </c>
      <c r="O1565">
        <v>1</v>
      </c>
      <c r="P1565" t="s">
        <v>158</v>
      </c>
      <c r="Q1565" t="str">
        <f>+PROPER(IF(MID(Tabla1[[#This Row],[expName]],3,100)="Alegria","Alegría",MID(Tabla1[[#This Row],[expName]],3,100)))</f>
        <v>Alegría</v>
      </c>
      <c r="R1565" t="str">
        <f>+IF(Tabla1[[#This Row],[correct_ans]]="None","Frecuente","Infrecuente")</f>
        <v>Frecuente</v>
      </c>
      <c r="S1565">
        <f>+Tabla1[[#This Row],[Respuesta.corr]]*100</f>
        <v>100</v>
      </c>
      <c r="T1565" t="str">
        <f>+IF(OR(Tabla1[[#This Row],[frecuente/infrecuente]]="Frecuente",Tabla1[[#This Row],[Respuesta.rt]]=""),"",Tabla1[[#This Row],[Respuesta.rt]])</f>
        <v/>
      </c>
      <c r="U1565">
        <f>1-Tabla1[[#This Row],[Respuesta.corr]]</f>
        <v>0</v>
      </c>
      <c r="V1565" t="s">
        <v>141</v>
      </c>
      <c r="W1565" t="s">
        <v>143</v>
      </c>
      <c r="X1565" t="str">
        <f>+IFERROR(VLOOKUP(Tabla1[[#This Row],[participant]],$AB$2:$AC$17,2,0),"REVISAR")</f>
        <v>CLB8M</v>
      </c>
    </row>
    <row r="1566" spans="1:24" x14ac:dyDescent="0.55000000000000004">
      <c r="A1566" t="s">
        <v>58</v>
      </c>
      <c r="B1566" t="s">
        <v>77</v>
      </c>
      <c r="C1566" t="s">
        <v>21</v>
      </c>
      <c r="D1566">
        <v>1.3</v>
      </c>
      <c r="E1566">
        <v>0</v>
      </c>
      <c r="F1566">
        <v>164</v>
      </c>
      <c r="G1566">
        <v>164</v>
      </c>
      <c r="H1566">
        <v>164</v>
      </c>
      <c r="I1566" t="s">
        <v>15</v>
      </c>
      <c r="J1566">
        <v>0</v>
      </c>
      <c r="L1566" t="s">
        <v>157</v>
      </c>
      <c r="M1566">
        <v>59.818703234420603</v>
      </c>
      <c r="N1566" t="s">
        <v>56</v>
      </c>
      <c r="O1566">
        <v>1</v>
      </c>
      <c r="P1566" t="s">
        <v>158</v>
      </c>
      <c r="Q1566" t="str">
        <f>+PROPER(IF(MID(Tabla1[[#This Row],[expName]],3,100)="Alegria","Alegría",MID(Tabla1[[#This Row],[expName]],3,100)))</f>
        <v>Alegría</v>
      </c>
      <c r="R1566" t="str">
        <f>+IF(Tabla1[[#This Row],[correct_ans]]="None","Frecuente","Infrecuente")</f>
        <v>Infrecuente</v>
      </c>
      <c r="S1566">
        <f>+Tabla1[[#This Row],[Respuesta.corr]]*100</f>
        <v>0</v>
      </c>
      <c r="T1566" t="str">
        <f>+IF(OR(Tabla1[[#This Row],[frecuente/infrecuente]]="Frecuente",Tabla1[[#This Row],[Respuesta.rt]]=""),"",Tabla1[[#This Row],[Respuesta.rt]])</f>
        <v/>
      </c>
      <c r="U1566">
        <f>1-Tabla1[[#This Row],[Respuesta.corr]]</f>
        <v>1</v>
      </c>
      <c r="V1566" t="s">
        <v>141</v>
      </c>
      <c r="W1566" t="s">
        <v>143</v>
      </c>
      <c r="X1566" t="str">
        <f>+IFERROR(VLOOKUP(Tabla1[[#This Row],[participant]],$AB$2:$AC$17,2,0),"REVISAR")</f>
        <v>CLB8M</v>
      </c>
    </row>
    <row r="1567" spans="1:24" x14ac:dyDescent="0.55000000000000004">
      <c r="A1567" t="s">
        <v>53</v>
      </c>
      <c r="B1567" t="s">
        <v>25</v>
      </c>
      <c r="C1567" t="s">
        <v>15</v>
      </c>
      <c r="D1567">
        <v>1.3</v>
      </c>
      <c r="E1567">
        <v>0</v>
      </c>
      <c r="F1567">
        <v>165</v>
      </c>
      <c r="G1567">
        <v>165</v>
      </c>
      <c r="H1567">
        <v>165</v>
      </c>
      <c r="I1567" t="s">
        <v>21</v>
      </c>
      <c r="J1567">
        <v>0</v>
      </c>
      <c r="K1567">
        <v>0.76373034419200003</v>
      </c>
      <c r="L1567" t="s">
        <v>157</v>
      </c>
      <c r="M1567">
        <v>59.818703234420603</v>
      </c>
      <c r="N1567" t="s">
        <v>56</v>
      </c>
      <c r="O1567">
        <v>1</v>
      </c>
      <c r="P1567" t="s">
        <v>158</v>
      </c>
      <c r="Q1567" t="str">
        <f>+PROPER(IF(MID(Tabla1[[#This Row],[expName]],3,100)="Alegria","Alegría",MID(Tabla1[[#This Row],[expName]],3,100)))</f>
        <v>Alegría</v>
      </c>
      <c r="R1567" t="str">
        <f>+IF(Tabla1[[#This Row],[correct_ans]]="None","Frecuente","Infrecuente")</f>
        <v>Frecuente</v>
      </c>
      <c r="S1567">
        <f>+Tabla1[[#This Row],[Respuesta.corr]]*100</f>
        <v>0</v>
      </c>
      <c r="T1567" t="str">
        <f>+IF(OR(Tabla1[[#This Row],[frecuente/infrecuente]]="Frecuente",Tabla1[[#This Row],[Respuesta.rt]]=""),"",Tabla1[[#This Row],[Respuesta.rt]])</f>
        <v/>
      </c>
      <c r="U1567">
        <f>1-Tabla1[[#This Row],[Respuesta.corr]]</f>
        <v>1</v>
      </c>
      <c r="V1567" t="s">
        <v>141</v>
      </c>
      <c r="W1567" t="s">
        <v>143</v>
      </c>
      <c r="X1567" t="str">
        <f>+IFERROR(VLOOKUP(Tabla1[[#This Row],[participant]],$AB$2:$AC$17,2,0),"REVISAR")</f>
        <v>CLB8M</v>
      </c>
    </row>
    <row r="1568" spans="1:24" x14ac:dyDescent="0.55000000000000004">
      <c r="A1568" t="s">
        <v>53</v>
      </c>
      <c r="B1568" t="s">
        <v>63</v>
      </c>
      <c r="C1568" t="s">
        <v>15</v>
      </c>
      <c r="D1568">
        <v>0.8</v>
      </c>
      <c r="E1568">
        <v>0</v>
      </c>
      <c r="F1568">
        <v>166</v>
      </c>
      <c r="G1568">
        <v>166</v>
      </c>
      <c r="H1568">
        <v>166</v>
      </c>
      <c r="I1568" t="s">
        <v>15</v>
      </c>
      <c r="J1568">
        <v>1</v>
      </c>
      <c r="L1568" t="s">
        <v>157</v>
      </c>
      <c r="M1568">
        <v>59.818703234420603</v>
      </c>
      <c r="N1568" t="s">
        <v>56</v>
      </c>
      <c r="O1568">
        <v>1</v>
      </c>
      <c r="P1568" t="s">
        <v>158</v>
      </c>
      <c r="Q1568" t="str">
        <f>+PROPER(IF(MID(Tabla1[[#This Row],[expName]],3,100)="Alegria","Alegría",MID(Tabla1[[#This Row],[expName]],3,100)))</f>
        <v>Alegría</v>
      </c>
      <c r="R1568" t="str">
        <f>+IF(Tabla1[[#This Row],[correct_ans]]="None","Frecuente","Infrecuente")</f>
        <v>Frecuente</v>
      </c>
      <c r="S1568">
        <f>+Tabla1[[#This Row],[Respuesta.corr]]*100</f>
        <v>100</v>
      </c>
      <c r="T1568" t="str">
        <f>+IF(OR(Tabla1[[#This Row],[frecuente/infrecuente]]="Frecuente",Tabla1[[#This Row],[Respuesta.rt]]=""),"",Tabla1[[#This Row],[Respuesta.rt]])</f>
        <v/>
      </c>
      <c r="U1568">
        <f>1-Tabla1[[#This Row],[Respuesta.corr]]</f>
        <v>0</v>
      </c>
      <c r="V1568" t="s">
        <v>141</v>
      </c>
      <c r="W1568" t="s">
        <v>143</v>
      </c>
      <c r="X1568" t="str">
        <f>+IFERROR(VLOOKUP(Tabla1[[#This Row],[participant]],$AB$2:$AC$17,2,0),"REVISAR")</f>
        <v>CLB8M</v>
      </c>
    </row>
    <row r="1569" spans="1:24" x14ac:dyDescent="0.55000000000000004">
      <c r="A1569" t="s">
        <v>53</v>
      </c>
      <c r="B1569" t="s">
        <v>61</v>
      </c>
      <c r="C1569" t="s">
        <v>15</v>
      </c>
      <c r="D1569">
        <v>1.3</v>
      </c>
      <c r="E1569">
        <v>0</v>
      </c>
      <c r="F1569">
        <v>167</v>
      </c>
      <c r="G1569">
        <v>167</v>
      </c>
      <c r="H1569">
        <v>167</v>
      </c>
      <c r="I1569" t="s">
        <v>15</v>
      </c>
      <c r="J1569">
        <v>1</v>
      </c>
      <c r="L1569" t="s">
        <v>157</v>
      </c>
      <c r="M1569">
        <v>59.818703234420603</v>
      </c>
      <c r="N1569" t="s">
        <v>56</v>
      </c>
      <c r="O1569">
        <v>1</v>
      </c>
      <c r="P1569" t="s">
        <v>158</v>
      </c>
      <c r="Q1569" t="str">
        <f>+PROPER(IF(MID(Tabla1[[#This Row],[expName]],3,100)="Alegria","Alegría",MID(Tabla1[[#This Row],[expName]],3,100)))</f>
        <v>Alegría</v>
      </c>
      <c r="R1569" t="str">
        <f>+IF(Tabla1[[#This Row],[correct_ans]]="None","Frecuente","Infrecuente")</f>
        <v>Frecuente</v>
      </c>
      <c r="S1569">
        <f>+Tabla1[[#This Row],[Respuesta.corr]]*100</f>
        <v>100</v>
      </c>
      <c r="T1569" t="str">
        <f>+IF(OR(Tabla1[[#This Row],[frecuente/infrecuente]]="Frecuente",Tabla1[[#This Row],[Respuesta.rt]]=""),"",Tabla1[[#This Row],[Respuesta.rt]])</f>
        <v/>
      </c>
      <c r="U1569">
        <f>1-Tabla1[[#This Row],[Respuesta.corr]]</f>
        <v>0</v>
      </c>
      <c r="V1569" t="s">
        <v>141</v>
      </c>
      <c r="W1569" t="s">
        <v>143</v>
      </c>
      <c r="X1569" t="str">
        <f>+IFERROR(VLOOKUP(Tabla1[[#This Row],[participant]],$AB$2:$AC$17,2,0),"REVISAR")</f>
        <v>CLB8M</v>
      </c>
    </row>
    <row r="1570" spans="1:24" x14ac:dyDescent="0.55000000000000004">
      <c r="A1570" t="s">
        <v>58</v>
      </c>
      <c r="B1570" t="s">
        <v>80</v>
      </c>
      <c r="C1570" t="s">
        <v>21</v>
      </c>
      <c r="D1570">
        <v>0.8</v>
      </c>
      <c r="E1570">
        <v>0</v>
      </c>
      <c r="F1570">
        <v>168</v>
      </c>
      <c r="G1570">
        <v>168</v>
      </c>
      <c r="H1570">
        <v>168</v>
      </c>
      <c r="I1570" t="s">
        <v>15</v>
      </c>
      <c r="J1570">
        <v>0</v>
      </c>
      <c r="L1570" t="s">
        <v>157</v>
      </c>
      <c r="M1570">
        <v>59.818703234420603</v>
      </c>
      <c r="N1570" t="s">
        <v>56</v>
      </c>
      <c r="O1570">
        <v>1</v>
      </c>
      <c r="P1570" t="s">
        <v>158</v>
      </c>
      <c r="Q1570" t="str">
        <f>+PROPER(IF(MID(Tabla1[[#This Row],[expName]],3,100)="Alegria","Alegría",MID(Tabla1[[#This Row],[expName]],3,100)))</f>
        <v>Alegría</v>
      </c>
      <c r="R1570" t="str">
        <f>+IF(Tabla1[[#This Row],[correct_ans]]="None","Frecuente","Infrecuente")</f>
        <v>Infrecuente</v>
      </c>
      <c r="S1570">
        <f>+Tabla1[[#This Row],[Respuesta.corr]]*100</f>
        <v>0</v>
      </c>
      <c r="T1570" t="str">
        <f>+IF(OR(Tabla1[[#This Row],[frecuente/infrecuente]]="Frecuente",Tabla1[[#This Row],[Respuesta.rt]]=""),"",Tabla1[[#This Row],[Respuesta.rt]])</f>
        <v/>
      </c>
      <c r="U1570">
        <f>1-Tabla1[[#This Row],[Respuesta.corr]]</f>
        <v>1</v>
      </c>
      <c r="V1570" t="s">
        <v>141</v>
      </c>
      <c r="W1570" t="s">
        <v>143</v>
      </c>
      <c r="X1570" t="str">
        <f>+IFERROR(VLOOKUP(Tabla1[[#This Row],[participant]],$AB$2:$AC$17,2,0),"REVISAR")</f>
        <v>CLB8M</v>
      </c>
    </row>
    <row r="1571" spans="1:24" x14ac:dyDescent="0.55000000000000004">
      <c r="A1571" t="s">
        <v>53</v>
      </c>
      <c r="B1571" t="s">
        <v>68</v>
      </c>
      <c r="C1571" t="s">
        <v>15</v>
      </c>
      <c r="D1571">
        <v>1.3</v>
      </c>
      <c r="E1571">
        <v>0</v>
      </c>
      <c r="F1571">
        <v>169</v>
      </c>
      <c r="G1571">
        <v>169</v>
      </c>
      <c r="H1571">
        <v>169</v>
      </c>
      <c r="I1571" t="s">
        <v>21</v>
      </c>
      <c r="J1571">
        <v>0</v>
      </c>
      <c r="K1571">
        <v>1.10559490709</v>
      </c>
      <c r="L1571" t="s">
        <v>157</v>
      </c>
      <c r="M1571">
        <v>59.818703234420603</v>
      </c>
      <c r="N1571" t="s">
        <v>56</v>
      </c>
      <c r="O1571">
        <v>1</v>
      </c>
      <c r="P1571" t="s">
        <v>158</v>
      </c>
      <c r="Q1571" t="str">
        <f>+PROPER(IF(MID(Tabla1[[#This Row],[expName]],3,100)="Alegria","Alegría",MID(Tabla1[[#This Row],[expName]],3,100)))</f>
        <v>Alegría</v>
      </c>
      <c r="R1571" t="str">
        <f>+IF(Tabla1[[#This Row],[correct_ans]]="None","Frecuente","Infrecuente")</f>
        <v>Frecuente</v>
      </c>
      <c r="S1571">
        <f>+Tabla1[[#This Row],[Respuesta.corr]]*100</f>
        <v>0</v>
      </c>
      <c r="T1571" t="str">
        <f>+IF(OR(Tabla1[[#This Row],[frecuente/infrecuente]]="Frecuente",Tabla1[[#This Row],[Respuesta.rt]]=""),"",Tabla1[[#This Row],[Respuesta.rt]])</f>
        <v/>
      </c>
      <c r="U1571">
        <f>1-Tabla1[[#This Row],[Respuesta.corr]]</f>
        <v>1</v>
      </c>
      <c r="V1571" t="s">
        <v>141</v>
      </c>
      <c r="W1571" t="s">
        <v>143</v>
      </c>
      <c r="X1571" t="str">
        <f>+IFERROR(VLOOKUP(Tabla1[[#This Row],[participant]],$AB$2:$AC$17,2,0),"REVISAR")</f>
        <v>CLB8M</v>
      </c>
    </row>
    <row r="1572" spans="1:24" x14ac:dyDescent="0.55000000000000004">
      <c r="A1572" t="s">
        <v>58</v>
      </c>
      <c r="B1572" t="s">
        <v>70</v>
      </c>
      <c r="C1572" t="s">
        <v>21</v>
      </c>
      <c r="D1572">
        <v>0.8</v>
      </c>
      <c r="E1572">
        <v>0</v>
      </c>
      <c r="F1572">
        <v>170</v>
      </c>
      <c r="G1572">
        <v>170</v>
      </c>
      <c r="H1572">
        <v>170</v>
      </c>
      <c r="I1572" t="s">
        <v>15</v>
      </c>
      <c r="J1572">
        <v>0</v>
      </c>
      <c r="L1572" t="s">
        <v>157</v>
      </c>
      <c r="M1572">
        <v>59.818703234420603</v>
      </c>
      <c r="N1572" t="s">
        <v>56</v>
      </c>
      <c r="O1572">
        <v>1</v>
      </c>
      <c r="P1572" t="s">
        <v>158</v>
      </c>
      <c r="Q1572" t="str">
        <f>+PROPER(IF(MID(Tabla1[[#This Row],[expName]],3,100)="Alegria","Alegría",MID(Tabla1[[#This Row],[expName]],3,100)))</f>
        <v>Alegría</v>
      </c>
      <c r="R1572" t="str">
        <f>+IF(Tabla1[[#This Row],[correct_ans]]="None","Frecuente","Infrecuente")</f>
        <v>Infrecuente</v>
      </c>
      <c r="S1572">
        <f>+Tabla1[[#This Row],[Respuesta.corr]]*100</f>
        <v>0</v>
      </c>
      <c r="T1572" t="str">
        <f>+IF(OR(Tabla1[[#This Row],[frecuente/infrecuente]]="Frecuente",Tabla1[[#This Row],[Respuesta.rt]]=""),"",Tabla1[[#This Row],[Respuesta.rt]])</f>
        <v/>
      </c>
      <c r="U1572">
        <f>1-Tabla1[[#This Row],[Respuesta.corr]]</f>
        <v>1</v>
      </c>
      <c r="V1572" t="s">
        <v>141</v>
      </c>
      <c r="W1572" t="s">
        <v>143</v>
      </c>
      <c r="X1572" t="str">
        <f>+IFERROR(VLOOKUP(Tabla1[[#This Row],[participant]],$AB$2:$AC$17,2,0),"REVISAR")</f>
        <v>CLB8M</v>
      </c>
    </row>
    <row r="1573" spans="1:24" x14ac:dyDescent="0.55000000000000004">
      <c r="A1573" t="s">
        <v>53</v>
      </c>
      <c r="B1573" t="s">
        <v>22</v>
      </c>
      <c r="C1573" t="s">
        <v>15</v>
      </c>
      <c r="D1573">
        <v>0.8</v>
      </c>
      <c r="E1573">
        <v>0</v>
      </c>
      <c r="F1573">
        <v>171</v>
      </c>
      <c r="G1573">
        <v>171</v>
      </c>
      <c r="H1573">
        <v>171</v>
      </c>
      <c r="I1573" t="s">
        <v>21</v>
      </c>
      <c r="J1573">
        <v>0</v>
      </c>
      <c r="K1573">
        <v>3.0705672248600002E-2</v>
      </c>
      <c r="L1573" t="s">
        <v>157</v>
      </c>
      <c r="M1573">
        <v>59.818703234420603</v>
      </c>
      <c r="N1573" t="s">
        <v>56</v>
      </c>
      <c r="O1573">
        <v>1</v>
      </c>
      <c r="P1573" t="s">
        <v>158</v>
      </c>
      <c r="Q1573" t="str">
        <f>+PROPER(IF(MID(Tabla1[[#This Row],[expName]],3,100)="Alegria","Alegría",MID(Tabla1[[#This Row],[expName]],3,100)))</f>
        <v>Alegría</v>
      </c>
      <c r="R1573" t="str">
        <f>+IF(Tabla1[[#This Row],[correct_ans]]="None","Frecuente","Infrecuente")</f>
        <v>Frecuente</v>
      </c>
      <c r="S1573">
        <f>+Tabla1[[#This Row],[Respuesta.corr]]*100</f>
        <v>0</v>
      </c>
      <c r="T1573" t="str">
        <f>+IF(OR(Tabla1[[#This Row],[frecuente/infrecuente]]="Frecuente",Tabla1[[#This Row],[Respuesta.rt]]=""),"",Tabla1[[#This Row],[Respuesta.rt]])</f>
        <v/>
      </c>
      <c r="U1573">
        <f>1-Tabla1[[#This Row],[Respuesta.corr]]</f>
        <v>1</v>
      </c>
      <c r="V1573" t="s">
        <v>141</v>
      </c>
      <c r="W1573" t="s">
        <v>143</v>
      </c>
      <c r="X1573" t="str">
        <f>+IFERROR(VLOOKUP(Tabla1[[#This Row],[participant]],$AB$2:$AC$17,2,0),"REVISAR")</f>
        <v>CLB8M</v>
      </c>
    </row>
    <row r="1574" spans="1:24" x14ac:dyDescent="0.55000000000000004">
      <c r="A1574" t="s">
        <v>53</v>
      </c>
      <c r="B1574" t="s">
        <v>68</v>
      </c>
      <c r="C1574" t="s">
        <v>15</v>
      </c>
      <c r="D1574">
        <v>1.3</v>
      </c>
      <c r="E1574">
        <v>0</v>
      </c>
      <c r="F1574">
        <v>172</v>
      </c>
      <c r="G1574">
        <v>172</v>
      </c>
      <c r="H1574">
        <v>172</v>
      </c>
      <c r="I1574" t="s">
        <v>15</v>
      </c>
      <c r="J1574">
        <v>1</v>
      </c>
      <c r="L1574" t="s">
        <v>157</v>
      </c>
      <c r="M1574">
        <v>59.818703234420603</v>
      </c>
      <c r="N1574" t="s">
        <v>56</v>
      </c>
      <c r="O1574">
        <v>1</v>
      </c>
      <c r="P1574" t="s">
        <v>158</v>
      </c>
      <c r="Q1574" t="str">
        <f>+PROPER(IF(MID(Tabla1[[#This Row],[expName]],3,100)="Alegria","Alegría",MID(Tabla1[[#This Row],[expName]],3,100)))</f>
        <v>Alegría</v>
      </c>
      <c r="R1574" t="str">
        <f>+IF(Tabla1[[#This Row],[correct_ans]]="None","Frecuente","Infrecuente")</f>
        <v>Frecuente</v>
      </c>
      <c r="S1574">
        <f>+Tabla1[[#This Row],[Respuesta.corr]]*100</f>
        <v>100</v>
      </c>
      <c r="T1574" t="str">
        <f>+IF(OR(Tabla1[[#This Row],[frecuente/infrecuente]]="Frecuente",Tabla1[[#This Row],[Respuesta.rt]]=""),"",Tabla1[[#This Row],[Respuesta.rt]])</f>
        <v/>
      </c>
      <c r="U1574">
        <f>1-Tabla1[[#This Row],[Respuesta.corr]]</f>
        <v>0</v>
      </c>
      <c r="V1574" t="s">
        <v>141</v>
      </c>
      <c r="W1574" t="s">
        <v>143</v>
      </c>
      <c r="X1574" t="str">
        <f>+IFERROR(VLOOKUP(Tabla1[[#This Row],[participant]],$AB$2:$AC$17,2,0),"REVISAR")</f>
        <v>CLB8M</v>
      </c>
    </row>
    <row r="1575" spans="1:24" x14ac:dyDescent="0.55000000000000004">
      <c r="A1575" t="s">
        <v>53</v>
      </c>
      <c r="B1575" t="s">
        <v>65</v>
      </c>
      <c r="C1575" t="s">
        <v>15</v>
      </c>
      <c r="D1575">
        <v>0.8</v>
      </c>
      <c r="E1575">
        <v>0</v>
      </c>
      <c r="F1575">
        <v>173</v>
      </c>
      <c r="G1575">
        <v>173</v>
      </c>
      <c r="H1575">
        <v>173</v>
      </c>
      <c r="I1575" t="s">
        <v>15</v>
      </c>
      <c r="J1575">
        <v>1</v>
      </c>
      <c r="L1575" t="s">
        <v>157</v>
      </c>
      <c r="M1575">
        <v>59.818703234420603</v>
      </c>
      <c r="N1575" t="s">
        <v>56</v>
      </c>
      <c r="O1575">
        <v>1</v>
      </c>
      <c r="P1575" t="s">
        <v>158</v>
      </c>
      <c r="Q1575" t="str">
        <f>+PROPER(IF(MID(Tabla1[[#This Row],[expName]],3,100)="Alegria","Alegría",MID(Tabla1[[#This Row],[expName]],3,100)))</f>
        <v>Alegría</v>
      </c>
      <c r="R1575" t="str">
        <f>+IF(Tabla1[[#This Row],[correct_ans]]="None","Frecuente","Infrecuente")</f>
        <v>Frecuente</v>
      </c>
      <c r="S1575">
        <f>+Tabla1[[#This Row],[Respuesta.corr]]*100</f>
        <v>100</v>
      </c>
      <c r="T1575" t="str">
        <f>+IF(OR(Tabla1[[#This Row],[frecuente/infrecuente]]="Frecuente",Tabla1[[#This Row],[Respuesta.rt]]=""),"",Tabla1[[#This Row],[Respuesta.rt]])</f>
        <v/>
      </c>
      <c r="U1575">
        <f>1-Tabla1[[#This Row],[Respuesta.corr]]</f>
        <v>0</v>
      </c>
      <c r="V1575" t="s">
        <v>141</v>
      </c>
      <c r="W1575" t="s">
        <v>143</v>
      </c>
      <c r="X1575" t="str">
        <f>+IFERROR(VLOOKUP(Tabla1[[#This Row],[participant]],$AB$2:$AC$17,2,0),"REVISAR")</f>
        <v>CLB8M</v>
      </c>
    </row>
    <row r="1576" spans="1:24" x14ac:dyDescent="0.55000000000000004">
      <c r="A1576" t="s">
        <v>58</v>
      </c>
      <c r="B1576" t="s">
        <v>64</v>
      </c>
      <c r="C1576" t="s">
        <v>21</v>
      </c>
      <c r="D1576">
        <v>0.8</v>
      </c>
      <c r="E1576">
        <v>0</v>
      </c>
      <c r="F1576">
        <v>174</v>
      </c>
      <c r="G1576">
        <v>174</v>
      </c>
      <c r="H1576">
        <v>174</v>
      </c>
      <c r="I1576" t="s">
        <v>15</v>
      </c>
      <c r="J1576">
        <v>0</v>
      </c>
      <c r="L1576" t="s">
        <v>157</v>
      </c>
      <c r="M1576">
        <v>59.818703234420603</v>
      </c>
      <c r="N1576" t="s">
        <v>56</v>
      </c>
      <c r="O1576">
        <v>1</v>
      </c>
      <c r="P1576" t="s">
        <v>158</v>
      </c>
      <c r="Q1576" t="str">
        <f>+PROPER(IF(MID(Tabla1[[#This Row],[expName]],3,100)="Alegria","Alegría",MID(Tabla1[[#This Row],[expName]],3,100)))</f>
        <v>Alegría</v>
      </c>
      <c r="R1576" t="str">
        <f>+IF(Tabla1[[#This Row],[correct_ans]]="None","Frecuente","Infrecuente")</f>
        <v>Infrecuente</v>
      </c>
      <c r="S1576">
        <f>+Tabla1[[#This Row],[Respuesta.corr]]*100</f>
        <v>0</v>
      </c>
      <c r="T1576" t="str">
        <f>+IF(OR(Tabla1[[#This Row],[frecuente/infrecuente]]="Frecuente",Tabla1[[#This Row],[Respuesta.rt]]=""),"",Tabla1[[#This Row],[Respuesta.rt]])</f>
        <v/>
      </c>
      <c r="U1576">
        <f>1-Tabla1[[#This Row],[Respuesta.corr]]</f>
        <v>1</v>
      </c>
      <c r="V1576" t="s">
        <v>141</v>
      </c>
      <c r="W1576" t="s">
        <v>143</v>
      </c>
      <c r="X1576" t="str">
        <f>+IFERROR(VLOOKUP(Tabla1[[#This Row],[participant]],$AB$2:$AC$17,2,0),"REVISAR")</f>
        <v>CLB8M</v>
      </c>
    </row>
    <row r="1577" spans="1:24" x14ac:dyDescent="0.55000000000000004">
      <c r="A1577" t="s">
        <v>53</v>
      </c>
      <c r="B1577" t="s">
        <v>30</v>
      </c>
      <c r="C1577" t="s">
        <v>15</v>
      </c>
      <c r="D1577">
        <v>0.8</v>
      </c>
      <c r="E1577">
        <v>0</v>
      </c>
      <c r="F1577">
        <v>175</v>
      </c>
      <c r="G1577">
        <v>175</v>
      </c>
      <c r="H1577">
        <v>175</v>
      </c>
      <c r="I1577" t="s">
        <v>15</v>
      </c>
      <c r="J1577">
        <v>1</v>
      </c>
      <c r="L1577" t="s">
        <v>157</v>
      </c>
      <c r="M1577">
        <v>59.818703234420603</v>
      </c>
      <c r="N1577" t="s">
        <v>56</v>
      </c>
      <c r="O1577">
        <v>1</v>
      </c>
      <c r="P1577" t="s">
        <v>158</v>
      </c>
      <c r="Q1577" t="str">
        <f>+PROPER(IF(MID(Tabla1[[#This Row],[expName]],3,100)="Alegria","Alegría",MID(Tabla1[[#This Row],[expName]],3,100)))</f>
        <v>Alegría</v>
      </c>
      <c r="R1577" t="str">
        <f>+IF(Tabla1[[#This Row],[correct_ans]]="None","Frecuente","Infrecuente")</f>
        <v>Frecuente</v>
      </c>
      <c r="S1577">
        <f>+Tabla1[[#This Row],[Respuesta.corr]]*100</f>
        <v>100</v>
      </c>
      <c r="T1577" t="str">
        <f>+IF(OR(Tabla1[[#This Row],[frecuente/infrecuente]]="Frecuente",Tabla1[[#This Row],[Respuesta.rt]]=""),"",Tabla1[[#This Row],[Respuesta.rt]])</f>
        <v/>
      </c>
      <c r="U1577">
        <f>1-Tabla1[[#This Row],[Respuesta.corr]]</f>
        <v>0</v>
      </c>
      <c r="V1577" t="s">
        <v>141</v>
      </c>
      <c r="W1577" t="s">
        <v>143</v>
      </c>
      <c r="X1577" t="str">
        <f>+IFERROR(VLOOKUP(Tabla1[[#This Row],[participant]],$AB$2:$AC$17,2,0),"REVISAR")</f>
        <v>CLB8M</v>
      </c>
    </row>
    <row r="1578" spans="1:24" x14ac:dyDescent="0.55000000000000004">
      <c r="A1578" t="s">
        <v>53</v>
      </c>
      <c r="B1578" t="s">
        <v>48</v>
      </c>
      <c r="C1578" t="s">
        <v>15</v>
      </c>
      <c r="D1578">
        <v>1.3</v>
      </c>
      <c r="E1578">
        <v>0</v>
      </c>
      <c r="F1578">
        <v>176</v>
      </c>
      <c r="G1578">
        <v>176</v>
      </c>
      <c r="H1578">
        <v>176</v>
      </c>
      <c r="I1578" t="s">
        <v>15</v>
      </c>
      <c r="J1578">
        <v>1</v>
      </c>
      <c r="L1578" t="s">
        <v>157</v>
      </c>
      <c r="M1578">
        <v>59.818703234420603</v>
      </c>
      <c r="N1578" t="s">
        <v>56</v>
      </c>
      <c r="O1578">
        <v>1</v>
      </c>
      <c r="P1578" t="s">
        <v>158</v>
      </c>
      <c r="Q1578" t="str">
        <f>+PROPER(IF(MID(Tabla1[[#This Row],[expName]],3,100)="Alegria","Alegría",MID(Tabla1[[#This Row],[expName]],3,100)))</f>
        <v>Alegría</v>
      </c>
      <c r="R1578" t="str">
        <f>+IF(Tabla1[[#This Row],[correct_ans]]="None","Frecuente","Infrecuente")</f>
        <v>Frecuente</v>
      </c>
      <c r="S1578">
        <f>+Tabla1[[#This Row],[Respuesta.corr]]*100</f>
        <v>100</v>
      </c>
      <c r="T1578" t="str">
        <f>+IF(OR(Tabla1[[#This Row],[frecuente/infrecuente]]="Frecuente",Tabla1[[#This Row],[Respuesta.rt]]=""),"",Tabla1[[#This Row],[Respuesta.rt]])</f>
        <v/>
      </c>
      <c r="U1578">
        <f>1-Tabla1[[#This Row],[Respuesta.corr]]</f>
        <v>0</v>
      </c>
      <c r="V1578" t="s">
        <v>141</v>
      </c>
      <c r="W1578" t="s">
        <v>143</v>
      </c>
      <c r="X1578" t="str">
        <f>+IFERROR(VLOOKUP(Tabla1[[#This Row],[participant]],$AB$2:$AC$17,2,0),"REVISAR")</f>
        <v>CLB8M</v>
      </c>
    </row>
    <row r="1579" spans="1:24" x14ac:dyDescent="0.55000000000000004">
      <c r="A1579" t="s">
        <v>58</v>
      </c>
      <c r="B1579" t="s">
        <v>60</v>
      </c>
      <c r="C1579" t="s">
        <v>21</v>
      </c>
      <c r="D1579">
        <v>1.3</v>
      </c>
      <c r="E1579">
        <v>0</v>
      </c>
      <c r="F1579">
        <v>177</v>
      </c>
      <c r="G1579">
        <v>177</v>
      </c>
      <c r="H1579">
        <v>177</v>
      </c>
      <c r="I1579" t="s">
        <v>15</v>
      </c>
      <c r="J1579">
        <v>0</v>
      </c>
      <c r="L1579" t="s">
        <v>157</v>
      </c>
      <c r="M1579">
        <v>59.818703234420603</v>
      </c>
      <c r="N1579" t="s">
        <v>56</v>
      </c>
      <c r="O1579">
        <v>1</v>
      </c>
      <c r="P1579" t="s">
        <v>158</v>
      </c>
      <c r="Q1579" t="str">
        <f>+PROPER(IF(MID(Tabla1[[#This Row],[expName]],3,100)="Alegria","Alegría",MID(Tabla1[[#This Row],[expName]],3,100)))</f>
        <v>Alegría</v>
      </c>
      <c r="R1579" t="str">
        <f>+IF(Tabla1[[#This Row],[correct_ans]]="None","Frecuente","Infrecuente")</f>
        <v>Infrecuente</v>
      </c>
      <c r="S1579">
        <f>+Tabla1[[#This Row],[Respuesta.corr]]*100</f>
        <v>0</v>
      </c>
      <c r="T1579" t="str">
        <f>+IF(OR(Tabla1[[#This Row],[frecuente/infrecuente]]="Frecuente",Tabla1[[#This Row],[Respuesta.rt]]=""),"",Tabla1[[#This Row],[Respuesta.rt]])</f>
        <v/>
      </c>
      <c r="U1579">
        <f>1-Tabla1[[#This Row],[Respuesta.corr]]</f>
        <v>1</v>
      </c>
      <c r="V1579" t="s">
        <v>141</v>
      </c>
      <c r="W1579" t="s">
        <v>143</v>
      </c>
      <c r="X1579" t="str">
        <f>+IFERROR(VLOOKUP(Tabla1[[#This Row],[participant]],$AB$2:$AC$17,2,0),"REVISAR")</f>
        <v>CLB8M</v>
      </c>
    </row>
    <row r="1580" spans="1:24" x14ac:dyDescent="0.55000000000000004">
      <c r="A1580" t="s">
        <v>53</v>
      </c>
      <c r="B1580" t="s">
        <v>65</v>
      </c>
      <c r="C1580" t="s">
        <v>15</v>
      </c>
      <c r="D1580">
        <v>0.8</v>
      </c>
      <c r="E1580">
        <v>0</v>
      </c>
      <c r="F1580">
        <v>178</v>
      </c>
      <c r="G1580">
        <v>178</v>
      </c>
      <c r="H1580">
        <v>178</v>
      </c>
      <c r="I1580" t="s">
        <v>15</v>
      </c>
      <c r="J1580">
        <v>1</v>
      </c>
      <c r="L1580" t="s">
        <v>157</v>
      </c>
      <c r="M1580">
        <v>59.818703234420603</v>
      </c>
      <c r="N1580" t="s">
        <v>56</v>
      </c>
      <c r="O1580">
        <v>1</v>
      </c>
      <c r="P1580" t="s">
        <v>158</v>
      </c>
      <c r="Q1580" t="str">
        <f>+PROPER(IF(MID(Tabla1[[#This Row],[expName]],3,100)="Alegria","Alegría",MID(Tabla1[[#This Row],[expName]],3,100)))</f>
        <v>Alegría</v>
      </c>
      <c r="R1580" t="str">
        <f>+IF(Tabla1[[#This Row],[correct_ans]]="None","Frecuente","Infrecuente")</f>
        <v>Frecuente</v>
      </c>
      <c r="S1580">
        <f>+Tabla1[[#This Row],[Respuesta.corr]]*100</f>
        <v>100</v>
      </c>
      <c r="T1580" t="str">
        <f>+IF(OR(Tabla1[[#This Row],[frecuente/infrecuente]]="Frecuente",Tabla1[[#This Row],[Respuesta.rt]]=""),"",Tabla1[[#This Row],[Respuesta.rt]])</f>
        <v/>
      </c>
      <c r="U1580">
        <f>1-Tabla1[[#This Row],[Respuesta.corr]]</f>
        <v>0</v>
      </c>
      <c r="V1580" t="s">
        <v>141</v>
      </c>
      <c r="W1580" t="s">
        <v>143</v>
      </c>
      <c r="X1580" t="str">
        <f>+IFERROR(VLOOKUP(Tabla1[[#This Row],[participant]],$AB$2:$AC$17,2,0),"REVISAR")</f>
        <v>CLB8M</v>
      </c>
    </row>
    <row r="1581" spans="1:24" x14ac:dyDescent="0.55000000000000004">
      <c r="A1581" t="s">
        <v>53</v>
      </c>
      <c r="B1581" t="s">
        <v>34</v>
      </c>
      <c r="C1581" t="s">
        <v>15</v>
      </c>
      <c r="D1581">
        <v>1.3</v>
      </c>
      <c r="E1581">
        <v>0</v>
      </c>
      <c r="F1581">
        <v>179</v>
      </c>
      <c r="G1581">
        <v>179</v>
      </c>
      <c r="H1581">
        <v>179</v>
      </c>
      <c r="I1581" t="s">
        <v>15</v>
      </c>
      <c r="J1581">
        <v>1</v>
      </c>
      <c r="L1581" t="s">
        <v>157</v>
      </c>
      <c r="M1581">
        <v>59.818703234420603</v>
      </c>
      <c r="N1581" t="s">
        <v>56</v>
      </c>
      <c r="O1581">
        <v>1</v>
      </c>
      <c r="P1581" t="s">
        <v>158</v>
      </c>
      <c r="Q1581" t="str">
        <f>+PROPER(IF(MID(Tabla1[[#This Row],[expName]],3,100)="Alegria","Alegría",MID(Tabla1[[#This Row],[expName]],3,100)))</f>
        <v>Alegría</v>
      </c>
      <c r="R1581" t="str">
        <f>+IF(Tabla1[[#This Row],[correct_ans]]="None","Frecuente","Infrecuente")</f>
        <v>Frecuente</v>
      </c>
      <c r="S1581">
        <f>+Tabla1[[#This Row],[Respuesta.corr]]*100</f>
        <v>100</v>
      </c>
      <c r="T1581" t="str">
        <f>+IF(OR(Tabla1[[#This Row],[frecuente/infrecuente]]="Frecuente",Tabla1[[#This Row],[Respuesta.rt]]=""),"",Tabla1[[#This Row],[Respuesta.rt]])</f>
        <v/>
      </c>
      <c r="U1581">
        <f>1-Tabla1[[#This Row],[Respuesta.corr]]</f>
        <v>0</v>
      </c>
      <c r="V1581" t="s">
        <v>141</v>
      </c>
      <c r="W1581" t="s">
        <v>143</v>
      </c>
      <c r="X1581" t="str">
        <f>+IFERROR(VLOOKUP(Tabla1[[#This Row],[participant]],$AB$2:$AC$17,2,0),"REVISAR")</f>
        <v>CLB8M</v>
      </c>
    </row>
    <row r="1582" spans="1:24" x14ac:dyDescent="0.55000000000000004">
      <c r="A1582" t="s">
        <v>58</v>
      </c>
      <c r="B1582" t="s">
        <v>64</v>
      </c>
      <c r="C1582" t="s">
        <v>21</v>
      </c>
      <c r="D1582">
        <v>0.8</v>
      </c>
      <c r="E1582">
        <v>0</v>
      </c>
      <c r="F1582">
        <v>180</v>
      </c>
      <c r="G1582">
        <v>180</v>
      </c>
      <c r="H1582">
        <v>180</v>
      </c>
      <c r="I1582" t="s">
        <v>15</v>
      </c>
      <c r="J1582">
        <v>0</v>
      </c>
      <c r="L1582" t="s">
        <v>157</v>
      </c>
      <c r="M1582">
        <v>59.818703234420603</v>
      </c>
      <c r="N1582" t="s">
        <v>56</v>
      </c>
      <c r="O1582">
        <v>1</v>
      </c>
      <c r="P1582" t="s">
        <v>158</v>
      </c>
      <c r="Q1582" t="str">
        <f>+PROPER(IF(MID(Tabla1[[#This Row],[expName]],3,100)="Alegria","Alegría",MID(Tabla1[[#This Row],[expName]],3,100)))</f>
        <v>Alegría</v>
      </c>
      <c r="R1582" t="str">
        <f>+IF(Tabla1[[#This Row],[correct_ans]]="None","Frecuente","Infrecuente")</f>
        <v>Infrecuente</v>
      </c>
      <c r="S1582">
        <f>+Tabla1[[#This Row],[Respuesta.corr]]*100</f>
        <v>0</v>
      </c>
      <c r="T1582" t="str">
        <f>+IF(OR(Tabla1[[#This Row],[frecuente/infrecuente]]="Frecuente",Tabla1[[#This Row],[Respuesta.rt]]=""),"",Tabla1[[#This Row],[Respuesta.rt]])</f>
        <v/>
      </c>
      <c r="U1582">
        <f>1-Tabla1[[#This Row],[Respuesta.corr]]</f>
        <v>1</v>
      </c>
      <c r="V1582" t="s">
        <v>141</v>
      </c>
      <c r="W1582" t="s">
        <v>143</v>
      </c>
      <c r="X1582" t="str">
        <f>+IFERROR(VLOOKUP(Tabla1[[#This Row],[participant]],$AB$2:$AC$17,2,0),"REVISAR")</f>
        <v>CLB8M</v>
      </c>
    </row>
    <row r="1583" spans="1:24" x14ac:dyDescent="0.55000000000000004">
      <c r="A1583" t="s">
        <v>53</v>
      </c>
      <c r="B1583" t="s">
        <v>36</v>
      </c>
      <c r="C1583" t="s">
        <v>15</v>
      </c>
      <c r="D1583">
        <v>0.8</v>
      </c>
      <c r="E1583">
        <v>0</v>
      </c>
      <c r="F1583">
        <v>181</v>
      </c>
      <c r="G1583">
        <v>181</v>
      </c>
      <c r="H1583">
        <v>181</v>
      </c>
      <c r="I1583" t="s">
        <v>15</v>
      </c>
      <c r="J1583">
        <v>1</v>
      </c>
      <c r="L1583" t="s">
        <v>157</v>
      </c>
      <c r="M1583">
        <v>59.818703234420603</v>
      </c>
      <c r="N1583" t="s">
        <v>56</v>
      </c>
      <c r="O1583">
        <v>1</v>
      </c>
      <c r="P1583" t="s">
        <v>158</v>
      </c>
      <c r="Q1583" t="str">
        <f>+PROPER(IF(MID(Tabla1[[#This Row],[expName]],3,100)="Alegria","Alegría",MID(Tabla1[[#This Row],[expName]],3,100)))</f>
        <v>Alegría</v>
      </c>
      <c r="R1583" t="str">
        <f>+IF(Tabla1[[#This Row],[correct_ans]]="None","Frecuente","Infrecuente")</f>
        <v>Frecuente</v>
      </c>
      <c r="S1583">
        <f>+Tabla1[[#This Row],[Respuesta.corr]]*100</f>
        <v>100</v>
      </c>
      <c r="T1583" t="str">
        <f>+IF(OR(Tabla1[[#This Row],[frecuente/infrecuente]]="Frecuente",Tabla1[[#This Row],[Respuesta.rt]]=""),"",Tabla1[[#This Row],[Respuesta.rt]])</f>
        <v/>
      </c>
      <c r="U1583">
        <f>1-Tabla1[[#This Row],[Respuesta.corr]]</f>
        <v>0</v>
      </c>
      <c r="V1583" t="s">
        <v>141</v>
      </c>
      <c r="W1583" t="s">
        <v>143</v>
      </c>
      <c r="X1583" t="str">
        <f>+IFERROR(VLOOKUP(Tabla1[[#This Row],[participant]],$AB$2:$AC$17,2,0),"REVISAR")</f>
        <v>CLB8M</v>
      </c>
    </row>
    <row r="1584" spans="1:24" x14ac:dyDescent="0.55000000000000004">
      <c r="A1584" t="s">
        <v>53</v>
      </c>
      <c r="B1584" t="s">
        <v>23</v>
      </c>
      <c r="C1584" t="s">
        <v>15</v>
      </c>
      <c r="D1584">
        <v>0.8</v>
      </c>
      <c r="E1584">
        <v>0</v>
      </c>
      <c r="F1584">
        <v>182</v>
      </c>
      <c r="G1584">
        <v>182</v>
      </c>
      <c r="H1584">
        <v>182</v>
      </c>
      <c r="I1584" t="s">
        <v>21</v>
      </c>
      <c r="J1584">
        <v>0</v>
      </c>
      <c r="K1584">
        <v>0.68083112112099997</v>
      </c>
      <c r="L1584" t="s">
        <v>157</v>
      </c>
      <c r="M1584">
        <v>59.818703234420603</v>
      </c>
      <c r="N1584" t="s">
        <v>56</v>
      </c>
      <c r="O1584">
        <v>1</v>
      </c>
      <c r="P1584" t="s">
        <v>158</v>
      </c>
      <c r="Q1584" t="str">
        <f>+PROPER(IF(MID(Tabla1[[#This Row],[expName]],3,100)="Alegria","Alegría",MID(Tabla1[[#This Row],[expName]],3,100)))</f>
        <v>Alegría</v>
      </c>
      <c r="R1584" t="str">
        <f>+IF(Tabla1[[#This Row],[correct_ans]]="None","Frecuente","Infrecuente")</f>
        <v>Frecuente</v>
      </c>
      <c r="S1584">
        <f>+Tabla1[[#This Row],[Respuesta.corr]]*100</f>
        <v>0</v>
      </c>
      <c r="T1584" t="str">
        <f>+IF(OR(Tabla1[[#This Row],[frecuente/infrecuente]]="Frecuente",Tabla1[[#This Row],[Respuesta.rt]]=""),"",Tabla1[[#This Row],[Respuesta.rt]])</f>
        <v/>
      </c>
      <c r="U1584">
        <f>1-Tabla1[[#This Row],[Respuesta.corr]]</f>
        <v>1</v>
      </c>
      <c r="V1584" t="s">
        <v>141</v>
      </c>
      <c r="W1584" t="s">
        <v>143</v>
      </c>
      <c r="X1584" t="str">
        <f>+IFERROR(VLOOKUP(Tabla1[[#This Row],[participant]],$AB$2:$AC$17,2,0),"REVISAR")</f>
        <v>CLB8M</v>
      </c>
    </row>
    <row r="1585" spans="1:24" x14ac:dyDescent="0.55000000000000004">
      <c r="A1585" t="s">
        <v>53</v>
      </c>
      <c r="B1585" t="s">
        <v>23</v>
      </c>
      <c r="C1585" t="s">
        <v>15</v>
      </c>
      <c r="D1585">
        <v>1.3</v>
      </c>
      <c r="E1585">
        <v>0</v>
      </c>
      <c r="F1585">
        <v>183</v>
      </c>
      <c r="G1585">
        <v>183</v>
      </c>
      <c r="H1585">
        <v>183</v>
      </c>
      <c r="I1585" t="s">
        <v>15</v>
      </c>
      <c r="J1585">
        <v>1</v>
      </c>
      <c r="L1585" t="s">
        <v>157</v>
      </c>
      <c r="M1585">
        <v>59.818703234420603</v>
      </c>
      <c r="N1585" t="s">
        <v>56</v>
      </c>
      <c r="O1585">
        <v>1</v>
      </c>
      <c r="P1585" t="s">
        <v>158</v>
      </c>
      <c r="Q1585" t="str">
        <f>+PROPER(IF(MID(Tabla1[[#This Row],[expName]],3,100)="Alegria","Alegría",MID(Tabla1[[#This Row],[expName]],3,100)))</f>
        <v>Alegría</v>
      </c>
      <c r="R1585" t="str">
        <f>+IF(Tabla1[[#This Row],[correct_ans]]="None","Frecuente","Infrecuente")</f>
        <v>Frecuente</v>
      </c>
      <c r="S1585">
        <f>+Tabla1[[#This Row],[Respuesta.corr]]*100</f>
        <v>100</v>
      </c>
      <c r="T1585" t="str">
        <f>+IF(OR(Tabla1[[#This Row],[frecuente/infrecuente]]="Frecuente",Tabla1[[#This Row],[Respuesta.rt]]=""),"",Tabla1[[#This Row],[Respuesta.rt]])</f>
        <v/>
      </c>
      <c r="U1585">
        <f>1-Tabla1[[#This Row],[Respuesta.corr]]</f>
        <v>0</v>
      </c>
      <c r="V1585" t="s">
        <v>141</v>
      </c>
      <c r="W1585" t="s">
        <v>143</v>
      </c>
      <c r="X1585" t="str">
        <f>+IFERROR(VLOOKUP(Tabla1[[#This Row],[participant]],$AB$2:$AC$17,2,0),"REVISAR")</f>
        <v>CLB8M</v>
      </c>
    </row>
    <row r="1586" spans="1:24" x14ac:dyDescent="0.55000000000000004">
      <c r="A1586" t="s">
        <v>58</v>
      </c>
      <c r="B1586" t="s">
        <v>66</v>
      </c>
      <c r="C1586" t="s">
        <v>21</v>
      </c>
      <c r="D1586">
        <v>1.3</v>
      </c>
      <c r="E1586">
        <v>0</v>
      </c>
      <c r="F1586">
        <v>184</v>
      </c>
      <c r="G1586">
        <v>184</v>
      </c>
      <c r="H1586">
        <v>184</v>
      </c>
      <c r="I1586" t="s">
        <v>15</v>
      </c>
      <c r="J1586">
        <v>0</v>
      </c>
      <c r="L1586" t="s">
        <v>157</v>
      </c>
      <c r="M1586">
        <v>59.818703234420603</v>
      </c>
      <c r="N1586" t="s">
        <v>56</v>
      </c>
      <c r="O1586">
        <v>1</v>
      </c>
      <c r="P1586" t="s">
        <v>158</v>
      </c>
      <c r="Q1586" t="str">
        <f>+PROPER(IF(MID(Tabla1[[#This Row],[expName]],3,100)="Alegria","Alegría",MID(Tabla1[[#This Row],[expName]],3,100)))</f>
        <v>Alegría</v>
      </c>
      <c r="R1586" t="str">
        <f>+IF(Tabla1[[#This Row],[correct_ans]]="None","Frecuente","Infrecuente")</f>
        <v>Infrecuente</v>
      </c>
      <c r="S1586">
        <f>+Tabla1[[#This Row],[Respuesta.corr]]*100</f>
        <v>0</v>
      </c>
      <c r="T1586" t="str">
        <f>+IF(OR(Tabla1[[#This Row],[frecuente/infrecuente]]="Frecuente",Tabla1[[#This Row],[Respuesta.rt]]=""),"",Tabla1[[#This Row],[Respuesta.rt]])</f>
        <v/>
      </c>
      <c r="U1586">
        <f>1-Tabla1[[#This Row],[Respuesta.corr]]</f>
        <v>1</v>
      </c>
      <c r="V1586" t="s">
        <v>141</v>
      </c>
      <c r="W1586" t="s">
        <v>143</v>
      </c>
      <c r="X1586" t="str">
        <f>+IFERROR(VLOOKUP(Tabla1[[#This Row],[participant]],$AB$2:$AC$17,2,0),"REVISAR")</f>
        <v>CLB8M</v>
      </c>
    </row>
    <row r="1587" spans="1:24" x14ac:dyDescent="0.55000000000000004">
      <c r="A1587" t="s">
        <v>53</v>
      </c>
      <c r="B1587" t="s">
        <v>65</v>
      </c>
      <c r="C1587" t="s">
        <v>15</v>
      </c>
      <c r="D1587">
        <v>0.8</v>
      </c>
      <c r="E1587">
        <v>0</v>
      </c>
      <c r="F1587">
        <v>185</v>
      </c>
      <c r="G1587">
        <v>185</v>
      </c>
      <c r="H1587">
        <v>185</v>
      </c>
      <c r="I1587" t="s">
        <v>15</v>
      </c>
      <c r="J1587">
        <v>1</v>
      </c>
      <c r="L1587" t="s">
        <v>157</v>
      </c>
      <c r="M1587">
        <v>59.818703234420603</v>
      </c>
      <c r="N1587" t="s">
        <v>56</v>
      </c>
      <c r="O1587">
        <v>1</v>
      </c>
      <c r="P1587" t="s">
        <v>158</v>
      </c>
      <c r="Q1587" t="str">
        <f>+PROPER(IF(MID(Tabla1[[#This Row],[expName]],3,100)="Alegria","Alegría",MID(Tabla1[[#This Row],[expName]],3,100)))</f>
        <v>Alegría</v>
      </c>
      <c r="R1587" t="str">
        <f>+IF(Tabla1[[#This Row],[correct_ans]]="None","Frecuente","Infrecuente")</f>
        <v>Frecuente</v>
      </c>
      <c r="S1587">
        <f>+Tabla1[[#This Row],[Respuesta.corr]]*100</f>
        <v>100</v>
      </c>
      <c r="T1587" t="str">
        <f>+IF(OR(Tabla1[[#This Row],[frecuente/infrecuente]]="Frecuente",Tabla1[[#This Row],[Respuesta.rt]]=""),"",Tabla1[[#This Row],[Respuesta.rt]])</f>
        <v/>
      </c>
      <c r="U1587">
        <f>1-Tabla1[[#This Row],[Respuesta.corr]]</f>
        <v>0</v>
      </c>
      <c r="V1587" t="s">
        <v>141</v>
      </c>
      <c r="W1587" t="s">
        <v>143</v>
      </c>
      <c r="X1587" t="str">
        <f>+IFERROR(VLOOKUP(Tabla1[[#This Row],[participant]],$AB$2:$AC$17,2,0),"REVISAR")</f>
        <v>CLB8M</v>
      </c>
    </row>
    <row r="1588" spans="1:24" x14ac:dyDescent="0.55000000000000004">
      <c r="A1588" t="s">
        <v>53</v>
      </c>
      <c r="B1588" t="s">
        <v>54</v>
      </c>
      <c r="C1588" t="s">
        <v>15</v>
      </c>
      <c r="D1588">
        <v>0.8</v>
      </c>
      <c r="E1588">
        <v>0</v>
      </c>
      <c r="F1588">
        <v>186</v>
      </c>
      <c r="G1588">
        <v>186</v>
      </c>
      <c r="H1588">
        <v>186</v>
      </c>
      <c r="I1588" t="s">
        <v>15</v>
      </c>
      <c r="J1588">
        <v>1</v>
      </c>
      <c r="L1588" t="s">
        <v>157</v>
      </c>
      <c r="M1588">
        <v>59.818703234420603</v>
      </c>
      <c r="N1588" t="s">
        <v>56</v>
      </c>
      <c r="O1588">
        <v>1</v>
      </c>
      <c r="P1588" t="s">
        <v>158</v>
      </c>
      <c r="Q1588" t="str">
        <f>+PROPER(IF(MID(Tabla1[[#This Row],[expName]],3,100)="Alegria","Alegría",MID(Tabla1[[#This Row],[expName]],3,100)))</f>
        <v>Alegría</v>
      </c>
      <c r="R1588" t="str">
        <f>+IF(Tabla1[[#This Row],[correct_ans]]="None","Frecuente","Infrecuente")</f>
        <v>Frecuente</v>
      </c>
      <c r="S1588">
        <f>+Tabla1[[#This Row],[Respuesta.corr]]*100</f>
        <v>100</v>
      </c>
      <c r="T1588" t="str">
        <f>+IF(OR(Tabla1[[#This Row],[frecuente/infrecuente]]="Frecuente",Tabla1[[#This Row],[Respuesta.rt]]=""),"",Tabla1[[#This Row],[Respuesta.rt]])</f>
        <v/>
      </c>
      <c r="U1588">
        <f>1-Tabla1[[#This Row],[Respuesta.corr]]</f>
        <v>0</v>
      </c>
      <c r="V1588" t="s">
        <v>141</v>
      </c>
      <c r="W1588" t="s">
        <v>143</v>
      </c>
      <c r="X1588" t="str">
        <f>+IFERROR(VLOOKUP(Tabla1[[#This Row],[participant]],$AB$2:$AC$17,2,0),"REVISAR")</f>
        <v>CLB8M</v>
      </c>
    </row>
    <row r="1589" spans="1:24" x14ac:dyDescent="0.55000000000000004">
      <c r="A1589" t="s">
        <v>58</v>
      </c>
      <c r="B1589" t="s">
        <v>60</v>
      </c>
      <c r="C1589" t="s">
        <v>21</v>
      </c>
      <c r="D1589">
        <v>0.8</v>
      </c>
      <c r="E1589">
        <v>0</v>
      </c>
      <c r="F1589">
        <v>187</v>
      </c>
      <c r="G1589">
        <v>187</v>
      </c>
      <c r="H1589">
        <v>187</v>
      </c>
      <c r="I1589" t="s">
        <v>21</v>
      </c>
      <c r="J1589">
        <v>1</v>
      </c>
      <c r="K1589">
        <v>0.901582728384</v>
      </c>
      <c r="L1589" t="s">
        <v>157</v>
      </c>
      <c r="M1589">
        <v>59.818703234420603</v>
      </c>
      <c r="N1589" t="s">
        <v>56</v>
      </c>
      <c r="O1589">
        <v>1</v>
      </c>
      <c r="P1589" t="s">
        <v>158</v>
      </c>
      <c r="Q1589" t="str">
        <f>+PROPER(IF(MID(Tabla1[[#This Row],[expName]],3,100)="Alegria","Alegría",MID(Tabla1[[#This Row],[expName]],3,100)))</f>
        <v>Alegría</v>
      </c>
      <c r="R1589" t="str">
        <f>+IF(Tabla1[[#This Row],[correct_ans]]="None","Frecuente","Infrecuente")</f>
        <v>Infrecuente</v>
      </c>
      <c r="S1589">
        <f>+Tabla1[[#This Row],[Respuesta.corr]]*100</f>
        <v>100</v>
      </c>
      <c r="T1589">
        <f>+IF(OR(Tabla1[[#This Row],[frecuente/infrecuente]]="Frecuente",Tabla1[[#This Row],[Respuesta.rt]]=""),"",Tabla1[[#This Row],[Respuesta.rt]])</f>
        <v>0.901582728384</v>
      </c>
      <c r="U1589">
        <f>1-Tabla1[[#This Row],[Respuesta.corr]]</f>
        <v>0</v>
      </c>
      <c r="V1589" t="s">
        <v>141</v>
      </c>
      <c r="W1589" t="s">
        <v>143</v>
      </c>
      <c r="X1589" t="str">
        <f>+IFERROR(VLOOKUP(Tabla1[[#This Row],[participant]],$AB$2:$AC$17,2,0),"REVISAR")</f>
        <v>CLB8M</v>
      </c>
    </row>
    <row r="1590" spans="1:24" x14ac:dyDescent="0.55000000000000004">
      <c r="A1590" t="s">
        <v>53</v>
      </c>
      <c r="B1590" t="s">
        <v>63</v>
      </c>
      <c r="C1590" t="s">
        <v>15</v>
      </c>
      <c r="D1590">
        <v>1.3</v>
      </c>
      <c r="E1590">
        <v>0</v>
      </c>
      <c r="F1590">
        <v>188</v>
      </c>
      <c r="G1590">
        <v>188</v>
      </c>
      <c r="H1590">
        <v>188</v>
      </c>
      <c r="I1590" t="s">
        <v>15</v>
      </c>
      <c r="J1590">
        <v>1</v>
      </c>
      <c r="L1590" t="s">
        <v>157</v>
      </c>
      <c r="M1590">
        <v>59.818703234420603</v>
      </c>
      <c r="N1590" t="s">
        <v>56</v>
      </c>
      <c r="O1590">
        <v>1</v>
      </c>
      <c r="P1590" t="s">
        <v>158</v>
      </c>
      <c r="Q1590" t="str">
        <f>+PROPER(IF(MID(Tabla1[[#This Row],[expName]],3,100)="Alegria","Alegría",MID(Tabla1[[#This Row],[expName]],3,100)))</f>
        <v>Alegría</v>
      </c>
      <c r="R1590" t="str">
        <f>+IF(Tabla1[[#This Row],[correct_ans]]="None","Frecuente","Infrecuente")</f>
        <v>Frecuente</v>
      </c>
      <c r="S1590">
        <f>+Tabla1[[#This Row],[Respuesta.corr]]*100</f>
        <v>100</v>
      </c>
      <c r="T1590" t="str">
        <f>+IF(OR(Tabla1[[#This Row],[frecuente/infrecuente]]="Frecuente",Tabla1[[#This Row],[Respuesta.rt]]=""),"",Tabla1[[#This Row],[Respuesta.rt]])</f>
        <v/>
      </c>
      <c r="U1590">
        <f>1-Tabla1[[#This Row],[Respuesta.corr]]</f>
        <v>0</v>
      </c>
      <c r="V1590" t="s">
        <v>141</v>
      </c>
      <c r="W1590" t="s">
        <v>143</v>
      </c>
      <c r="X1590" t="str">
        <f>+IFERROR(VLOOKUP(Tabla1[[#This Row],[participant]],$AB$2:$AC$17,2,0),"REVISAR")</f>
        <v>CLB8M</v>
      </c>
    </row>
    <row r="1591" spans="1:24" x14ac:dyDescent="0.55000000000000004">
      <c r="A1591" t="s">
        <v>53</v>
      </c>
      <c r="B1591" t="s">
        <v>54</v>
      </c>
      <c r="C1591" t="s">
        <v>15</v>
      </c>
      <c r="D1591">
        <v>0.8</v>
      </c>
      <c r="E1591">
        <v>0</v>
      </c>
      <c r="F1591">
        <v>189</v>
      </c>
      <c r="G1591">
        <v>189</v>
      </c>
      <c r="H1591">
        <v>189</v>
      </c>
      <c r="I1591" t="s">
        <v>15</v>
      </c>
      <c r="J1591">
        <v>1</v>
      </c>
      <c r="L1591" t="s">
        <v>157</v>
      </c>
      <c r="M1591">
        <v>59.818703234420603</v>
      </c>
      <c r="N1591" t="s">
        <v>56</v>
      </c>
      <c r="O1591">
        <v>1</v>
      </c>
      <c r="P1591" t="s">
        <v>158</v>
      </c>
      <c r="Q1591" t="str">
        <f>+PROPER(IF(MID(Tabla1[[#This Row],[expName]],3,100)="Alegria","Alegría",MID(Tabla1[[#This Row],[expName]],3,100)))</f>
        <v>Alegría</v>
      </c>
      <c r="R1591" t="str">
        <f>+IF(Tabla1[[#This Row],[correct_ans]]="None","Frecuente","Infrecuente")</f>
        <v>Frecuente</v>
      </c>
      <c r="S1591">
        <f>+Tabla1[[#This Row],[Respuesta.corr]]*100</f>
        <v>100</v>
      </c>
      <c r="T1591" t="str">
        <f>+IF(OR(Tabla1[[#This Row],[frecuente/infrecuente]]="Frecuente",Tabla1[[#This Row],[Respuesta.rt]]=""),"",Tabla1[[#This Row],[Respuesta.rt]])</f>
        <v/>
      </c>
      <c r="U1591">
        <f>1-Tabla1[[#This Row],[Respuesta.corr]]</f>
        <v>0</v>
      </c>
      <c r="V1591" t="s">
        <v>141</v>
      </c>
      <c r="W1591" t="s">
        <v>143</v>
      </c>
      <c r="X1591" t="str">
        <f>+IFERROR(VLOOKUP(Tabla1[[#This Row],[participant]],$AB$2:$AC$17,2,0),"REVISAR")</f>
        <v>CLB8M</v>
      </c>
    </row>
    <row r="1592" spans="1:24" x14ac:dyDescent="0.55000000000000004">
      <c r="A1592" t="s">
        <v>58</v>
      </c>
      <c r="B1592" t="s">
        <v>62</v>
      </c>
      <c r="C1592" t="s">
        <v>21</v>
      </c>
      <c r="D1592">
        <v>0.8</v>
      </c>
      <c r="E1592">
        <v>0</v>
      </c>
      <c r="F1592">
        <v>190</v>
      </c>
      <c r="G1592">
        <v>190</v>
      </c>
      <c r="H1592">
        <v>190</v>
      </c>
      <c r="I1592" t="s">
        <v>15</v>
      </c>
      <c r="J1592">
        <v>0</v>
      </c>
      <c r="L1592" t="s">
        <v>157</v>
      </c>
      <c r="M1592">
        <v>59.818703234420603</v>
      </c>
      <c r="N1592" t="s">
        <v>56</v>
      </c>
      <c r="O1592">
        <v>1</v>
      </c>
      <c r="P1592" t="s">
        <v>158</v>
      </c>
      <c r="Q1592" t="str">
        <f>+PROPER(IF(MID(Tabla1[[#This Row],[expName]],3,100)="Alegria","Alegría",MID(Tabla1[[#This Row],[expName]],3,100)))</f>
        <v>Alegría</v>
      </c>
      <c r="R1592" t="str">
        <f>+IF(Tabla1[[#This Row],[correct_ans]]="None","Frecuente","Infrecuente")</f>
        <v>Infrecuente</v>
      </c>
      <c r="S1592">
        <f>+Tabla1[[#This Row],[Respuesta.corr]]*100</f>
        <v>0</v>
      </c>
      <c r="T1592" t="str">
        <f>+IF(OR(Tabla1[[#This Row],[frecuente/infrecuente]]="Frecuente",Tabla1[[#This Row],[Respuesta.rt]]=""),"",Tabla1[[#This Row],[Respuesta.rt]])</f>
        <v/>
      </c>
      <c r="U1592">
        <f>1-Tabla1[[#This Row],[Respuesta.corr]]</f>
        <v>1</v>
      </c>
      <c r="V1592" t="s">
        <v>141</v>
      </c>
      <c r="W1592" t="s">
        <v>143</v>
      </c>
      <c r="X1592" t="str">
        <f>+IFERROR(VLOOKUP(Tabla1[[#This Row],[participant]],$AB$2:$AC$17,2,0),"REVISAR")</f>
        <v>CLB8M</v>
      </c>
    </row>
    <row r="1593" spans="1:24" x14ac:dyDescent="0.55000000000000004">
      <c r="A1593" t="s">
        <v>53</v>
      </c>
      <c r="B1593" t="s">
        <v>34</v>
      </c>
      <c r="C1593" t="s">
        <v>15</v>
      </c>
      <c r="D1593">
        <v>0.8</v>
      </c>
      <c r="E1593">
        <v>0</v>
      </c>
      <c r="F1593">
        <v>191</v>
      </c>
      <c r="G1593">
        <v>191</v>
      </c>
      <c r="H1593">
        <v>191</v>
      </c>
      <c r="I1593" t="s">
        <v>15</v>
      </c>
      <c r="J1593">
        <v>1</v>
      </c>
      <c r="L1593" t="s">
        <v>157</v>
      </c>
      <c r="M1593">
        <v>59.818703234420603</v>
      </c>
      <c r="N1593" t="s">
        <v>56</v>
      </c>
      <c r="O1593">
        <v>1</v>
      </c>
      <c r="P1593" t="s">
        <v>158</v>
      </c>
      <c r="Q1593" t="str">
        <f>+PROPER(IF(MID(Tabla1[[#This Row],[expName]],3,100)="Alegria","Alegría",MID(Tabla1[[#This Row],[expName]],3,100)))</f>
        <v>Alegría</v>
      </c>
      <c r="R1593" t="str">
        <f>+IF(Tabla1[[#This Row],[correct_ans]]="None","Frecuente","Infrecuente")</f>
        <v>Frecuente</v>
      </c>
      <c r="S1593">
        <f>+Tabla1[[#This Row],[Respuesta.corr]]*100</f>
        <v>100</v>
      </c>
      <c r="T1593" t="str">
        <f>+IF(OR(Tabla1[[#This Row],[frecuente/infrecuente]]="Frecuente",Tabla1[[#This Row],[Respuesta.rt]]=""),"",Tabla1[[#This Row],[Respuesta.rt]])</f>
        <v/>
      </c>
      <c r="U1593">
        <f>1-Tabla1[[#This Row],[Respuesta.corr]]</f>
        <v>0</v>
      </c>
      <c r="V1593" t="s">
        <v>141</v>
      </c>
      <c r="W1593" t="s">
        <v>143</v>
      </c>
      <c r="X1593" t="str">
        <f>+IFERROR(VLOOKUP(Tabla1[[#This Row],[participant]],$AB$2:$AC$17,2,0),"REVISAR")</f>
        <v>CLB8M</v>
      </c>
    </row>
    <row r="1594" spans="1:24" x14ac:dyDescent="0.55000000000000004">
      <c r="A1594" t="s">
        <v>53</v>
      </c>
      <c r="B1594" t="s">
        <v>25</v>
      </c>
      <c r="C1594" t="s">
        <v>15</v>
      </c>
      <c r="D1594">
        <v>1.3</v>
      </c>
      <c r="E1594">
        <v>0</v>
      </c>
      <c r="F1594">
        <v>192</v>
      </c>
      <c r="G1594">
        <v>192</v>
      </c>
      <c r="H1594">
        <v>192</v>
      </c>
      <c r="I1594" t="s">
        <v>21</v>
      </c>
      <c r="J1594">
        <v>0</v>
      </c>
      <c r="K1594">
        <v>0.57068906492299998</v>
      </c>
      <c r="L1594" t="s">
        <v>157</v>
      </c>
      <c r="M1594">
        <v>59.818703234420603</v>
      </c>
      <c r="N1594" t="s">
        <v>56</v>
      </c>
      <c r="O1594">
        <v>1</v>
      </c>
      <c r="P1594" t="s">
        <v>158</v>
      </c>
      <c r="Q1594" t="str">
        <f>+PROPER(IF(MID(Tabla1[[#This Row],[expName]],3,100)="Alegria","Alegría",MID(Tabla1[[#This Row],[expName]],3,100)))</f>
        <v>Alegría</v>
      </c>
      <c r="R1594" t="str">
        <f>+IF(Tabla1[[#This Row],[correct_ans]]="None","Frecuente","Infrecuente")</f>
        <v>Frecuente</v>
      </c>
      <c r="S1594">
        <f>+Tabla1[[#This Row],[Respuesta.corr]]*100</f>
        <v>0</v>
      </c>
      <c r="T1594" t="str">
        <f>+IF(OR(Tabla1[[#This Row],[frecuente/infrecuente]]="Frecuente",Tabla1[[#This Row],[Respuesta.rt]]=""),"",Tabla1[[#This Row],[Respuesta.rt]])</f>
        <v/>
      </c>
      <c r="U1594">
        <f>1-Tabla1[[#This Row],[Respuesta.corr]]</f>
        <v>1</v>
      </c>
      <c r="V1594" t="s">
        <v>141</v>
      </c>
      <c r="W1594" t="s">
        <v>143</v>
      </c>
      <c r="X1594" t="str">
        <f>+IFERROR(VLOOKUP(Tabla1[[#This Row],[participant]],$AB$2:$AC$17,2,0),"REVISAR")</f>
        <v>CLB8M</v>
      </c>
    </row>
    <row r="1595" spans="1:24" x14ac:dyDescent="0.55000000000000004">
      <c r="A1595" t="s">
        <v>58</v>
      </c>
      <c r="B1595" t="s">
        <v>79</v>
      </c>
      <c r="C1595" t="s">
        <v>21</v>
      </c>
      <c r="D1595">
        <v>0.8</v>
      </c>
      <c r="E1595">
        <v>0</v>
      </c>
      <c r="F1595">
        <v>193</v>
      </c>
      <c r="G1595">
        <v>193</v>
      </c>
      <c r="H1595">
        <v>193</v>
      </c>
      <c r="I1595" t="s">
        <v>15</v>
      </c>
      <c r="J1595">
        <v>0</v>
      </c>
      <c r="L1595" t="s">
        <v>157</v>
      </c>
      <c r="M1595">
        <v>59.818703234420603</v>
      </c>
      <c r="N1595" t="s">
        <v>56</v>
      </c>
      <c r="O1595">
        <v>1</v>
      </c>
      <c r="P1595" t="s">
        <v>158</v>
      </c>
      <c r="Q1595" t="str">
        <f>+PROPER(IF(MID(Tabla1[[#This Row],[expName]],3,100)="Alegria","Alegría",MID(Tabla1[[#This Row],[expName]],3,100)))</f>
        <v>Alegría</v>
      </c>
      <c r="R1595" t="str">
        <f>+IF(Tabla1[[#This Row],[correct_ans]]="None","Frecuente","Infrecuente")</f>
        <v>Infrecuente</v>
      </c>
      <c r="S1595">
        <f>+Tabla1[[#This Row],[Respuesta.corr]]*100</f>
        <v>0</v>
      </c>
      <c r="T1595" t="str">
        <f>+IF(OR(Tabla1[[#This Row],[frecuente/infrecuente]]="Frecuente",Tabla1[[#This Row],[Respuesta.rt]]=""),"",Tabla1[[#This Row],[Respuesta.rt]])</f>
        <v/>
      </c>
      <c r="U1595">
        <f>1-Tabla1[[#This Row],[Respuesta.corr]]</f>
        <v>1</v>
      </c>
      <c r="V1595" t="s">
        <v>141</v>
      </c>
      <c r="W1595" t="s">
        <v>143</v>
      </c>
      <c r="X1595" t="str">
        <f>+IFERROR(VLOOKUP(Tabla1[[#This Row],[participant]],$AB$2:$AC$17,2,0),"REVISAR")</f>
        <v>CLB8M</v>
      </c>
    </row>
    <row r="1596" spans="1:24" x14ac:dyDescent="0.55000000000000004">
      <c r="A1596" t="s">
        <v>53</v>
      </c>
      <c r="B1596" t="s">
        <v>73</v>
      </c>
      <c r="C1596" t="s">
        <v>15</v>
      </c>
      <c r="D1596">
        <v>1.3</v>
      </c>
      <c r="E1596">
        <v>0</v>
      </c>
      <c r="F1596">
        <v>194</v>
      </c>
      <c r="G1596">
        <v>194</v>
      </c>
      <c r="H1596">
        <v>194</v>
      </c>
      <c r="I1596" t="s">
        <v>15</v>
      </c>
      <c r="J1596">
        <v>1</v>
      </c>
      <c r="L1596" t="s">
        <v>157</v>
      </c>
      <c r="M1596">
        <v>59.818703234420603</v>
      </c>
      <c r="N1596" t="s">
        <v>56</v>
      </c>
      <c r="O1596">
        <v>1</v>
      </c>
      <c r="P1596" t="s">
        <v>158</v>
      </c>
      <c r="Q1596" t="str">
        <f>+PROPER(IF(MID(Tabla1[[#This Row],[expName]],3,100)="Alegria","Alegría",MID(Tabla1[[#This Row],[expName]],3,100)))</f>
        <v>Alegría</v>
      </c>
      <c r="R1596" t="str">
        <f>+IF(Tabla1[[#This Row],[correct_ans]]="None","Frecuente","Infrecuente")</f>
        <v>Frecuente</v>
      </c>
      <c r="S1596">
        <f>+Tabla1[[#This Row],[Respuesta.corr]]*100</f>
        <v>100</v>
      </c>
      <c r="T1596" t="str">
        <f>+IF(OR(Tabla1[[#This Row],[frecuente/infrecuente]]="Frecuente",Tabla1[[#This Row],[Respuesta.rt]]=""),"",Tabla1[[#This Row],[Respuesta.rt]])</f>
        <v/>
      </c>
      <c r="U1596">
        <f>1-Tabla1[[#This Row],[Respuesta.corr]]</f>
        <v>0</v>
      </c>
      <c r="V1596" t="s">
        <v>141</v>
      </c>
      <c r="W1596" t="s">
        <v>143</v>
      </c>
      <c r="X1596" t="str">
        <f>+IFERROR(VLOOKUP(Tabla1[[#This Row],[participant]],$AB$2:$AC$17,2,0),"REVISAR")</f>
        <v>CLB8M</v>
      </c>
    </row>
    <row r="1597" spans="1:24" x14ac:dyDescent="0.55000000000000004">
      <c r="A1597" t="s">
        <v>53</v>
      </c>
      <c r="B1597" t="s">
        <v>22</v>
      </c>
      <c r="C1597" t="s">
        <v>15</v>
      </c>
      <c r="D1597">
        <v>0.8</v>
      </c>
      <c r="E1597">
        <v>0</v>
      </c>
      <c r="F1597">
        <v>195</v>
      </c>
      <c r="G1597">
        <v>195</v>
      </c>
      <c r="H1597">
        <v>195</v>
      </c>
      <c r="I1597" t="s">
        <v>15</v>
      </c>
      <c r="J1597">
        <v>1</v>
      </c>
      <c r="L1597" t="s">
        <v>157</v>
      </c>
      <c r="M1597">
        <v>59.818703234420603</v>
      </c>
      <c r="N1597" t="s">
        <v>56</v>
      </c>
      <c r="O1597">
        <v>1</v>
      </c>
      <c r="P1597" t="s">
        <v>158</v>
      </c>
      <c r="Q1597" t="str">
        <f>+PROPER(IF(MID(Tabla1[[#This Row],[expName]],3,100)="Alegria","Alegría",MID(Tabla1[[#This Row],[expName]],3,100)))</f>
        <v>Alegría</v>
      </c>
      <c r="R1597" t="str">
        <f>+IF(Tabla1[[#This Row],[correct_ans]]="None","Frecuente","Infrecuente")</f>
        <v>Frecuente</v>
      </c>
      <c r="S1597">
        <f>+Tabla1[[#This Row],[Respuesta.corr]]*100</f>
        <v>100</v>
      </c>
      <c r="T1597" t="str">
        <f>+IF(OR(Tabla1[[#This Row],[frecuente/infrecuente]]="Frecuente",Tabla1[[#This Row],[Respuesta.rt]]=""),"",Tabla1[[#This Row],[Respuesta.rt]])</f>
        <v/>
      </c>
      <c r="U1597">
        <f>1-Tabla1[[#This Row],[Respuesta.corr]]</f>
        <v>0</v>
      </c>
      <c r="V1597" t="s">
        <v>141</v>
      </c>
      <c r="W1597" t="s">
        <v>143</v>
      </c>
      <c r="X1597" t="str">
        <f>+IFERROR(VLOOKUP(Tabla1[[#This Row],[participant]],$AB$2:$AC$17,2,0),"REVISAR")</f>
        <v>CLB8M</v>
      </c>
    </row>
    <row r="1598" spans="1:24" x14ac:dyDescent="0.55000000000000004">
      <c r="A1598" t="s">
        <v>53</v>
      </c>
      <c r="B1598" t="s">
        <v>36</v>
      </c>
      <c r="C1598" t="s">
        <v>15</v>
      </c>
      <c r="D1598">
        <v>1.3</v>
      </c>
      <c r="E1598">
        <v>0</v>
      </c>
      <c r="F1598">
        <v>196</v>
      </c>
      <c r="G1598">
        <v>196</v>
      </c>
      <c r="H1598">
        <v>196</v>
      </c>
      <c r="I1598" t="s">
        <v>15</v>
      </c>
      <c r="J1598">
        <v>1</v>
      </c>
      <c r="L1598" t="s">
        <v>157</v>
      </c>
      <c r="M1598">
        <v>59.818703234420603</v>
      </c>
      <c r="N1598" t="s">
        <v>56</v>
      </c>
      <c r="O1598">
        <v>1</v>
      </c>
      <c r="P1598" t="s">
        <v>158</v>
      </c>
      <c r="Q1598" t="str">
        <f>+PROPER(IF(MID(Tabla1[[#This Row],[expName]],3,100)="Alegria","Alegría",MID(Tabla1[[#This Row],[expName]],3,100)))</f>
        <v>Alegría</v>
      </c>
      <c r="R1598" t="str">
        <f>+IF(Tabla1[[#This Row],[correct_ans]]="None","Frecuente","Infrecuente")</f>
        <v>Frecuente</v>
      </c>
      <c r="S1598">
        <f>+Tabla1[[#This Row],[Respuesta.corr]]*100</f>
        <v>100</v>
      </c>
      <c r="T1598" t="str">
        <f>+IF(OR(Tabla1[[#This Row],[frecuente/infrecuente]]="Frecuente",Tabla1[[#This Row],[Respuesta.rt]]=""),"",Tabla1[[#This Row],[Respuesta.rt]])</f>
        <v/>
      </c>
      <c r="U1598">
        <f>1-Tabla1[[#This Row],[Respuesta.corr]]</f>
        <v>0</v>
      </c>
      <c r="V1598" t="s">
        <v>141</v>
      </c>
      <c r="W1598" t="s">
        <v>143</v>
      </c>
      <c r="X1598" t="str">
        <f>+IFERROR(VLOOKUP(Tabla1[[#This Row],[participant]],$AB$2:$AC$17,2,0),"REVISAR")</f>
        <v>CLB8M</v>
      </c>
    </row>
    <row r="1599" spans="1:24" x14ac:dyDescent="0.55000000000000004">
      <c r="A1599" t="s">
        <v>58</v>
      </c>
      <c r="B1599" t="s">
        <v>74</v>
      </c>
      <c r="C1599" t="s">
        <v>21</v>
      </c>
      <c r="D1599">
        <v>0.8</v>
      </c>
      <c r="E1599">
        <v>0</v>
      </c>
      <c r="F1599">
        <v>197</v>
      </c>
      <c r="G1599">
        <v>197</v>
      </c>
      <c r="H1599">
        <v>197</v>
      </c>
      <c r="I1599" t="s">
        <v>15</v>
      </c>
      <c r="J1599">
        <v>0</v>
      </c>
      <c r="L1599" t="s">
        <v>157</v>
      </c>
      <c r="M1599">
        <v>59.818703234420603</v>
      </c>
      <c r="N1599" t="s">
        <v>56</v>
      </c>
      <c r="O1599">
        <v>1</v>
      </c>
      <c r="P1599" t="s">
        <v>158</v>
      </c>
      <c r="Q1599" t="str">
        <f>+PROPER(IF(MID(Tabla1[[#This Row],[expName]],3,100)="Alegria","Alegría",MID(Tabla1[[#This Row],[expName]],3,100)))</f>
        <v>Alegría</v>
      </c>
      <c r="R1599" t="str">
        <f>+IF(Tabla1[[#This Row],[correct_ans]]="None","Frecuente","Infrecuente")</f>
        <v>Infrecuente</v>
      </c>
      <c r="S1599">
        <f>+Tabla1[[#This Row],[Respuesta.corr]]*100</f>
        <v>0</v>
      </c>
      <c r="T1599" t="str">
        <f>+IF(OR(Tabla1[[#This Row],[frecuente/infrecuente]]="Frecuente",Tabla1[[#This Row],[Respuesta.rt]]=""),"",Tabla1[[#This Row],[Respuesta.rt]])</f>
        <v/>
      </c>
      <c r="U1599">
        <f>1-Tabla1[[#This Row],[Respuesta.corr]]</f>
        <v>1</v>
      </c>
      <c r="V1599" t="s">
        <v>141</v>
      </c>
      <c r="W1599" t="s">
        <v>143</v>
      </c>
      <c r="X1599" t="str">
        <f>+IFERROR(VLOOKUP(Tabla1[[#This Row],[participant]],$AB$2:$AC$17,2,0),"REVISAR")</f>
        <v>CLB8M</v>
      </c>
    </row>
    <row r="1600" spans="1:24" x14ac:dyDescent="0.55000000000000004">
      <c r="A1600" t="s">
        <v>53</v>
      </c>
      <c r="B1600" t="s">
        <v>54</v>
      </c>
      <c r="C1600" t="s">
        <v>15</v>
      </c>
      <c r="D1600">
        <v>0.8</v>
      </c>
      <c r="E1600">
        <v>0</v>
      </c>
      <c r="F1600">
        <v>198</v>
      </c>
      <c r="G1600">
        <v>198</v>
      </c>
      <c r="H1600">
        <v>198</v>
      </c>
      <c r="I1600" t="s">
        <v>15</v>
      </c>
      <c r="J1600">
        <v>1</v>
      </c>
      <c r="L1600" t="s">
        <v>157</v>
      </c>
      <c r="M1600">
        <v>59.818703234420603</v>
      </c>
      <c r="N1600" t="s">
        <v>56</v>
      </c>
      <c r="O1600">
        <v>1</v>
      </c>
      <c r="P1600" t="s">
        <v>158</v>
      </c>
      <c r="Q1600" t="str">
        <f>+PROPER(IF(MID(Tabla1[[#This Row],[expName]],3,100)="Alegria","Alegría",MID(Tabla1[[#This Row],[expName]],3,100)))</f>
        <v>Alegría</v>
      </c>
      <c r="R1600" t="str">
        <f>+IF(Tabla1[[#This Row],[correct_ans]]="None","Frecuente","Infrecuente")</f>
        <v>Frecuente</v>
      </c>
      <c r="S1600">
        <f>+Tabla1[[#This Row],[Respuesta.corr]]*100</f>
        <v>100</v>
      </c>
      <c r="T1600" t="str">
        <f>+IF(OR(Tabla1[[#This Row],[frecuente/infrecuente]]="Frecuente",Tabla1[[#This Row],[Respuesta.rt]]=""),"",Tabla1[[#This Row],[Respuesta.rt]])</f>
        <v/>
      </c>
      <c r="U1600">
        <f>1-Tabla1[[#This Row],[Respuesta.corr]]</f>
        <v>0</v>
      </c>
      <c r="V1600" t="s">
        <v>141</v>
      </c>
      <c r="W1600" t="s">
        <v>143</v>
      </c>
      <c r="X1600" t="str">
        <f>+IFERROR(VLOOKUP(Tabla1[[#This Row],[participant]],$AB$2:$AC$17,2,0),"REVISAR")</f>
        <v>CLB8M</v>
      </c>
    </row>
    <row r="1601" spans="1:24" x14ac:dyDescent="0.55000000000000004">
      <c r="A1601" t="s">
        <v>58</v>
      </c>
      <c r="B1601" t="s">
        <v>76</v>
      </c>
      <c r="C1601" t="s">
        <v>21</v>
      </c>
      <c r="D1601">
        <v>0.8</v>
      </c>
      <c r="E1601">
        <v>0</v>
      </c>
      <c r="F1601">
        <v>199</v>
      </c>
      <c r="G1601">
        <v>199</v>
      </c>
      <c r="H1601">
        <v>199</v>
      </c>
      <c r="I1601" t="s">
        <v>21</v>
      </c>
      <c r="J1601">
        <v>1</v>
      </c>
      <c r="K1601">
        <v>0.511995613761</v>
      </c>
      <c r="L1601" t="s">
        <v>157</v>
      </c>
      <c r="M1601">
        <v>59.818703234420603</v>
      </c>
      <c r="N1601" t="s">
        <v>56</v>
      </c>
      <c r="O1601">
        <v>1</v>
      </c>
      <c r="P1601" t="s">
        <v>158</v>
      </c>
      <c r="Q1601" t="str">
        <f>+PROPER(IF(MID(Tabla1[[#This Row],[expName]],3,100)="Alegria","Alegría",MID(Tabla1[[#This Row],[expName]],3,100)))</f>
        <v>Alegría</v>
      </c>
      <c r="R1601" t="str">
        <f>+IF(Tabla1[[#This Row],[correct_ans]]="None","Frecuente","Infrecuente")</f>
        <v>Infrecuente</v>
      </c>
      <c r="S1601">
        <f>+Tabla1[[#This Row],[Respuesta.corr]]*100</f>
        <v>100</v>
      </c>
      <c r="T1601">
        <f>+IF(OR(Tabla1[[#This Row],[frecuente/infrecuente]]="Frecuente",Tabla1[[#This Row],[Respuesta.rt]]=""),"",Tabla1[[#This Row],[Respuesta.rt]])</f>
        <v>0.511995613761</v>
      </c>
      <c r="U1601">
        <f>1-Tabla1[[#This Row],[Respuesta.corr]]</f>
        <v>0</v>
      </c>
      <c r="V1601" t="s">
        <v>141</v>
      </c>
      <c r="W1601" t="s">
        <v>143</v>
      </c>
      <c r="X1601" t="str">
        <f>+IFERROR(VLOOKUP(Tabla1[[#This Row],[participant]],$AB$2:$AC$17,2,0),"REVISAR")</f>
        <v>CLB8M</v>
      </c>
    </row>
    <row r="1602" spans="1:24" x14ac:dyDescent="0.55000000000000004">
      <c r="A1602" t="s">
        <v>120</v>
      </c>
      <c r="B1602" t="s">
        <v>36</v>
      </c>
      <c r="C1602" t="s">
        <v>21</v>
      </c>
      <c r="D1602">
        <v>0.8</v>
      </c>
      <c r="E1602">
        <v>0</v>
      </c>
      <c r="F1602">
        <v>0</v>
      </c>
      <c r="G1602">
        <v>0</v>
      </c>
      <c r="H1602">
        <v>0</v>
      </c>
      <c r="I1602" t="s">
        <v>15</v>
      </c>
      <c r="J1602">
        <v>0</v>
      </c>
      <c r="L1602" t="s">
        <v>159</v>
      </c>
      <c r="M1602">
        <v>60.131078350052597</v>
      </c>
      <c r="N1602" t="s">
        <v>122</v>
      </c>
      <c r="O1602">
        <v>1</v>
      </c>
      <c r="P1602" t="s">
        <v>160</v>
      </c>
      <c r="Q1602" t="str">
        <f>+PROPER(IF(MID(Tabla1[[#This Row],[expName]],3,100)="Alegria","Alegría",MID(Tabla1[[#This Row],[expName]],3,100)))</f>
        <v>Sexo</v>
      </c>
      <c r="R1602" t="str">
        <f>+IF(Tabla1[[#This Row],[correct_ans]]="None","Frecuente","Infrecuente")</f>
        <v>Infrecuente</v>
      </c>
      <c r="S1602">
        <f>+Tabla1[[#This Row],[Respuesta.corr]]*100</f>
        <v>0</v>
      </c>
      <c r="T1602" t="str">
        <f>+IF(OR(Tabla1[[#This Row],[frecuente/infrecuente]]="Frecuente",Tabla1[[#This Row],[Respuesta.rt]]=""),"",Tabla1[[#This Row],[Respuesta.rt]])</f>
        <v/>
      </c>
      <c r="U1602">
        <f>1-Tabla1[[#This Row],[Respuesta.corr]]</f>
        <v>1</v>
      </c>
      <c r="V1602" t="s">
        <v>141</v>
      </c>
      <c r="W1602" t="s">
        <v>143</v>
      </c>
      <c r="X1602" t="str">
        <f>+IFERROR(VLOOKUP(Tabla1[[#This Row],[participant]],$AB$2:$AC$17,2,0),"REVISAR")</f>
        <v>CLB8M</v>
      </c>
    </row>
    <row r="1603" spans="1:24" x14ac:dyDescent="0.55000000000000004">
      <c r="A1603" t="s">
        <v>124</v>
      </c>
      <c r="B1603" t="s">
        <v>87</v>
      </c>
      <c r="C1603" t="s">
        <v>15</v>
      </c>
      <c r="D1603">
        <v>0.8</v>
      </c>
      <c r="E1603">
        <v>0</v>
      </c>
      <c r="F1603">
        <v>1</v>
      </c>
      <c r="G1603">
        <v>1</v>
      </c>
      <c r="H1603">
        <v>1</v>
      </c>
      <c r="I1603" t="s">
        <v>15</v>
      </c>
      <c r="J1603">
        <v>1</v>
      </c>
      <c r="L1603" t="s">
        <v>159</v>
      </c>
      <c r="M1603">
        <v>60.131078350052597</v>
      </c>
      <c r="N1603" t="s">
        <v>122</v>
      </c>
      <c r="O1603">
        <v>1</v>
      </c>
      <c r="P1603" t="s">
        <v>160</v>
      </c>
      <c r="Q1603" t="str">
        <f>+PROPER(IF(MID(Tabla1[[#This Row],[expName]],3,100)="Alegria","Alegría",MID(Tabla1[[#This Row],[expName]],3,100)))</f>
        <v>Sexo</v>
      </c>
      <c r="R1603" t="str">
        <f>+IF(Tabla1[[#This Row],[correct_ans]]="None","Frecuente","Infrecuente")</f>
        <v>Frecuente</v>
      </c>
      <c r="S1603">
        <f>+Tabla1[[#This Row],[Respuesta.corr]]*100</f>
        <v>100</v>
      </c>
      <c r="T1603" t="str">
        <f>+IF(OR(Tabla1[[#This Row],[frecuente/infrecuente]]="Frecuente",Tabla1[[#This Row],[Respuesta.rt]]=""),"",Tabla1[[#This Row],[Respuesta.rt]])</f>
        <v/>
      </c>
      <c r="U1603">
        <f>1-Tabla1[[#This Row],[Respuesta.corr]]</f>
        <v>0</v>
      </c>
      <c r="V1603" t="s">
        <v>141</v>
      </c>
      <c r="W1603" t="s">
        <v>143</v>
      </c>
      <c r="X1603" t="str">
        <f>+IFERROR(VLOOKUP(Tabla1[[#This Row],[participant]],$AB$2:$AC$17,2,0),"REVISAR")</f>
        <v>CLB8M</v>
      </c>
    </row>
    <row r="1604" spans="1:24" x14ac:dyDescent="0.55000000000000004">
      <c r="A1604" t="s">
        <v>124</v>
      </c>
      <c r="B1604" t="s">
        <v>68</v>
      </c>
      <c r="C1604" t="s">
        <v>15</v>
      </c>
      <c r="D1604">
        <v>1.3</v>
      </c>
      <c r="E1604">
        <v>0</v>
      </c>
      <c r="F1604">
        <v>2</v>
      </c>
      <c r="G1604">
        <v>2</v>
      </c>
      <c r="H1604">
        <v>2</v>
      </c>
      <c r="I1604" t="s">
        <v>15</v>
      </c>
      <c r="J1604">
        <v>1</v>
      </c>
      <c r="L1604" t="s">
        <v>159</v>
      </c>
      <c r="M1604">
        <v>60.131078350052597</v>
      </c>
      <c r="N1604" t="s">
        <v>122</v>
      </c>
      <c r="O1604">
        <v>1</v>
      </c>
      <c r="P1604" t="s">
        <v>160</v>
      </c>
      <c r="Q1604" t="str">
        <f>+PROPER(IF(MID(Tabla1[[#This Row],[expName]],3,100)="Alegria","Alegría",MID(Tabla1[[#This Row],[expName]],3,100)))</f>
        <v>Sexo</v>
      </c>
      <c r="R1604" t="str">
        <f>+IF(Tabla1[[#This Row],[correct_ans]]="None","Frecuente","Infrecuente")</f>
        <v>Frecuente</v>
      </c>
      <c r="S1604">
        <f>+Tabla1[[#This Row],[Respuesta.corr]]*100</f>
        <v>100</v>
      </c>
      <c r="T1604" t="str">
        <f>+IF(OR(Tabla1[[#This Row],[frecuente/infrecuente]]="Frecuente",Tabla1[[#This Row],[Respuesta.rt]]=""),"",Tabla1[[#This Row],[Respuesta.rt]])</f>
        <v/>
      </c>
      <c r="U1604">
        <f>1-Tabla1[[#This Row],[Respuesta.corr]]</f>
        <v>0</v>
      </c>
      <c r="V1604" t="s">
        <v>141</v>
      </c>
      <c r="W1604" t="s">
        <v>143</v>
      </c>
      <c r="X1604" t="str">
        <f>+IFERROR(VLOOKUP(Tabla1[[#This Row],[participant]],$AB$2:$AC$17,2,0),"REVISAR")</f>
        <v>CLB8M</v>
      </c>
    </row>
    <row r="1605" spans="1:24" x14ac:dyDescent="0.55000000000000004">
      <c r="A1605" t="s">
        <v>120</v>
      </c>
      <c r="B1605" t="s">
        <v>28</v>
      </c>
      <c r="C1605" t="s">
        <v>21</v>
      </c>
      <c r="D1605">
        <v>0.8</v>
      </c>
      <c r="E1605">
        <v>0</v>
      </c>
      <c r="F1605">
        <v>3</v>
      </c>
      <c r="G1605">
        <v>3</v>
      </c>
      <c r="H1605">
        <v>3</v>
      </c>
      <c r="I1605" t="s">
        <v>21</v>
      </c>
      <c r="J1605">
        <v>1</v>
      </c>
      <c r="K1605">
        <v>0.456482915579</v>
      </c>
      <c r="L1605" t="s">
        <v>159</v>
      </c>
      <c r="M1605">
        <v>60.131078350052597</v>
      </c>
      <c r="N1605" t="s">
        <v>122</v>
      </c>
      <c r="O1605">
        <v>1</v>
      </c>
      <c r="P1605" t="s">
        <v>160</v>
      </c>
      <c r="Q1605" t="str">
        <f>+PROPER(IF(MID(Tabla1[[#This Row],[expName]],3,100)="Alegria","Alegría",MID(Tabla1[[#This Row],[expName]],3,100)))</f>
        <v>Sexo</v>
      </c>
      <c r="R1605" t="str">
        <f>+IF(Tabla1[[#This Row],[correct_ans]]="None","Frecuente","Infrecuente")</f>
        <v>Infrecuente</v>
      </c>
      <c r="S1605">
        <f>+Tabla1[[#This Row],[Respuesta.corr]]*100</f>
        <v>100</v>
      </c>
      <c r="T1605">
        <f>+IF(OR(Tabla1[[#This Row],[frecuente/infrecuente]]="Frecuente",Tabla1[[#This Row],[Respuesta.rt]]=""),"",Tabla1[[#This Row],[Respuesta.rt]])</f>
        <v>0.456482915579</v>
      </c>
      <c r="U1605">
        <f>1-Tabla1[[#This Row],[Respuesta.corr]]</f>
        <v>0</v>
      </c>
      <c r="V1605" t="s">
        <v>141</v>
      </c>
      <c r="W1605" t="s">
        <v>143</v>
      </c>
      <c r="X1605" t="str">
        <f>+IFERROR(VLOOKUP(Tabla1[[#This Row],[participant]],$AB$2:$AC$17,2,0),"REVISAR")</f>
        <v>CLB8M</v>
      </c>
    </row>
    <row r="1606" spans="1:24" x14ac:dyDescent="0.55000000000000004">
      <c r="A1606" t="s">
        <v>124</v>
      </c>
      <c r="B1606" t="s">
        <v>91</v>
      </c>
      <c r="C1606" t="s">
        <v>15</v>
      </c>
      <c r="D1606">
        <v>0.8</v>
      </c>
      <c r="E1606">
        <v>0</v>
      </c>
      <c r="F1606">
        <v>4</v>
      </c>
      <c r="G1606">
        <v>4</v>
      </c>
      <c r="H1606">
        <v>4</v>
      </c>
      <c r="I1606" t="s">
        <v>15</v>
      </c>
      <c r="J1606">
        <v>1</v>
      </c>
      <c r="L1606" t="s">
        <v>159</v>
      </c>
      <c r="M1606">
        <v>60.131078350052597</v>
      </c>
      <c r="N1606" t="s">
        <v>122</v>
      </c>
      <c r="O1606">
        <v>1</v>
      </c>
      <c r="P1606" t="s">
        <v>160</v>
      </c>
      <c r="Q1606" t="str">
        <f>+PROPER(IF(MID(Tabla1[[#This Row],[expName]],3,100)="Alegria","Alegría",MID(Tabla1[[#This Row],[expName]],3,100)))</f>
        <v>Sexo</v>
      </c>
      <c r="R1606" t="str">
        <f>+IF(Tabla1[[#This Row],[correct_ans]]="None","Frecuente","Infrecuente")</f>
        <v>Frecuente</v>
      </c>
      <c r="S1606">
        <f>+Tabla1[[#This Row],[Respuesta.corr]]*100</f>
        <v>100</v>
      </c>
      <c r="T1606" t="str">
        <f>+IF(OR(Tabla1[[#This Row],[frecuente/infrecuente]]="Frecuente",Tabla1[[#This Row],[Respuesta.rt]]=""),"",Tabla1[[#This Row],[Respuesta.rt]])</f>
        <v/>
      </c>
      <c r="U1606">
        <f>1-Tabla1[[#This Row],[Respuesta.corr]]</f>
        <v>0</v>
      </c>
      <c r="V1606" t="s">
        <v>141</v>
      </c>
      <c r="W1606" t="s">
        <v>143</v>
      </c>
      <c r="X1606" t="str">
        <f>+IFERROR(VLOOKUP(Tabla1[[#This Row],[participant]],$AB$2:$AC$17,2,0),"REVISAR")</f>
        <v>CLB8M</v>
      </c>
    </row>
    <row r="1607" spans="1:24" x14ac:dyDescent="0.55000000000000004">
      <c r="A1607" t="s">
        <v>120</v>
      </c>
      <c r="B1607" t="s">
        <v>90</v>
      </c>
      <c r="C1607" t="s">
        <v>21</v>
      </c>
      <c r="D1607">
        <v>0.8</v>
      </c>
      <c r="E1607">
        <v>0</v>
      </c>
      <c r="F1607">
        <v>5</v>
      </c>
      <c r="G1607">
        <v>5</v>
      </c>
      <c r="H1607">
        <v>5</v>
      </c>
      <c r="I1607" t="s">
        <v>15</v>
      </c>
      <c r="J1607">
        <v>0</v>
      </c>
      <c r="L1607" t="s">
        <v>159</v>
      </c>
      <c r="M1607">
        <v>60.131078350052597</v>
      </c>
      <c r="N1607" t="s">
        <v>122</v>
      </c>
      <c r="O1607">
        <v>1</v>
      </c>
      <c r="P1607" t="s">
        <v>160</v>
      </c>
      <c r="Q1607" t="str">
        <f>+PROPER(IF(MID(Tabla1[[#This Row],[expName]],3,100)="Alegria","Alegría",MID(Tabla1[[#This Row],[expName]],3,100)))</f>
        <v>Sexo</v>
      </c>
      <c r="R1607" t="str">
        <f>+IF(Tabla1[[#This Row],[correct_ans]]="None","Frecuente","Infrecuente")</f>
        <v>Infrecuente</v>
      </c>
      <c r="S1607">
        <f>+Tabla1[[#This Row],[Respuesta.corr]]*100</f>
        <v>0</v>
      </c>
      <c r="T1607" t="str">
        <f>+IF(OR(Tabla1[[#This Row],[frecuente/infrecuente]]="Frecuente",Tabla1[[#This Row],[Respuesta.rt]]=""),"",Tabla1[[#This Row],[Respuesta.rt]])</f>
        <v/>
      </c>
      <c r="U1607">
        <f>1-Tabla1[[#This Row],[Respuesta.corr]]</f>
        <v>1</v>
      </c>
      <c r="V1607" t="s">
        <v>141</v>
      </c>
      <c r="W1607" t="s">
        <v>143</v>
      </c>
      <c r="X1607" t="str">
        <f>+IFERROR(VLOOKUP(Tabla1[[#This Row],[participant]],$AB$2:$AC$17,2,0),"REVISAR")</f>
        <v>CLB8M</v>
      </c>
    </row>
    <row r="1608" spans="1:24" x14ac:dyDescent="0.55000000000000004">
      <c r="A1608" t="s">
        <v>124</v>
      </c>
      <c r="B1608" t="s">
        <v>92</v>
      </c>
      <c r="C1608" t="s">
        <v>15</v>
      </c>
      <c r="D1608">
        <v>0.8</v>
      </c>
      <c r="E1608">
        <v>0</v>
      </c>
      <c r="F1608">
        <v>6</v>
      </c>
      <c r="G1608">
        <v>6</v>
      </c>
      <c r="H1608">
        <v>6</v>
      </c>
      <c r="I1608" t="s">
        <v>15</v>
      </c>
      <c r="J1608">
        <v>1</v>
      </c>
      <c r="L1608" t="s">
        <v>159</v>
      </c>
      <c r="M1608">
        <v>60.131078350052597</v>
      </c>
      <c r="N1608" t="s">
        <v>122</v>
      </c>
      <c r="O1608">
        <v>1</v>
      </c>
      <c r="P1608" t="s">
        <v>160</v>
      </c>
      <c r="Q1608" t="str">
        <f>+PROPER(IF(MID(Tabla1[[#This Row],[expName]],3,100)="Alegria","Alegría",MID(Tabla1[[#This Row],[expName]],3,100)))</f>
        <v>Sexo</v>
      </c>
      <c r="R1608" t="str">
        <f>+IF(Tabla1[[#This Row],[correct_ans]]="None","Frecuente","Infrecuente")</f>
        <v>Frecuente</v>
      </c>
      <c r="S1608">
        <f>+Tabla1[[#This Row],[Respuesta.corr]]*100</f>
        <v>100</v>
      </c>
      <c r="T1608" t="str">
        <f>+IF(OR(Tabla1[[#This Row],[frecuente/infrecuente]]="Frecuente",Tabla1[[#This Row],[Respuesta.rt]]=""),"",Tabla1[[#This Row],[Respuesta.rt]])</f>
        <v/>
      </c>
      <c r="U1608">
        <f>1-Tabla1[[#This Row],[Respuesta.corr]]</f>
        <v>0</v>
      </c>
      <c r="V1608" t="s">
        <v>141</v>
      </c>
      <c r="W1608" t="s">
        <v>143</v>
      </c>
      <c r="X1608" t="str">
        <f>+IFERROR(VLOOKUP(Tabla1[[#This Row],[participant]],$AB$2:$AC$17,2,0),"REVISAR")</f>
        <v>CLB8M</v>
      </c>
    </row>
    <row r="1609" spans="1:24" x14ac:dyDescent="0.55000000000000004">
      <c r="A1609" t="s">
        <v>124</v>
      </c>
      <c r="B1609" t="s">
        <v>75</v>
      </c>
      <c r="C1609" t="s">
        <v>15</v>
      </c>
      <c r="D1609">
        <v>1.3</v>
      </c>
      <c r="E1609">
        <v>0</v>
      </c>
      <c r="F1609">
        <v>7</v>
      </c>
      <c r="G1609">
        <v>7</v>
      </c>
      <c r="H1609">
        <v>7</v>
      </c>
      <c r="I1609" t="s">
        <v>15</v>
      </c>
      <c r="J1609">
        <v>1</v>
      </c>
      <c r="L1609" t="s">
        <v>159</v>
      </c>
      <c r="M1609">
        <v>60.131078350052597</v>
      </c>
      <c r="N1609" t="s">
        <v>122</v>
      </c>
      <c r="O1609">
        <v>1</v>
      </c>
      <c r="P1609" t="s">
        <v>160</v>
      </c>
      <c r="Q1609" t="str">
        <f>+PROPER(IF(MID(Tabla1[[#This Row],[expName]],3,100)="Alegria","Alegría",MID(Tabla1[[#This Row],[expName]],3,100)))</f>
        <v>Sexo</v>
      </c>
      <c r="R1609" t="str">
        <f>+IF(Tabla1[[#This Row],[correct_ans]]="None","Frecuente","Infrecuente")</f>
        <v>Frecuente</v>
      </c>
      <c r="S1609">
        <f>+Tabla1[[#This Row],[Respuesta.corr]]*100</f>
        <v>100</v>
      </c>
      <c r="T1609" t="str">
        <f>+IF(OR(Tabla1[[#This Row],[frecuente/infrecuente]]="Frecuente",Tabla1[[#This Row],[Respuesta.rt]]=""),"",Tabla1[[#This Row],[Respuesta.rt]])</f>
        <v/>
      </c>
      <c r="U1609">
        <f>1-Tabla1[[#This Row],[Respuesta.corr]]</f>
        <v>0</v>
      </c>
      <c r="V1609" t="s">
        <v>141</v>
      </c>
      <c r="W1609" t="s">
        <v>143</v>
      </c>
      <c r="X1609" t="str">
        <f>+IFERROR(VLOOKUP(Tabla1[[#This Row],[participant]],$AB$2:$AC$17,2,0),"REVISAR")</f>
        <v>CLB8M</v>
      </c>
    </row>
    <row r="1610" spans="1:24" x14ac:dyDescent="0.55000000000000004">
      <c r="A1610" t="s">
        <v>120</v>
      </c>
      <c r="B1610" t="s">
        <v>25</v>
      </c>
      <c r="C1610" t="s">
        <v>21</v>
      </c>
      <c r="D1610">
        <v>1.3</v>
      </c>
      <c r="E1610">
        <v>0</v>
      </c>
      <c r="F1610">
        <v>8</v>
      </c>
      <c r="G1610">
        <v>8</v>
      </c>
      <c r="H1610">
        <v>8</v>
      </c>
      <c r="I1610" t="s">
        <v>21</v>
      </c>
      <c r="J1610">
        <v>1</v>
      </c>
      <c r="K1610">
        <v>0.87173589585699995</v>
      </c>
      <c r="L1610" t="s">
        <v>159</v>
      </c>
      <c r="M1610">
        <v>60.131078350052597</v>
      </c>
      <c r="N1610" t="s">
        <v>122</v>
      </c>
      <c r="O1610">
        <v>1</v>
      </c>
      <c r="P1610" t="s">
        <v>160</v>
      </c>
      <c r="Q1610" t="str">
        <f>+PROPER(IF(MID(Tabla1[[#This Row],[expName]],3,100)="Alegria","Alegría",MID(Tabla1[[#This Row],[expName]],3,100)))</f>
        <v>Sexo</v>
      </c>
      <c r="R1610" t="str">
        <f>+IF(Tabla1[[#This Row],[correct_ans]]="None","Frecuente","Infrecuente")</f>
        <v>Infrecuente</v>
      </c>
      <c r="S1610">
        <f>+Tabla1[[#This Row],[Respuesta.corr]]*100</f>
        <v>100</v>
      </c>
      <c r="T1610">
        <f>+IF(OR(Tabla1[[#This Row],[frecuente/infrecuente]]="Frecuente",Tabla1[[#This Row],[Respuesta.rt]]=""),"",Tabla1[[#This Row],[Respuesta.rt]])</f>
        <v>0.87173589585699995</v>
      </c>
      <c r="U1610">
        <f>1-Tabla1[[#This Row],[Respuesta.corr]]</f>
        <v>0</v>
      </c>
      <c r="V1610" t="s">
        <v>141</v>
      </c>
      <c r="W1610" t="s">
        <v>143</v>
      </c>
      <c r="X1610" t="str">
        <f>+IFERROR(VLOOKUP(Tabla1[[#This Row],[participant]],$AB$2:$AC$17,2,0),"REVISAR")</f>
        <v>CLB8M</v>
      </c>
    </row>
    <row r="1611" spans="1:24" x14ac:dyDescent="0.55000000000000004">
      <c r="A1611" t="s">
        <v>124</v>
      </c>
      <c r="B1611" t="s">
        <v>89</v>
      </c>
      <c r="C1611" t="s">
        <v>15</v>
      </c>
      <c r="D1611">
        <v>0.8</v>
      </c>
      <c r="E1611">
        <v>0</v>
      </c>
      <c r="F1611">
        <v>9</v>
      </c>
      <c r="G1611">
        <v>9</v>
      </c>
      <c r="H1611">
        <v>9</v>
      </c>
      <c r="I1611" t="s">
        <v>15</v>
      </c>
      <c r="J1611">
        <v>1</v>
      </c>
      <c r="L1611" t="s">
        <v>159</v>
      </c>
      <c r="M1611">
        <v>60.131078350052597</v>
      </c>
      <c r="N1611" t="s">
        <v>122</v>
      </c>
      <c r="O1611">
        <v>1</v>
      </c>
      <c r="P1611" t="s">
        <v>160</v>
      </c>
      <c r="Q1611" t="str">
        <f>+PROPER(IF(MID(Tabla1[[#This Row],[expName]],3,100)="Alegria","Alegría",MID(Tabla1[[#This Row],[expName]],3,100)))</f>
        <v>Sexo</v>
      </c>
      <c r="R1611" t="str">
        <f>+IF(Tabla1[[#This Row],[correct_ans]]="None","Frecuente","Infrecuente")</f>
        <v>Frecuente</v>
      </c>
      <c r="S1611">
        <f>+Tabla1[[#This Row],[Respuesta.corr]]*100</f>
        <v>100</v>
      </c>
      <c r="T1611" t="str">
        <f>+IF(OR(Tabla1[[#This Row],[frecuente/infrecuente]]="Frecuente",Tabla1[[#This Row],[Respuesta.rt]]=""),"",Tabla1[[#This Row],[Respuesta.rt]])</f>
        <v/>
      </c>
      <c r="U1611">
        <f>1-Tabla1[[#This Row],[Respuesta.corr]]</f>
        <v>0</v>
      </c>
      <c r="V1611" t="s">
        <v>141</v>
      </c>
      <c r="W1611" t="s">
        <v>143</v>
      </c>
      <c r="X1611" t="str">
        <f>+IFERROR(VLOOKUP(Tabla1[[#This Row],[participant]],$AB$2:$AC$17,2,0),"REVISAR")</f>
        <v>CLB8M</v>
      </c>
    </row>
    <row r="1612" spans="1:24" x14ac:dyDescent="0.55000000000000004">
      <c r="A1612" t="s">
        <v>124</v>
      </c>
      <c r="B1612" t="s">
        <v>125</v>
      </c>
      <c r="C1612" t="s">
        <v>15</v>
      </c>
      <c r="D1612">
        <v>0.8</v>
      </c>
      <c r="E1612">
        <v>0</v>
      </c>
      <c r="F1612">
        <v>10</v>
      </c>
      <c r="G1612">
        <v>10</v>
      </c>
      <c r="H1612">
        <v>10</v>
      </c>
      <c r="I1612" t="s">
        <v>15</v>
      </c>
      <c r="J1612">
        <v>1</v>
      </c>
      <c r="L1612" t="s">
        <v>159</v>
      </c>
      <c r="M1612">
        <v>60.131078350052597</v>
      </c>
      <c r="N1612" t="s">
        <v>122</v>
      </c>
      <c r="O1612">
        <v>1</v>
      </c>
      <c r="P1612" t="s">
        <v>160</v>
      </c>
      <c r="Q1612" t="str">
        <f>+PROPER(IF(MID(Tabla1[[#This Row],[expName]],3,100)="Alegria","Alegría",MID(Tabla1[[#This Row],[expName]],3,100)))</f>
        <v>Sexo</v>
      </c>
      <c r="R1612" t="str">
        <f>+IF(Tabla1[[#This Row],[correct_ans]]="None","Frecuente","Infrecuente")</f>
        <v>Frecuente</v>
      </c>
      <c r="S1612">
        <f>+Tabla1[[#This Row],[Respuesta.corr]]*100</f>
        <v>100</v>
      </c>
      <c r="T1612" t="str">
        <f>+IF(OR(Tabla1[[#This Row],[frecuente/infrecuente]]="Frecuente",Tabla1[[#This Row],[Respuesta.rt]]=""),"",Tabla1[[#This Row],[Respuesta.rt]])</f>
        <v/>
      </c>
      <c r="U1612">
        <f>1-Tabla1[[#This Row],[Respuesta.corr]]</f>
        <v>0</v>
      </c>
      <c r="V1612" t="s">
        <v>141</v>
      </c>
      <c r="W1612" t="s">
        <v>143</v>
      </c>
      <c r="X1612" t="str">
        <f>+IFERROR(VLOOKUP(Tabla1[[#This Row],[participant]],$AB$2:$AC$17,2,0),"REVISAR")</f>
        <v>CLB8M</v>
      </c>
    </row>
    <row r="1613" spans="1:24" x14ac:dyDescent="0.55000000000000004">
      <c r="A1613" t="s">
        <v>120</v>
      </c>
      <c r="B1613" t="s">
        <v>28</v>
      </c>
      <c r="C1613" t="s">
        <v>21</v>
      </c>
      <c r="D1613">
        <v>1.3</v>
      </c>
      <c r="E1613">
        <v>0</v>
      </c>
      <c r="F1613">
        <v>11</v>
      </c>
      <c r="G1613">
        <v>11</v>
      </c>
      <c r="H1613">
        <v>11</v>
      </c>
      <c r="I1613" t="s">
        <v>21</v>
      </c>
      <c r="J1613">
        <v>1</v>
      </c>
      <c r="K1613">
        <v>0.71211487130499995</v>
      </c>
      <c r="L1613" t="s">
        <v>159</v>
      </c>
      <c r="M1613">
        <v>60.131078350052597</v>
      </c>
      <c r="N1613" t="s">
        <v>122</v>
      </c>
      <c r="O1613">
        <v>1</v>
      </c>
      <c r="P1613" t="s">
        <v>160</v>
      </c>
      <c r="Q1613" t="str">
        <f>+PROPER(IF(MID(Tabla1[[#This Row],[expName]],3,100)="Alegria","Alegría",MID(Tabla1[[#This Row],[expName]],3,100)))</f>
        <v>Sexo</v>
      </c>
      <c r="R1613" t="str">
        <f>+IF(Tabla1[[#This Row],[correct_ans]]="None","Frecuente","Infrecuente")</f>
        <v>Infrecuente</v>
      </c>
      <c r="S1613">
        <f>+Tabla1[[#This Row],[Respuesta.corr]]*100</f>
        <v>100</v>
      </c>
      <c r="T1613">
        <f>+IF(OR(Tabla1[[#This Row],[frecuente/infrecuente]]="Frecuente",Tabla1[[#This Row],[Respuesta.rt]]=""),"",Tabla1[[#This Row],[Respuesta.rt]])</f>
        <v>0.71211487130499995</v>
      </c>
      <c r="U1613">
        <f>1-Tabla1[[#This Row],[Respuesta.corr]]</f>
        <v>0</v>
      </c>
      <c r="V1613" t="s">
        <v>141</v>
      </c>
      <c r="W1613" t="s">
        <v>143</v>
      </c>
      <c r="X1613" t="str">
        <f>+IFERROR(VLOOKUP(Tabla1[[#This Row],[participant]],$AB$2:$AC$17,2,0),"REVISAR")</f>
        <v>CLB8M</v>
      </c>
    </row>
    <row r="1614" spans="1:24" x14ac:dyDescent="0.55000000000000004">
      <c r="A1614" t="s">
        <v>124</v>
      </c>
      <c r="B1614" t="s">
        <v>22</v>
      </c>
      <c r="C1614" t="s">
        <v>15</v>
      </c>
      <c r="D1614">
        <v>0.8</v>
      </c>
      <c r="E1614">
        <v>0</v>
      </c>
      <c r="F1614">
        <v>12</v>
      </c>
      <c r="G1614">
        <v>12</v>
      </c>
      <c r="H1614">
        <v>12</v>
      </c>
      <c r="I1614" t="s">
        <v>15</v>
      </c>
      <c r="J1614">
        <v>1</v>
      </c>
      <c r="L1614" t="s">
        <v>159</v>
      </c>
      <c r="M1614">
        <v>60.131078350052597</v>
      </c>
      <c r="N1614" t="s">
        <v>122</v>
      </c>
      <c r="O1614">
        <v>1</v>
      </c>
      <c r="P1614" t="s">
        <v>160</v>
      </c>
      <c r="Q1614" t="str">
        <f>+PROPER(IF(MID(Tabla1[[#This Row],[expName]],3,100)="Alegria","Alegría",MID(Tabla1[[#This Row],[expName]],3,100)))</f>
        <v>Sexo</v>
      </c>
      <c r="R1614" t="str">
        <f>+IF(Tabla1[[#This Row],[correct_ans]]="None","Frecuente","Infrecuente")</f>
        <v>Frecuente</v>
      </c>
      <c r="S1614">
        <f>+Tabla1[[#This Row],[Respuesta.corr]]*100</f>
        <v>100</v>
      </c>
      <c r="T1614" t="str">
        <f>+IF(OR(Tabla1[[#This Row],[frecuente/infrecuente]]="Frecuente",Tabla1[[#This Row],[Respuesta.rt]]=""),"",Tabla1[[#This Row],[Respuesta.rt]])</f>
        <v/>
      </c>
      <c r="U1614">
        <f>1-Tabla1[[#This Row],[Respuesta.corr]]</f>
        <v>0</v>
      </c>
      <c r="V1614" t="s">
        <v>141</v>
      </c>
      <c r="W1614" t="s">
        <v>143</v>
      </c>
      <c r="X1614" t="str">
        <f>+IFERROR(VLOOKUP(Tabla1[[#This Row],[participant]],$AB$2:$AC$17,2,0),"REVISAR")</f>
        <v>CLB8M</v>
      </c>
    </row>
    <row r="1615" spans="1:24" x14ac:dyDescent="0.55000000000000004">
      <c r="A1615" t="s">
        <v>124</v>
      </c>
      <c r="B1615" t="s">
        <v>87</v>
      </c>
      <c r="C1615" t="s">
        <v>15</v>
      </c>
      <c r="D1615">
        <v>1.3</v>
      </c>
      <c r="E1615">
        <v>0</v>
      </c>
      <c r="F1615">
        <v>13</v>
      </c>
      <c r="G1615">
        <v>13</v>
      </c>
      <c r="H1615">
        <v>13</v>
      </c>
      <c r="I1615" t="s">
        <v>15</v>
      </c>
      <c r="J1615">
        <v>1</v>
      </c>
      <c r="L1615" t="s">
        <v>159</v>
      </c>
      <c r="M1615">
        <v>60.131078350052597</v>
      </c>
      <c r="N1615" t="s">
        <v>122</v>
      </c>
      <c r="O1615">
        <v>1</v>
      </c>
      <c r="P1615" t="s">
        <v>160</v>
      </c>
      <c r="Q1615" t="str">
        <f>+PROPER(IF(MID(Tabla1[[#This Row],[expName]],3,100)="Alegria","Alegría",MID(Tabla1[[#This Row],[expName]],3,100)))</f>
        <v>Sexo</v>
      </c>
      <c r="R1615" t="str">
        <f>+IF(Tabla1[[#This Row],[correct_ans]]="None","Frecuente","Infrecuente")</f>
        <v>Frecuente</v>
      </c>
      <c r="S1615">
        <f>+Tabla1[[#This Row],[Respuesta.corr]]*100</f>
        <v>100</v>
      </c>
      <c r="T1615" t="str">
        <f>+IF(OR(Tabla1[[#This Row],[frecuente/infrecuente]]="Frecuente",Tabla1[[#This Row],[Respuesta.rt]]=""),"",Tabla1[[#This Row],[Respuesta.rt]])</f>
        <v/>
      </c>
      <c r="U1615">
        <f>1-Tabla1[[#This Row],[Respuesta.corr]]</f>
        <v>0</v>
      </c>
      <c r="V1615" t="s">
        <v>141</v>
      </c>
      <c r="W1615" t="s">
        <v>143</v>
      </c>
      <c r="X1615" t="str">
        <f>+IFERROR(VLOOKUP(Tabla1[[#This Row],[participant]],$AB$2:$AC$17,2,0),"REVISAR")</f>
        <v>CLB8M</v>
      </c>
    </row>
    <row r="1616" spans="1:24" x14ac:dyDescent="0.55000000000000004">
      <c r="A1616" t="s">
        <v>124</v>
      </c>
      <c r="B1616" t="s">
        <v>68</v>
      </c>
      <c r="C1616" t="s">
        <v>15</v>
      </c>
      <c r="D1616">
        <v>0.8</v>
      </c>
      <c r="E1616">
        <v>0</v>
      </c>
      <c r="F1616">
        <v>14</v>
      </c>
      <c r="G1616">
        <v>14</v>
      </c>
      <c r="H1616">
        <v>14</v>
      </c>
      <c r="I1616" t="s">
        <v>15</v>
      </c>
      <c r="J1616">
        <v>1</v>
      </c>
      <c r="L1616" t="s">
        <v>159</v>
      </c>
      <c r="M1616">
        <v>60.131078350052597</v>
      </c>
      <c r="N1616" t="s">
        <v>122</v>
      </c>
      <c r="O1616">
        <v>1</v>
      </c>
      <c r="P1616" t="s">
        <v>160</v>
      </c>
      <c r="Q1616" t="str">
        <f>+PROPER(IF(MID(Tabla1[[#This Row],[expName]],3,100)="Alegria","Alegría",MID(Tabla1[[#This Row],[expName]],3,100)))</f>
        <v>Sexo</v>
      </c>
      <c r="R1616" t="str">
        <f>+IF(Tabla1[[#This Row],[correct_ans]]="None","Frecuente","Infrecuente")</f>
        <v>Frecuente</v>
      </c>
      <c r="S1616">
        <f>+Tabla1[[#This Row],[Respuesta.corr]]*100</f>
        <v>100</v>
      </c>
      <c r="T1616" t="str">
        <f>+IF(OR(Tabla1[[#This Row],[frecuente/infrecuente]]="Frecuente",Tabla1[[#This Row],[Respuesta.rt]]=""),"",Tabla1[[#This Row],[Respuesta.rt]])</f>
        <v/>
      </c>
      <c r="U1616">
        <f>1-Tabla1[[#This Row],[Respuesta.corr]]</f>
        <v>0</v>
      </c>
      <c r="V1616" t="s">
        <v>141</v>
      </c>
      <c r="W1616" t="s">
        <v>143</v>
      </c>
      <c r="X1616" t="str">
        <f>+IFERROR(VLOOKUP(Tabla1[[#This Row],[participant]],$AB$2:$AC$17,2,0),"REVISAR")</f>
        <v>CLB8M</v>
      </c>
    </row>
    <row r="1617" spans="1:24" x14ac:dyDescent="0.55000000000000004">
      <c r="A1617" t="s">
        <v>120</v>
      </c>
      <c r="B1617" t="s">
        <v>36</v>
      </c>
      <c r="C1617" t="s">
        <v>21</v>
      </c>
      <c r="D1617">
        <v>0.8</v>
      </c>
      <c r="E1617">
        <v>0</v>
      </c>
      <c r="F1617">
        <v>15</v>
      </c>
      <c r="G1617">
        <v>15</v>
      </c>
      <c r="H1617">
        <v>15</v>
      </c>
      <c r="I1617" t="s">
        <v>15</v>
      </c>
      <c r="J1617">
        <v>0</v>
      </c>
      <c r="L1617" t="s">
        <v>159</v>
      </c>
      <c r="M1617">
        <v>60.131078350052597</v>
      </c>
      <c r="N1617" t="s">
        <v>122</v>
      </c>
      <c r="O1617">
        <v>1</v>
      </c>
      <c r="P1617" t="s">
        <v>160</v>
      </c>
      <c r="Q1617" t="str">
        <f>+PROPER(IF(MID(Tabla1[[#This Row],[expName]],3,100)="Alegria","Alegría",MID(Tabla1[[#This Row],[expName]],3,100)))</f>
        <v>Sexo</v>
      </c>
      <c r="R1617" t="str">
        <f>+IF(Tabla1[[#This Row],[correct_ans]]="None","Frecuente","Infrecuente")</f>
        <v>Infrecuente</v>
      </c>
      <c r="S1617">
        <f>+Tabla1[[#This Row],[Respuesta.corr]]*100</f>
        <v>0</v>
      </c>
      <c r="T1617" t="str">
        <f>+IF(OR(Tabla1[[#This Row],[frecuente/infrecuente]]="Frecuente",Tabla1[[#This Row],[Respuesta.rt]]=""),"",Tabla1[[#This Row],[Respuesta.rt]])</f>
        <v/>
      </c>
      <c r="U1617">
        <f>1-Tabla1[[#This Row],[Respuesta.corr]]</f>
        <v>1</v>
      </c>
      <c r="V1617" t="s">
        <v>141</v>
      </c>
      <c r="W1617" t="s">
        <v>143</v>
      </c>
      <c r="X1617" t="str">
        <f>+IFERROR(VLOOKUP(Tabla1[[#This Row],[participant]],$AB$2:$AC$17,2,0),"REVISAR")</f>
        <v>CLB8M</v>
      </c>
    </row>
    <row r="1618" spans="1:24" x14ac:dyDescent="0.55000000000000004">
      <c r="A1618" t="s">
        <v>124</v>
      </c>
      <c r="B1618" t="s">
        <v>87</v>
      </c>
      <c r="C1618" t="s">
        <v>15</v>
      </c>
      <c r="D1618">
        <v>1.3</v>
      </c>
      <c r="E1618">
        <v>0</v>
      </c>
      <c r="F1618">
        <v>16</v>
      </c>
      <c r="G1618">
        <v>16</v>
      </c>
      <c r="H1618">
        <v>16</v>
      </c>
      <c r="I1618" t="s">
        <v>15</v>
      </c>
      <c r="J1618">
        <v>1</v>
      </c>
      <c r="L1618" t="s">
        <v>159</v>
      </c>
      <c r="M1618">
        <v>60.131078350052597</v>
      </c>
      <c r="N1618" t="s">
        <v>122</v>
      </c>
      <c r="O1618">
        <v>1</v>
      </c>
      <c r="P1618" t="s">
        <v>160</v>
      </c>
      <c r="Q1618" t="str">
        <f>+PROPER(IF(MID(Tabla1[[#This Row],[expName]],3,100)="Alegria","Alegría",MID(Tabla1[[#This Row],[expName]],3,100)))</f>
        <v>Sexo</v>
      </c>
      <c r="R1618" t="str">
        <f>+IF(Tabla1[[#This Row],[correct_ans]]="None","Frecuente","Infrecuente")</f>
        <v>Frecuente</v>
      </c>
      <c r="S1618">
        <f>+Tabla1[[#This Row],[Respuesta.corr]]*100</f>
        <v>100</v>
      </c>
      <c r="T1618" t="str">
        <f>+IF(OR(Tabla1[[#This Row],[frecuente/infrecuente]]="Frecuente",Tabla1[[#This Row],[Respuesta.rt]]=""),"",Tabla1[[#This Row],[Respuesta.rt]])</f>
        <v/>
      </c>
      <c r="U1618">
        <f>1-Tabla1[[#This Row],[Respuesta.corr]]</f>
        <v>0</v>
      </c>
      <c r="V1618" t="s">
        <v>141</v>
      </c>
      <c r="W1618" t="s">
        <v>143</v>
      </c>
      <c r="X1618" t="str">
        <f>+IFERROR(VLOOKUP(Tabla1[[#This Row],[participant]],$AB$2:$AC$17,2,0),"REVISAR")</f>
        <v>CLB8M</v>
      </c>
    </row>
    <row r="1619" spans="1:24" x14ac:dyDescent="0.55000000000000004">
      <c r="A1619" t="s">
        <v>124</v>
      </c>
      <c r="B1619" t="s">
        <v>92</v>
      </c>
      <c r="C1619" t="s">
        <v>15</v>
      </c>
      <c r="D1619">
        <v>1.3</v>
      </c>
      <c r="E1619">
        <v>0</v>
      </c>
      <c r="F1619">
        <v>17</v>
      </c>
      <c r="G1619">
        <v>17</v>
      </c>
      <c r="H1619">
        <v>17</v>
      </c>
      <c r="I1619" t="s">
        <v>15</v>
      </c>
      <c r="J1619">
        <v>1</v>
      </c>
      <c r="L1619" t="s">
        <v>159</v>
      </c>
      <c r="M1619">
        <v>60.131078350052597</v>
      </c>
      <c r="N1619" t="s">
        <v>122</v>
      </c>
      <c r="O1619">
        <v>1</v>
      </c>
      <c r="P1619" t="s">
        <v>160</v>
      </c>
      <c r="Q1619" t="str">
        <f>+PROPER(IF(MID(Tabla1[[#This Row],[expName]],3,100)="Alegria","Alegría",MID(Tabla1[[#This Row],[expName]],3,100)))</f>
        <v>Sexo</v>
      </c>
      <c r="R1619" t="str">
        <f>+IF(Tabla1[[#This Row],[correct_ans]]="None","Frecuente","Infrecuente")</f>
        <v>Frecuente</v>
      </c>
      <c r="S1619">
        <f>+Tabla1[[#This Row],[Respuesta.corr]]*100</f>
        <v>100</v>
      </c>
      <c r="T1619" t="str">
        <f>+IF(OR(Tabla1[[#This Row],[frecuente/infrecuente]]="Frecuente",Tabla1[[#This Row],[Respuesta.rt]]=""),"",Tabla1[[#This Row],[Respuesta.rt]])</f>
        <v/>
      </c>
      <c r="U1619">
        <f>1-Tabla1[[#This Row],[Respuesta.corr]]</f>
        <v>0</v>
      </c>
      <c r="V1619" t="s">
        <v>141</v>
      </c>
      <c r="W1619" t="s">
        <v>143</v>
      </c>
      <c r="X1619" t="str">
        <f>+IFERROR(VLOOKUP(Tabla1[[#This Row],[participant]],$AB$2:$AC$17,2,0),"REVISAR")</f>
        <v>CLB8M</v>
      </c>
    </row>
    <row r="1620" spans="1:24" x14ac:dyDescent="0.55000000000000004">
      <c r="A1620" t="s">
        <v>120</v>
      </c>
      <c r="B1620" t="s">
        <v>28</v>
      </c>
      <c r="C1620" t="s">
        <v>21</v>
      </c>
      <c r="D1620">
        <v>0.8</v>
      </c>
      <c r="E1620">
        <v>0</v>
      </c>
      <c r="F1620">
        <v>18</v>
      </c>
      <c r="G1620">
        <v>18</v>
      </c>
      <c r="H1620">
        <v>18</v>
      </c>
      <c r="I1620" t="s">
        <v>21</v>
      </c>
      <c r="J1620">
        <v>1</v>
      </c>
      <c r="K1620">
        <v>0.380479572923</v>
      </c>
      <c r="L1620" t="s">
        <v>159</v>
      </c>
      <c r="M1620">
        <v>60.131078350052597</v>
      </c>
      <c r="N1620" t="s">
        <v>122</v>
      </c>
      <c r="O1620">
        <v>1</v>
      </c>
      <c r="P1620" t="s">
        <v>160</v>
      </c>
      <c r="Q1620" t="str">
        <f>+PROPER(IF(MID(Tabla1[[#This Row],[expName]],3,100)="Alegria","Alegría",MID(Tabla1[[#This Row],[expName]],3,100)))</f>
        <v>Sexo</v>
      </c>
      <c r="R1620" t="str">
        <f>+IF(Tabla1[[#This Row],[correct_ans]]="None","Frecuente","Infrecuente")</f>
        <v>Infrecuente</v>
      </c>
      <c r="S1620">
        <f>+Tabla1[[#This Row],[Respuesta.corr]]*100</f>
        <v>100</v>
      </c>
      <c r="T1620">
        <f>+IF(OR(Tabla1[[#This Row],[frecuente/infrecuente]]="Frecuente",Tabla1[[#This Row],[Respuesta.rt]]=""),"",Tabla1[[#This Row],[Respuesta.rt]])</f>
        <v>0.380479572923</v>
      </c>
      <c r="U1620">
        <f>1-Tabla1[[#This Row],[Respuesta.corr]]</f>
        <v>0</v>
      </c>
      <c r="V1620" t="s">
        <v>141</v>
      </c>
      <c r="W1620" t="s">
        <v>143</v>
      </c>
      <c r="X1620" t="str">
        <f>+IFERROR(VLOOKUP(Tabla1[[#This Row],[participant]],$AB$2:$AC$17,2,0),"REVISAR")</f>
        <v>CLB8M</v>
      </c>
    </row>
    <row r="1621" spans="1:24" x14ac:dyDescent="0.55000000000000004">
      <c r="A1621" t="s">
        <v>124</v>
      </c>
      <c r="B1621" t="s">
        <v>91</v>
      </c>
      <c r="C1621" t="s">
        <v>15</v>
      </c>
      <c r="D1621">
        <v>1.3</v>
      </c>
      <c r="E1621">
        <v>0</v>
      </c>
      <c r="F1621">
        <v>19</v>
      </c>
      <c r="G1621">
        <v>19</v>
      </c>
      <c r="H1621">
        <v>19</v>
      </c>
      <c r="I1621" t="s">
        <v>15</v>
      </c>
      <c r="J1621">
        <v>1</v>
      </c>
      <c r="L1621" t="s">
        <v>159</v>
      </c>
      <c r="M1621">
        <v>60.131078350052597</v>
      </c>
      <c r="N1621" t="s">
        <v>122</v>
      </c>
      <c r="O1621">
        <v>1</v>
      </c>
      <c r="P1621" t="s">
        <v>160</v>
      </c>
      <c r="Q1621" t="str">
        <f>+PROPER(IF(MID(Tabla1[[#This Row],[expName]],3,100)="Alegria","Alegría",MID(Tabla1[[#This Row],[expName]],3,100)))</f>
        <v>Sexo</v>
      </c>
      <c r="R1621" t="str">
        <f>+IF(Tabla1[[#This Row],[correct_ans]]="None","Frecuente","Infrecuente")</f>
        <v>Frecuente</v>
      </c>
      <c r="S1621">
        <f>+Tabla1[[#This Row],[Respuesta.corr]]*100</f>
        <v>100</v>
      </c>
      <c r="T1621" t="str">
        <f>+IF(OR(Tabla1[[#This Row],[frecuente/infrecuente]]="Frecuente",Tabla1[[#This Row],[Respuesta.rt]]=""),"",Tabla1[[#This Row],[Respuesta.rt]])</f>
        <v/>
      </c>
      <c r="U1621">
        <f>1-Tabla1[[#This Row],[Respuesta.corr]]</f>
        <v>0</v>
      </c>
      <c r="V1621" t="s">
        <v>141</v>
      </c>
      <c r="W1621" t="s">
        <v>143</v>
      </c>
      <c r="X1621" t="str">
        <f>+IFERROR(VLOOKUP(Tabla1[[#This Row],[participant]],$AB$2:$AC$17,2,0),"REVISAR")</f>
        <v>CLB8M</v>
      </c>
    </row>
    <row r="1622" spans="1:24" x14ac:dyDescent="0.55000000000000004">
      <c r="A1622" t="s">
        <v>124</v>
      </c>
      <c r="B1622" t="s">
        <v>89</v>
      </c>
      <c r="C1622" t="s">
        <v>15</v>
      </c>
      <c r="D1622">
        <v>0.8</v>
      </c>
      <c r="E1622">
        <v>0</v>
      </c>
      <c r="F1622">
        <v>20</v>
      </c>
      <c r="G1622">
        <v>20</v>
      </c>
      <c r="H1622">
        <v>20</v>
      </c>
      <c r="I1622" t="s">
        <v>15</v>
      </c>
      <c r="J1622">
        <v>1</v>
      </c>
      <c r="L1622" t="s">
        <v>159</v>
      </c>
      <c r="M1622">
        <v>60.131078350052597</v>
      </c>
      <c r="N1622" t="s">
        <v>122</v>
      </c>
      <c r="O1622">
        <v>1</v>
      </c>
      <c r="P1622" t="s">
        <v>160</v>
      </c>
      <c r="Q1622" t="str">
        <f>+PROPER(IF(MID(Tabla1[[#This Row],[expName]],3,100)="Alegria","Alegría",MID(Tabla1[[#This Row],[expName]],3,100)))</f>
        <v>Sexo</v>
      </c>
      <c r="R1622" t="str">
        <f>+IF(Tabla1[[#This Row],[correct_ans]]="None","Frecuente","Infrecuente")</f>
        <v>Frecuente</v>
      </c>
      <c r="S1622">
        <f>+Tabla1[[#This Row],[Respuesta.corr]]*100</f>
        <v>100</v>
      </c>
      <c r="T1622" t="str">
        <f>+IF(OR(Tabla1[[#This Row],[frecuente/infrecuente]]="Frecuente",Tabla1[[#This Row],[Respuesta.rt]]=""),"",Tabla1[[#This Row],[Respuesta.rt]])</f>
        <v/>
      </c>
      <c r="U1622">
        <f>1-Tabla1[[#This Row],[Respuesta.corr]]</f>
        <v>0</v>
      </c>
      <c r="V1622" t="s">
        <v>141</v>
      </c>
      <c r="W1622" t="s">
        <v>143</v>
      </c>
      <c r="X1622" t="str">
        <f>+IFERROR(VLOOKUP(Tabla1[[#This Row],[participant]],$AB$2:$AC$17,2,0),"REVISAR")</f>
        <v>CLB8M</v>
      </c>
    </row>
    <row r="1623" spans="1:24" x14ac:dyDescent="0.55000000000000004">
      <c r="A1623" t="s">
        <v>124</v>
      </c>
      <c r="B1623" t="s">
        <v>75</v>
      </c>
      <c r="C1623" t="s">
        <v>15</v>
      </c>
      <c r="D1623">
        <v>0.8</v>
      </c>
      <c r="E1623">
        <v>0</v>
      </c>
      <c r="F1623">
        <v>21</v>
      </c>
      <c r="G1623">
        <v>21</v>
      </c>
      <c r="H1623">
        <v>21</v>
      </c>
      <c r="I1623" t="s">
        <v>15</v>
      </c>
      <c r="J1623">
        <v>1</v>
      </c>
      <c r="L1623" t="s">
        <v>159</v>
      </c>
      <c r="M1623">
        <v>60.131078350052597</v>
      </c>
      <c r="N1623" t="s">
        <v>122</v>
      </c>
      <c r="O1623">
        <v>1</v>
      </c>
      <c r="P1623" t="s">
        <v>160</v>
      </c>
      <c r="Q1623" t="str">
        <f>+PROPER(IF(MID(Tabla1[[#This Row],[expName]],3,100)="Alegria","Alegría",MID(Tabla1[[#This Row],[expName]],3,100)))</f>
        <v>Sexo</v>
      </c>
      <c r="R1623" t="str">
        <f>+IF(Tabla1[[#This Row],[correct_ans]]="None","Frecuente","Infrecuente")</f>
        <v>Frecuente</v>
      </c>
      <c r="S1623">
        <f>+Tabla1[[#This Row],[Respuesta.corr]]*100</f>
        <v>100</v>
      </c>
      <c r="T1623" t="str">
        <f>+IF(OR(Tabla1[[#This Row],[frecuente/infrecuente]]="Frecuente",Tabla1[[#This Row],[Respuesta.rt]]=""),"",Tabla1[[#This Row],[Respuesta.rt]])</f>
        <v/>
      </c>
      <c r="U1623">
        <f>1-Tabla1[[#This Row],[Respuesta.corr]]</f>
        <v>0</v>
      </c>
      <c r="V1623" t="s">
        <v>141</v>
      </c>
      <c r="W1623" t="s">
        <v>143</v>
      </c>
      <c r="X1623" t="str">
        <f>+IFERROR(VLOOKUP(Tabla1[[#This Row],[participant]],$AB$2:$AC$17,2,0),"REVISAR")</f>
        <v>CLB8M</v>
      </c>
    </row>
    <row r="1624" spans="1:24" x14ac:dyDescent="0.55000000000000004">
      <c r="A1624" t="s">
        <v>120</v>
      </c>
      <c r="B1624" t="s">
        <v>63</v>
      </c>
      <c r="C1624" t="s">
        <v>21</v>
      </c>
      <c r="D1624">
        <v>0.8</v>
      </c>
      <c r="E1624">
        <v>0</v>
      </c>
      <c r="F1624">
        <v>22</v>
      </c>
      <c r="G1624">
        <v>22</v>
      </c>
      <c r="H1624">
        <v>22</v>
      </c>
      <c r="I1624" t="s">
        <v>15</v>
      </c>
      <c r="J1624">
        <v>0</v>
      </c>
      <c r="L1624" t="s">
        <v>159</v>
      </c>
      <c r="M1624">
        <v>60.131078350052597</v>
      </c>
      <c r="N1624" t="s">
        <v>122</v>
      </c>
      <c r="O1624">
        <v>1</v>
      </c>
      <c r="P1624" t="s">
        <v>160</v>
      </c>
      <c r="Q1624" t="str">
        <f>+PROPER(IF(MID(Tabla1[[#This Row],[expName]],3,100)="Alegria","Alegría",MID(Tabla1[[#This Row],[expName]],3,100)))</f>
        <v>Sexo</v>
      </c>
      <c r="R1624" t="str">
        <f>+IF(Tabla1[[#This Row],[correct_ans]]="None","Frecuente","Infrecuente")</f>
        <v>Infrecuente</v>
      </c>
      <c r="S1624">
        <f>+Tabla1[[#This Row],[Respuesta.corr]]*100</f>
        <v>0</v>
      </c>
      <c r="T1624" t="str">
        <f>+IF(OR(Tabla1[[#This Row],[frecuente/infrecuente]]="Frecuente",Tabla1[[#This Row],[Respuesta.rt]]=""),"",Tabla1[[#This Row],[Respuesta.rt]])</f>
        <v/>
      </c>
      <c r="U1624">
        <f>1-Tabla1[[#This Row],[Respuesta.corr]]</f>
        <v>1</v>
      </c>
      <c r="V1624" t="s">
        <v>141</v>
      </c>
      <c r="W1624" t="s">
        <v>143</v>
      </c>
      <c r="X1624" t="str">
        <f>+IFERROR(VLOOKUP(Tabla1[[#This Row],[participant]],$AB$2:$AC$17,2,0),"REVISAR")</f>
        <v>CLB8M</v>
      </c>
    </row>
    <row r="1625" spans="1:24" x14ac:dyDescent="0.55000000000000004">
      <c r="A1625" t="s">
        <v>124</v>
      </c>
      <c r="B1625" t="s">
        <v>75</v>
      </c>
      <c r="C1625" t="s">
        <v>15</v>
      </c>
      <c r="D1625">
        <v>0.8</v>
      </c>
      <c r="E1625">
        <v>0</v>
      </c>
      <c r="F1625">
        <v>23</v>
      </c>
      <c r="G1625">
        <v>23</v>
      </c>
      <c r="H1625">
        <v>23</v>
      </c>
      <c r="I1625" t="s">
        <v>15</v>
      </c>
      <c r="J1625">
        <v>1</v>
      </c>
      <c r="L1625" t="s">
        <v>159</v>
      </c>
      <c r="M1625">
        <v>60.131078350052597</v>
      </c>
      <c r="N1625" t="s">
        <v>122</v>
      </c>
      <c r="O1625">
        <v>1</v>
      </c>
      <c r="P1625" t="s">
        <v>160</v>
      </c>
      <c r="Q1625" t="str">
        <f>+PROPER(IF(MID(Tabla1[[#This Row],[expName]],3,100)="Alegria","Alegría",MID(Tabla1[[#This Row],[expName]],3,100)))</f>
        <v>Sexo</v>
      </c>
      <c r="R1625" t="str">
        <f>+IF(Tabla1[[#This Row],[correct_ans]]="None","Frecuente","Infrecuente")</f>
        <v>Frecuente</v>
      </c>
      <c r="S1625">
        <f>+Tabla1[[#This Row],[Respuesta.corr]]*100</f>
        <v>100</v>
      </c>
      <c r="T1625" t="str">
        <f>+IF(OR(Tabla1[[#This Row],[frecuente/infrecuente]]="Frecuente",Tabla1[[#This Row],[Respuesta.rt]]=""),"",Tabla1[[#This Row],[Respuesta.rt]])</f>
        <v/>
      </c>
      <c r="U1625">
        <f>1-Tabla1[[#This Row],[Respuesta.corr]]</f>
        <v>0</v>
      </c>
      <c r="V1625" t="s">
        <v>141</v>
      </c>
      <c r="W1625" t="s">
        <v>143</v>
      </c>
      <c r="X1625" t="str">
        <f>+IFERROR(VLOOKUP(Tabla1[[#This Row],[participant]],$AB$2:$AC$17,2,0),"REVISAR")</f>
        <v>CLB8M</v>
      </c>
    </row>
    <row r="1626" spans="1:24" x14ac:dyDescent="0.55000000000000004">
      <c r="A1626" t="s">
        <v>124</v>
      </c>
      <c r="B1626" t="s">
        <v>68</v>
      </c>
      <c r="C1626" t="s">
        <v>15</v>
      </c>
      <c r="D1626">
        <v>0.8</v>
      </c>
      <c r="E1626">
        <v>0</v>
      </c>
      <c r="F1626">
        <v>24</v>
      </c>
      <c r="G1626">
        <v>24</v>
      </c>
      <c r="H1626">
        <v>24</v>
      </c>
      <c r="I1626" t="s">
        <v>15</v>
      </c>
      <c r="J1626">
        <v>1</v>
      </c>
      <c r="L1626" t="s">
        <v>159</v>
      </c>
      <c r="M1626">
        <v>60.131078350052597</v>
      </c>
      <c r="N1626" t="s">
        <v>122</v>
      </c>
      <c r="O1626">
        <v>1</v>
      </c>
      <c r="P1626" t="s">
        <v>160</v>
      </c>
      <c r="Q1626" t="str">
        <f>+PROPER(IF(MID(Tabla1[[#This Row],[expName]],3,100)="Alegria","Alegría",MID(Tabla1[[#This Row],[expName]],3,100)))</f>
        <v>Sexo</v>
      </c>
      <c r="R1626" t="str">
        <f>+IF(Tabla1[[#This Row],[correct_ans]]="None","Frecuente","Infrecuente")</f>
        <v>Frecuente</v>
      </c>
      <c r="S1626">
        <f>+Tabla1[[#This Row],[Respuesta.corr]]*100</f>
        <v>100</v>
      </c>
      <c r="T1626" t="str">
        <f>+IF(OR(Tabla1[[#This Row],[frecuente/infrecuente]]="Frecuente",Tabla1[[#This Row],[Respuesta.rt]]=""),"",Tabla1[[#This Row],[Respuesta.rt]])</f>
        <v/>
      </c>
      <c r="U1626">
        <f>1-Tabla1[[#This Row],[Respuesta.corr]]</f>
        <v>0</v>
      </c>
      <c r="V1626" t="s">
        <v>141</v>
      </c>
      <c r="W1626" t="s">
        <v>143</v>
      </c>
      <c r="X1626" t="str">
        <f>+IFERROR(VLOOKUP(Tabla1[[#This Row],[participant]],$AB$2:$AC$17,2,0),"REVISAR")</f>
        <v>CLB8M</v>
      </c>
    </row>
    <row r="1627" spans="1:24" x14ac:dyDescent="0.55000000000000004">
      <c r="A1627" t="s">
        <v>120</v>
      </c>
      <c r="B1627" t="s">
        <v>30</v>
      </c>
      <c r="C1627" t="s">
        <v>21</v>
      </c>
      <c r="D1627">
        <v>1.3</v>
      </c>
      <c r="E1627">
        <v>0</v>
      </c>
      <c r="F1627">
        <v>25</v>
      </c>
      <c r="G1627">
        <v>25</v>
      </c>
      <c r="H1627">
        <v>25</v>
      </c>
      <c r="I1627" t="s">
        <v>15</v>
      </c>
      <c r="J1627">
        <v>0</v>
      </c>
      <c r="L1627" t="s">
        <v>159</v>
      </c>
      <c r="M1627">
        <v>60.131078350052597</v>
      </c>
      <c r="N1627" t="s">
        <v>122</v>
      </c>
      <c r="O1627">
        <v>1</v>
      </c>
      <c r="P1627" t="s">
        <v>160</v>
      </c>
      <c r="Q1627" t="str">
        <f>+PROPER(IF(MID(Tabla1[[#This Row],[expName]],3,100)="Alegria","Alegría",MID(Tabla1[[#This Row],[expName]],3,100)))</f>
        <v>Sexo</v>
      </c>
      <c r="R1627" t="str">
        <f>+IF(Tabla1[[#This Row],[correct_ans]]="None","Frecuente","Infrecuente")</f>
        <v>Infrecuente</v>
      </c>
      <c r="S1627">
        <f>+Tabla1[[#This Row],[Respuesta.corr]]*100</f>
        <v>0</v>
      </c>
      <c r="T1627" t="str">
        <f>+IF(OR(Tabla1[[#This Row],[frecuente/infrecuente]]="Frecuente",Tabla1[[#This Row],[Respuesta.rt]]=""),"",Tabla1[[#This Row],[Respuesta.rt]])</f>
        <v/>
      </c>
      <c r="U1627">
        <f>1-Tabla1[[#This Row],[Respuesta.corr]]</f>
        <v>1</v>
      </c>
      <c r="V1627" t="s">
        <v>141</v>
      </c>
      <c r="W1627" t="s">
        <v>143</v>
      </c>
      <c r="X1627" t="str">
        <f>+IFERROR(VLOOKUP(Tabla1[[#This Row],[participant]],$AB$2:$AC$17,2,0),"REVISAR")</f>
        <v>CLB8M</v>
      </c>
    </row>
    <row r="1628" spans="1:24" x14ac:dyDescent="0.55000000000000004">
      <c r="A1628" t="s">
        <v>124</v>
      </c>
      <c r="B1628" t="s">
        <v>92</v>
      </c>
      <c r="C1628" t="s">
        <v>15</v>
      </c>
      <c r="D1628">
        <v>0.8</v>
      </c>
      <c r="E1628">
        <v>0</v>
      </c>
      <c r="F1628">
        <v>26</v>
      </c>
      <c r="G1628">
        <v>26</v>
      </c>
      <c r="H1628">
        <v>26</v>
      </c>
      <c r="I1628" t="s">
        <v>15</v>
      </c>
      <c r="J1628">
        <v>1</v>
      </c>
      <c r="L1628" t="s">
        <v>159</v>
      </c>
      <c r="M1628">
        <v>60.131078350052597</v>
      </c>
      <c r="N1628" t="s">
        <v>122</v>
      </c>
      <c r="O1628">
        <v>1</v>
      </c>
      <c r="P1628" t="s">
        <v>160</v>
      </c>
      <c r="Q1628" t="str">
        <f>+PROPER(IF(MID(Tabla1[[#This Row],[expName]],3,100)="Alegria","Alegría",MID(Tabla1[[#This Row],[expName]],3,100)))</f>
        <v>Sexo</v>
      </c>
      <c r="R1628" t="str">
        <f>+IF(Tabla1[[#This Row],[correct_ans]]="None","Frecuente","Infrecuente")</f>
        <v>Frecuente</v>
      </c>
      <c r="S1628">
        <f>+Tabla1[[#This Row],[Respuesta.corr]]*100</f>
        <v>100</v>
      </c>
      <c r="T1628" t="str">
        <f>+IF(OR(Tabla1[[#This Row],[frecuente/infrecuente]]="Frecuente",Tabla1[[#This Row],[Respuesta.rt]]=""),"",Tabla1[[#This Row],[Respuesta.rt]])</f>
        <v/>
      </c>
      <c r="U1628">
        <f>1-Tabla1[[#This Row],[Respuesta.corr]]</f>
        <v>0</v>
      </c>
      <c r="V1628" t="s">
        <v>141</v>
      </c>
      <c r="W1628" t="s">
        <v>143</v>
      </c>
      <c r="X1628" t="str">
        <f>+IFERROR(VLOOKUP(Tabla1[[#This Row],[participant]],$AB$2:$AC$17,2,0),"REVISAR")</f>
        <v>CLB8M</v>
      </c>
    </row>
    <row r="1629" spans="1:24" x14ac:dyDescent="0.55000000000000004">
      <c r="A1629" t="s">
        <v>124</v>
      </c>
      <c r="B1629" t="s">
        <v>22</v>
      </c>
      <c r="C1629" t="s">
        <v>15</v>
      </c>
      <c r="D1629">
        <v>1.3</v>
      </c>
      <c r="E1629">
        <v>0</v>
      </c>
      <c r="F1629">
        <v>27</v>
      </c>
      <c r="G1629">
        <v>27</v>
      </c>
      <c r="H1629">
        <v>27</v>
      </c>
      <c r="I1629" t="s">
        <v>15</v>
      </c>
      <c r="J1629">
        <v>1</v>
      </c>
      <c r="L1629" t="s">
        <v>159</v>
      </c>
      <c r="M1629">
        <v>60.131078350052597</v>
      </c>
      <c r="N1629" t="s">
        <v>122</v>
      </c>
      <c r="O1629">
        <v>1</v>
      </c>
      <c r="P1629" t="s">
        <v>160</v>
      </c>
      <c r="Q1629" t="str">
        <f>+PROPER(IF(MID(Tabla1[[#This Row],[expName]],3,100)="Alegria","Alegría",MID(Tabla1[[#This Row],[expName]],3,100)))</f>
        <v>Sexo</v>
      </c>
      <c r="R1629" t="str">
        <f>+IF(Tabla1[[#This Row],[correct_ans]]="None","Frecuente","Infrecuente")</f>
        <v>Frecuente</v>
      </c>
      <c r="S1629">
        <f>+Tabla1[[#This Row],[Respuesta.corr]]*100</f>
        <v>100</v>
      </c>
      <c r="T1629" t="str">
        <f>+IF(OR(Tabla1[[#This Row],[frecuente/infrecuente]]="Frecuente",Tabla1[[#This Row],[Respuesta.rt]]=""),"",Tabla1[[#This Row],[Respuesta.rt]])</f>
        <v/>
      </c>
      <c r="U1629">
        <f>1-Tabla1[[#This Row],[Respuesta.corr]]</f>
        <v>0</v>
      </c>
      <c r="V1629" t="s">
        <v>141</v>
      </c>
      <c r="W1629" t="s">
        <v>143</v>
      </c>
      <c r="X1629" t="str">
        <f>+IFERROR(VLOOKUP(Tabla1[[#This Row],[participant]],$AB$2:$AC$17,2,0),"REVISAR")</f>
        <v>CLB8M</v>
      </c>
    </row>
    <row r="1630" spans="1:24" x14ac:dyDescent="0.55000000000000004">
      <c r="A1630" t="s">
        <v>120</v>
      </c>
      <c r="B1630" t="s">
        <v>63</v>
      </c>
      <c r="C1630" t="s">
        <v>21</v>
      </c>
      <c r="D1630">
        <v>0.8</v>
      </c>
      <c r="E1630">
        <v>0</v>
      </c>
      <c r="F1630">
        <v>28</v>
      </c>
      <c r="G1630">
        <v>28</v>
      </c>
      <c r="H1630">
        <v>28</v>
      </c>
      <c r="I1630" t="s">
        <v>21</v>
      </c>
      <c r="J1630">
        <v>1</v>
      </c>
      <c r="K1630">
        <v>0.73814460159299999</v>
      </c>
      <c r="L1630" t="s">
        <v>159</v>
      </c>
      <c r="M1630">
        <v>60.131078350052597</v>
      </c>
      <c r="N1630" t="s">
        <v>122</v>
      </c>
      <c r="O1630">
        <v>1</v>
      </c>
      <c r="P1630" t="s">
        <v>160</v>
      </c>
      <c r="Q1630" t="str">
        <f>+PROPER(IF(MID(Tabla1[[#This Row],[expName]],3,100)="Alegria","Alegría",MID(Tabla1[[#This Row],[expName]],3,100)))</f>
        <v>Sexo</v>
      </c>
      <c r="R1630" t="str">
        <f>+IF(Tabla1[[#This Row],[correct_ans]]="None","Frecuente","Infrecuente")</f>
        <v>Infrecuente</v>
      </c>
      <c r="S1630">
        <f>+Tabla1[[#This Row],[Respuesta.corr]]*100</f>
        <v>100</v>
      </c>
      <c r="T1630">
        <f>+IF(OR(Tabla1[[#This Row],[frecuente/infrecuente]]="Frecuente",Tabla1[[#This Row],[Respuesta.rt]]=""),"",Tabla1[[#This Row],[Respuesta.rt]])</f>
        <v>0.73814460159299999</v>
      </c>
      <c r="U1630">
        <f>1-Tabla1[[#This Row],[Respuesta.corr]]</f>
        <v>0</v>
      </c>
      <c r="V1630" t="s">
        <v>141</v>
      </c>
      <c r="W1630" t="s">
        <v>143</v>
      </c>
      <c r="X1630" t="str">
        <f>+IFERROR(VLOOKUP(Tabla1[[#This Row],[participant]],$AB$2:$AC$17,2,0),"REVISAR")</f>
        <v>CLB8M</v>
      </c>
    </row>
    <row r="1631" spans="1:24" x14ac:dyDescent="0.55000000000000004">
      <c r="A1631" t="s">
        <v>124</v>
      </c>
      <c r="B1631" t="s">
        <v>87</v>
      </c>
      <c r="C1631" t="s">
        <v>15</v>
      </c>
      <c r="D1631">
        <v>1.3</v>
      </c>
      <c r="E1631">
        <v>0</v>
      </c>
      <c r="F1631">
        <v>29</v>
      </c>
      <c r="G1631">
        <v>29</v>
      </c>
      <c r="H1631">
        <v>29</v>
      </c>
      <c r="I1631" t="s">
        <v>15</v>
      </c>
      <c r="J1631">
        <v>1</v>
      </c>
      <c r="L1631" t="s">
        <v>159</v>
      </c>
      <c r="M1631">
        <v>60.131078350052597</v>
      </c>
      <c r="N1631" t="s">
        <v>122</v>
      </c>
      <c r="O1631">
        <v>1</v>
      </c>
      <c r="P1631" t="s">
        <v>160</v>
      </c>
      <c r="Q1631" t="str">
        <f>+PROPER(IF(MID(Tabla1[[#This Row],[expName]],3,100)="Alegria","Alegría",MID(Tabla1[[#This Row],[expName]],3,100)))</f>
        <v>Sexo</v>
      </c>
      <c r="R1631" t="str">
        <f>+IF(Tabla1[[#This Row],[correct_ans]]="None","Frecuente","Infrecuente")</f>
        <v>Frecuente</v>
      </c>
      <c r="S1631">
        <f>+Tabla1[[#This Row],[Respuesta.corr]]*100</f>
        <v>100</v>
      </c>
      <c r="T1631" t="str">
        <f>+IF(OR(Tabla1[[#This Row],[frecuente/infrecuente]]="Frecuente",Tabla1[[#This Row],[Respuesta.rt]]=""),"",Tabla1[[#This Row],[Respuesta.rt]])</f>
        <v/>
      </c>
      <c r="U1631">
        <f>1-Tabla1[[#This Row],[Respuesta.corr]]</f>
        <v>0</v>
      </c>
      <c r="V1631" t="s">
        <v>141</v>
      </c>
      <c r="W1631" t="s">
        <v>143</v>
      </c>
      <c r="X1631" t="str">
        <f>+IFERROR(VLOOKUP(Tabla1[[#This Row],[participant]],$AB$2:$AC$17,2,0),"REVISAR")</f>
        <v>CLB8M</v>
      </c>
    </row>
    <row r="1632" spans="1:24" x14ac:dyDescent="0.55000000000000004">
      <c r="A1632" t="s">
        <v>124</v>
      </c>
      <c r="B1632" t="s">
        <v>75</v>
      </c>
      <c r="C1632" t="s">
        <v>15</v>
      </c>
      <c r="D1632">
        <v>0.8</v>
      </c>
      <c r="E1632">
        <v>0</v>
      </c>
      <c r="F1632">
        <v>30</v>
      </c>
      <c r="G1632">
        <v>30</v>
      </c>
      <c r="H1632">
        <v>30</v>
      </c>
      <c r="I1632" t="s">
        <v>15</v>
      </c>
      <c r="J1632">
        <v>1</v>
      </c>
      <c r="L1632" t="s">
        <v>159</v>
      </c>
      <c r="M1632">
        <v>60.131078350052597</v>
      </c>
      <c r="N1632" t="s">
        <v>122</v>
      </c>
      <c r="O1632">
        <v>1</v>
      </c>
      <c r="P1632" t="s">
        <v>160</v>
      </c>
      <c r="Q1632" t="str">
        <f>+PROPER(IF(MID(Tabla1[[#This Row],[expName]],3,100)="Alegria","Alegría",MID(Tabla1[[#This Row],[expName]],3,100)))</f>
        <v>Sexo</v>
      </c>
      <c r="R1632" t="str">
        <f>+IF(Tabla1[[#This Row],[correct_ans]]="None","Frecuente","Infrecuente")</f>
        <v>Frecuente</v>
      </c>
      <c r="S1632">
        <f>+Tabla1[[#This Row],[Respuesta.corr]]*100</f>
        <v>100</v>
      </c>
      <c r="T1632" t="str">
        <f>+IF(OR(Tabla1[[#This Row],[frecuente/infrecuente]]="Frecuente",Tabla1[[#This Row],[Respuesta.rt]]=""),"",Tabla1[[#This Row],[Respuesta.rt]])</f>
        <v/>
      </c>
      <c r="U1632">
        <f>1-Tabla1[[#This Row],[Respuesta.corr]]</f>
        <v>0</v>
      </c>
      <c r="V1632" t="s">
        <v>141</v>
      </c>
      <c r="W1632" t="s">
        <v>143</v>
      </c>
      <c r="X1632" t="str">
        <f>+IFERROR(VLOOKUP(Tabla1[[#This Row],[participant]],$AB$2:$AC$17,2,0),"REVISAR")</f>
        <v>CLB8M</v>
      </c>
    </row>
    <row r="1633" spans="1:24" x14ac:dyDescent="0.55000000000000004">
      <c r="A1633" t="s">
        <v>120</v>
      </c>
      <c r="B1633" t="s">
        <v>88</v>
      </c>
      <c r="C1633" t="s">
        <v>21</v>
      </c>
      <c r="D1633">
        <v>1.3</v>
      </c>
      <c r="E1633">
        <v>0</v>
      </c>
      <c r="F1633">
        <v>31</v>
      </c>
      <c r="G1633">
        <v>31</v>
      </c>
      <c r="H1633">
        <v>31</v>
      </c>
      <c r="I1633" t="s">
        <v>21</v>
      </c>
      <c r="J1633">
        <v>1</v>
      </c>
      <c r="K1633">
        <v>0.59258020748499995</v>
      </c>
      <c r="L1633" t="s">
        <v>159</v>
      </c>
      <c r="M1633">
        <v>60.131078350052597</v>
      </c>
      <c r="N1633" t="s">
        <v>122</v>
      </c>
      <c r="O1633">
        <v>1</v>
      </c>
      <c r="P1633" t="s">
        <v>160</v>
      </c>
      <c r="Q1633" t="str">
        <f>+PROPER(IF(MID(Tabla1[[#This Row],[expName]],3,100)="Alegria","Alegría",MID(Tabla1[[#This Row],[expName]],3,100)))</f>
        <v>Sexo</v>
      </c>
      <c r="R1633" t="str">
        <f>+IF(Tabla1[[#This Row],[correct_ans]]="None","Frecuente","Infrecuente")</f>
        <v>Infrecuente</v>
      </c>
      <c r="S1633">
        <f>+Tabla1[[#This Row],[Respuesta.corr]]*100</f>
        <v>100</v>
      </c>
      <c r="T1633">
        <f>+IF(OR(Tabla1[[#This Row],[frecuente/infrecuente]]="Frecuente",Tabla1[[#This Row],[Respuesta.rt]]=""),"",Tabla1[[#This Row],[Respuesta.rt]])</f>
        <v>0.59258020748499995</v>
      </c>
      <c r="U1633">
        <f>1-Tabla1[[#This Row],[Respuesta.corr]]</f>
        <v>0</v>
      </c>
      <c r="V1633" t="s">
        <v>141</v>
      </c>
      <c r="W1633" t="s">
        <v>143</v>
      </c>
      <c r="X1633" t="str">
        <f>+IFERROR(VLOOKUP(Tabla1[[#This Row],[participant]],$AB$2:$AC$17,2,0),"REVISAR")</f>
        <v>CLB8M</v>
      </c>
    </row>
    <row r="1634" spans="1:24" x14ac:dyDescent="0.55000000000000004">
      <c r="A1634" t="s">
        <v>124</v>
      </c>
      <c r="B1634" t="s">
        <v>125</v>
      </c>
      <c r="C1634" t="s">
        <v>15</v>
      </c>
      <c r="D1634">
        <v>1.3</v>
      </c>
      <c r="E1634">
        <v>0</v>
      </c>
      <c r="F1634">
        <v>32</v>
      </c>
      <c r="G1634">
        <v>32</v>
      </c>
      <c r="H1634">
        <v>32</v>
      </c>
      <c r="I1634" t="s">
        <v>15</v>
      </c>
      <c r="J1634">
        <v>1</v>
      </c>
      <c r="L1634" t="s">
        <v>159</v>
      </c>
      <c r="M1634">
        <v>60.131078350052597</v>
      </c>
      <c r="N1634" t="s">
        <v>122</v>
      </c>
      <c r="O1634">
        <v>1</v>
      </c>
      <c r="P1634" t="s">
        <v>160</v>
      </c>
      <c r="Q1634" t="str">
        <f>+PROPER(IF(MID(Tabla1[[#This Row],[expName]],3,100)="Alegria","Alegría",MID(Tabla1[[#This Row],[expName]],3,100)))</f>
        <v>Sexo</v>
      </c>
      <c r="R1634" t="str">
        <f>+IF(Tabla1[[#This Row],[correct_ans]]="None","Frecuente","Infrecuente")</f>
        <v>Frecuente</v>
      </c>
      <c r="S1634">
        <f>+Tabla1[[#This Row],[Respuesta.corr]]*100</f>
        <v>100</v>
      </c>
      <c r="T1634" t="str">
        <f>+IF(OR(Tabla1[[#This Row],[frecuente/infrecuente]]="Frecuente",Tabla1[[#This Row],[Respuesta.rt]]=""),"",Tabla1[[#This Row],[Respuesta.rt]])</f>
        <v/>
      </c>
      <c r="U1634">
        <f>1-Tabla1[[#This Row],[Respuesta.corr]]</f>
        <v>0</v>
      </c>
      <c r="V1634" t="s">
        <v>141</v>
      </c>
      <c r="W1634" t="s">
        <v>143</v>
      </c>
      <c r="X1634" t="str">
        <f>+IFERROR(VLOOKUP(Tabla1[[#This Row],[participant]],$AB$2:$AC$17,2,0),"REVISAR")</f>
        <v>CLB8M</v>
      </c>
    </row>
    <row r="1635" spans="1:24" x14ac:dyDescent="0.55000000000000004">
      <c r="A1635" t="s">
        <v>124</v>
      </c>
      <c r="B1635" t="s">
        <v>68</v>
      </c>
      <c r="C1635" t="s">
        <v>15</v>
      </c>
      <c r="D1635">
        <v>1.3</v>
      </c>
      <c r="E1635">
        <v>0</v>
      </c>
      <c r="F1635">
        <v>33</v>
      </c>
      <c r="G1635">
        <v>33</v>
      </c>
      <c r="H1635">
        <v>33</v>
      </c>
      <c r="I1635" t="s">
        <v>15</v>
      </c>
      <c r="J1635">
        <v>1</v>
      </c>
      <c r="L1635" t="s">
        <v>159</v>
      </c>
      <c r="M1635">
        <v>60.131078350052597</v>
      </c>
      <c r="N1635" t="s">
        <v>122</v>
      </c>
      <c r="O1635">
        <v>1</v>
      </c>
      <c r="P1635" t="s">
        <v>160</v>
      </c>
      <c r="Q1635" t="str">
        <f>+PROPER(IF(MID(Tabla1[[#This Row],[expName]],3,100)="Alegria","Alegría",MID(Tabla1[[#This Row],[expName]],3,100)))</f>
        <v>Sexo</v>
      </c>
      <c r="R1635" t="str">
        <f>+IF(Tabla1[[#This Row],[correct_ans]]="None","Frecuente","Infrecuente")</f>
        <v>Frecuente</v>
      </c>
      <c r="S1635">
        <f>+Tabla1[[#This Row],[Respuesta.corr]]*100</f>
        <v>100</v>
      </c>
      <c r="T1635" t="str">
        <f>+IF(OR(Tabla1[[#This Row],[frecuente/infrecuente]]="Frecuente",Tabla1[[#This Row],[Respuesta.rt]]=""),"",Tabla1[[#This Row],[Respuesta.rt]])</f>
        <v/>
      </c>
      <c r="U1635">
        <f>1-Tabla1[[#This Row],[Respuesta.corr]]</f>
        <v>0</v>
      </c>
      <c r="V1635" t="s">
        <v>141</v>
      </c>
      <c r="W1635" t="s">
        <v>143</v>
      </c>
      <c r="X1635" t="str">
        <f>+IFERROR(VLOOKUP(Tabla1[[#This Row],[participant]],$AB$2:$AC$17,2,0),"REVISAR")</f>
        <v>CLB8M</v>
      </c>
    </row>
    <row r="1636" spans="1:24" x14ac:dyDescent="0.55000000000000004">
      <c r="A1636" t="s">
        <v>120</v>
      </c>
      <c r="B1636" t="s">
        <v>28</v>
      </c>
      <c r="C1636" t="s">
        <v>21</v>
      </c>
      <c r="D1636">
        <v>1.3</v>
      </c>
      <c r="E1636">
        <v>0</v>
      </c>
      <c r="F1636">
        <v>34</v>
      </c>
      <c r="G1636">
        <v>34</v>
      </c>
      <c r="H1636">
        <v>34</v>
      </c>
      <c r="I1636" t="s">
        <v>15</v>
      </c>
      <c r="J1636">
        <v>0</v>
      </c>
      <c r="L1636" t="s">
        <v>159</v>
      </c>
      <c r="M1636">
        <v>60.131078350052597</v>
      </c>
      <c r="N1636" t="s">
        <v>122</v>
      </c>
      <c r="O1636">
        <v>1</v>
      </c>
      <c r="P1636" t="s">
        <v>160</v>
      </c>
      <c r="Q1636" t="str">
        <f>+PROPER(IF(MID(Tabla1[[#This Row],[expName]],3,100)="Alegria","Alegría",MID(Tabla1[[#This Row],[expName]],3,100)))</f>
        <v>Sexo</v>
      </c>
      <c r="R1636" t="str">
        <f>+IF(Tabla1[[#This Row],[correct_ans]]="None","Frecuente","Infrecuente")</f>
        <v>Infrecuente</v>
      </c>
      <c r="S1636">
        <f>+Tabla1[[#This Row],[Respuesta.corr]]*100</f>
        <v>0</v>
      </c>
      <c r="T1636" t="str">
        <f>+IF(OR(Tabla1[[#This Row],[frecuente/infrecuente]]="Frecuente",Tabla1[[#This Row],[Respuesta.rt]]=""),"",Tabla1[[#This Row],[Respuesta.rt]])</f>
        <v/>
      </c>
      <c r="U1636">
        <f>1-Tabla1[[#This Row],[Respuesta.corr]]</f>
        <v>1</v>
      </c>
      <c r="V1636" t="s">
        <v>141</v>
      </c>
      <c r="W1636" t="s">
        <v>143</v>
      </c>
      <c r="X1636" t="str">
        <f>+IFERROR(VLOOKUP(Tabla1[[#This Row],[participant]],$AB$2:$AC$17,2,0),"REVISAR")</f>
        <v>CLB8M</v>
      </c>
    </row>
    <row r="1637" spans="1:24" x14ac:dyDescent="0.55000000000000004">
      <c r="A1637" t="s">
        <v>124</v>
      </c>
      <c r="B1637" t="s">
        <v>91</v>
      </c>
      <c r="C1637" t="s">
        <v>15</v>
      </c>
      <c r="D1637">
        <v>0.8</v>
      </c>
      <c r="E1637">
        <v>0</v>
      </c>
      <c r="F1637">
        <v>35</v>
      </c>
      <c r="G1637">
        <v>35</v>
      </c>
      <c r="H1637">
        <v>35</v>
      </c>
      <c r="I1637" t="s">
        <v>15</v>
      </c>
      <c r="J1637">
        <v>1</v>
      </c>
      <c r="L1637" t="s">
        <v>159</v>
      </c>
      <c r="M1637">
        <v>60.131078350052597</v>
      </c>
      <c r="N1637" t="s">
        <v>122</v>
      </c>
      <c r="O1637">
        <v>1</v>
      </c>
      <c r="P1637" t="s">
        <v>160</v>
      </c>
      <c r="Q1637" t="str">
        <f>+PROPER(IF(MID(Tabla1[[#This Row],[expName]],3,100)="Alegria","Alegría",MID(Tabla1[[#This Row],[expName]],3,100)))</f>
        <v>Sexo</v>
      </c>
      <c r="R1637" t="str">
        <f>+IF(Tabla1[[#This Row],[correct_ans]]="None","Frecuente","Infrecuente")</f>
        <v>Frecuente</v>
      </c>
      <c r="S1637">
        <f>+Tabla1[[#This Row],[Respuesta.corr]]*100</f>
        <v>100</v>
      </c>
      <c r="T1637" t="str">
        <f>+IF(OR(Tabla1[[#This Row],[frecuente/infrecuente]]="Frecuente",Tabla1[[#This Row],[Respuesta.rt]]=""),"",Tabla1[[#This Row],[Respuesta.rt]])</f>
        <v/>
      </c>
      <c r="U1637">
        <f>1-Tabla1[[#This Row],[Respuesta.corr]]</f>
        <v>0</v>
      </c>
      <c r="V1637" t="s">
        <v>141</v>
      </c>
      <c r="W1637" t="s">
        <v>143</v>
      </c>
      <c r="X1637" t="str">
        <f>+IFERROR(VLOOKUP(Tabla1[[#This Row],[participant]],$AB$2:$AC$17,2,0),"REVISAR")</f>
        <v>CLB8M</v>
      </c>
    </row>
    <row r="1638" spans="1:24" x14ac:dyDescent="0.55000000000000004">
      <c r="A1638" t="s">
        <v>124</v>
      </c>
      <c r="B1638" t="s">
        <v>87</v>
      </c>
      <c r="C1638" t="s">
        <v>15</v>
      </c>
      <c r="D1638">
        <v>1.3</v>
      </c>
      <c r="E1638">
        <v>0</v>
      </c>
      <c r="F1638">
        <v>36</v>
      </c>
      <c r="G1638">
        <v>36</v>
      </c>
      <c r="H1638">
        <v>36</v>
      </c>
      <c r="I1638" t="s">
        <v>15</v>
      </c>
      <c r="J1638">
        <v>1</v>
      </c>
      <c r="L1638" t="s">
        <v>159</v>
      </c>
      <c r="M1638">
        <v>60.131078350052597</v>
      </c>
      <c r="N1638" t="s">
        <v>122</v>
      </c>
      <c r="O1638">
        <v>1</v>
      </c>
      <c r="P1638" t="s">
        <v>160</v>
      </c>
      <c r="Q1638" t="str">
        <f>+PROPER(IF(MID(Tabla1[[#This Row],[expName]],3,100)="Alegria","Alegría",MID(Tabla1[[#This Row],[expName]],3,100)))</f>
        <v>Sexo</v>
      </c>
      <c r="R1638" t="str">
        <f>+IF(Tabla1[[#This Row],[correct_ans]]="None","Frecuente","Infrecuente")</f>
        <v>Frecuente</v>
      </c>
      <c r="S1638">
        <f>+Tabla1[[#This Row],[Respuesta.corr]]*100</f>
        <v>100</v>
      </c>
      <c r="T1638" t="str">
        <f>+IF(OR(Tabla1[[#This Row],[frecuente/infrecuente]]="Frecuente",Tabla1[[#This Row],[Respuesta.rt]]=""),"",Tabla1[[#This Row],[Respuesta.rt]])</f>
        <v/>
      </c>
      <c r="U1638">
        <f>1-Tabla1[[#This Row],[Respuesta.corr]]</f>
        <v>0</v>
      </c>
      <c r="V1638" t="s">
        <v>141</v>
      </c>
      <c r="W1638" t="s">
        <v>143</v>
      </c>
      <c r="X1638" t="str">
        <f>+IFERROR(VLOOKUP(Tabla1[[#This Row],[participant]],$AB$2:$AC$17,2,0),"REVISAR")</f>
        <v>CLB8M</v>
      </c>
    </row>
    <row r="1639" spans="1:24" x14ac:dyDescent="0.55000000000000004">
      <c r="A1639" t="s">
        <v>120</v>
      </c>
      <c r="B1639" t="s">
        <v>63</v>
      </c>
      <c r="C1639" t="s">
        <v>21</v>
      </c>
      <c r="D1639">
        <v>0.8</v>
      </c>
      <c r="E1639">
        <v>0</v>
      </c>
      <c r="F1639">
        <v>37</v>
      </c>
      <c r="G1639">
        <v>37</v>
      </c>
      <c r="H1639">
        <v>37</v>
      </c>
      <c r="I1639" t="s">
        <v>15</v>
      </c>
      <c r="J1639">
        <v>0</v>
      </c>
      <c r="L1639" t="s">
        <v>159</v>
      </c>
      <c r="M1639">
        <v>60.131078350052597</v>
      </c>
      <c r="N1639" t="s">
        <v>122</v>
      </c>
      <c r="O1639">
        <v>1</v>
      </c>
      <c r="P1639" t="s">
        <v>160</v>
      </c>
      <c r="Q1639" t="str">
        <f>+PROPER(IF(MID(Tabla1[[#This Row],[expName]],3,100)="Alegria","Alegría",MID(Tabla1[[#This Row],[expName]],3,100)))</f>
        <v>Sexo</v>
      </c>
      <c r="R1639" t="str">
        <f>+IF(Tabla1[[#This Row],[correct_ans]]="None","Frecuente","Infrecuente")</f>
        <v>Infrecuente</v>
      </c>
      <c r="S1639">
        <f>+Tabla1[[#This Row],[Respuesta.corr]]*100</f>
        <v>0</v>
      </c>
      <c r="T1639" t="str">
        <f>+IF(OR(Tabla1[[#This Row],[frecuente/infrecuente]]="Frecuente",Tabla1[[#This Row],[Respuesta.rt]]=""),"",Tabla1[[#This Row],[Respuesta.rt]])</f>
        <v/>
      </c>
      <c r="U1639">
        <f>1-Tabla1[[#This Row],[Respuesta.corr]]</f>
        <v>1</v>
      </c>
      <c r="V1639" t="s">
        <v>141</v>
      </c>
      <c r="W1639" t="s">
        <v>143</v>
      </c>
      <c r="X1639" t="str">
        <f>+IFERROR(VLOOKUP(Tabla1[[#This Row],[participant]],$AB$2:$AC$17,2,0),"REVISAR")</f>
        <v>CLB8M</v>
      </c>
    </row>
    <row r="1640" spans="1:24" x14ac:dyDescent="0.55000000000000004">
      <c r="A1640" t="s">
        <v>124</v>
      </c>
      <c r="B1640" t="s">
        <v>91</v>
      </c>
      <c r="C1640" t="s">
        <v>15</v>
      </c>
      <c r="D1640">
        <v>0.8</v>
      </c>
      <c r="E1640">
        <v>0</v>
      </c>
      <c r="F1640">
        <v>38</v>
      </c>
      <c r="G1640">
        <v>38</v>
      </c>
      <c r="H1640">
        <v>38</v>
      </c>
      <c r="I1640" t="s">
        <v>15</v>
      </c>
      <c r="J1640">
        <v>1</v>
      </c>
      <c r="L1640" t="s">
        <v>159</v>
      </c>
      <c r="M1640">
        <v>60.131078350052597</v>
      </c>
      <c r="N1640" t="s">
        <v>122</v>
      </c>
      <c r="O1640">
        <v>1</v>
      </c>
      <c r="P1640" t="s">
        <v>160</v>
      </c>
      <c r="Q1640" t="str">
        <f>+PROPER(IF(MID(Tabla1[[#This Row],[expName]],3,100)="Alegria","Alegría",MID(Tabla1[[#This Row],[expName]],3,100)))</f>
        <v>Sexo</v>
      </c>
      <c r="R1640" t="str">
        <f>+IF(Tabla1[[#This Row],[correct_ans]]="None","Frecuente","Infrecuente")</f>
        <v>Frecuente</v>
      </c>
      <c r="S1640">
        <f>+Tabla1[[#This Row],[Respuesta.corr]]*100</f>
        <v>100</v>
      </c>
      <c r="T1640" t="str">
        <f>+IF(OR(Tabla1[[#This Row],[frecuente/infrecuente]]="Frecuente",Tabla1[[#This Row],[Respuesta.rt]]=""),"",Tabla1[[#This Row],[Respuesta.rt]])</f>
        <v/>
      </c>
      <c r="U1640">
        <f>1-Tabla1[[#This Row],[Respuesta.corr]]</f>
        <v>0</v>
      </c>
      <c r="V1640" t="s">
        <v>141</v>
      </c>
      <c r="W1640" t="s">
        <v>143</v>
      </c>
      <c r="X1640" t="str">
        <f>+IFERROR(VLOOKUP(Tabla1[[#This Row],[participant]],$AB$2:$AC$17,2,0),"REVISAR")</f>
        <v>CLB8M</v>
      </c>
    </row>
    <row r="1641" spans="1:24" x14ac:dyDescent="0.55000000000000004">
      <c r="A1641" t="s">
        <v>124</v>
      </c>
      <c r="B1641" t="s">
        <v>125</v>
      </c>
      <c r="C1641" t="s">
        <v>15</v>
      </c>
      <c r="D1641">
        <v>0.8</v>
      </c>
      <c r="E1641">
        <v>0</v>
      </c>
      <c r="F1641">
        <v>39</v>
      </c>
      <c r="G1641">
        <v>39</v>
      </c>
      <c r="H1641">
        <v>39</v>
      </c>
      <c r="I1641" t="s">
        <v>15</v>
      </c>
      <c r="J1641">
        <v>1</v>
      </c>
      <c r="L1641" t="s">
        <v>159</v>
      </c>
      <c r="M1641">
        <v>60.131078350052597</v>
      </c>
      <c r="N1641" t="s">
        <v>122</v>
      </c>
      <c r="O1641">
        <v>1</v>
      </c>
      <c r="P1641" t="s">
        <v>160</v>
      </c>
      <c r="Q1641" t="str">
        <f>+PROPER(IF(MID(Tabla1[[#This Row],[expName]],3,100)="Alegria","Alegría",MID(Tabla1[[#This Row],[expName]],3,100)))</f>
        <v>Sexo</v>
      </c>
      <c r="R1641" t="str">
        <f>+IF(Tabla1[[#This Row],[correct_ans]]="None","Frecuente","Infrecuente")</f>
        <v>Frecuente</v>
      </c>
      <c r="S1641">
        <f>+Tabla1[[#This Row],[Respuesta.corr]]*100</f>
        <v>100</v>
      </c>
      <c r="T1641" t="str">
        <f>+IF(OR(Tabla1[[#This Row],[frecuente/infrecuente]]="Frecuente",Tabla1[[#This Row],[Respuesta.rt]]=""),"",Tabla1[[#This Row],[Respuesta.rt]])</f>
        <v/>
      </c>
      <c r="U1641">
        <f>1-Tabla1[[#This Row],[Respuesta.corr]]</f>
        <v>0</v>
      </c>
      <c r="V1641" t="s">
        <v>141</v>
      </c>
      <c r="W1641" t="s">
        <v>143</v>
      </c>
      <c r="X1641" t="str">
        <f>+IFERROR(VLOOKUP(Tabla1[[#This Row],[participant]],$AB$2:$AC$17,2,0),"REVISAR")</f>
        <v>CLB8M</v>
      </c>
    </row>
    <row r="1642" spans="1:24" x14ac:dyDescent="0.55000000000000004">
      <c r="A1642" t="s">
        <v>120</v>
      </c>
      <c r="B1642" t="s">
        <v>35</v>
      </c>
      <c r="C1642" t="s">
        <v>21</v>
      </c>
      <c r="D1642">
        <v>1.3</v>
      </c>
      <c r="E1642">
        <v>0</v>
      </c>
      <c r="F1642">
        <v>40</v>
      </c>
      <c r="G1642">
        <v>40</v>
      </c>
      <c r="H1642">
        <v>40</v>
      </c>
      <c r="I1642" t="s">
        <v>15</v>
      </c>
      <c r="J1642">
        <v>0</v>
      </c>
      <c r="L1642" t="s">
        <v>159</v>
      </c>
      <c r="M1642">
        <v>60.131078350052597</v>
      </c>
      <c r="N1642" t="s">
        <v>122</v>
      </c>
      <c r="O1642">
        <v>1</v>
      </c>
      <c r="P1642" t="s">
        <v>160</v>
      </c>
      <c r="Q1642" t="str">
        <f>+PROPER(IF(MID(Tabla1[[#This Row],[expName]],3,100)="Alegria","Alegría",MID(Tabla1[[#This Row],[expName]],3,100)))</f>
        <v>Sexo</v>
      </c>
      <c r="R1642" t="str">
        <f>+IF(Tabla1[[#This Row],[correct_ans]]="None","Frecuente","Infrecuente")</f>
        <v>Infrecuente</v>
      </c>
      <c r="S1642">
        <f>+Tabla1[[#This Row],[Respuesta.corr]]*100</f>
        <v>0</v>
      </c>
      <c r="T1642" t="str">
        <f>+IF(OR(Tabla1[[#This Row],[frecuente/infrecuente]]="Frecuente",Tabla1[[#This Row],[Respuesta.rt]]=""),"",Tabla1[[#This Row],[Respuesta.rt]])</f>
        <v/>
      </c>
      <c r="U1642">
        <f>1-Tabla1[[#This Row],[Respuesta.corr]]</f>
        <v>1</v>
      </c>
      <c r="V1642" t="s">
        <v>141</v>
      </c>
      <c r="W1642" t="s">
        <v>143</v>
      </c>
      <c r="X1642" t="str">
        <f>+IFERROR(VLOOKUP(Tabla1[[#This Row],[participant]],$AB$2:$AC$17,2,0),"REVISAR")</f>
        <v>CLB8M</v>
      </c>
    </row>
    <row r="1643" spans="1:24" x14ac:dyDescent="0.55000000000000004">
      <c r="A1643" t="s">
        <v>124</v>
      </c>
      <c r="B1643" t="s">
        <v>89</v>
      </c>
      <c r="C1643" t="s">
        <v>15</v>
      </c>
      <c r="D1643">
        <v>1.3</v>
      </c>
      <c r="E1643">
        <v>0</v>
      </c>
      <c r="F1643">
        <v>41</v>
      </c>
      <c r="G1643">
        <v>41</v>
      </c>
      <c r="H1643">
        <v>41</v>
      </c>
      <c r="I1643" t="s">
        <v>15</v>
      </c>
      <c r="J1643">
        <v>1</v>
      </c>
      <c r="L1643" t="s">
        <v>159</v>
      </c>
      <c r="M1643">
        <v>60.131078350052597</v>
      </c>
      <c r="N1643" t="s">
        <v>122</v>
      </c>
      <c r="O1643">
        <v>1</v>
      </c>
      <c r="P1643" t="s">
        <v>160</v>
      </c>
      <c r="Q1643" t="str">
        <f>+PROPER(IF(MID(Tabla1[[#This Row],[expName]],3,100)="Alegria","Alegría",MID(Tabla1[[#This Row],[expName]],3,100)))</f>
        <v>Sexo</v>
      </c>
      <c r="R1643" t="str">
        <f>+IF(Tabla1[[#This Row],[correct_ans]]="None","Frecuente","Infrecuente")</f>
        <v>Frecuente</v>
      </c>
      <c r="S1643">
        <f>+Tabla1[[#This Row],[Respuesta.corr]]*100</f>
        <v>100</v>
      </c>
      <c r="T1643" t="str">
        <f>+IF(OR(Tabla1[[#This Row],[frecuente/infrecuente]]="Frecuente",Tabla1[[#This Row],[Respuesta.rt]]=""),"",Tabla1[[#This Row],[Respuesta.rt]])</f>
        <v/>
      </c>
      <c r="U1643">
        <f>1-Tabla1[[#This Row],[Respuesta.corr]]</f>
        <v>0</v>
      </c>
      <c r="V1643" t="s">
        <v>141</v>
      </c>
      <c r="W1643" t="s">
        <v>143</v>
      </c>
      <c r="X1643" t="str">
        <f>+IFERROR(VLOOKUP(Tabla1[[#This Row],[participant]],$AB$2:$AC$17,2,0),"REVISAR")</f>
        <v>CLB8M</v>
      </c>
    </row>
    <row r="1644" spans="1:24" x14ac:dyDescent="0.55000000000000004">
      <c r="A1644" t="s">
        <v>124</v>
      </c>
      <c r="B1644" t="s">
        <v>68</v>
      </c>
      <c r="C1644" t="s">
        <v>15</v>
      </c>
      <c r="D1644">
        <v>0.8</v>
      </c>
      <c r="E1644">
        <v>0</v>
      </c>
      <c r="F1644">
        <v>42</v>
      </c>
      <c r="G1644">
        <v>42</v>
      </c>
      <c r="H1644">
        <v>42</v>
      </c>
      <c r="I1644" t="s">
        <v>15</v>
      </c>
      <c r="J1644">
        <v>1</v>
      </c>
      <c r="L1644" t="s">
        <v>159</v>
      </c>
      <c r="M1644">
        <v>60.131078350052597</v>
      </c>
      <c r="N1644" t="s">
        <v>122</v>
      </c>
      <c r="O1644">
        <v>1</v>
      </c>
      <c r="P1644" t="s">
        <v>160</v>
      </c>
      <c r="Q1644" t="str">
        <f>+PROPER(IF(MID(Tabla1[[#This Row],[expName]],3,100)="Alegria","Alegría",MID(Tabla1[[#This Row],[expName]],3,100)))</f>
        <v>Sexo</v>
      </c>
      <c r="R1644" t="str">
        <f>+IF(Tabla1[[#This Row],[correct_ans]]="None","Frecuente","Infrecuente")</f>
        <v>Frecuente</v>
      </c>
      <c r="S1644">
        <f>+Tabla1[[#This Row],[Respuesta.corr]]*100</f>
        <v>100</v>
      </c>
      <c r="T1644" t="str">
        <f>+IF(OR(Tabla1[[#This Row],[frecuente/infrecuente]]="Frecuente",Tabla1[[#This Row],[Respuesta.rt]]=""),"",Tabla1[[#This Row],[Respuesta.rt]])</f>
        <v/>
      </c>
      <c r="U1644">
        <f>1-Tabla1[[#This Row],[Respuesta.corr]]</f>
        <v>0</v>
      </c>
      <c r="V1644" t="s">
        <v>141</v>
      </c>
      <c r="W1644" t="s">
        <v>143</v>
      </c>
      <c r="X1644" t="str">
        <f>+IFERROR(VLOOKUP(Tabla1[[#This Row],[participant]],$AB$2:$AC$17,2,0),"REVISAR")</f>
        <v>CLB8M</v>
      </c>
    </row>
    <row r="1645" spans="1:24" x14ac:dyDescent="0.55000000000000004">
      <c r="A1645" t="s">
        <v>120</v>
      </c>
      <c r="B1645" t="s">
        <v>88</v>
      </c>
      <c r="C1645" t="s">
        <v>21</v>
      </c>
      <c r="D1645">
        <v>0.8</v>
      </c>
      <c r="E1645">
        <v>0</v>
      </c>
      <c r="F1645">
        <v>43</v>
      </c>
      <c r="G1645">
        <v>43</v>
      </c>
      <c r="H1645">
        <v>43</v>
      </c>
      <c r="I1645" t="s">
        <v>15</v>
      </c>
      <c r="J1645">
        <v>0</v>
      </c>
      <c r="L1645" t="s">
        <v>159</v>
      </c>
      <c r="M1645">
        <v>60.131078350052597</v>
      </c>
      <c r="N1645" t="s">
        <v>122</v>
      </c>
      <c r="O1645">
        <v>1</v>
      </c>
      <c r="P1645" t="s">
        <v>160</v>
      </c>
      <c r="Q1645" t="str">
        <f>+PROPER(IF(MID(Tabla1[[#This Row],[expName]],3,100)="Alegria","Alegría",MID(Tabla1[[#This Row],[expName]],3,100)))</f>
        <v>Sexo</v>
      </c>
      <c r="R1645" t="str">
        <f>+IF(Tabla1[[#This Row],[correct_ans]]="None","Frecuente","Infrecuente")</f>
        <v>Infrecuente</v>
      </c>
      <c r="S1645">
        <f>+Tabla1[[#This Row],[Respuesta.corr]]*100</f>
        <v>0</v>
      </c>
      <c r="T1645" t="str">
        <f>+IF(OR(Tabla1[[#This Row],[frecuente/infrecuente]]="Frecuente",Tabla1[[#This Row],[Respuesta.rt]]=""),"",Tabla1[[#This Row],[Respuesta.rt]])</f>
        <v/>
      </c>
      <c r="U1645">
        <f>1-Tabla1[[#This Row],[Respuesta.corr]]</f>
        <v>1</v>
      </c>
      <c r="V1645" t="s">
        <v>141</v>
      </c>
      <c r="W1645" t="s">
        <v>143</v>
      </c>
      <c r="X1645" t="str">
        <f>+IFERROR(VLOOKUP(Tabla1[[#This Row],[participant]],$AB$2:$AC$17,2,0),"REVISAR")</f>
        <v>CLB8M</v>
      </c>
    </row>
    <row r="1646" spans="1:24" x14ac:dyDescent="0.55000000000000004">
      <c r="A1646" t="s">
        <v>124</v>
      </c>
      <c r="B1646" t="s">
        <v>22</v>
      </c>
      <c r="C1646" t="s">
        <v>15</v>
      </c>
      <c r="D1646">
        <v>1.3</v>
      </c>
      <c r="E1646">
        <v>0</v>
      </c>
      <c r="F1646">
        <v>44</v>
      </c>
      <c r="G1646">
        <v>44</v>
      </c>
      <c r="H1646">
        <v>44</v>
      </c>
      <c r="I1646" t="s">
        <v>15</v>
      </c>
      <c r="J1646">
        <v>1</v>
      </c>
      <c r="L1646" t="s">
        <v>159</v>
      </c>
      <c r="M1646">
        <v>60.131078350052597</v>
      </c>
      <c r="N1646" t="s">
        <v>122</v>
      </c>
      <c r="O1646">
        <v>1</v>
      </c>
      <c r="P1646" t="s">
        <v>160</v>
      </c>
      <c r="Q1646" t="str">
        <f>+PROPER(IF(MID(Tabla1[[#This Row],[expName]],3,100)="Alegria","Alegría",MID(Tabla1[[#This Row],[expName]],3,100)))</f>
        <v>Sexo</v>
      </c>
      <c r="R1646" t="str">
        <f>+IF(Tabla1[[#This Row],[correct_ans]]="None","Frecuente","Infrecuente")</f>
        <v>Frecuente</v>
      </c>
      <c r="S1646">
        <f>+Tabla1[[#This Row],[Respuesta.corr]]*100</f>
        <v>100</v>
      </c>
      <c r="T1646" t="str">
        <f>+IF(OR(Tabla1[[#This Row],[frecuente/infrecuente]]="Frecuente",Tabla1[[#This Row],[Respuesta.rt]]=""),"",Tabla1[[#This Row],[Respuesta.rt]])</f>
        <v/>
      </c>
      <c r="U1646">
        <f>1-Tabla1[[#This Row],[Respuesta.corr]]</f>
        <v>0</v>
      </c>
      <c r="V1646" t="s">
        <v>141</v>
      </c>
      <c r="W1646" t="s">
        <v>143</v>
      </c>
      <c r="X1646" t="str">
        <f>+IFERROR(VLOOKUP(Tabla1[[#This Row],[participant]],$AB$2:$AC$17,2,0),"REVISAR")</f>
        <v>CLB8M</v>
      </c>
    </row>
    <row r="1647" spans="1:24" x14ac:dyDescent="0.55000000000000004">
      <c r="A1647" t="s">
        <v>124</v>
      </c>
      <c r="B1647" t="s">
        <v>75</v>
      </c>
      <c r="C1647" t="s">
        <v>15</v>
      </c>
      <c r="D1647">
        <v>0.8</v>
      </c>
      <c r="E1647">
        <v>0</v>
      </c>
      <c r="F1647">
        <v>45</v>
      </c>
      <c r="G1647">
        <v>45</v>
      </c>
      <c r="H1647">
        <v>45</v>
      </c>
      <c r="I1647" t="s">
        <v>15</v>
      </c>
      <c r="J1647">
        <v>1</v>
      </c>
      <c r="L1647" t="s">
        <v>159</v>
      </c>
      <c r="M1647">
        <v>60.131078350052597</v>
      </c>
      <c r="N1647" t="s">
        <v>122</v>
      </c>
      <c r="O1647">
        <v>1</v>
      </c>
      <c r="P1647" t="s">
        <v>160</v>
      </c>
      <c r="Q1647" t="str">
        <f>+PROPER(IF(MID(Tabla1[[#This Row],[expName]],3,100)="Alegria","Alegría",MID(Tabla1[[#This Row],[expName]],3,100)))</f>
        <v>Sexo</v>
      </c>
      <c r="R1647" t="str">
        <f>+IF(Tabla1[[#This Row],[correct_ans]]="None","Frecuente","Infrecuente")</f>
        <v>Frecuente</v>
      </c>
      <c r="S1647">
        <f>+Tabla1[[#This Row],[Respuesta.corr]]*100</f>
        <v>100</v>
      </c>
      <c r="T1647" t="str">
        <f>+IF(OR(Tabla1[[#This Row],[frecuente/infrecuente]]="Frecuente",Tabla1[[#This Row],[Respuesta.rt]]=""),"",Tabla1[[#This Row],[Respuesta.rt]])</f>
        <v/>
      </c>
      <c r="U1647">
        <f>1-Tabla1[[#This Row],[Respuesta.corr]]</f>
        <v>0</v>
      </c>
      <c r="V1647" t="s">
        <v>141</v>
      </c>
      <c r="W1647" t="s">
        <v>143</v>
      </c>
      <c r="X1647" t="str">
        <f>+IFERROR(VLOOKUP(Tabla1[[#This Row],[participant]],$AB$2:$AC$17,2,0),"REVISAR")</f>
        <v>CLB8M</v>
      </c>
    </row>
    <row r="1648" spans="1:24" x14ac:dyDescent="0.55000000000000004">
      <c r="A1648" t="s">
        <v>120</v>
      </c>
      <c r="B1648" t="s">
        <v>28</v>
      </c>
      <c r="C1648" t="s">
        <v>21</v>
      </c>
      <c r="D1648">
        <v>1.3</v>
      </c>
      <c r="E1648">
        <v>0</v>
      </c>
      <c r="F1648">
        <v>46</v>
      </c>
      <c r="G1648">
        <v>46</v>
      </c>
      <c r="H1648">
        <v>46</v>
      </c>
      <c r="I1648" t="s">
        <v>21</v>
      </c>
      <c r="J1648">
        <v>1</v>
      </c>
      <c r="K1648">
        <v>0.82385442236399997</v>
      </c>
      <c r="L1648" t="s">
        <v>159</v>
      </c>
      <c r="M1648">
        <v>60.131078350052597</v>
      </c>
      <c r="N1648" t="s">
        <v>122</v>
      </c>
      <c r="O1648">
        <v>1</v>
      </c>
      <c r="P1648" t="s">
        <v>160</v>
      </c>
      <c r="Q1648" t="str">
        <f>+PROPER(IF(MID(Tabla1[[#This Row],[expName]],3,100)="Alegria","Alegría",MID(Tabla1[[#This Row],[expName]],3,100)))</f>
        <v>Sexo</v>
      </c>
      <c r="R1648" t="str">
        <f>+IF(Tabla1[[#This Row],[correct_ans]]="None","Frecuente","Infrecuente")</f>
        <v>Infrecuente</v>
      </c>
      <c r="S1648">
        <f>+Tabla1[[#This Row],[Respuesta.corr]]*100</f>
        <v>100</v>
      </c>
      <c r="T1648">
        <f>+IF(OR(Tabla1[[#This Row],[frecuente/infrecuente]]="Frecuente",Tabla1[[#This Row],[Respuesta.rt]]=""),"",Tabla1[[#This Row],[Respuesta.rt]])</f>
        <v>0.82385442236399997</v>
      </c>
      <c r="U1648">
        <f>1-Tabla1[[#This Row],[Respuesta.corr]]</f>
        <v>0</v>
      </c>
      <c r="V1648" t="s">
        <v>141</v>
      </c>
      <c r="W1648" t="s">
        <v>143</v>
      </c>
      <c r="X1648" t="str">
        <f>+IFERROR(VLOOKUP(Tabla1[[#This Row],[participant]],$AB$2:$AC$17,2,0),"REVISAR")</f>
        <v>CLB8M</v>
      </c>
    </row>
    <row r="1649" spans="1:24" x14ac:dyDescent="0.55000000000000004">
      <c r="A1649" t="s">
        <v>124</v>
      </c>
      <c r="B1649" t="s">
        <v>92</v>
      </c>
      <c r="C1649" t="s">
        <v>15</v>
      </c>
      <c r="D1649">
        <v>0.8</v>
      </c>
      <c r="E1649">
        <v>0</v>
      </c>
      <c r="F1649">
        <v>47</v>
      </c>
      <c r="G1649">
        <v>47</v>
      </c>
      <c r="H1649">
        <v>47</v>
      </c>
      <c r="I1649" t="s">
        <v>15</v>
      </c>
      <c r="J1649">
        <v>1</v>
      </c>
      <c r="L1649" t="s">
        <v>159</v>
      </c>
      <c r="M1649">
        <v>60.131078350052597</v>
      </c>
      <c r="N1649" t="s">
        <v>122</v>
      </c>
      <c r="O1649">
        <v>1</v>
      </c>
      <c r="P1649" t="s">
        <v>160</v>
      </c>
      <c r="Q1649" t="str">
        <f>+PROPER(IF(MID(Tabla1[[#This Row],[expName]],3,100)="Alegria","Alegría",MID(Tabla1[[#This Row],[expName]],3,100)))</f>
        <v>Sexo</v>
      </c>
      <c r="R1649" t="str">
        <f>+IF(Tabla1[[#This Row],[correct_ans]]="None","Frecuente","Infrecuente")</f>
        <v>Frecuente</v>
      </c>
      <c r="S1649">
        <f>+Tabla1[[#This Row],[Respuesta.corr]]*100</f>
        <v>100</v>
      </c>
      <c r="T1649" t="str">
        <f>+IF(OR(Tabla1[[#This Row],[frecuente/infrecuente]]="Frecuente",Tabla1[[#This Row],[Respuesta.rt]]=""),"",Tabla1[[#This Row],[Respuesta.rt]])</f>
        <v/>
      </c>
      <c r="U1649">
        <f>1-Tabla1[[#This Row],[Respuesta.corr]]</f>
        <v>0</v>
      </c>
      <c r="V1649" t="s">
        <v>141</v>
      </c>
      <c r="W1649" t="s">
        <v>143</v>
      </c>
      <c r="X1649" t="str">
        <f>+IFERROR(VLOOKUP(Tabla1[[#This Row],[participant]],$AB$2:$AC$17,2,0),"REVISAR")</f>
        <v>CLB8M</v>
      </c>
    </row>
    <row r="1650" spans="1:24" x14ac:dyDescent="0.55000000000000004">
      <c r="A1650" t="s">
        <v>124</v>
      </c>
      <c r="B1650" t="s">
        <v>125</v>
      </c>
      <c r="C1650" t="s">
        <v>15</v>
      </c>
      <c r="D1650">
        <v>0.8</v>
      </c>
      <c r="E1650">
        <v>0</v>
      </c>
      <c r="F1650">
        <v>48</v>
      </c>
      <c r="G1650">
        <v>48</v>
      </c>
      <c r="H1650">
        <v>48</v>
      </c>
      <c r="I1650" t="s">
        <v>15</v>
      </c>
      <c r="J1650">
        <v>1</v>
      </c>
      <c r="L1650" t="s">
        <v>159</v>
      </c>
      <c r="M1650">
        <v>60.131078350052597</v>
      </c>
      <c r="N1650" t="s">
        <v>122</v>
      </c>
      <c r="O1650">
        <v>1</v>
      </c>
      <c r="P1650" t="s">
        <v>160</v>
      </c>
      <c r="Q1650" t="str">
        <f>+PROPER(IF(MID(Tabla1[[#This Row],[expName]],3,100)="Alegria","Alegría",MID(Tabla1[[#This Row],[expName]],3,100)))</f>
        <v>Sexo</v>
      </c>
      <c r="R1650" t="str">
        <f>+IF(Tabla1[[#This Row],[correct_ans]]="None","Frecuente","Infrecuente")</f>
        <v>Frecuente</v>
      </c>
      <c r="S1650">
        <f>+Tabla1[[#This Row],[Respuesta.corr]]*100</f>
        <v>100</v>
      </c>
      <c r="T1650" t="str">
        <f>+IF(OR(Tabla1[[#This Row],[frecuente/infrecuente]]="Frecuente",Tabla1[[#This Row],[Respuesta.rt]]=""),"",Tabla1[[#This Row],[Respuesta.rt]])</f>
        <v/>
      </c>
      <c r="U1650">
        <f>1-Tabla1[[#This Row],[Respuesta.corr]]</f>
        <v>0</v>
      </c>
      <c r="V1650" t="s">
        <v>141</v>
      </c>
      <c r="W1650" t="s">
        <v>143</v>
      </c>
      <c r="X1650" t="str">
        <f>+IFERROR(VLOOKUP(Tabla1[[#This Row],[participant]],$AB$2:$AC$17,2,0),"REVISAR")</f>
        <v>CLB8M</v>
      </c>
    </row>
    <row r="1651" spans="1:24" x14ac:dyDescent="0.55000000000000004">
      <c r="A1651" t="s">
        <v>120</v>
      </c>
      <c r="B1651" t="s">
        <v>35</v>
      </c>
      <c r="C1651" t="s">
        <v>21</v>
      </c>
      <c r="D1651">
        <v>0.8</v>
      </c>
      <c r="E1651">
        <v>0</v>
      </c>
      <c r="F1651">
        <v>49</v>
      </c>
      <c r="G1651">
        <v>49</v>
      </c>
      <c r="H1651">
        <v>49</v>
      </c>
      <c r="I1651" t="s">
        <v>21</v>
      </c>
      <c r="J1651">
        <v>1</v>
      </c>
      <c r="K1651">
        <v>0.93963422830300003</v>
      </c>
      <c r="L1651" t="s">
        <v>159</v>
      </c>
      <c r="M1651">
        <v>60.131078350052597</v>
      </c>
      <c r="N1651" t="s">
        <v>122</v>
      </c>
      <c r="O1651">
        <v>1</v>
      </c>
      <c r="P1651" t="s">
        <v>160</v>
      </c>
      <c r="Q1651" t="str">
        <f>+PROPER(IF(MID(Tabla1[[#This Row],[expName]],3,100)="Alegria","Alegría",MID(Tabla1[[#This Row],[expName]],3,100)))</f>
        <v>Sexo</v>
      </c>
      <c r="R1651" t="str">
        <f>+IF(Tabla1[[#This Row],[correct_ans]]="None","Frecuente","Infrecuente")</f>
        <v>Infrecuente</v>
      </c>
      <c r="S1651">
        <f>+Tabla1[[#This Row],[Respuesta.corr]]*100</f>
        <v>100</v>
      </c>
      <c r="T1651">
        <f>+IF(OR(Tabla1[[#This Row],[frecuente/infrecuente]]="Frecuente",Tabla1[[#This Row],[Respuesta.rt]]=""),"",Tabla1[[#This Row],[Respuesta.rt]])</f>
        <v>0.93963422830300003</v>
      </c>
      <c r="U1651">
        <f>1-Tabla1[[#This Row],[Respuesta.corr]]</f>
        <v>0</v>
      </c>
      <c r="V1651" t="s">
        <v>141</v>
      </c>
      <c r="W1651" t="s">
        <v>143</v>
      </c>
      <c r="X1651" t="str">
        <f>+IFERROR(VLOOKUP(Tabla1[[#This Row],[participant]],$AB$2:$AC$17,2,0),"REVISAR")</f>
        <v>CLB8M</v>
      </c>
    </row>
    <row r="1652" spans="1:24" x14ac:dyDescent="0.55000000000000004">
      <c r="A1652" t="s">
        <v>124</v>
      </c>
      <c r="B1652" t="s">
        <v>89</v>
      </c>
      <c r="C1652" t="s">
        <v>15</v>
      </c>
      <c r="D1652">
        <v>1.3</v>
      </c>
      <c r="E1652">
        <v>0</v>
      </c>
      <c r="F1652">
        <v>50</v>
      </c>
      <c r="G1652">
        <v>50</v>
      </c>
      <c r="H1652">
        <v>50</v>
      </c>
      <c r="I1652" t="s">
        <v>15</v>
      </c>
      <c r="J1652">
        <v>1</v>
      </c>
      <c r="L1652" t="s">
        <v>159</v>
      </c>
      <c r="M1652">
        <v>60.131078350052597</v>
      </c>
      <c r="N1652" t="s">
        <v>122</v>
      </c>
      <c r="O1652">
        <v>1</v>
      </c>
      <c r="P1652" t="s">
        <v>160</v>
      </c>
      <c r="Q1652" t="str">
        <f>+PROPER(IF(MID(Tabla1[[#This Row],[expName]],3,100)="Alegria","Alegría",MID(Tabla1[[#This Row],[expName]],3,100)))</f>
        <v>Sexo</v>
      </c>
      <c r="R1652" t="str">
        <f>+IF(Tabla1[[#This Row],[correct_ans]]="None","Frecuente","Infrecuente")</f>
        <v>Frecuente</v>
      </c>
      <c r="S1652">
        <f>+Tabla1[[#This Row],[Respuesta.corr]]*100</f>
        <v>100</v>
      </c>
      <c r="T1652" t="str">
        <f>+IF(OR(Tabla1[[#This Row],[frecuente/infrecuente]]="Frecuente",Tabla1[[#This Row],[Respuesta.rt]]=""),"",Tabla1[[#This Row],[Respuesta.rt]])</f>
        <v/>
      </c>
      <c r="U1652">
        <f>1-Tabla1[[#This Row],[Respuesta.corr]]</f>
        <v>0</v>
      </c>
      <c r="V1652" t="s">
        <v>141</v>
      </c>
      <c r="W1652" t="s">
        <v>143</v>
      </c>
      <c r="X1652" t="str">
        <f>+IFERROR(VLOOKUP(Tabla1[[#This Row],[participant]],$AB$2:$AC$17,2,0),"REVISAR")</f>
        <v>CLB8M</v>
      </c>
    </row>
    <row r="1653" spans="1:24" x14ac:dyDescent="0.55000000000000004">
      <c r="A1653" t="s">
        <v>124</v>
      </c>
      <c r="B1653" t="s">
        <v>22</v>
      </c>
      <c r="C1653" t="s">
        <v>15</v>
      </c>
      <c r="D1653">
        <v>1.3</v>
      </c>
      <c r="E1653">
        <v>0</v>
      </c>
      <c r="F1653">
        <v>51</v>
      </c>
      <c r="G1653">
        <v>51</v>
      </c>
      <c r="H1653">
        <v>51</v>
      </c>
      <c r="I1653" t="s">
        <v>15</v>
      </c>
      <c r="J1653">
        <v>1</v>
      </c>
      <c r="L1653" t="s">
        <v>159</v>
      </c>
      <c r="M1653">
        <v>60.131078350052597</v>
      </c>
      <c r="N1653" t="s">
        <v>122</v>
      </c>
      <c r="O1653">
        <v>1</v>
      </c>
      <c r="P1653" t="s">
        <v>160</v>
      </c>
      <c r="Q1653" t="str">
        <f>+PROPER(IF(MID(Tabla1[[#This Row],[expName]],3,100)="Alegria","Alegría",MID(Tabla1[[#This Row],[expName]],3,100)))</f>
        <v>Sexo</v>
      </c>
      <c r="R1653" t="str">
        <f>+IF(Tabla1[[#This Row],[correct_ans]]="None","Frecuente","Infrecuente")</f>
        <v>Frecuente</v>
      </c>
      <c r="S1653">
        <f>+Tabla1[[#This Row],[Respuesta.corr]]*100</f>
        <v>100</v>
      </c>
      <c r="T1653" t="str">
        <f>+IF(OR(Tabla1[[#This Row],[frecuente/infrecuente]]="Frecuente",Tabla1[[#This Row],[Respuesta.rt]]=""),"",Tabla1[[#This Row],[Respuesta.rt]])</f>
        <v/>
      </c>
      <c r="U1653">
        <f>1-Tabla1[[#This Row],[Respuesta.corr]]</f>
        <v>0</v>
      </c>
      <c r="V1653" t="s">
        <v>141</v>
      </c>
      <c r="W1653" t="s">
        <v>143</v>
      </c>
      <c r="X1653" t="str">
        <f>+IFERROR(VLOOKUP(Tabla1[[#This Row],[participant]],$AB$2:$AC$17,2,0),"REVISAR")</f>
        <v>CLB8M</v>
      </c>
    </row>
    <row r="1654" spans="1:24" x14ac:dyDescent="0.55000000000000004">
      <c r="A1654" t="s">
        <v>120</v>
      </c>
      <c r="B1654" t="s">
        <v>88</v>
      </c>
      <c r="C1654" t="s">
        <v>21</v>
      </c>
      <c r="D1654">
        <v>0.8</v>
      </c>
      <c r="E1654">
        <v>0</v>
      </c>
      <c r="F1654">
        <v>52</v>
      </c>
      <c r="G1654">
        <v>52</v>
      </c>
      <c r="H1654">
        <v>52</v>
      </c>
      <c r="I1654" t="s">
        <v>15</v>
      </c>
      <c r="J1654">
        <v>0</v>
      </c>
      <c r="L1654" t="s">
        <v>159</v>
      </c>
      <c r="M1654">
        <v>60.131078350052597</v>
      </c>
      <c r="N1654" t="s">
        <v>122</v>
      </c>
      <c r="O1654">
        <v>1</v>
      </c>
      <c r="P1654" t="s">
        <v>160</v>
      </c>
      <c r="Q1654" t="str">
        <f>+PROPER(IF(MID(Tabla1[[#This Row],[expName]],3,100)="Alegria","Alegría",MID(Tabla1[[#This Row],[expName]],3,100)))</f>
        <v>Sexo</v>
      </c>
      <c r="R1654" t="str">
        <f>+IF(Tabla1[[#This Row],[correct_ans]]="None","Frecuente","Infrecuente")</f>
        <v>Infrecuente</v>
      </c>
      <c r="S1654">
        <f>+Tabla1[[#This Row],[Respuesta.corr]]*100</f>
        <v>0</v>
      </c>
      <c r="T1654" t="str">
        <f>+IF(OR(Tabla1[[#This Row],[frecuente/infrecuente]]="Frecuente",Tabla1[[#This Row],[Respuesta.rt]]=""),"",Tabla1[[#This Row],[Respuesta.rt]])</f>
        <v/>
      </c>
      <c r="U1654">
        <f>1-Tabla1[[#This Row],[Respuesta.corr]]</f>
        <v>1</v>
      </c>
      <c r="V1654" t="s">
        <v>141</v>
      </c>
      <c r="W1654" t="s">
        <v>143</v>
      </c>
      <c r="X1654" t="str">
        <f>+IFERROR(VLOOKUP(Tabla1[[#This Row],[participant]],$AB$2:$AC$17,2,0),"REVISAR")</f>
        <v>CLB8M</v>
      </c>
    </row>
    <row r="1655" spans="1:24" x14ac:dyDescent="0.55000000000000004">
      <c r="A1655" t="s">
        <v>124</v>
      </c>
      <c r="B1655" t="s">
        <v>92</v>
      </c>
      <c r="C1655" t="s">
        <v>15</v>
      </c>
      <c r="D1655">
        <v>0.8</v>
      </c>
      <c r="E1655">
        <v>0</v>
      </c>
      <c r="F1655">
        <v>53</v>
      </c>
      <c r="G1655">
        <v>53</v>
      </c>
      <c r="H1655">
        <v>53</v>
      </c>
      <c r="I1655" t="s">
        <v>15</v>
      </c>
      <c r="J1655">
        <v>1</v>
      </c>
      <c r="L1655" t="s">
        <v>159</v>
      </c>
      <c r="M1655">
        <v>60.131078350052597</v>
      </c>
      <c r="N1655" t="s">
        <v>122</v>
      </c>
      <c r="O1655">
        <v>1</v>
      </c>
      <c r="P1655" t="s">
        <v>160</v>
      </c>
      <c r="Q1655" t="str">
        <f>+PROPER(IF(MID(Tabla1[[#This Row],[expName]],3,100)="Alegria","Alegría",MID(Tabla1[[#This Row],[expName]],3,100)))</f>
        <v>Sexo</v>
      </c>
      <c r="R1655" t="str">
        <f>+IF(Tabla1[[#This Row],[correct_ans]]="None","Frecuente","Infrecuente")</f>
        <v>Frecuente</v>
      </c>
      <c r="S1655">
        <f>+Tabla1[[#This Row],[Respuesta.corr]]*100</f>
        <v>100</v>
      </c>
      <c r="T1655" t="str">
        <f>+IF(OR(Tabla1[[#This Row],[frecuente/infrecuente]]="Frecuente",Tabla1[[#This Row],[Respuesta.rt]]=""),"",Tabla1[[#This Row],[Respuesta.rt]])</f>
        <v/>
      </c>
      <c r="U1655">
        <f>1-Tabla1[[#This Row],[Respuesta.corr]]</f>
        <v>0</v>
      </c>
      <c r="V1655" t="s">
        <v>141</v>
      </c>
      <c r="W1655" t="s">
        <v>143</v>
      </c>
      <c r="X1655" t="str">
        <f>+IFERROR(VLOOKUP(Tabla1[[#This Row],[participant]],$AB$2:$AC$17,2,0),"REVISAR")</f>
        <v>CLB8M</v>
      </c>
    </row>
    <row r="1656" spans="1:24" x14ac:dyDescent="0.55000000000000004">
      <c r="A1656" t="s">
        <v>124</v>
      </c>
      <c r="B1656" t="s">
        <v>87</v>
      </c>
      <c r="C1656" t="s">
        <v>15</v>
      </c>
      <c r="D1656">
        <v>0.8</v>
      </c>
      <c r="E1656">
        <v>0</v>
      </c>
      <c r="F1656">
        <v>54</v>
      </c>
      <c r="G1656">
        <v>54</v>
      </c>
      <c r="H1656">
        <v>54</v>
      </c>
      <c r="I1656" t="s">
        <v>15</v>
      </c>
      <c r="J1656">
        <v>1</v>
      </c>
      <c r="L1656" t="s">
        <v>159</v>
      </c>
      <c r="M1656">
        <v>60.131078350052597</v>
      </c>
      <c r="N1656" t="s">
        <v>122</v>
      </c>
      <c r="O1656">
        <v>1</v>
      </c>
      <c r="P1656" t="s">
        <v>160</v>
      </c>
      <c r="Q1656" t="str">
        <f>+PROPER(IF(MID(Tabla1[[#This Row],[expName]],3,100)="Alegria","Alegría",MID(Tabla1[[#This Row],[expName]],3,100)))</f>
        <v>Sexo</v>
      </c>
      <c r="R1656" t="str">
        <f>+IF(Tabla1[[#This Row],[correct_ans]]="None","Frecuente","Infrecuente")</f>
        <v>Frecuente</v>
      </c>
      <c r="S1656">
        <f>+Tabla1[[#This Row],[Respuesta.corr]]*100</f>
        <v>100</v>
      </c>
      <c r="T1656" t="str">
        <f>+IF(OR(Tabla1[[#This Row],[frecuente/infrecuente]]="Frecuente",Tabla1[[#This Row],[Respuesta.rt]]=""),"",Tabla1[[#This Row],[Respuesta.rt]])</f>
        <v/>
      </c>
      <c r="U1656">
        <f>1-Tabla1[[#This Row],[Respuesta.corr]]</f>
        <v>0</v>
      </c>
      <c r="V1656" t="s">
        <v>141</v>
      </c>
      <c r="W1656" t="s">
        <v>143</v>
      </c>
      <c r="X1656" t="str">
        <f>+IFERROR(VLOOKUP(Tabla1[[#This Row],[participant]],$AB$2:$AC$17,2,0),"REVISAR")</f>
        <v>CLB8M</v>
      </c>
    </row>
    <row r="1657" spans="1:24" x14ac:dyDescent="0.55000000000000004">
      <c r="A1657" t="s">
        <v>124</v>
      </c>
      <c r="B1657" t="s">
        <v>89</v>
      </c>
      <c r="C1657" t="s">
        <v>15</v>
      </c>
      <c r="D1657">
        <v>1.3</v>
      </c>
      <c r="E1657">
        <v>0</v>
      </c>
      <c r="F1657">
        <v>55</v>
      </c>
      <c r="G1657">
        <v>55</v>
      </c>
      <c r="H1657">
        <v>55</v>
      </c>
      <c r="I1657" t="s">
        <v>15</v>
      </c>
      <c r="J1657">
        <v>1</v>
      </c>
      <c r="L1657" t="s">
        <v>159</v>
      </c>
      <c r="M1657">
        <v>60.131078350052597</v>
      </c>
      <c r="N1657" t="s">
        <v>122</v>
      </c>
      <c r="O1657">
        <v>1</v>
      </c>
      <c r="P1657" t="s">
        <v>160</v>
      </c>
      <c r="Q1657" t="str">
        <f>+PROPER(IF(MID(Tabla1[[#This Row],[expName]],3,100)="Alegria","Alegría",MID(Tabla1[[#This Row],[expName]],3,100)))</f>
        <v>Sexo</v>
      </c>
      <c r="R1657" t="str">
        <f>+IF(Tabla1[[#This Row],[correct_ans]]="None","Frecuente","Infrecuente")</f>
        <v>Frecuente</v>
      </c>
      <c r="S1657">
        <f>+Tabla1[[#This Row],[Respuesta.corr]]*100</f>
        <v>100</v>
      </c>
      <c r="T1657" t="str">
        <f>+IF(OR(Tabla1[[#This Row],[frecuente/infrecuente]]="Frecuente",Tabla1[[#This Row],[Respuesta.rt]]=""),"",Tabla1[[#This Row],[Respuesta.rt]])</f>
        <v/>
      </c>
      <c r="U1657">
        <f>1-Tabla1[[#This Row],[Respuesta.corr]]</f>
        <v>0</v>
      </c>
      <c r="V1657" t="s">
        <v>141</v>
      </c>
      <c r="W1657" t="s">
        <v>143</v>
      </c>
      <c r="X1657" t="str">
        <f>+IFERROR(VLOOKUP(Tabla1[[#This Row],[participant]],$AB$2:$AC$17,2,0),"REVISAR")</f>
        <v>CLB8M</v>
      </c>
    </row>
    <row r="1658" spans="1:24" x14ac:dyDescent="0.55000000000000004">
      <c r="A1658" t="s">
        <v>120</v>
      </c>
      <c r="B1658" t="s">
        <v>90</v>
      </c>
      <c r="C1658" t="s">
        <v>21</v>
      </c>
      <c r="D1658">
        <v>1.3</v>
      </c>
      <c r="E1658">
        <v>0</v>
      </c>
      <c r="F1658">
        <v>56</v>
      </c>
      <c r="G1658">
        <v>56</v>
      </c>
      <c r="H1658">
        <v>56</v>
      </c>
      <c r="I1658" t="s">
        <v>15</v>
      </c>
      <c r="J1658">
        <v>0</v>
      </c>
      <c r="L1658" t="s">
        <v>159</v>
      </c>
      <c r="M1658">
        <v>60.131078350052597</v>
      </c>
      <c r="N1658" t="s">
        <v>122</v>
      </c>
      <c r="O1658">
        <v>1</v>
      </c>
      <c r="P1658" t="s">
        <v>160</v>
      </c>
      <c r="Q1658" t="str">
        <f>+PROPER(IF(MID(Tabla1[[#This Row],[expName]],3,100)="Alegria","Alegría",MID(Tabla1[[#This Row],[expName]],3,100)))</f>
        <v>Sexo</v>
      </c>
      <c r="R1658" t="str">
        <f>+IF(Tabla1[[#This Row],[correct_ans]]="None","Frecuente","Infrecuente")</f>
        <v>Infrecuente</v>
      </c>
      <c r="S1658">
        <f>+Tabla1[[#This Row],[Respuesta.corr]]*100</f>
        <v>0</v>
      </c>
      <c r="T1658" t="str">
        <f>+IF(OR(Tabla1[[#This Row],[frecuente/infrecuente]]="Frecuente",Tabla1[[#This Row],[Respuesta.rt]]=""),"",Tabla1[[#This Row],[Respuesta.rt]])</f>
        <v/>
      </c>
      <c r="U1658">
        <f>1-Tabla1[[#This Row],[Respuesta.corr]]</f>
        <v>1</v>
      </c>
      <c r="V1658" t="s">
        <v>141</v>
      </c>
      <c r="W1658" t="s">
        <v>143</v>
      </c>
      <c r="X1658" t="str">
        <f>+IFERROR(VLOOKUP(Tabla1[[#This Row],[participant]],$AB$2:$AC$17,2,0),"REVISAR")</f>
        <v>CLB8M</v>
      </c>
    </row>
    <row r="1659" spans="1:24" x14ac:dyDescent="0.55000000000000004">
      <c r="A1659" t="s">
        <v>124</v>
      </c>
      <c r="B1659" t="s">
        <v>89</v>
      </c>
      <c r="C1659" t="s">
        <v>15</v>
      </c>
      <c r="D1659">
        <v>1.3</v>
      </c>
      <c r="E1659">
        <v>0</v>
      </c>
      <c r="F1659">
        <v>57</v>
      </c>
      <c r="G1659">
        <v>57</v>
      </c>
      <c r="H1659">
        <v>57</v>
      </c>
      <c r="I1659" t="s">
        <v>15</v>
      </c>
      <c r="J1659">
        <v>1</v>
      </c>
      <c r="L1659" t="s">
        <v>159</v>
      </c>
      <c r="M1659">
        <v>60.131078350052597</v>
      </c>
      <c r="N1659" t="s">
        <v>122</v>
      </c>
      <c r="O1659">
        <v>1</v>
      </c>
      <c r="P1659" t="s">
        <v>160</v>
      </c>
      <c r="Q1659" t="str">
        <f>+PROPER(IF(MID(Tabla1[[#This Row],[expName]],3,100)="Alegria","Alegría",MID(Tabla1[[#This Row],[expName]],3,100)))</f>
        <v>Sexo</v>
      </c>
      <c r="R1659" t="str">
        <f>+IF(Tabla1[[#This Row],[correct_ans]]="None","Frecuente","Infrecuente")</f>
        <v>Frecuente</v>
      </c>
      <c r="S1659">
        <f>+Tabla1[[#This Row],[Respuesta.corr]]*100</f>
        <v>100</v>
      </c>
      <c r="T1659" t="str">
        <f>+IF(OR(Tabla1[[#This Row],[frecuente/infrecuente]]="Frecuente",Tabla1[[#This Row],[Respuesta.rt]]=""),"",Tabla1[[#This Row],[Respuesta.rt]])</f>
        <v/>
      </c>
      <c r="U1659">
        <f>1-Tabla1[[#This Row],[Respuesta.corr]]</f>
        <v>0</v>
      </c>
      <c r="V1659" t="s">
        <v>141</v>
      </c>
      <c r="W1659" t="s">
        <v>143</v>
      </c>
      <c r="X1659" t="str">
        <f>+IFERROR(VLOOKUP(Tabla1[[#This Row],[participant]],$AB$2:$AC$17,2,0),"REVISAR")</f>
        <v>CLB8M</v>
      </c>
    </row>
    <row r="1660" spans="1:24" x14ac:dyDescent="0.55000000000000004">
      <c r="A1660" t="s">
        <v>124</v>
      </c>
      <c r="B1660" t="s">
        <v>91</v>
      </c>
      <c r="C1660" t="s">
        <v>15</v>
      </c>
      <c r="D1660">
        <v>0.8</v>
      </c>
      <c r="E1660">
        <v>0</v>
      </c>
      <c r="F1660">
        <v>58</v>
      </c>
      <c r="G1660">
        <v>58</v>
      </c>
      <c r="H1660">
        <v>58</v>
      </c>
      <c r="I1660" t="s">
        <v>15</v>
      </c>
      <c r="J1660">
        <v>1</v>
      </c>
      <c r="L1660" t="s">
        <v>159</v>
      </c>
      <c r="M1660">
        <v>60.131078350052597</v>
      </c>
      <c r="N1660" t="s">
        <v>122</v>
      </c>
      <c r="O1660">
        <v>1</v>
      </c>
      <c r="P1660" t="s">
        <v>160</v>
      </c>
      <c r="Q1660" t="str">
        <f>+PROPER(IF(MID(Tabla1[[#This Row],[expName]],3,100)="Alegria","Alegría",MID(Tabla1[[#This Row],[expName]],3,100)))</f>
        <v>Sexo</v>
      </c>
      <c r="R1660" t="str">
        <f>+IF(Tabla1[[#This Row],[correct_ans]]="None","Frecuente","Infrecuente")</f>
        <v>Frecuente</v>
      </c>
      <c r="S1660">
        <f>+Tabla1[[#This Row],[Respuesta.corr]]*100</f>
        <v>100</v>
      </c>
      <c r="T1660" t="str">
        <f>+IF(OR(Tabla1[[#This Row],[frecuente/infrecuente]]="Frecuente",Tabla1[[#This Row],[Respuesta.rt]]=""),"",Tabla1[[#This Row],[Respuesta.rt]])</f>
        <v/>
      </c>
      <c r="U1660">
        <f>1-Tabla1[[#This Row],[Respuesta.corr]]</f>
        <v>0</v>
      </c>
      <c r="V1660" t="s">
        <v>141</v>
      </c>
      <c r="W1660" t="s">
        <v>143</v>
      </c>
      <c r="X1660" t="str">
        <f>+IFERROR(VLOOKUP(Tabla1[[#This Row],[participant]],$AB$2:$AC$17,2,0),"REVISAR")</f>
        <v>CLB8M</v>
      </c>
    </row>
    <row r="1661" spans="1:24" x14ac:dyDescent="0.55000000000000004">
      <c r="A1661" t="s">
        <v>120</v>
      </c>
      <c r="B1661" t="s">
        <v>25</v>
      </c>
      <c r="C1661" t="s">
        <v>21</v>
      </c>
      <c r="D1661">
        <v>1.3</v>
      </c>
      <c r="E1661">
        <v>0</v>
      </c>
      <c r="F1661">
        <v>59</v>
      </c>
      <c r="G1661">
        <v>59</v>
      </c>
      <c r="H1661">
        <v>59</v>
      </c>
      <c r="I1661" t="s">
        <v>21</v>
      </c>
      <c r="J1661">
        <v>1</v>
      </c>
      <c r="K1661">
        <v>0.95159640227599995</v>
      </c>
      <c r="L1661" t="s">
        <v>159</v>
      </c>
      <c r="M1661">
        <v>60.131078350052597</v>
      </c>
      <c r="N1661" t="s">
        <v>122</v>
      </c>
      <c r="O1661">
        <v>1</v>
      </c>
      <c r="P1661" t="s">
        <v>160</v>
      </c>
      <c r="Q1661" t="str">
        <f>+PROPER(IF(MID(Tabla1[[#This Row],[expName]],3,100)="Alegria","Alegría",MID(Tabla1[[#This Row],[expName]],3,100)))</f>
        <v>Sexo</v>
      </c>
      <c r="R1661" t="str">
        <f>+IF(Tabla1[[#This Row],[correct_ans]]="None","Frecuente","Infrecuente")</f>
        <v>Infrecuente</v>
      </c>
      <c r="S1661">
        <f>+Tabla1[[#This Row],[Respuesta.corr]]*100</f>
        <v>100</v>
      </c>
      <c r="T1661">
        <f>+IF(OR(Tabla1[[#This Row],[frecuente/infrecuente]]="Frecuente",Tabla1[[#This Row],[Respuesta.rt]]=""),"",Tabla1[[#This Row],[Respuesta.rt]])</f>
        <v>0.95159640227599995</v>
      </c>
      <c r="U1661">
        <f>1-Tabla1[[#This Row],[Respuesta.corr]]</f>
        <v>0</v>
      </c>
      <c r="V1661" t="s">
        <v>141</v>
      </c>
      <c r="W1661" t="s">
        <v>143</v>
      </c>
      <c r="X1661" t="str">
        <f>+IFERROR(VLOOKUP(Tabla1[[#This Row],[participant]],$AB$2:$AC$17,2,0),"REVISAR")</f>
        <v>CLB8M</v>
      </c>
    </row>
    <row r="1662" spans="1:24" x14ac:dyDescent="0.55000000000000004">
      <c r="A1662" t="s">
        <v>124</v>
      </c>
      <c r="B1662" t="s">
        <v>87</v>
      </c>
      <c r="C1662" t="s">
        <v>15</v>
      </c>
      <c r="D1662">
        <v>0.8</v>
      </c>
      <c r="E1662">
        <v>0</v>
      </c>
      <c r="F1662">
        <v>60</v>
      </c>
      <c r="G1662">
        <v>60</v>
      </c>
      <c r="H1662">
        <v>60</v>
      </c>
      <c r="I1662" t="s">
        <v>15</v>
      </c>
      <c r="J1662">
        <v>1</v>
      </c>
      <c r="L1662" t="s">
        <v>159</v>
      </c>
      <c r="M1662">
        <v>60.131078350052597</v>
      </c>
      <c r="N1662" t="s">
        <v>122</v>
      </c>
      <c r="O1662">
        <v>1</v>
      </c>
      <c r="P1662" t="s">
        <v>160</v>
      </c>
      <c r="Q1662" t="str">
        <f>+PROPER(IF(MID(Tabla1[[#This Row],[expName]],3,100)="Alegria","Alegría",MID(Tabla1[[#This Row],[expName]],3,100)))</f>
        <v>Sexo</v>
      </c>
      <c r="R1662" t="str">
        <f>+IF(Tabla1[[#This Row],[correct_ans]]="None","Frecuente","Infrecuente")</f>
        <v>Frecuente</v>
      </c>
      <c r="S1662">
        <f>+Tabla1[[#This Row],[Respuesta.corr]]*100</f>
        <v>100</v>
      </c>
      <c r="T1662" t="str">
        <f>+IF(OR(Tabla1[[#This Row],[frecuente/infrecuente]]="Frecuente",Tabla1[[#This Row],[Respuesta.rt]]=""),"",Tabla1[[#This Row],[Respuesta.rt]])</f>
        <v/>
      </c>
      <c r="U1662">
        <f>1-Tabla1[[#This Row],[Respuesta.corr]]</f>
        <v>0</v>
      </c>
      <c r="V1662" t="s">
        <v>141</v>
      </c>
      <c r="W1662" t="s">
        <v>143</v>
      </c>
      <c r="X1662" t="str">
        <f>+IFERROR(VLOOKUP(Tabla1[[#This Row],[participant]],$AB$2:$AC$17,2,0),"REVISAR")</f>
        <v>CLB8M</v>
      </c>
    </row>
    <row r="1663" spans="1:24" x14ac:dyDescent="0.55000000000000004">
      <c r="A1663" t="s">
        <v>124</v>
      </c>
      <c r="B1663" t="s">
        <v>125</v>
      </c>
      <c r="C1663" t="s">
        <v>15</v>
      </c>
      <c r="D1663">
        <v>1.3</v>
      </c>
      <c r="E1663">
        <v>0</v>
      </c>
      <c r="F1663">
        <v>61</v>
      </c>
      <c r="G1663">
        <v>61</v>
      </c>
      <c r="H1663">
        <v>61</v>
      </c>
      <c r="I1663" t="s">
        <v>15</v>
      </c>
      <c r="J1663">
        <v>1</v>
      </c>
      <c r="L1663" t="s">
        <v>159</v>
      </c>
      <c r="M1663">
        <v>60.131078350052597</v>
      </c>
      <c r="N1663" t="s">
        <v>122</v>
      </c>
      <c r="O1663">
        <v>1</v>
      </c>
      <c r="P1663" t="s">
        <v>160</v>
      </c>
      <c r="Q1663" t="str">
        <f>+PROPER(IF(MID(Tabla1[[#This Row],[expName]],3,100)="Alegria","Alegría",MID(Tabla1[[#This Row],[expName]],3,100)))</f>
        <v>Sexo</v>
      </c>
      <c r="R1663" t="str">
        <f>+IF(Tabla1[[#This Row],[correct_ans]]="None","Frecuente","Infrecuente")</f>
        <v>Frecuente</v>
      </c>
      <c r="S1663">
        <f>+Tabla1[[#This Row],[Respuesta.corr]]*100</f>
        <v>100</v>
      </c>
      <c r="T1663" t="str">
        <f>+IF(OR(Tabla1[[#This Row],[frecuente/infrecuente]]="Frecuente",Tabla1[[#This Row],[Respuesta.rt]]=""),"",Tabla1[[#This Row],[Respuesta.rt]])</f>
        <v/>
      </c>
      <c r="U1663">
        <f>1-Tabla1[[#This Row],[Respuesta.corr]]</f>
        <v>0</v>
      </c>
      <c r="V1663" t="s">
        <v>141</v>
      </c>
      <c r="W1663" t="s">
        <v>143</v>
      </c>
      <c r="X1663" t="str">
        <f>+IFERROR(VLOOKUP(Tabla1[[#This Row],[participant]],$AB$2:$AC$17,2,0),"REVISAR")</f>
        <v>CLB8M</v>
      </c>
    </row>
    <row r="1664" spans="1:24" x14ac:dyDescent="0.55000000000000004">
      <c r="A1664" t="s">
        <v>120</v>
      </c>
      <c r="B1664" t="s">
        <v>36</v>
      </c>
      <c r="C1664" t="s">
        <v>21</v>
      </c>
      <c r="D1664">
        <v>1.3</v>
      </c>
      <c r="E1664">
        <v>0</v>
      </c>
      <c r="F1664">
        <v>62</v>
      </c>
      <c r="G1664">
        <v>62</v>
      </c>
      <c r="H1664">
        <v>62</v>
      </c>
      <c r="I1664" t="s">
        <v>15</v>
      </c>
      <c r="J1664">
        <v>0</v>
      </c>
      <c r="L1664" t="s">
        <v>159</v>
      </c>
      <c r="M1664">
        <v>60.131078350052597</v>
      </c>
      <c r="N1664" t="s">
        <v>122</v>
      </c>
      <c r="O1664">
        <v>1</v>
      </c>
      <c r="P1664" t="s">
        <v>160</v>
      </c>
      <c r="Q1664" t="str">
        <f>+PROPER(IF(MID(Tabla1[[#This Row],[expName]],3,100)="Alegria","Alegría",MID(Tabla1[[#This Row],[expName]],3,100)))</f>
        <v>Sexo</v>
      </c>
      <c r="R1664" t="str">
        <f>+IF(Tabla1[[#This Row],[correct_ans]]="None","Frecuente","Infrecuente")</f>
        <v>Infrecuente</v>
      </c>
      <c r="S1664">
        <f>+Tabla1[[#This Row],[Respuesta.corr]]*100</f>
        <v>0</v>
      </c>
      <c r="T1664" t="str">
        <f>+IF(OR(Tabla1[[#This Row],[frecuente/infrecuente]]="Frecuente",Tabla1[[#This Row],[Respuesta.rt]]=""),"",Tabla1[[#This Row],[Respuesta.rt]])</f>
        <v/>
      </c>
      <c r="U1664">
        <f>1-Tabla1[[#This Row],[Respuesta.corr]]</f>
        <v>1</v>
      </c>
      <c r="V1664" t="s">
        <v>141</v>
      </c>
      <c r="W1664" t="s">
        <v>143</v>
      </c>
      <c r="X1664" t="str">
        <f>+IFERROR(VLOOKUP(Tabla1[[#This Row],[participant]],$AB$2:$AC$17,2,0),"REVISAR")</f>
        <v>CLB8M</v>
      </c>
    </row>
    <row r="1665" spans="1:24" x14ac:dyDescent="0.55000000000000004">
      <c r="A1665" t="s">
        <v>124</v>
      </c>
      <c r="B1665" t="s">
        <v>75</v>
      </c>
      <c r="C1665" t="s">
        <v>15</v>
      </c>
      <c r="D1665">
        <v>0.8</v>
      </c>
      <c r="E1665">
        <v>0</v>
      </c>
      <c r="F1665">
        <v>63</v>
      </c>
      <c r="G1665">
        <v>63</v>
      </c>
      <c r="H1665">
        <v>63</v>
      </c>
      <c r="I1665" t="s">
        <v>15</v>
      </c>
      <c r="J1665">
        <v>1</v>
      </c>
      <c r="L1665" t="s">
        <v>159</v>
      </c>
      <c r="M1665">
        <v>60.131078350052597</v>
      </c>
      <c r="N1665" t="s">
        <v>122</v>
      </c>
      <c r="O1665">
        <v>1</v>
      </c>
      <c r="P1665" t="s">
        <v>160</v>
      </c>
      <c r="Q1665" t="str">
        <f>+PROPER(IF(MID(Tabla1[[#This Row],[expName]],3,100)="Alegria","Alegría",MID(Tabla1[[#This Row],[expName]],3,100)))</f>
        <v>Sexo</v>
      </c>
      <c r="R1665" t="str">
        <f>+IF(Tabla1[[#This Row],[correct_ans]]="None","Frecuente","Infrecuente")</f>
        <v>Frecuente</v>
      </c>
      <c r="S1665">
        <f>+Tabla1[[#This Row],[Respuesta.corr]]*100</f>
        <v>100</v>
      </c>
      <c r="T1665" t="str">
        <f>+IF(OR(Tabla1[[#This Row],[frecuente/infrecuente]]="Frecuente",Tabla1[[#This Row],[Respuesta.rt]]=""),"",Tabla1[[#This Row],[Respuesta.rt]])</f>
        <v/>
      </c>
      <c r="U1665">
        <f>1-Tabla1[[#This Row],[Respuesta.corr]]</f>
        <v>0</v>
      </c>
      <c r="V1665" t="s">
        <v>141</v>
      </c>
      <c r="W1665" t="s">
        <v>143</v>
      </c>
      <c r="X1665" t="str">
        <f>+IFERROR(VLOOKUP(Tabla1[[#This Row],[participant]],$AB$2:$AC$17,2,0),"REVISAR")</f>
        <v>CLB8M</v>
      </c>
    </row>
    <row r="1666" spans="1:24" x14ac:dyDescent="0.55000000000000004">
      <c r="A1666" t="s">
        <v>124</v>
      </c>
      <c r="B1666" t="s">
        <v>92</v>
      </c>
      <c r="C1666" t="s">
        <v>15</v>
      </c>
      <c r="D1666">
        <v>0.8</v>
      </c>
      <c r="E1666">
        <v>0</v>
      </c>
      <c r="F1666">
        <v>64</v>
      </c>
      <c r="G1666">
        <v>64</v>
      </c>
      <c r="H1666">
        <v>64</v>
      </c>
      <c r="I1666" t="s">
        <v>15</v>
      </c>
      <c r="J1666">
        <v>1</v>
      </c>
      <c r="L1666" t="s">
        <v>159</v>
      </c>
      <c r="M1666">
        <v>60.131078350052597</v>
      </c>
      <c r="N1666" t="s">
        <v>122</v>
      </c>
      <c r="O1666">
        <v>1</v>
      </c>
      <c r="P1666" t="s">
        <v>160</v>
      </c>
      <c r="Q1666" t="str">
        <f>+PROPER(IF(MID(Tabla1[[#This Row],[expName]],3,100)="Alegria","Alegría",MID(Tabla1[[#This Row],[expName]],3,100)))</f>
        <v>Sexo</v>
      </c>
      <c r="R1666" t="str">
        <f>+IF(Tabla1[[#This Row],[correct_ans]]="None","Frecuente","Infrecuente")</f>
        <v>Frecuente</v>
      </c>
      <c r="S1666">
        <f>+Tabla1[[#This Row],[Respuesta.corr]]*100</f>
        <v>100</v>
      </c>
      <c r="T1666" t="str">
        <f>+IF(OR(Tabla1[[#This Row],[frecuente/infrecuente]]="Frecuente",Tabla1[[#This Row],[Respuesta.rt]]=""),"",Tabla1[[#This Row],[Respuesta.rt]])</f>
        <v/>
      </c>
      <c r="U1666">
        <f>1-Tabla1[[#This Row],[Respuesta.corr]]</f>
        <v>0</v>
      </c>
      <c r="V1666" t="s">
        <v>141</v>
      </c>
      <c r="W1666" t="s">
        <v>143</v>
      </c>
      <c r="X1666" t="str">
        <f>+IFERROR(VLOOKUP(Tabla1[[#This Row],[participant]],$AB$2:$AC$17,2,0),"REVISAR")</f>
        <v>CLB8M</v>
      </c>
    </row>
    <row r="1667" spans="1:24" x14ac:dyDescent="0.55000000000000004">
      <c r="A1667" t="s">
        <v>120</v>
      </c>
      <c r="B1667" t="s">
        <v>88</v>
      </c>
      <c r="C1667" t="s">
        <v>21</v>
      </c>
      <c r="D1667">
        <v>0.8</v>
      </c>
      <c r="E1667">
        <v>0</v>
      </c>
      <c r="F1667">
        <v>65</v>
      </c>
      <c r="G1667">
        <v>65</v>
      </c>
      <c r="H1667">
        <v>65</v>
      </c>
      <c r="I1667" t="s">
        <v>21</v>
      </c>
      <c r="J1667">
        <v>1</v>
      </c>
      <c r="K1667">
        <v>0.67442458731599997</v>
      </c>
      <c r="L1667" t="s">
        <v>159</v>
      </c>
      <c r="M1667">
        <v>60.131078350052597</v>
      </c>
      <c r="N1667" t="s">
        <v>122</v>
      </c>
      <c r="O1667">
        <v>1</v>
      </c>
      <c r="P1667" t="s">
        <v>160</v>
      </c>
      <c r="Q1667" t="str">
        <f>+PROPER(IF(MID(Tabla1[[#This Row],[expName]],3,100)="Alegria","Alegría",MID(Tabla1[[#This Row],[expName]],3,100)))</f>
        <v>Sexo</v>
      </c>
      <c r="R1667" t="str">
        <f>+IF(Tabla1[[#This Row],[correct_ans]]="None","Frecuente","Infrecuente")</f>
        <v>Infrecuente</v>
      </c>
      <c r="S1667">
        <f>+Tabla1[[#This Row],[Respuesta.corr]]*100</f>
        <v>100</v>
      </c>
      <c r="T1667">
        <f>+IF(OR(Tabla1[[#This Row],[frecuente/infrecuente]]="Frecuente",Tabla1[[#This Row],[Respuesta.rt]]=""),"",Tabla1[[#This Row],[Respuesta.rt]])</f>
        <v>0.67442458731599997</v>
      </c>
      <c r="U1667">
        <f>1-Tabla1[[#This Row],[Respuesta.corr]]</f>
        <v>0</v>
      </c>
      <c r="V1667" t="s">
        <v>141</v>
      </c>
      <c r="W1667" t="s">
        <v>143</v>
      </c>
      <c r="X1667" t="str">
        <f>+IFERROR(VLOOKUP(Tabla1[[#This Row],[participant]],$AB$2:$AC$17,2,0),"REVISAR")</f>
        <v>CLB8M</v>
      </c>
    </row>
    <row r="1668" spans="1:24" x14ac:dyDescent="0.55000000000000004">
      <c r="A1668" t="s">
        <v>124</v>
      </c>
      <c r="B1668" t="s">
        <v>75</v>
      </c>
      <c r="C1668" t="s">
        <v>15</v>
      </c>
      <c r="D1668">
        <v>1.3</v>
      </c>
      <c r="E1668">
        <v>0</v>
      </c>
      <c r="F1668">
        <v>66</v>
      </c>
      <c r="G1668">
        <v>66</v>
      </c>
      <c r="H1668">
        <v>66</v>
      </c>
      <c r="I1668" t="s">
        <v>15</v>
      </c>
      <c r="J1668">
        <v>1</v>
      </c>
      <c r="L1668" t="s">
        <v>159</v>
      </c>
      <c r="M1668">
        <v>60.131078350052597</v>
      </c>
      <c r="N1668" t="s">
        <v>122</v>
      </c>
      <c r="O1668">
        <v>1</v>
      </c>
      <c r="P1668" t="s">
        <v>160</v>
      </c>
      <c r="Q1668" t="str">
        <f>+PROPER(IF(MID(Tabla1[[#This Row],[expName]],3,100)="Alegria","Alegría",MID(Tabla1[[#This Row],[expName]],3,100)))</f>
        <v>Sexo</v>
      </c>
      <c r="R1668" t="str">
        <f>+IF(Tabla1[[#This Row],[correct_ans]]="None","Frecuente","Infrecuente")</f>
        <v>Frecuente</v>
      </c>
      <c r="S1668">
        <f>+Tabla1[[#This Row],[Respuesta.corr]]*100</f>
        <v>100</v>
      </c>
      <c r="T1668" t="str">
        <f>+IF(OR(Tabla1[[#This Row],[frecuente/infrecuente]]="Frecuente",Tabla1[[#This Row],[Respuesta.rt]]=""),"",Tabla1[[#This Row],[Respuesta.rt]])</f>
        <v/>
      </c>
      <c r="U1668">
        <f>1-Tabla1[[#This Row],[Respuesta.corr]]</f>
        <v>0</v>
      </c>
      <c r="V1668" t="s">
        <v>141</v>
      </c>
      <c r="W1668" t="s">
        <v>143</v>
      </c>
      <c r="X1668" t="str">
        <f>+IFERROR(VLOOKUP(Tabla1[[#This Row],[participant]],$AB$2:$AC$17,2,0),"REVISAR")</f>
        <v>CLB8M</v>
      </c>
    </row>
    <row r="1669" spans="1:24" x14ac:dyDescent="0.55000000000000004">
      <c r="A1669" t="s">
        <v>124</v>
      </c>
      <c r="B1669" t="s">
        <v>91</v>
      </c>
      <c r="C1669" t="s">
        <v>15</v>
      </c>
      <c r="D1669">
        <v>1.3</v>
      </c>
      <c r="E1669">
        <v>0</v>
      </c>
      <c r="F1669">
        <v>67</v>
      </c>
      <c r="G1669">
        <v>67</v>
      </c>
      <c r="H1669">
        <v>67</v>
      </c>
      <c r="I1669" t="s">
        <v>15</v>
      </c>
      <c r="J1669">
        <v>1</v>
      </c>
      <c r="L1669" t="s">
        <v>159</v>
      </c>
      <c r="M1669">
        <v>60.131078350052597</v>
      </c>
      <c r="N1669" t="s">
        <v>122</v>
      </c>
      <c r="O1669">
        <v>1</v>
      </c>
      <c r="P1669" t="s">
        <v>160</v>
      </c>
      <c r="Q1669" t="str">
        <f>+PROPER(IF(MID(Tabla1[[#This Row],[expName]],3,100)="Alegria","Alegría",MID(Tabla1[[#This Row],[expName]],3,100)))</f>
        <v>Sexo</v>
      </c>
      <c r="R1669" t="str">
        <f>+IF(Tabla1[[#This Row],[correct_ans]]="None","Frecuente","Infrecuente")</f>
        <v>Frecuente</v>
      </c>
      <c r="S1669">
        <f>+Tabla1[[#This Row],[Respuesta.corr]]*100</f>
        <v>100</v>
      </c>
      <c r="T1669" t="str">
        <f>+IF(OR(Tabla1[[#This Row],[frecuente/infrecuente]]="Frecuente",Tabla1[[#This Row],[Respuesta.rt]]=""),"",Tabla1[[#This Row],[Respuesta.rt]])</f>
        <v/>
      </c>
      <c r="U1669">
        <f>1-Tabla1[[#This Row],[Respuesta.corr]]</f>
        <v>0</v>
      </c>
      <c r="V1669" t="s">
        <v>141</v>
      </c>
      <c r="W1669" t="s">
        <v>143</v>
      </c>
      <c r="X1669" t="str">
        <f>+IFERROR(VLOOKUP(Tabla1[[#This Row],[participant]],$AB$2:$AC$17,2,0),"REVISAR")</f>
        <v>CLB8M</v>
      </c>
    </row>
    <row r="1670" spans="1:24" x14ac:dyDescent="0.55000000000000004">
      <c r="A1670" t="s">
        <v>120</v>
      </c>
      <c r="B1670" t="s">
        <v>90</v>
      </c>
      <c r="C1670" t="s">
        <v>21</v>
      </c>
      <c r="D1670">
        <v>1.3</v>
      </c>
      <c r="E1670">
        <v>0</v>
      </c>
      <c r="F1670">
        <v>68</v>
      </c>
      <c r="G1670">
        <v>68</v>
      </c>
      <c r="H1670">
        <v>68</v>
      </c>
      <c r="I1670" t="s">
        <v>21</v>
      </c>
      <c r="J1670">
        <v>1</v>
      </c>
      <c r="K1670">
        <v>1.19554727691</v>
      </c>
      <c r="L1670" t="s">
        <v>159</v>
      </c>
      <c r="M1670">
        <v>60.131078350052597</v>
      </c>
      <c r="N1670" t="s">
        <v>122</v>
      </c>
      <c r="O1670">
        <v>1</v>
      </c>
      <c r="P1670" t="s">
        <v>160</v>
      </c>
      <c r="Q1670" t="str">
        <f>+PROPER(IF(MID(Tabla1[[#This Row],[expName]],3,100)="Alegria","Alegría",MID(Tabla1[[#This Row],[expName]],3,100)))</f>
        <v>Sexo</v>
      </c>
      <c r="R1670" t="str">
        <f>+IF(Tabla1[[#This Row],[correct_ans]]="None","Frecuente","Infrecuente")</f>
        <v>Infrecuente</v>
      </c>
      <c r="S1670">
        <f>+Tabla1[[#This Row],[Respuesta.corr]]*100</f>
        <v>100</v>
      </c>
      <c r="T1670">
        <f>+IF(OR(Tabla1[[#This Row],[frecuente/infrecuente]]="Frecuente",Tabla1[[#This Row],[Respuesta.rt]]=""),"",Tabla1[[#This Row],[Respuesta.rt]])</f>
        <v>1.19554727691</v>
      </c>
      <c r="U1670">
        <f>1-Tabla1[[#This Row],[Respuesta.corr]]</f>
        <v>0</v>
      </c>
      <c r="V1670" t="s">
        <v>141</v>
      </c>
      <c r="W1670" t="s">
        <v>143</v>
      </c>
      <c r="X1670" t="str">
        <f>+IFERROR(VLOOKUP(Tabla1[[#This Row],[participant]],$AB$2:$AC$17,2,0),"REVISAR")</f>
        <v>CLB8M</v>
      </c>
    </row>
    <row r="1671" spans="1:24" x14ac:dyDescent="0.55000000000000004">
      <c r="A1671" t="s">
        <v>124</v>
      </c>
      <c r="B1671" t="s">
        <v>87</v>
      </c>
      <c r="C1671" t="s">
        <v>15</v>
      </c>
      <c r="D1671">
        <v>1.3</v>
      </c>
      <c r="E1671">
        <v>0</v>
      </c>
      <c r="F1671">
        <v>69</v>
      </c>
      <c r="G1671">
        <v>69</v>
      </c>
      <c r="H1671">
        <v>69</v>
      </c>
      <c r="I1671" t="s">
        <v>15</v>
      </c>
      <c r="J1671">
        <v>1</v>
      </c>
      <c r="L1671" t="s">
        <v>159</v>
      </c>
      <c r="M1671">
        <v>60.131078350052597</v>
      </c>
      <c r="N1671" t="s">
        <v>122</v>
      </c>
      <c r="O1671">
        <v>1</v>
      </c>
      <c r="P1671" t="s">
        <v>160</v>
      </c>
      <c r="Q1671" t="str">
        <f>+PROPER(IF(MID(Tabla1[[#This Row],[expName]],3,100)="Alegria","Alegría",MID(Tabla1[[#This Row],[expName]],3,100)))</f>
        <v>Sexo</v>
      </c>
      <c r="R1671" t="str">
        <f>+IF(Tabla1[[#This Row],[correct_ans]]="None","Frecuente","Infrecuente")</f>
        <v>Frecuente</v>
      </c>
      <c r="S1671">
        <f>+Tabla1[[#This Row],[Respuesta.corr]]*100</f>
        <v>100</v>
      </c>
      <c r="T1671" t="str">
        <f>+IF(OR(Tabla1[[#This Row],[frecuente/infrecuente]]="Frecuente",Tabla1[[#This Row],[Respuesta.rt]]=""),"",Tabla1[[#This Row],[Respuesta.rt]])</f>
        <v/>
      </c>
      <c r="U1671">
        <f>1-Tabla1[[#This Row],[Respuesta.corr]]</f>
        <v>0</v>
      </c>
      <c r="V1671" t="s">
        <v>141</v>
      </c>
      <c r="W1671" t="s">
        <v>143</v>
      </c>
      <c r="X1671" t="str">
        <f>+IFERROR(VLOOKUP(Tabla1[[#This Row],[participant]],$AB$2:$AC$17,2,0),"REVISAR")</f>
        <v>CLB8M</v>
      </c>
    </row>
    <row r="1672" spans="1:24" x14ac:dyDescent="0.55000000000000004">
      <c r="A1672" t="s">
        <v>124</v>
      </c>
      <c r="B1672" t="s">
        <v>92</v>
      </c>
      <c r="C1672" t="s">
        <v>15</v>
      </c>
      <c r="D1672">
        <v>0.8</v>
      </c>
      <c r="E1672">
        <v>0</v>
      </c>
      <c r="F1672">
        <v>70</v>
      </c>
      <c r="G1672">
        <v>70</v>
      </c>
      <c r="H1672">
        <v>70</v>
      </c>
      <c r="I1672" t="s">
        <v>15</v>
      </c>
      <c r="J1672">
        <v>1</v>
      </c>
      <c r="L1672" t="s">
        <v>159</v>
      </c>
      <c r="M1672">
        <v>60.131078350052597</v>
      </c>
      <c r="N1672" t="s">
        <v>122</v>
      </c>
      <c r="O1672">
        <v>1</v>
      </c>
      <c r="P1672" t="s">
        <v>160</v>
      </c>
      <c r="Q1672" t="str">
        <f>+PROPER(IF(MID(Tabla1[[#This Row],[expName]],3,100)="Alegria","Alegría",MID(Tabla1[[#This Row],[expName]],3,100)))</f>
        <v>Sexo</v>
      </c>
      <c r="R1672" t="str">
        <f>+IF(Tabla1[[#This Row],[correct_ans]]="None","Frecuente","Infrecuente")</f>
        <v>Frecuente</v>
      </c>
      <c r="S1672">
        <f>+Tabla1[[#This Row],[Respuesta.corr]]*100</f>
        <v>100</v>
      </c>
      <c r="T1672" t="str">
        <f>+IF(OR(Tabla1[[#This Row],[frecuente/infrecuente]]="Frecuente",Tabla1[[#This Row],[Respuesta.rt]]=""),"",Tabla1[[#This Row],[Respuesta.rt]])</f>
        <v/>
      </c>
      <c r="U1672">
        <f>1-Tabla1[[#This Row],[Respuesta.corr]]</f>
        <v>0</v>
      </c>
      <c r="V1672" t="s">
        <v>141</v>
      </c>
      <c r="W1672" t="s">
        <v>143</v>
      </c>
      <c r="X1672" t="str">
        <f>+IFERROR(VLOOKUP(Tabla1[[#This Row],[participant]],$AB$2:$AC$17,2,0),"REVISAR")</f>
        <v>CLB8M</v>
      </c>
    </row>
    <row r="1673" spans="1:24" x14ac:dyDescent="0.55000000000000004">
      <c r="A1673" t="s">
        <v>120</v>
      </c>
      <c r="B1673" t="s">
        <v>25</v>
      </c>
      <c r="C1673" t="s">
        <v>21</v>
      </c>
      <c r="D1673">
        <v>0.8</v>
      </c>
      <c r="E1673">
        <v>0</v>
      </c>
      <c r="F1673">
        <v>71</v>
      </c>
      <c r="G1673">
        <v>71</v>
      </c>
      <c r="H1673">
        <v>71</v>
      </c>
      <c r="I1673" t="s">
        <v>21</v>
      </c>
      <c r="J1673">
        <v>1</v>
      </c>
      <c r="K1673">
        <v>0.62157217332799997</v>
      </c>
      <c r="L1673" t="s">
        <v>159</v>
      </c>
      <c r="M1673">
        <v>60.131078350052597</v>
      </c>
      <c r="N1673" t="s">
        <v>122</v>
      </c>
      <c r="O1673">
        <v>1</v>
      </c>
      <c r="P1673" t="s">
        <v>160</v>
      </c>
      <c r="Q1673" t="str">
        <f>+PROPER(IF(MID(Tabla1[[#This Row],[expName]],3,100)="Alegria","Alegría",MID(Tabla1[[#This Row],[expName]],3,100)))</f>
        <v>Sexo</v>
      </c>
      <c r="R1673" t="str">
        <f>+IF(Tabla1[[#This Row],[correct_ans]]="None","Frecuente","Infrecuente")</f>
        <v>Infrecuente</v>
      </c>
      <c r="S1673">
        <f>+Tabla1[[#This Row],[Respuesta.corr]]*100</f>
        <v>100</v>
      </c>
      <c r="T1673">
        <f>+IF(OR(Tabla1[[#This Row],[frecuente/infrecuente]]="Frecuente",Tabla1[[#This Row],[Respuesta.rt]]=""),"",Tabla1[[#This Row],[Respuesta.rt]])</f>
        <v>0.62157217332799997</v>
      </c>
      <c r="U1673">
        <f>1-Tabla1[[#This Row],[Respuesta.corr]]</f>
        <v>0</v>
      </c>
      <c r="V1673" t="s">
        <v>141</v>
      </c>
      <c r="W1673" t="s">
        <v>143</v>
      </c>
      <c r="X1673" t="str">
        <f>+IFERROR(VLOOKUP(Tabla1[[#This Row],[participant]],$AB$2:$AC$17,2,0),"REVISAR")</f>
        <v>CLB8M</v>
      </c>
    </row>
    <row r="1674" spans="1:24" x14ac:dyDescent="0.55000000000000004">
      <c r="A1674" t="s">
        <v>124</v>
      </c>
      <c r="B1674" t="s">
        <v>22</v>
      </c>
      <c r="C1674" t="s">
        <v>15</v>
      </c>
      <c r="D1674">
        <v>1.3</v>
      </c>
      <c r="E1674">
        <v>0</v>
      </c>
      <c r="F1674">
        <v>72</v>
      </c>
      <c r="G1674">
        <v>72</v>
      </c>
      <c r="H1674">
        <v>72</v>
      </c>
      <c r="I1674" t="s">
        <v>15</v>
      </c>
      <c r="J1674">
        <v>1</v>
      </c>
      <c r="L1674" t="s">
        <v>159</v>
      </c>
      <c r="M1674">
        <v>60.131078350052597</v>
      </c>
      <c r="N1674" t="s">
        <v>122</v>
      </c>
      <c r="O1674">
        <v>1</v>
      </c>
      <c r="P1674" t="s">
        <v>160</v>
      </c>
      <c r="Q1674" t="str">
        <f>+PROPER(IF(MID(Tabla1[[#This Row],[expName]],3,100)="Alegria","Alegría",MID(Tabla1[[#This Row],[expName]],3,100)))</f>
        <v>Sexo</v>
      </c>
      <c r="R1674" t="str">
        <f>+IF(Tabla1[[#This Row],[correct_ans]]="None","Frecuente","Infrecuente")</f>
        <v>Frecuente</v>
      </c>
      <c r="S1674">
        <f>+Tabla1[[#This Row],[Respuesta.corr]]*100</f>
        <v>100</v>
      </c>
      <c r="T1674" t="str">
        <f>+IF(OR(Tabla1[[#This Row],[frecuente/infrecuente]]="Frecuente",Tabla1[[#This Row],[Respuesta.rt]]=""),"",Tabla1[[#This Row],[Respuesta.rt]])</f>
        <v/>
      </c>
      <c r="U1674">
        <f>1-Tabla1[[#This Row],[Respuesta.corr]]</f>
        <v>0</v>
      </c>
      <c r="V1674" t="s">
        <v>141</v>
      </c>
      <c r="W1674" t="s">
        <v>143</v>
      </c>
      <c r="X1674" t="str">
        <f>+IFERROR(VLOOKUP(Tabla1[[#This Row],[participant]],$AB$2:$AC$17,2,0),"REVISAR")</f>
        <v>CLB8M</v>
      </c>
    </row>
    <row r="1675" spans="1:24" x14ac:dyDescent="0.55000000000000004">
      <c r="A1675" t="s">
        <v>124</v>
      </c>
      <c r="B1675" t="s">
        <v>75</v>
      </c>
      <c r="C1675" t="s">
        <v>15</v>
      </c>
      <c r="D1675">
        <v>1.3</v>
      </c>
      <c r="E1675">
        <v>0</v>
      </c>
      <c r="F1675">
        <v>73</v>
      </c>
      <c r="G1675">
        <v>73</v>
      </c>
      <c r="H1675">
        <v>73</v>
      </c>
      <c r="I1675" t="s">
        <v>15</v>
      </c>
      <c r="J1675">
        <v>1</v>
      </c>
      <c r="L1675" t="s">
        <v>159</v>
      </c>
      <c r="M1675">
        <v>60.131078350052597</v>
      </c>
      <c r="N1675" t="s">
        <v>122</v>
      </c>
      <c r="O1675">
        <v>1</v>
      </c>
      <c r="P1675" t="s">
        <v>160</v>
      </c>
      <c r="Q1675" t="str">
        <f>+PROPER(IF(MID(Tabla1[[#This Row],[expName]],3,100)="Alegria","Alegría",MID(Tabla1[[#This Row],[expName]],3,100)))</f>
        <v>Sexo</v>
      </c>
      <c r="R1675" t="str">
        <f>+IF(Tabla1[[#This Row],[correct_ans]]="None","Frecuente","Infrecuente")</f>
        <v>Frecuente</v>
      </c>
      <c r="S1675">
        <f>+Tabla1[[#This Row],[Respuesta.corr]]*100</f>
        <v>100</v>
      </c>
      <c r="T1675" t="str">
        <f>+IF(OR(Tabla1[[#This Row],[frecuente/infrecuente]]="Frecuente",Tabla1[[#This Row],[Respuesta.rt]]=""),"",Tabla1[[#This Row],[Respuesta.rt]])</f>
        <v/>
      </c>
      <c r="U1675">
        <f>1-Tabla1[[#This Row],[Respuesta.corr]]</f>
        <v>0</v>
      </c>
      <c r="V1675" t="s">
        <v>141</v>
      </c>
      <c r="W1675" t="s">
        <v>143</v>
      </c>
      <c r="X1675" t="str">
        <f>+IFERROR(VLOOKUP(Tabla1[[#This Row],[participant]],$AB$2:$AC$17,2,0),"REVISAR")</f>
        <v>CLB8M</v>
      </c>
    </row>
    <row r="1676" spans="1:24" x14ac:dyDescent="0.55000000000000004">
      <c r="A1676" t="s">
        <v>120</v>
      </c>
      <c r="B1676" t="s">
        <v>25</v>
      </c>
      <c r="C1676" t="s">
        <v>21</v>
      </c>
      <c r="D1676">
        <v>0.8</v>
      </c>
      <c r="E1676">
        <v>0</v>
      </c>
      <c r="F1676">
        <v>74</v>
      </c>
      <c r="G1676">
        <v>74</v>
      </c>
      <c r="H1676">
        <v>74</v>
      </c>
      <c r="I1676" t="s">
        <v>21</v>
      </c>
      <c r="J1676">
        <v>1</v>
      </c>
      <c r="K1676">
        <v>0.77168437871999995</v>
      </c>
      <c r="L1676" t="s">
        <v>159</v>
      </c>
      <c r="M1676">
        <v>60.131078350052597</v>
      </c>
      <c r="N1676" t="s">
        <v>122</v>
      </c>
      <c r="O1676">
        <v>1</v>
      </c>
      <c r="P1676" t="s">
        <v>160</v>
      </c>
      <c r="Q1676" t="str">
        <f>+PROPER(IF(MID(Tabla1[[#This Row],[expName]],3,100)="Alegria","Alegría",MID(Tabla1[[#This Row],[expName]],3,100)))</f>
        <v>Sexo</v>
      </c>
      <c r="R1676" t="str">
        <f>+IF(Tabla1[[#This Row],[correct_ans]]="None","Frecuente","Infrecuente")</f>
        <v>Infrecuente</v>
      </c>
      <c r="S1676">
        <f>+Tabla1[[#This Row],[Respuesta.corr]]*100</f>
        <v>100</v>
      </c>
      <c r="T1676">
        <f>+IF(OR(Tabla1[[#This Row],[frecuente/infrecuente]]="Frecuente",Tabla1[[#This Row],[Respuesta.rt]]=""),"",Tabla1[[#This Row],[Respuesta.rt]])</f>
        <v>0.77168437871999995</v>
      </c>
      <c r="U1676">
        <f>1-Tabla1[[#This Row],[Respuesta.corr]]</f>
        <v>0</v>
      </c>
      <c r="V1676" t="s">
        <v>141</v>
      </c>
      <c r="W1676" t="s">
        <v>143</v>
      </c>
      <c r="X1676" t="str">
        <f>+IFERROR(VLOOKUP(Tabla1[[#This Row],[participant]],$AB$2:$AC$17,2,0),"REVISAR")</f>
        <v>CLB8M</v>
      </c>
    </row>
    <row r="1677" spans="1:24" x14ac:dyDescent="0.55000000000000004">
      <c r="A1677" t="s">
        <v>124</v>
      </c>
      <c r="B1677" t="s">
        <v>87</v>
      </c>
      <c r="C1677" t="s">
        <v>15</v>
      </c>
      <c r="D1677">
        <v>1.3</v>
      </c>
      <c r="E1677">
        <v>0</v>
      </c>
      <c r="F1677">
        <v>75</v>
      </c>
      <c r="G1677">
        <v>75</v>
      </c>
      <c r="H1677">
        <v>75</v>
      </c>
      <c r="I1677" t="s">
        <v>15</v>
      </c>
      <c r="J1677">
        <v>1</v>
      </c>
      <c r="L1677" t="s">
        <v>159</v>
      </c>
      <c r="M1677">
        <v>60.131078350052597</v>
      </c>
      <c r="N1677" t="s">
        <v>122</v>
      </c>
      <c r="O1677">
        <v>1</v>
      </c>
      <c r="P1677" t="s">
        <v>160</v>
      </c>
      <c r="Q1677" t="str">
        <f>+PROPER(IF(MID(Tabla1[[#This Row],[expName]],3,100)="Alegria","Alegría",MID(Tabla1[[#This Row],[expName]],3,100)))</f>
        <v>Sexo</v>
      </c>
      <c r="R1677" t="str">
        <f>+IF(Tabla1[[#This Row],[correct_ans]]="None","Frecuente","Infrecuente")</f>
        <v>Frecuente</v>
      </c>
      <c r="S1677">
        <f>+Tabla1[[#This Row],[Respuesta.corr]]*100</f>
        <v>100</v>
      </c>
      <c r="T1677" t="str">
        <f>+IF(OR(Tabla1[[#This Row],[frecuente/infrecuente]]="Frecuente",Tabla1[[#This Row],[Respuesta.rt]]=""),"",Tabla1[[#This Row],[Respuesta.rt]])</f>
        <v/>
      </c>
      <c r="U1677">
        <f>1-Tabla1[[#This Row],[Respuesta.corr]]</f>
        <v>0</v>
      </c>
      <c r="V1677" t="s">
        <v>141</v>
      </c>
      <c r="W1677" t="s">
        <v>143</v>
      </c>
      <c r="X1677" t="str">
        <f>+IFERROR(VLOOKUP(Tabla1[[#This Row],[participant]],$AB$2:$AC$17,2,0),"REVISAR")</f>
        <v>CLB8M</v>
      </c>
    </row>
    <row r="1678" spans="1:24" x14ac:dyDescent="0.55000000000000004">
      <c r="A1678" t="s">
        <v>124</v>
      </c>
      <c r="B1678" t="s">
        <v>75</v>
      </c>
      <c r="C1678" t="s">
        <v>15</v>
      </c>
      <c r="D1678">
        <v>0.8</v>
      </c>
      <c r="E1678">
        <v>0</v>
      </c>
      <c r="F1678">
        <v>76</v>
      </c>
      <c r="G1678">
        <v>76</v>
      </c>
      <c r="H1678">
        <v>76</v>
      </c>
      <c r="I1678" t="s">
        <v>21</v>
      </c>
      <c r="J1678">
        <v>0</v>
      </c>
      <c r="K1678">
        <v>0.62273064680300005</v>
      </c>
      <c r="L1678" t="s">
        <v>159</v>
      </c>
      <c r="M1678">
        <v>60.131078350052597</v>
      </c>
      <c r="N1678" t="s">
        <v>122</v>
      </c>
      <c r="O1678">
        <v>1</v>
      </c>
      <c r="P1678" t="s">
        <v>160</v>
      </c>
      <c r="Q1678" t="str">
        <f>+PROPER(IF(MID(Tabla1[[#This Row],[expName]],3,100)="Alegria","Alegría",MID(Tabla1[[#This Row],[expName]],3,100)))</f>
        <v>Sexo</v>
      </c>
      <c r="R1678" t="str">
        <f>+IF(Tabla1[[#This Row],[correct_ans]]="None","Frecuente","Infrecuente")</f>
        <v>Frecuente</v>
      </c>
      <c r="S1678">
        <f>+Tabla1[[#This Row],[Respuesta.corr]]*100</f>
        <v>0</v>
      </c>
      <c r="T1678" t="str">
        <f>+IF(OR(Tabla1[[#This Row],[frecuente/infrecuente]]="Frecuente",Tabla1[[#This Row],[Respuesta.rt]]=""),"",Tabla1[[#This Row],[Respuesta.rt]])</f>
        <v/>
      </c>
      <c r="U1678">
        <f>1-Tabla1[[#This Row],[Respuesta.corr]]</f>
        <v>1</v>
      </c>
      <c r="V1678" t="s">
        <v>141</v>
      </c>
      <c r="W1678" t="s">
        <v>143</v>
      </c>
      <c r="X1678" t="str">
        <f>+IFERROR(VLOOKUP(Tabla1[[#This Row],[participant]],$AB$2:$AC$17,2,0),"REVISAR")</f>
        <v>CLB8M</v>
      </c>
    </row>
    <row r="1679" spans="1:24" x14ac:dyDescent="0.55000000000000004">
      <c r="A1679" t="s">
        <v>120</v>
      </c>
      <c r="B1679" t="s">
        <v>88</v>
      </c>
      <c r="C1679" t="s">
        <v>21</v>
      </c>
      <c r="D1679">
        <v>1.3</v>
      </c>
      <c r="E1679">
        <v>0</v>
      </c>
      <c r="F1679">
        <v>77</v>
      </c>
      <c r="G1679">
        <v>77</v>
      </c>
      <c r="H1679">
        <v>77</v>
      </c>
      <c r="I1679" t="s">
        <v>21</v>
      </c>
      <c r="J1679">
        <v>1</v>
      </c>
      <c r="K1679">
        <v>0.57306858732400001</v>
      </c>
      <c r="L1679" t="s">
        <v>159</v>
      </c>
      <c r="M1679">
        <v>60.131078350052597</v>
      </c>
      <c r="N1679" t="s">
        <v>122</v>
      </c>
      <c r="O1679">
        <v>1</v>
      </c>
      <c r="P1679" t="s">
        <v>160</v>
      </c>
      <c r="Q1679" t="str">
        <f>+PROPER(IF(MID(Tabla1[[#This Row],[expName]],3,100)="Alegria","Alegría",MID(Tabla1[[#This Row],[expName]],3,100)))</f>
        <v>Sexo</v>
      </c>
      <c r="R1679" t="str">
        <f>+IF(Tabla1[[#This Row],[correct_ans]]="None","Frecuente","Infrecuente")</f>
        <v>Infrecuente</v>
      </c>
      <c r="S1679">
        <f>+Tabla1[[#This Row],[Respuesta.corr]]*100</f>
        <v>100</v>
      </c>
      <c r="T1679">
        <f>+IF(OR(Tabla1[[#This Row],[frecuente/infrecuente]]="Frecuente",Tabla1[[#This Row],[Respuesta.rt]]=""),"",Tabla1[[#This Row],[Respuesta.rt]])</f>
        <v>0.57306858732400001</v>
      </c>
      <c r="U1679">
        <f>1-Tabla1[[#This Row],[Respuesta.corr]]</f>
        <v>0</v>
      </c>
      <c r="V1679" t="s">
        <v>141</v>
      </c>
      <c r="W1679" t="s">
        <v>143</v>
      </c>
      <c r="X1679" t="str">
        <f>+IFERROR(VLOOKUP(Tabla1[[#This Row],[participant]],$AB$2:$AC$17,2,0),"REVISAR")</f>
        <v>CLB8M</v>
      </c>
    </row>
    <row r="1680" spans="1:24" x14ac:dyDescent="0.55000000000000004">
      <c r="A1680" t="s">
        <v>124</v>
      </c>
      <c r="B1680" t="s">
        <v>91</v>
      </c>
      <c r="C1680" t="s">
        <v>15</v>
      </c>
      <c r="D1680">
        <v>1.3</v>
      </c>
      <c r="E1680">
        <v>0</v>
      </c>
      <c r="F1680">
        <v>78</v>
      </c>
      <c r="G1680">
        <v>78</v>
      </c>
      <c r="H1680">
        <v>78</v>
      </c>
      <c r="I1680" t="s">
        <v>15</v>
      </c>
      <c r="J1680">
        <v>1</v>
      </c>
      <c r="L1680" t="s">
        <v>159</v>
      </c>
      <c r="M1680">
        <v>60.131078350052597</v>
      </c>
      <c r="N1680" t="s">
        <v>122</v>
      </c>
      <c r="O1680">
        <v>1</v>
      </c>
      <c r="P1680" t="s">
        <v>160</v>
      </c>
      <c r="Q1680" t="str">
        <f>+PROPER(IF(MID(Tabla1[[#This Row],[expName]],3,100)="Alegria","Alegría",MID(Tabla1[[#This Row],[expName]],3,100)))</f>
        <v>Sexo</v>
      </c>
      <c r="R1680" t="str">
        <f>+IF(Tabla1[[#This Row],[correct_ans]]="None","Frecuente","Infrecuente")</f>
        <v>Frecuente</v>
      </c>
      <c r="S1680">
        <f>+Tabla1[[#This Row],[Respuesta.corr]]*100</f>
        <v>100</v>
      </c>
      <c r="T1680" t="str">
        <f>+IF(OR(Tabla1[[#This Row],[frecuente/infrecuente]]="Frecuente",Tabla1[[#This Row],[Respuesta.rt]]=""),"",Tabla1[[#This Row],[Respuesta.rt]])</f>
        <v/>
      </c>
      <c r="U1680">
        <f>1-Tabla1[[#This Row],[Respuesta.corr]]</f>
        <v>0</v>
      </c>
      <c r="V1680" t="s">
        <v>141</v>
      </c>
      <c r="W1680" t="s">
        <v>143</v>
      </c>
      <c r="X1680" t="str">
        <f>+IFERROR(VLOOKUP(Tabla1[[#This Row],[participant]],$AB$2:$AC$17,2,0),"REVISAR")</f>
        <v>CLB8M</v>
      </c>
    </row>
    <row r="1681" spans="1:24" x14ac:dyDescent="0.55000000000000004">
      <c r="A1681" t="s">
        <v>124</v>
      </c>
      <c r="B1681" t="s">
        <v>22</v>
      </c>
      <c r="C1681" t="s">
        <v>15</v>
      </c>
      <c r="D1681">
        <v>0.8</v>
      </c>
      <c r="E1681">
        <v>0</v>
      </c>
      <c r="F1681">
        <v>79</v>
      </c>
      <c r="G1681">
        <v>79</v>
      </c>
      <c r="H1681">
        <v>79</v>
      </c>
      <c r="I1681" t="s">
        <v>15</v>
      </c>
      <c r="J1681">
        <v>1</v>
      </c>
      <c r="L1681" t="s">
        <v>159</v>
      </c>
      <c r="M1681">
        <v>60.131078350052597</v>
      </c>
      <c r="N1681" t="s">
        <v>122</v>
      </c>
      <c r="O1681">
        <v>1</v>
      </c>
      <c r="P1681" t="s">
        <v>160</v>
      </c>
      <c r="Q1681" t="str">
        <f>+PROPER(IF(MID(Tabla1[[#This Row],[expName]],3,100)="Alegria","Alegría",MID(Tabla1[[#This Row],[expName]],3,100)))</f>
        <v>Sexo</v>
      </c>
      <c r="R1681" t="str">
        <f>+IF(Tabla1[[#This Row],[correct_ans]]="None","Frecuente","Infrecuente")</f>
        <v>Frecuente</v>
      </c>
      <c r="S1681">
        <f>+Tabla1[[#This Row],[Respuesta.corr]]*100</f>
        <v>100</v>
      </c>
      <c r="T1681" t="str">
        <f>+IF(OR(Tabla1[[#This Row],[frecuente/infrecuente]]="Frecuente",Tabla1[[#This Row],[Respuesta.rt]]=""),"",Tabla1[[#This Row],[Respuesta.rt]])</f>
        <v/>
      </c>
      <c r="U1681">
        <f>1-Tabla1[[#This Row],[Respuesta.corr]]</f>
        <v>0</v>
      </c>
      <c r="V1681" t="s">
        <v>141</v>
      </c>
      <c r="W1681" t="s">
        <v>143</v>
      </c>
      <c r="X1681" t="str">
        <f>+IFERROR(VLOOKUP(Tabla1[[#This Row],[participant]],$AB$2:$AC$17,2,0),"REVISAR")</f>
        <v>CLB8M</v>
      </c>
    </row>
    <row r="1682" spans="1:24" x14ac:dyDescent="0.55000000000000004">
      <c r="A1682" t="s">
        <v>120</v>
      </c>
      <c r="B1682" t="s">
        <v>28</v>
      </c>
      <c r="C1682" t="s">
        <v>21</v>
      </c>
      <c r="D1682">
        <v>1.3</v>
      </c>
      <c r="E1682">
        <v>0</v>
      </c>
      <c r="F1682">
        <v>80</v>
      </c>
      <c r="G1682">
        <v>80</v>
      </c>
      <c r="H1682">
        <v>80</v>
      </c>
      <c r="I1682" t="s">
        <v>21</v>
      </c>
      <c r="J1682">
        <v>1</v>
      </c>
      <c r="K1682">
        <v>0.49191021979600003</v>
      </c>
      <c r="L1682" t="s">
        <v>159</v>
      </c>
      <c r="M1682">
        <v>60.131078350052597</v>
      </c>
      <c r="N1682" t="s">
        <v>122</v>
      </c>
      <c r="O1682">
        <v>1</v>
      </c>
      <c r="P1682" t="s">
        <v>160</v>
      </c>
      <c r="Q1682" t="str">
        <f>+PROPER(IF(MID(Tabla1[[#This Row],[expName]],3,100)="Alegria","Alegría",MID(Tabla1[[#This Row],[expName]],3,100)))</f>
        <v>Sexo</v>
      </c>
      <c r="R1682" t="str">
        <f>+IF(Tabla1[[#This Row],[correct_ans]]="None","Frecuente","Infrecuente")</f>
        <v>Infrecuente</v>
      </c>
      <c r="S1682">
        <f>+Tabla1[[#This Row],[Respuesta.corr]]*100</f>
        <v>100</v>
      </c>
      <c r="T1682">
        <f>+IF(OR(Tabla1[[#This Row],[frecuente/infrecuente]]="Frecuente",Tabla1[[#This Row],[Respuesta.rt]]=""),"",Tabla1[[#This Row],[Respuesta.rt]])</f>
        <v>0.49191021979600003</v>
      </c>
      <c r="U1682">
        <f>1-Tabla1[[#This Row],[Respuesta.corr]]</f>
        <v>0</v>
      </c>
      <c r="V1682" t="s">
        <v>141</v>
      </c>
      <c r="W1682" t="s">
        <v>143</v>
      </c>
      <c r="X1682" t="str">
        <f>+IFERROR(VLOOKUP(Tabla1[[#This Row],[participant]],$AB$2:$AC$17,2,0),"REVISAR")</f>
        <v>CLB8M</v>
      </c>
    </row>
    <row r="1683" spans="1:24" x14ac:dyDescent="0.55000000000000004">
      <c r="A1683" t="s">
        <v>124</v>
      </c>
      <c r="B1683" t="s">
        <v>87</v>
      </c>
      <c r="C1683" t="s">
        <v>15</v>
      </c>
      <c r="D1683">
        <v>1.3</v>
      </c>
      <c r="E1683">
        <v>0</v>
      </c>
      <c r="F1683">
        <v>81</v>
      </c>
      <c r="G1683">
        <v>81</v>
      </c>
      <c r="H1683">
        <v>81</v>
      </c>
      <c r="I1683" t="s">
        <v>15</v>
      </c>
      <c r="J1683">
        <v>1</v>
      </c>
      <c r="L1683" t="s">
        <v>159</v>
      </c>
      <c r="M1683">
        <v>60.131078350052597</v>
      </c>
      <c r="N1683" t="s">
        <v>122</v>
      </c>
      <c r="O1683">
        <v>1</v>
      </c>
      <c r="P1683" t="s">
        <v>160</v>
      </c>
      <c r="Q1683" t="str">
        <f>+PROPER(IF(MID(Tabla1[[#This Row],[expName]],3,100)="Alegria","Alegría",MID(Tabla1[[#This Row],[expName]],3,100)))</f>
        <v>Sexo</v>
      </c>
      <c r="R1683" t="str">
        <f>+IF(Tabla1[[#This Row],[correct_ans]]="None","Frecuente","Infrecuente")</f>
        <v>Frecuente</v>
      </c>
      <c r="S1683">
        <f>+Tabla1[[#This Row],[Respuesta.corr]]*100</f>
        <v>100</v>
      </c>
      <c r="T1683" t="str">
        <f>+IF(OR(Tabla1[[#This Row],[frecuente/infrecuente]]="Frecuente",Tabla1[[#This Row],[Respuesta.rt]]=""),"",Tabla1[[#This Row],[Respuesta.rt]])</f>
        <v/>
      </c>
      <c r="U1683">
        <f>1-Tabla1[[#This Row],[Respuesta.corr]]</f>
        <v>0</v>
      </c>
      <c r="V1683" t="s">
        <v>141</v>
      </c>
      <c r="W1683" t="s">
        <v>143</v>
      </c>
      <c r="X1683" t="str">
        <f>+IFERROR(VLOOKUP(Tabla1[[#This Row],[participant]],$AB$2:$AC$17,2,0),"REVISAR")</f>
        <v>CLB8M</v>
      </c>
    </row>
    <row r="1684" spans="1:24" x14ac:dyDescent="0.55000000000000004">
      <c r="A1684" t="s">
        <v>124</v>
      </c>
      <c r="B1684" t="s">
        <v>75</v>
      </c>
      <c r="C1684" t="s">
        <v>15</v>
      </c>
      <c r="D1684">
        <v>0.8</v>
      </c>
      <c r="E1684">
        <v>0</v>
      </c>
      <c r="F1684">
        <v>82</v>
      </c>
      <c r="G1684">
        <v>82</v>
      </c>
      <c r="H1684">
        <v>82</v>
      </c>
      <c r="I1684" t="s">
        <v>15</v>
      </c>
      <c r="J1684">
        <v>1</v>
      </c>
      <c r="L1684" t="s">
        <v>159</v>
      </c>
      <c r="M1684">
        <v>60.131078350052597</v>
      </c>
      <c r="N1684" t="s">
        <v>122</v>
      </c>
      <c r="O1684">
        <v>1</v>
      </c>
      <c r="P1684" t="s">
        <v>160</v>
      </c>
      <c r="Q1684" t="str">
        <f>+PROPER(IF(MID(Tabla1[[#This Row],[expName]],3,100)="Alegria","Alegría",MID(Tabla1[[#This Row],[expName]],3,100)))</f>
        <v>Sexo</v>
      </c>
      <c r="R1684" t="str">
        <f>+IF(Tabla1[[#This Row],[correct_ans]]="None","Frecuente","Infrecuente")</f>
        <v>Frecuente</v>
      </c>
      <c r="S1684">
        <f>+Tabla1[[#This Row],[Respuesta.corr]]*100</f>
        <v>100</v>
      </c>
      <c r="T1684" t="str">
        <f>+IF(OR(Tabla1[[#This Row],[frecuente/infrecuente]]="Frecuente",Tabla1[[#This Row],[Respuesta.rt]]=""),"",Tabla1[[#This Row],[Respuesta.rt]])</f>
        <v/>
      </c>
      <c r="U1684">
        <f>1-Tabla1[[#This Row],[Respuesta.corr]]</f>
        <v>0</v>
      </c>
      <c r="V1684" t="s">
        <v>141</v>
      </c>
      <c r="W1684" t="s">
        <v>143</v>
      </c>
      <c r="X1684" t="str">
        <f>+IFERROR(VLOOKUP(Tabla1[[#This Row],[participant]],$AB$2:$AC$17,2,0),"REVISAR")</f>
        <v>CLB8M</v>
      </c>
    </row>
    <row r="1685" spans="1:24" x14ac:dyDescent="0.55000000000000004">
      <c r="A1685" t="s">
        <v>124</v>
      </c>
      <c r="B1685" t="s">
        <v>68</v>
      </c>
      <c r="C1685" t="s">
        <v>15</v>
      </c>
      <c r="D1685">
        <v>0.8</v>
      </c>
      <c r="E1685">
        <v>0</v>
      </c>
      <c r="F1685">
        <v>83</v>
      </c>
      <c r="G1685">
        <v>83</v>
      </c>
      <c r="H1685">
        <v>83</v>
      </c>
      <c r="I1685" t="s">
        <v>15</v>
      </c>
      <c r="J1685">
        <v>1</v>
      </c>
      <c r="L1685" t="s">
        <v>159</v>
      </c>
      <c r="M1685">
        <v>60.131078350052597</v>
      </c>
      <c r="N1685" t="s">
        <v>122</v>
      </c>
      <c r="O1685">
        <v>1</v>
      </c>
      <c r="P1685" t="s">
        <v>160</v>
      </c>
      <c r="Q1685" t="str">
        <f>+PROPER(IF(MID(Tabla1[[#This Row],[expName]],3,100)="Alegria","Alegría",MID(Tabla1[[#This Row],[expName]],3,100)))</f>
        <v>Sexo</v>
      </c>
      <c r="R1685" t="str">
        <f>+IF(Tabla1[[#This Row],[correct_ans]]="None","Frecuente","Infrecuente")</f>
        <v>Frecuente</v>
      </c>
      <c r="S1685">
        <f>+Tabla1[[#This Row],[Respuesta.corr]]*100</f>
        <v>100</v>
      </c>
      <c r="T1685" t="str">
        <f>+IF(OR(Tabla1[[#This Row],[frecuente/infrecuente]]="Frecuente",Tabla1[[#This Row],[Respuesta.rt]]=""),"",Tabla1[[#This Row],[Respuesta.rt]])</f>
        <v/>
      </c>
      <c r="U1685">
        <f>1-Tabla1[[#This Row],[Respuesta.corr]]</f>
        <v>0</v>
      </c>
      <c r="V1685" t="s">
        <v>141</v>
      </c>
      <c r="W1685" t="s">
        <v>143</v>
      </c>
      <c r="X1685" t="str">
        <f>+IFERROR(VLOOKUP(Tabla1[[#This Row],[participant]],$AB$2:$AC$17,2,0),"REVISAR")</f>
        <v>CLB8M</v>
      </c>
    </row>
    <row r="1686" spans="1:24" x14ac:dyDescent="0.55000000000000004">
      <c r="A1686" t="s">
        <v>120</v>
      </c>
      <c r="B1686" t="s">
        <v>25</v>
      </c>
      <c r="C1686" t="s">
        <v>21</v>
      </c>
      <c r="D1686">
        <v>0.8</v>
      </c>
      <c r="E1686">
        <v>0</v>
      </c>
      <c r="F1686">
        <v>84</v>
      </c>
      <c r="G1686">
        <v>84</v>
      </c>
      <c r="H1686">
        <v>84</v>
      </c>
      <c r="I1686" t="s">
        <v>21</v>
      </c>
      <c r="J1686">
        <v>1</v>
      </c>
      <c r="K1686">
        <v>0.63810434141100003</v>
      </c>
      <c r="L1686" t="s">
        <v>159</v>
      </c>
      <c r="M1686">
        <v>60.131078350052597</v>
      </c>
      <c r="N1686" t="s">
        <v>122</v>
      </c>
      <c r="O1686">
        <v>1</v>
      </c>
      <c r="P1686" t="s">
        <v>160</v>
      </c>
      <c r="Q1686" t="str">
        <f>+PROPER(IF(MID(Tabla1[[#This Row],[expName]],3,100)="Alegria","Alegría",MID(Tabla1[[#This Row],[expName]],3,100)))</f>
        <v>Sexo</v>
      </c>
      <c r="R1686" t="str">
        <f>+IF(Tabla1[[#This Row],[correct_ans]]="None","Frecuente","Infrecuente")</f>
        <v>Infrecuente</v>
      </c>
      <c r="S1686">
        <f>+Tabla1[[#This Row],[Respuesta.corr]]*100</f>
        <v>100</v>
      </c>
      <c r="T1686">
        <f>+IF(OR(Tabla1[[#This Row],[frecuente/infrecuente]]="Frecuente",Tabla1[[#This Row],[Respuesta.rt]]=""),"",Tabla1[[#This Row],[Respuesta.rt]])</f>
        <v>0.63810434141100003</v>
      </c>
      <c r="U1686">
        <f>1-Tabla1[[#This Row],[Respuesta.corr]]</f>
        <v>0</v>
      </c>
      <c r="V1686" t="s">
        <v>141</v>
      </c>
      <c r="W1686" t="s">
        <v>143</v>
      </c>
      <c r="X1686" t="str">
        <f>+IFERROR(VLOOKUP(Tabla1[[#This Row],[participant]],$AB$2:$AC$17,2,0),"REVISAR")</f>
        <v>CLB8M</v>
      </c>
    </row>
    <row r="1687" spans="1:24" x14ac:dyDescent="0.55000000000000004">
      <c r="A1687" t="s">
        <v>124</v>
      </c>
      <c r="B1687" t="s">
        <v>91</v>
      </c>
      <c r="C1687" t="s">
        <v>15</v>
      </c>
      <c r="D1687">
        <v>1.3</v>
      </c>
      <c r="E1687">
        <v>0</v>
      </c>
      <c r="F1687">
        <v>85</v>
      </c>
      <c r="G1687">
        <v>85</v>
      </c>
      <c r="H1687">
        <v>85</v>
      </c>
      <c r="I1687" t="s">
        <v>15</v>
      </c>
      <c r="J1687">
        <v>1</v>
      </c>
      <c r="L1687" t="s">
        <v>159</v>
      </c>
      <c r="M1687">
        <v>60.131078350052597</v>
      </c>
      <c r="N1687" t="s">
        <v>122</v>
      </c>
      <c r="O1687">
        <v>1</v>
      </c>
      <c r="P1687" t="s">
        <v>160</v>
      </c>
      <c r="Q1687" t="str">
        <f>+PROPER(IF(MID(Tabla1[[#This Row],[expName]],3,100)="Alegria","Alegría",MID(Tabla1[[#This Row],[expName]],3,100)))</f>
        <v>Sexo</v>
      </c>
      <c r="R1687" t="str">
        <f>+IF(Tabla1[[#This Row],[correct_ans]]="None","Frecuente","Infrecuente")</f>
        <v>Frecuente</v>
      </c>
      <c r="S1687">
        <f>+Tabla1[[#This Row],[Respuesta.corr]]*100</f>
        <v>100</v>
      </c>
      <c r="T1687" t="str">
        <f>+IF(OR(Tabla1[[#This Row],[frecuente/infrecuente]]="Frecuente",Tabla1[[#This Row],[Respuesta.rt]]=""),"",Tabla1[[#This Row],[Respuesta.rt]])</f>
        <v/>
      </c>
      <c r="U1687">
        <f>1-Tabla1[[#This Row],[Respuesta.corr]]</f>
        <v>0</v>
      </c>
      <c r="V1687" t="s">
        <v>141</v>
      </c>
      <c r="W1687" t="s">
        <v>143</v>
      </c>
      <c r="X1687" t="str">
        <f>+IFERROR(VLOOKUP(Tabla1[[#This Row],[participant]],$AB$2:$AC$17,2,0),"REVISAR")</f>
        <v>CLB8M</v>
      </c>
    </row>
    <row r="1688" spans="1:24" x14ac:dyDescent="0.55000000000000004">
      <c r="A1688" t="s">
        <v>124</v>
      </c>
      <c r="B1688" t="s">
        <v>22</v>
      </c>
      <c r="C1688" t="s">
        <v>15</v>
      </c>
      <c r="D1688">
        <v>0.8</v>
      </c>
      <c r="E1688">
        <v>0</v>
      </c>
      <c r="F1688">
        <v>86</v>
      </c>
      <c r="G1688">
        <v>86</v>
      </c>
      <c r="H1688">
        <v>86</v>
      </c>
      <c r="I1688" t="s">
        <v>15</v>
      </c>
      <c r="J1688">
        <v>1</v>
      </c>
      <c r="L1688" t="s">
        <v>159</v>
      </c>
      <c r="M1688">
        <v>60.131078350052597</v>
      </c>
      <c r="N1688" t="s">
        <v>122</v>
      </c>
      <c r="O1688">
        <v>1</v>
      </c>
      <c r="P1688" t="s">
        <v>160</v>
      </c>
      <c r="Q1688" t="str">
        <f>+PROPER(IF(MID(Tabla1[[#This Row],[expName]],3,100)="Alegria","Alegría",MID(Tabla1[[#This Row],[expName]],3,100)))</f>
        <v>Sexo</v>
      </c>
      <c r="R1688" t="str">
        <f>+IF(Tabla1[[#This Row],[correct_ans]]="None","Frecuente","Infrecuente")</f>
        <v>Frecuente</v>
      </c>
      <c r="S1688">
        <f>+Tabla1[[#This Row],[Respuesta.corr]]*100</f>
        <v>100</v>
      </c>
      <c r="T1688" t="str">
        <f>+IF(OR(Tabla1[[#This Row],[frecuente/infrecuente]]="Frecuente",Tabla1[[#This Row],[Respuesta.rt]]=""),"",Tabla1[[#This Row],[Respuesta.rt]])</f>
        <v/>
      </c>
      <c r="U1688">
        <f>1-Tabla1[[#This Row],[Respuesta.corr]]</f>
        <v>0</v>
      </c>
      <c r="V1688" t="s">
        <v>141</v>
      </c>
      <c r="W1688" t="s">
        <v>143</v>
      </c>
      <c r="X1688" t="str">
        <f>+IFERROR(VLOOKUP(Tabla1[[#This Row],[participant]],$AB$2:$AC$17,2,0),"REVISAR")</f>
        <v>CLB8M</v>
      </c>
    </row>
    <row r="1689" spans="1:24" x14ac:dyDescent="0.55000000000000004">
      <c r="A1689" t="s">
        <v>120</v>
      </c>
      <c r="B1689" t="s">
        <v>35</v>
      </c>
      <c r="C1689" t="s">
        <v>21</v>
      </c>
      <c r="D1689">
        <v>1.3</v>
      </c>
      <c r="E1689">
        <v>0</v>
      </c>
      <c r="F1689">
        <v>87</v>
      </c>
      <c r="G1689">
        <v>87</v>
      </c>
      <c r="H1689">
        <v>87</v>
      </c>
      <c r="I1689" t="s">
        <v>21</v>
      </c>
      <c r="J1689">
        <v>1</v>
      </c>
      <c r="K1689">
        <v>0.90490485552400002</v>
      </c>
      <c r="L1689" t="s">
        <v>159</v>
      </c>
      <c r="M1689">
        <v>60.131078350052597</v>
      </c>
      <c r="N1689" t="s">
        <v>122</v>
      </c>
      <c r="O1689">
        <v>1</v>
      </c>
      <c r="P1689" t="s">
        <v>160</v>
      </c>
      <c r="Q1689" t="str">
        <f>+PROPER(IF(MID(Tabla1[[#This Row],[expName]],3,100)="Alegria","Alegría",MID(Tabla1[[#This Row],[expName]],3,100)))</f>
        <v>Sexo</v>
      </c>
      <c r="R1689" t="str">
        <f>+IF(Tabla1[[#This Row],[correct_ans]]="None","Frecuente","Infrecuente")</f>
        <v>Infrecuente</v>
      </c>
      <c r="S1689">
        <f>+Tabla1[[#This Row],[Respuesta.corr]]*100</f>
        <v>100</v>
      </c>
      <c r="T1689">
        <f>+IF(OR(Tabla1[[#This Row],[frecuente/infrecuente]]="Frecuente",Tabla1[[#This Row],[Respuesta.rt]]=""),"",Tabla1[[#This Row],[Respuesta.rt]])</f>
        <v>0.90490485552400002</v>
      </c>
      <c r="U1689">
        <f>1-Tabla1[[#This Row],[Respuesta.corr]]</f>
        <v>0</v>
      </c>
      <c r="V1689" t="s">
        <v>141</v>
      </c>
      <c r="W1689" t="s">
        <v>143</v>
      </c>
      <c r="X1689" t="str">
        <f>+IFERROR(VLOOKUP(Tabla1[[#This Row],[participant]],$AB$2:$AC$17,2,0),"REVISAR")</f>
        <v>CLB8M</v>
      </c>
    </row>
    <row r="1690" spans="1:24" x14ac:dyDescent="0.55000000000000004">
      <c r="A1690" t="s">
        <v>124</v>
      </c>
      <c r="B1690" t="s">
        <v>125</v>
      </c>
      <c r="C1690" t="s">
        <v>15</v>
      </c>
      <c r="D1690">
        <v>0.8</v>
      </c>
      <c r="E1690">
        <v>0</v>
      </c>
      <c r="F1690">
        <v>88</v>
      </c>
      <c r="G1690">
        <v>88</v>
      </c>
      <c r="H1690">
        <v>88</v>
      </c>
      <c r="I1690" t="s">
        <v>15</v>
      </c>
      <c r="J1690">
        <v>1</v>
      </c>
      <c r="L1690" t="s">
        <v>159</v>
      </c>
      <c r="M1690">
        <v>60.131078350052597</v>
      </c>
      <c r="N1690" t="s">
        <v>122</v>
      </c>
      <c r="O1690">
        <v>1</v>
      </c>
      <c r="P1690" t="s">
        <v>160</v>
      </c>
      <c r="Q1690" t="str">
        <f>+PROPER(IF(MID(Tabla1[[#This Row],[expName]],3,100)="Alegria","Alegría",MID(Tabla1[[#This Row],[expName]],3,100)))</f>
        <v>Sexo</v>
      </c>
      <c r="R1690" t="str">
        <f>+IF(Tabla1[[#This Row],[correct_ans]]="None","Frecuente","Infrecuente")</f>
        <v>Frecuente</v>
      </c>
      <c r="S1690">
        <f>+Tabla1[[#This Row],[Respuesta.corr]]*100</f>
        <v>100</v>
      </c>
      <c r="T1690" t="str">
        <f>+IF(OR(Tabla1[[#This Row],[frecuente/infrecuente]]="Frecuente",Tabla1[[#This Row],[Respuesta.rt]]=""),"",Tabla1[[#This Row],[Respuesta.rt]])</f>
        <v/>
      </c>
      <c r="U1690">
        <f>1-Tabla1[[#This Row],[Respuesta.corr]]</f>
        <v>0</v>
      </c>
      <c r="V1690" t="s">
        <v>141</v>
      </c>
      <c r="W1690" t="s">
        <v>143</v>
      </c>
      <c r="X1690" t="str">
        <f>+IFERROR(VLOOKUP(Tabla1[[#This Row],[participant]],$AB$2:$AC$17,2,0),"REVISAR")</f>
        <v>CLB8M</v>
      </c>
    </row>
    <row r="1691" spans="1:24" x14ac:dyDescent="0.55000000000000004">
      <c r="A1691" t="s">
        <v>124</v>
      </c>
      <c r="B1691" t="s">
        <v>68</v>
      </c>
      <c r="C1691" t="s">
        <v>15</v>
      </c>
      <c r="D1691">
        <v>1.3</v>
      </c>
      <c r="E1691">
        <v>0</v>
      </c>
      <c r="F1691">
        <v>89</v>
      </c>
      <c r="G1691">
        <v>89</v>
      </c>
      <c r="H1691">
        <v>89</v>
      </c>
      <c r="I1691" t="s">
        <v>15</v>
      </c>
      <c r="J1691">
        <v>1</v>
      </c>
      <c r="L1691" t="s">
        <v>159</v>
      </c>
      <c r="M1691">
        <v>60.131078350052597</v>
      </c>
      <c r="N1691" t="s">
        <v>122</v>
      </c>
      <c r="O1691">
        <v>1</v>
      </c>
      <c r="P1691" t="s">
        <v>160</v>
      </c>
      <c r="Q1691" t="str">
        <f>+PROPER(IF(MID(Tabla1[[#This Row],[expName]],3,100)="Alegria","Alegría",MID(Tabla1[[#This Row],[expName]],3,100)))</f>
        <v>Sexo</v>
      </c>
      <c r="R1691" t="str">
        <f>+IF(Tabla1[[#This Row],[correct_ans]]="None","Frecuente","Infrecuente")</f>
        <v>Frecuente</v>
      </c>
      <c r="S1691">
        <f>+Tabla1[[#This Row],[Respuesta.corr]]*100</f>
        <v>100</v>
      </c>
      <c r="T1691" t="str">
        <f>+IF(OR(Tabla1[[#This Row],[frecuente/infrecuente]]="Frecuente",Tabla1[[#This Row],[Respuesta.rt]]=""),"",Tabla1[[#This Row],[Respuesta.rt]])</f>
        <v/>
      </c>
      <c r="U1691">
        <f>1-Tabla1[[#This Row],[Respuesta.corr]]</f>
        <v>0</v>
      </c>
      <c r="V1691" t="s">
        <v>141</v>
      </c>
      <c r="W1691" t="s">
        <v>143</v>
      </c>
      <c r="X1691" t="str">
        <f>+IFERROR(VLOOKUP(Tabla1[[#This Row],[participant]],$AB$2:$AC$17,2,0),"REVISAR")</f>
        <v>CLB8M</v>
      </c>
    </row>
    <row r="1692" spans="1:24" x14ac:dyDescent="0.55000000000000004">
      <c r="A1692" t="s">
        <v>124</v>
      </c>
      <c r="B1692" t="s">
        <v>87</v>
      </c>
      <c r="C1692" t="s">
        <v>15</v>
      </c>
      <c r="D1692">
        <v>1.3</v>
      </c>
      <c r="E1692">
        <v>0</v>
      </c>
      <c r="F1692">
        <v>90</v>
      </c>
      <c r="G1692">
        <v>90</v>
      </c>
      <c r="H1692">
        <v>90</v>
      </c>
      <c r="I1692" t="s">
        <v>15</v>
      </c>
      <c r="J1692">
        <v>1</v>
      </c>
      <c r="L1692" t="s">
        <v>159</v>
      </c>
      <c r="M1692">
        <v>60.131078350052597</v>
      </c>
      <c r="N1692" t="s">
        <v>122</v>
      </c>
      <c r="O1692">
        <v>1</v>
      </c>
      <c r="P1692" t="s">
        <v>160</v>
      </c>
      <c r="Q1692" t="str">
        <f>+PROPER(IF(MID(Tabla1[[#This Row],[expName]],3,100)="Alegria","Alegría",MID(Tabla1[[#This Row],[expName]],3,100)))</f>
        <v>Sexo</v>
      </c>
      <c r="R1692" t="str">
        <f>+IF(Tabla1[[#This Row],[correct_ans]]="None","Frecuente","Infrecuente")</f>
        <v>Frecuente</v>
      </c>
      <c r="S1692">
        <f>+Tabla1[[#This Row],[Respuesta.corr]]*100</f>
        <v>100</v>
      </c>
      <c r="T1692" t="str">
        <f>+IF(OR(Tabla1[[#This Row],[frecuente/infrecuente]]="Frecuente",Tabla1[[#This Row],[Respuesta.rt]]=""),"",Tabla1[[#This Row],[Respuesta.rt]])</f>
        <v/>
      </c>
      <c r="U1692">
        <f>1-Tabla1[[#This Row],[Respuesta.corr]]</f>
        <v>0</v>
      </c>
      <c r="V1692" t="s">
        <v>141</v>
      </c>
      <c r="W1692" t="s">
        <v>143</v>
      </c>
      <c r="X1692" t="str">
        <f>+IFERROR(VLOOKUP(Tabla1[[#This Row],[participant]],$AB$2:$AC$17,2,0),"REVISAR")</f>
        <v>CLB8M</v>
      </c>
    </row>
    <row r="1693" spans="1:24" x14ac:dyDescent="0.55000000000000004">
      <c r="A1693" t="s">
        <v>120</v>
      </c>
      <c r="B1693" t="s">
        <v>30</v>
      </c>
      <c r="C1693" t="s">
        <v>21</v>
      </c>
      <c r="D1693">
        <v>1.3</v>
      </c>
      <c r="E1693">
        <v>0</v>
      </c>
      <c r="F1693">
        <v>91</v>
      </c>
      <c r="G1693">
        <v>91</v>
      </c>
      <c r="H1693">
        <v>91</v>
      </c>
      <c r="I1693" t="s">
        <v>21</v>
      </c>
      <c r="J1693">
        <v>1</v>
      </c>
      <c r="K1693">
        <v>0.63720742667999997</v>
      </c>
      <c r="L1693" t="s">
        <v>159</v>
      </c>
      <c r="M1693">
        <v>60.131078350052597</v>
      </c>
      <c r="N1693" t="s">
        <v>122</v>
      </c>
      <c r="O1693">
        <v>1</v>
      </c>
      <c r="P1693" t="s">
        <v>160</v>
      </c>
      <c r="Q1693" t="str">
        <f>+PROPER(IF(MID(Tabla1[[#This Row],[expName]],3,100)="Alegria","Alegría",MID(Tabla1[[#This Row],[expName]],3,100)))</f>
        <v>Sexo</v>
      </c>
      <c r="R1693" t="str">
        <f>+IF(Tabla1[[#This Row],[correct_ans]]="None","Frecuente","Infrecuente")</f>
        <v>Infrecuente</v>
      </c>
      <c r="S1693">
        <f>+Tabla1[[#This Row],[Respuesta.corr]]*100</f>
        <v>100</v>
      </c>
      <c r="T1693">
        <f>+IF(OR(Tabla1[[#This Row],[frecuente/infrecuente]]="Frecuente",Tabla1[[#This Row],[Respuesta.rt]]=""),"",Tabla1[[#This Row],[Respuesta.rt]])</f>
        <v>0.63720742667999997</v>
      </c>
      <c r="U1693">
        <f>1-Tabla1[[#This Row],[Respuesta.corr]]</f>
        <v>0</v>
      </c>
      <c r="V1693" t="s">
        <v>141</v>
      </c>
      <c r="W1693" t="s">
        <v>143</v>
      </c>
      <c r="X1693" t="str">
        <f>+IFERROR(VLOOKUP(Tabla1[[#This Row],[participant]],$AB$2:$AC$17,2,0),"REVISAR")</f>
        <v>CLB8M</v>
      </c>
    </row>
    <row r="1694" spans="1:24" x14ac:dyDescent="0.55000000000000004">
      <c r="A1694" t="s">
        <v>124</v>
      </c>
      <c r="B1694" t="s">
        <v>68</v>
      </c>
      <c r="C1694" t="s">
        <v>15</v>
      </c>
      <c r="D1694">
        <v>1.3</v>
      </c>
      <c r="E1694">
        <v>0</v>
      </c>
      <c r="F1694">
        <v>92</v>
      </c>
      <c r="G1694">
        <v>92</v>
      </c>
      <c r="H1694">
        <v>92</v>
      </c>
      <c r="I1694" t="s">
        <v>15</v>
      </c>
      <c r="J1694">
        <v>1</v>
      </c>
      <c r="L1694" t="s">
        <v>159</v>
      </c>
      <c r="M1694">
        <v>60.131078350052597</v>
      </c>
      <c r="N1694" t="s">
        <v>122</v>
      </c>
      <c r="O1694">
        <v>1</v>
      </c>
      <c r="P1694" t="s">
        <v>160</v>
      </c>
      <c r="Q1694" t="str">
        <f>+PROPER(IF(MID(Tabla1[[#This Row],[expName]],3,100)="Alegria","Alegría",MID(Tabla1[[#This Row],[expName]],3,100)))</f>
        <v>Sexo</v>
      </c>
      <c r="R1694" t="str">
        <f>+IF(Tabla1[[#This Row],[correct_ans]]="None","Frecuente","Infrecuente")</f>
        <v>Frecuente</v>
      </c>
      <c r="S1694">
        <f>+Tabla1[[#This Row],[Respuesta.corr]]*100</f>
        <v>100</v>
      </c>
      <c r="T1694" t="str">
        <f>+IF(OR(Tabla1[[#This Row],[frecuente/infrecuente]]="Frecuente",Tabla1[[#This Row],[Respuesta.rt]]=""),"",Tabla1[[#This Row],[Respuesta.rt]])</f>
        <v/>
      </c>
      <c r="U1694">
        <f>1-Tabla1[[#This Row],[Respuesta.corr]]</f>
        <v>0</v>
      </c>
      <c r="V1694" t="s">
        <v>141</v>
      </c>
      <c r="W1694" t="s">
        <v>143</v>
      </c>
      <c r="X1694" t="str">
        <f>+IFERROR(VLOOKUP(Tabla1[[#This Row],[participant]],$AB$2:$AC$17,2,0),"REVISAR")</f>
        <v>CLB8M</v>
      </c>
    </row>
    <row r="1695" spans="1:24" x14ac:dyDescent="0.55000000000000004">
      <c r="A1695" t="s">
        <v>124</v>
      </c>
      <c r="B1695" t="s">
        <v>91</v>
      </c>
      <c r="C1695" t="s">
        <v>15</v>
      </c>
      <c r="D1695">
        <v>0.8</v>
      </c>
      <c r="E1695">
        <v>0</v>
      </c>
      <c r="F1695">
        <v>93</v>
      </c>
      <c r="G1695">
        <v>93</v>
      </c>
      <c r="H1695">
        <v>93</v>
      </c>
      <c r="I1695" t="s">
        <v>15</v>
      </c>
      <c r="J1695">
        <v>1</v>
      </c>
      <c r="L1695" t="s">
        <v>159</v>
      </c>
      <c r="M1695">
        <v>60.131078350052597</v>
      </c>
      <c r="N1695" t="s">
        <v>122</v>
      </c>
      <c r="O1695">
        <v>1</v>
      </c>
      <c r="P1695" t="s">
        <v>160</v>
      </c>
      <c r="Q1695" t="str">
        <f>+PROPER(IF(MID(Tabla1[[#This Row],[expName]],3,100)="Alegria","Alegría",MID(Tabla1[[#This Row],[expName]],3,100)))</f>
        <v>Sexo</v>
      </c>
      <c r="R1695" t="str">
        <f>+IF(Tabla1[[#This Row],[correct_ans]]="None","Frecuente","Infrecuente")</f>
        <v>Frecuente</v>
      </c>
      <c r="S1695">
        <f>+Tabla1[[#This Row],[Respuesta.corr]]*100</f>
        <v>100</v>
      </c>
      <c r="T1695" t="str">
        <f>+IF(OR(Tabla1[[#This Row],[frecuente/infrecuente]]="Frecuente",Tabla1[[#This Row],[Respuesta.rt]]=""),"",Tabla1[[#This Row],[Respuesta.rt]])</f>
        <v/>
      </c>
      <c r="U1695">
        <f>1-Tabla1[[#This Row],[Respuesta.corr]]</f>
        <v>0</v>
      </c>
      <c r="V1695" t="s">
        <v>141</v>
      </c>
      <c r="W1695" t="s">
        <v>143</v>
      </c>
      <c r="X1695" t="str">
        <f>+IFERROR(VLOOKUP(Tabla1[[#This Row],[participant]],$AB$2:$AC$17,2,0),"REVISAR")</f>
        <v>CLB8M</v>
      </c>
    </row>
    <row r="1696" spans="1:24" x14ac:dyDescent="0.55000000000000004">
      <c r="A1696" t="s">
        <v>120</v>
      </c>
      <c r="B1696" t="s">
        <v>63</v>
      </c>
      <c r="C1696" t="s">
        <v>21</v>
      </c>
      <c r="D1696">
        <v>0.8</v>
      </c>
      <c r="E1696">
        <v>0</v>
      </c>
      <c r="F1696">
        <v>94</v>
      </c>
      <c r="G1696">
        <v>94</v>
      </c>
      <c r="H1696">
        <v>94</v>
      </c>
      <c r="I1696" t="s">
        <v>21</v>
      </c>
      <c r="J1696">
        <v>1</v>
      </c>
      <c r="K1696">
        <v>0.57033711942499998</v>
      </c>
      <c r="L1696" t="s">
        <v>159</v>
      </c>
      <c r="M1696">
        <v>60.131078350052597</v>
      </c>
      <c r="N1696" t="s">
        <v>122</v>
      </c>
      <c r="O1696">
        <v>1</v>
      </c>
      <c r="P1696" t="s">
        <v>160</v>
      </c>
      <c r="Q1696" t="str">
        <f>+PROPER(IF(MID(Tabla1[[#This Row],[expName]],3,100)="Alegria","Alegría",MID(Tabla1[[#This Row],[expName]],3,100)))</f>
        <v>Sexo</v>
      </c>
      <c r="R1696" t="str">
        <f>+IF(Tabla1[[#This Row],[correct_ans]]="None","Frecuente","Infrecuente")</f>
        <v>Infrecuente</v>
      </c>
      <c r="S1696">
        <f>+Tabla1[[#This Row],[Respuesta.corr]]*100</f>
        <v>100</v>
      </c>
      <c r="T1696">
        <f>+IF(OR(Tabla1[[#This Row],[frecuente/infrecuente]]="Frecuente",Tabla1[[#This Row],[Respuesta.rt]]=""),"",Tabla1[[#This Row],[Respuesta.rt]])</f>
        <v>0.57033711942499998</v>
      </c>
      <c r="U1696">
        <f>1-Tabla1[[#This Row],[Respuesta.corr]]</f>
        <v>0</v>
      </c>
      <c r="V1696" t="s">
        <v>141</v>
      </c>
      <c r="W1696" t="s">
        <v>143</v>
      </c>
      <c r="X1696" t="str">
        <f>+IFERROR(VLOOKUP(Tabla1[[#This Row],[participant]],$AB$2:$AC$17,2,0),"REVISAR")</f>
        <v>CLB8M</v>
      </c>
    </row>
    <row r="1697" spans="1:24" x14ac:dyDescent="0.55000000000000004">
      <c r="A1697" t="s">
        <v>124</v>
      </c>
      <c r="B1697" t="s">
        <v>89</v>
      </c>
      <c r="C1697" t="s">
        <v>15</v>
      </c>
      <c r="D1697">
        <v>1.3</v>
      </c>
      <c r="E1697">
        <v>0</v>
      </c>
      <c r="F1697">
        <v>95</v>
      </c>
      <c r="G1697">
        <v>95</v>
      </c>
      <c r="H1697">
        <v>95</v>
      </c>
      <c r="I1697" t="s">
        <v>15</v>
      </c>
      <c r="J1697">
        <v>1</v>
      </c>
      <c r="L1697" t="s">
        <v>159</v>
      </c>
      <c r="M1697">
        <v>60.131078350052597</v>
      </c>
      <c r="N1697" t="s">
        <v>122</v>
      </c>
      <c r="O1697">
        <v>1</v>
      </c>
      <c r="P1697" t="s">
        <v>160</v>
      </c>
      <c r="Q1697" t="str">
        <f>+PROPER(IF(MID(Tabla1[[#This Row],[expName]],3,100)="Alegria","Alegría",MID(Tabla1[[#This Row],[expName]],3,100)))</f>
        <v>Sexo</v>
      </c>
      <c r="R1697" t="str">
        <f>+IF(Tabla1[[#This Row],[correct_ans]]="None","Frecuente","Infrecuente")</f>
        <v>Frecuente</v>
      </c>
      <c r="S1697">
        <f>+Tabla1[[#This Row],[Respuesta.corr]]*100</f>
        <v>100</v>
      </c>
      <c r="T1697" t="str">
        <f>+IF(OR(Tabla1[[#This Row],[frecuente/infrecuente]]="Frecuente",Tabla1[[#This Row],[Respuesta.rt]]=""),"",Tabla1[[#This Row],[Respuesta.rt]])</f>
        <v/>
      </c>
      <c r="U1697">
        <f>1-Tabla1[[#This Row],[Respuesta.corr]]</f>
        <v>0</v>
      </c>
      <c r="V1697" t="s">
        <v>141</v>
      </c>
      <c r="W1697" t="s">
        <v>143</v>
      </c>
      <c r="X1697" t="str">
        <f>+IFERROR(VLOOKUP(Tabla1[[#This Row],[participant]],$AB$2:$AC$17,2,0),"REVISAR")</f>
        <v>CLB8M</v>
      </c>
    </row>
    <row r="1698" spans="1:24" x14ac:dyDescent="0.55000000000000004">
      <c r="A1698" t="s">
        <v>124</v>
      </c>
      <c r="B1698" t="s">
        <v>68</v>
      </c>
      <c r="C1698" t="s">
        <v>15</v>
      </c>
      <c r="D1698">
        <v>0.8</v>
      </c>
      <c r="E1698">
        <v>0</v>
      </c>
      <c r="F1698">
        <v>96</v>
      </c>
      <c r="G1698">
        <v>96</v>
      </c>
      <c r="H1698">
        <v>96</v>
      </c>
      <c r="I1698" t="s">
        <v>15</v>
      </c>
      <c r="J1698">
        <v>1</v>
      </c>
      <c r="L1698" t="s">
        <v>159</v>
      </c>
      <c r="M1698">
        <v>60.131078350052597</v>
      </c>
      <c r="N1698" t="s">
        <v>122</v>
      </c>
      <c r="O1698">
        <v>1</v>
      </c>
      <c r="P1698" t="s">
        <v>160</v>
      </c>
      <c r="Q1698" t="str">
        <f>+PROPER(IF(MID(Tabla1[[#This Row],[expName]],3,100)="Alegria","Alegría",MID(Tabla1[[#This Row],[expName]],3,100)))</f>
        <v>Sexo</v>
      </c>
      <c r="R1698" t="str">
        <f>+IF(Tabla1[[#This Row],[correct_ans]]="None","Frecuente","Infrecuente")</f>
        <v>Frecuente</v>
      </c>
      <c r="S1698">
        <f>+Tabla1[[#This Row],[Respuesta.corr]]*100</f>
        <v>100</v>
      </c>
      <c r="T1698" t="str">
        <f>+IF(OR(Tabla1[[#This Row],[frecuente/infrecuente]]="Frecuente",Tabla1[[#This Row],[Respuesta.rt]]=""),"",Tabla1[[#This Row],[Respuesta.rt]])</f>
        <v/>
      </c>
      <c r="U1698">
        <f>1-Tabla1[[#This Row],[Respuesta.corr]]</f>
        <v>0</v>
      </c>
      <c r="V1698" t="s">
        <v>141</v>
      </c>
      <c r="W1698" t="s">
        <v>143</v>
      </c>
      <c r="X1698" t="str">
        <f>+IFERROR(VLOOKUP(Tabla1[[#This Row],[participant]],$AB$2:$AC$17,2,0),"REVISAR")</f>
        <v>CLB8M</v>
      </c>
    </row>
    <row r="1699" spans="1:24" x14ac:dyDescent="0.55000000000000004">
      <c r="A1699" t="s">
        <v>124</v>
      </c>
      <c r="B1699" t="s">
        <v>125</v>
      </c>
      <c r="C1699" t="s">
        <v>15</v>
      </c>
      <c r="D1699">
        <v>0.8</v>
      </c>
      <c r="E1699">
        <v>0</v>
      </c>
      <c r="F1699">
        <v>97</v>
      </c>
      <c r="G1699">
        <v>97</v>
      </c>
      <c r="H1699">
        <v>97</v>
      </c>
      <c r="I1699" t="s">
        <v>15</v>
      </c>
      <c r="J1699">
        <v>1</v>
      </c>
      <c r="L1699" t="s">
        <v>159</v>
      </c>
      <c r="M1699">
        <v>60.131078350052597</v>
      </c>
      <c r="N1699" t="s">
        <v>122</v>
      </c>
      <c r="O1699">
        <v>1</v>
      </c>
      <c r="P1699" t="s">
        <v>160</v>
      </c>
      <c r="Q1699" t="str">
        <f>+PROPER(IF(MID(Tabla1[[#This Row],[expName]],3,100)="Alegria","Alegría",MID(Tabla1[[#This Row],[expName]],3,100)))</f>
        <v>Sexo</v>
      </c>
      <c r="R1699" t="str">
        <f>+IF(Tabla1[[#This Row],[correct_ans]]="None","Frecuente","Infrecuente")</f>
        <v>Frecuente</v>
      </c>
      <c r="S1699">
        <f>+Tabla1[[#This Row],[Respuesta.corr]]*100</f>
        <v>100</v>
      </c>
      <c r="T1699" t="str">
        <f>+IF(OR(Tabla1[[#This Row],[frecuente/infrecuente]]="Frecuente",Tabla1[[#This Row],[Respuesta.rt]]=""),"",Tabla1[[#This Row],[Respuesta.rt]])</f>
        <v/>
      </c>
      <c r="U1699">
        <f>1-Tabla1[[#This Row],[Respuesta.corr]]</f>
        <v>0</v>
      </c>
      <c r="V1699" t="s">
        <v>141</v>
      </c>
      <c r="W1699" t="s">
        <v>143</v>
      </c>
      <c r="X1699" t="str">
        <f>+IFERROR(VLOOKUP(Tabla1[[#This Row],[participant]],$AB$2:$AC$17,2,0),"REVISAR")</f>
        <v>CLB8M</v>
      </c>
    </row>
    <row r="1700" spans="1:24" x14ac:dyDescent="0.55000000000000004">
      <c r="A1700" t="s">
        <v>120</v>
      </c>
      <c r="B1700" t="s">
        <v>90</v>
      </c>
      <c r="C1700" t="s">
        <v>21</v>
      </c>
      <c r="D1700">
        <v>0.8</v>
      </c>
      <c r="E1700">
        <v>0</v>
      </c>
      <c r="F1700">
        <v>98</v>
      </c>
      <c r="G1700">
        <v>98</v>
      </c>
      <c r="H1700">
        <v>98</v>
      </c>
      <c r="I1700" t="s">
        <v>15</v>
      </c>
      <c r="J1700">
        <v>0</v>
      </c>
      <c r="L1700" t="s">
        <v>159</v>
      </c>
      <c r="M1700">
        <v>60.131078350052597</v>
      </c>
      <c r="N1700" t="s">
        <v>122</v>
      </c>
      <c r="O1700">
        <v>1</v>
      </c>
      <c r="P1700" t="s">
        <v>160</v>
      </c>
      <c r="Q1700" t="str">
        <f>+PROPER(IF(MID(Tabla1[[#This Row],[expName]],3,100)="Alegria","Alegría",MID(Tabla1[[#This Row],[expName]],3,100)))</f>
        <v>Sexo</v>
      </c>
      <c r="R1700" t="str">
        <f>+IF(Tabla1[[#This Row],[correct_ans]]="None","Frecuente","Infrecuente")</f>
        <v>Infrecuente</v>
      </c>
      <c r="S1700">
        <f>+Tabla1[[#This Row],[Respuesta.corr]]*100</f>
        <v>0</v>
      </c>
      <c r="T1700" t="str">
        <f>+IF(OR(Tabla1[[#This Row],[frecuente/infrecuente]]="Frecuente",Tabla1[[#This Row],[Respuesta.rt]]=""),"",Tabla1[[#This Row],[Respuesta.rt]])</f>
        <v/>
      </c>
      <c r="U1700">
        <f>1-Tabla1[[#This Row],[Respuesta.corr]]</f>
        <v>1</v>
      </c>
      <c r="V1700" t="s">
        <v>141</v>
      </c>
      <c r="W1700" t="s">
        <v>143</v>
      </c>
      <c r="X1700" t="str">
        <f>+IFERROR(VLOOKUP(Tabla1[[#This Row],[participant]],$AB$2:$AC$17,2,0),"REVISAR")</f>
        <v>CLB8M</v>
      </c>
    </row>
    <row r="1701" spans="1:24" x14ac:dyDescent="0.55000000000000004">
      <c r="A1701" t="s">
        <v>124</v>
      </c>
      <c r="B1701" t="s">
        <v>87</v>
      </c>
      <c r="C1701" t="s">
        <v>15</v>
      </c>
      <c r="D1701">
        <v>0.8</v>
      </c>
      <c r="E1701">
        <v>0</v>
      </c>
      <c r="F1701">
        <v>99</v>
      </c>
      <c r="G1701">
        <v>99</v>
      </c>
      <c r="H1701">
        <v>99</v>
      </c>
      <c r="I1701" t="s">
        <v>15</v>
      </c>
      <c r="J1701">
        <v>1</v>
      </c>
      <c r="L1701" t="s">
        <v>159</v>
      </c>
      <c r="M1701">
        <v>60.131078350052597</v>
      </c>
      <c r="N1701" t="s">
        <v>122</v>
      </c>
      <c r="O1701">
        <v>1</v>
      </c>
      <c r="P1701" t="s">
        <v>160</v>
      </c>
      <c r="Q1701" t="str">
        <f>+PROPER(IF(MID(Tabla1[[#This Row],[expName]],3,100)="Alegria","Alegría",MID(Tabla1[[#This Row],[expName]],3,100)))</f>
        <v>Sexo</v>
      </c>
      <c r="R1701" t="str">
        <f>+IF(Tabla1[[#This Row],[correct_ans]]="None","Frecuente","Infrecuente")</f>
        <v>Frecuente</v>
      </c>
      <c r="S1701">
        <f>+Tabla1[[#This Row],[Respuesta.corr]]*100</f>
        <v>100</v>
      </c>
      <c r="T1701" t="str">
        <f>+IF(OR(Tabla1[[#This Row],[frecuente/infrecuente]]="Frecuente",Tabla1[[#This Row],[Respuesta.rt]]=""),"",Tabla1[[#This Row],[Respuesta.rt]])</f>
        <v/>
      </c>
      <c r="U1701">
        <f>1-Tabla1[[#This Row],[Respuesta.corr]]</f>
        <v>0</v>
      </c>
      <c r="V1701" t="s">
        <v>141</v>
      </c>
      <c r="W1701" t="s">
        <v>143</v>
      </c>
      <c r="X1701" t="str">
        <f>+IFERROR(VLOOKUP(Tabla1[[#This Row],[participant]],$AB$2:$AC$17,2,0),"REVISAR")</f>
        <v>CLB8M</v>
      </c>
    </row>
    <row r="1702" spans="1:24" x14ac:dyDescent="0.55000000000000004">
      <c r="A1702" t="s">
        <v>124</v>
      </c>
      <c r="B1702" t="s">
        <v>75</v>
      </c>
      <c r="C1702" t="s">
        <v>15</v>
      </c>
      <c r="D1702">
        <v>1.3</v>
      </c>
      <c r="E1702">
        <v>0</v>
      </c>
      <c r="F1702">
        <v>100</v>
      </c>
      <c r="G1702">
        <v>100</v>
      </c>
      <c r="H1702">
        <v>100</v>
      </c>
      <c r="I1702" t="s">
        <v>15</v>
      </c>
      <c r="J1702">
        <v>1</v>
      </c>
      <c r="L1702" t="s">
        <v>159</v>
      </c>
      <c r="M1702">
        <v>60.131078350052597</v>
      </c>
      <c r="N1702" t="s">
        <v>122</v>
      </c>
      <c r="O1702">
        <v>1</v>
      </c>
      <c r="P1702" t="s">
        <v>160</v>
      </c>
      <c r="Q1702" t="str">
        <f>+PROPER(IF(MID(Tabla1[[#This Row],[expName]],3,100)="Alegria","Alegría",MID(Tabla1[[#This Row],[expName]],3,100)))</f>
        <v>Sexo</v>
      </c>
      <c r="R1702" t="str">
        <f>+IF(Tabla1[[#This Row],[correct_ans]]="None","Frecuente","Infrecuente")</f>
        <v>Frecuente</v>
      </c>
      <c r="S1702">
        <f>+Tabla1[[#This Row],[Respuesta.corr]]*100</f>
        <v>100</v>
      </c>
      <c r="T1702" t="str">
        <f>+IF(OR(Tabla1[[#This Row],[frecuente/infrecuente]]="Frecuente",Tabla1[[#This Row],[Respuesta.rt]]=""),"",Tabla1[[#This Row],[Respuesta.rt]])</f>
        <v/>
      </c>
      <c r="U1702">
        <f>1-Tabla1[[#This Row],[Respuesta.corr]]</f>
        <v>0</v>
      </c>
      <c r="V1702" t="s">
        <v>141</v>
      </c>
      <c r="W1702" t="s">
        <v>143</v>
      </c>
      <c r="X1702" t="str">
        <f>+IFERROR(VLOOKUP(Tabla1[[#This Row],[participant]],$AB$2:$AC$17,2,0),"REVISAR")</f>
        <v>CLB8M</v>
      </c>
    </row>
    <row r="1703" spans="1:24" x14ac:dyDescent="0.55000000000000004">
      <c r="A1703" t="s">
        <v>124</v>
      </c>
      <c r="B1703" t="s">
        <v>89</v>
      </c>
      <c r="C1703" t="s">
        <v>15</v>
      </c>
      <c r="D1703">
        <v>0.8</v>
      </c>
      <c r="E1703">
        <v>0</v>
      </c>
      <c r="F1703">
        <v>101</v>
      </c>
      <c r="G1703">
        <v>101</v>
      </c>
      <c r="H1703">
        <v>101</v>
      </c>
      <c r="I1703" t="s">
        <v>15</v>
      </c>
      <c r="J1703">
        <v>1</v>
      </c>
      <c r="L1703" t="s">
        <v>159</v>
      </c>
      <c r="M1703">
        <v>60.131078350052597</v>
      </c>
      <c r="N1703" t="s">
        <v>122</v>
      </c>
      <c r="O1703">
        <v>1</v>
      </c>
      <c r="P1703" t="s">
        <v>160</v>
      </c>
      <c r="Q1703" t="str">
        <f>+PROPER(IF(MID(Tabla1[[#This Row],[expName]],3,100)="Alegria","Alegría",MID(Tabla1[[#This Row],[expName]],3,100)))</f>
        <v>Sexo</v>
      </c>
      <c r="R1703" t="str">
        <f>+IF(Tabla1[[#This Row],[correct_ans]]="None","Frecuente","Infrecuente")</f>
        <v>Frecuente</v>
      </c>
      <c r="S1703">
        <f>+Tabla1[[#This Row],[Respuesta.corr]]*100</f>
        <v>100</v>
      </c>
      <c r="T1703" t="str">
        <f>+IF(OR(Tabla1[[#This Row],[frecuente/infrecuente]]="Frecuente",Tabla1[[#This Row],[Respuesta.rt]]=""),"",Tabla1[[#This Row],[Respuesta.rt]])</f>
        <v/>
      </c>
      <c r="U1703">
        <f>1-Tabla1[[#This Row],[Respuesta.corr]]</f>
        <v>0</v>
      </c>
      <c r="V1703" t="s">
        <v>141</v>
      </c>
      <c r="W1703" t="s">
        <v>143</v>
      </c>
      <c r="X1703" t="str">
        <f>+IFERROR(VLOOKUP(Tabla1[[#This Row],[participant]],$AB$2:$AC$17,2,0),"REVISAR")</f>
        <v>CLB8M</v>
      </c>
    </row>
    <row r="1704" spans="1:24" x14ac:dyDescent="0.55000000000000004">
      <c r="A1704" t="s">
        <v>120</v>
      </c>
      <c r="B1704" t="s">
        <v>30</v>
      </c>
      <c r="C1704" t="s">
        <v>21</v>
      </c>
      <c r="D1704">
        <v>0.8</v>
      </c>
      <c r="E1704">
        <v>0</v>
      </c>
      <c r="F1704">
        <v>102</v>
      </c>
      <c r="G1704">
        <v>102</v>
      </c>
      <c r="H1704">
        <v>102</v>
      </c>
      <c r="I1704" t="s">
        <v>21</v>
      </c>
      <c r="J1704">
        <v>1</v>
      </c>
      <c r="K1704">
        <v>0.65524868938900005</v>
      </c>
      <c r="L1704" t="s">
        <v>159</v>
      </c>
      <c r="M1704">
        <v>60.131078350052597</v>
      </c>
      <c r="N1704" t="s">
        <v>122</v>
      </c>
      <c r="O1704">
        <v>1</v>
      </c>
      <c r="P1704" t="s">
        <v>160</v>
      </c>
      <c r="Q1704" t="str">
        <f>+PROPER(IF(MID(Tabla1[[#This Row],[expName]],3,100)="Alegria","Alegría",MID(Tabla1[[#This Row],[expName]],3,100)))</f>
        <v>Sexo</v>
      </c>
      <c r="R1704" t="str">
        <f>+IF(Tabla1[[#This Row],[correct_ans]]="None","Frecuente","Infrecuente")</f>
        <v>Infrecuente</v>
      </c>
      <c r="S1704">
        <f>+Tabla1[[#This Row],[Respuesta.corr]]*100</f>
        <v>100</v>
      </c>
      <c r="T1704">
        <f>+IF(OR(Tabla1[[#This Row],[frecuente/infrecuente]]="Frecuente",Tabla1[[#This Row],[Respuesta.rt]]=""),"",Tabla1[[#This Row],[Respuesta.rt]])</f>
        <v>0.65524868938900005</v>
      </c>
      <c r="U1704">
        <f>1-Tabla1[[#This Row],[Respuesta.corr]]</f>
        <v>0</v>
      </c>
      <c r="V1704" t="s">
        <v>141</v>
      </c>
      <c r="W1704" t="s">
        <v>143</v>
      </c>
      <c r="X1704" t="str">
        <f>+IFERROR(VLOOKUP(Tabla1[[#This Row],[participant]],$AB$2:$AC$17,2,0),"REVISAR")</f>
        <v>CLB8M</v>
      </c>
    </row>
    <row r="1705" spans="1:24" x14ac:dyDescent="0.55000000000000004">
      <c r="A1705" t="s">
        <v>124</v>
      </c>
      <c r="B1705" t="s">
        <v>92</v>
      </c>
      <c r="C1705" t="s">
        <v>15</v>
      </c>
      <c r="D1705">
        <v>0.8</v>
      </c>
      <c r="E1705">
        <v>0</v>
      </c>
      <c r="F1705">
        <v>103</v>
      </c>
      <c r="G1705">
        <v>103</v>
      </c>
      <c r="H1705">
        <v>103</v>
      </c>
      <c r="I1705" t="s">
        <v>15</v>
      </c>
      <c r="J1705">
        <v>1</v>
      </c>
      <c r="L1705" t="s">
        <v>159</v>
      </c>
      <c r="M1705">
        <v>60.131078350052597</v>
      </c>
      <c r="N1705" t="s">
        <v>122</v>
      </c>
      <c r="O1705">
        <v>1</v>
      </c>
      <c r="P1705" t="s">
        <v>160</v>
      </c>
      <c r="Q1705" t="str">
        <f>+PROPER(IF(MID(Tabla1[[#This Row],[expName]],3,100)="Alegria","Alegría",MID(Tabla1[[#This Row],[expName]],3,100)))</f>
        <v>Sexo</v>
      </c>
      <c r="R1705" t="str">
        <f>+IF(Tabla1[[#This Row],[correct_ans]]="None","Frecuente","Infrecuente")</f>
        <v>Frecuente</v>
      </c>
      <c r="S1705">
        <f>+Tabla1[[#This Row],[Respuesta.corr]]*100</f>
        <v>100</v>
      </c>
      <c r="T1705" t="str">
        <f>+IF(OR(Tabla1[[#This Row],[frecuente/infrecuente]]="Frecuente",Tabla1[[#This Row],[Respuesta.rt]]=""),"",Tabla1[[#This Row],[Respuesta.rt]])</f>
        <v/>
      </c>
      <c r="U1705">
        <f>1-Tabla1[[#This Row],[Respuesta.corr]]</f>
        <v>0</v>
      </c>
      <c r="V1705" t="s">
        <v>141</v>
      </c>
      <c r="W1705" t="s">
        <v>143</v>
      </c>
      <c r="X1705" t="str">
        <f>+IFERROR(VLOOKUP(Tabla1[[#This Row],[participant]],$AB$2:$AC$17,2,0),"REVISAR")</f>
        <v>CLB8M</v>
      </c>
    </row>
    <row r="1706" spans="1:24" x14ac:dyDescent="0.55000000000000004">
      <c r="A1706" t="s">
        <v>124</v>
      </c>
      <c r="B1706" t="s">
        <v>75</v>
      </c>
      <c r="C1706" t="s">
        <v>15</v>
      </c>
      <c r="D1706">
        <v>1.3</v>
      </c>
      <c r="E1706">
        <v>0</v>
      </c>
      <c r="F1706">
        <v>104</v>
      </c>
      <c r="G1706">
        <v>104</v>
      </c>
      <c r="H1706">
        <v>104</v>
      </c>
      <c r="I1706" t="s">
        <v>15</v>
      </c>
      <c r="J1706">
        <v>1</v>
      </c>
      <c r="L1706" t="s">
        <v>159</v>
      </c>
      <c r="M1706">
        <v>60.131078350052597</v>
      </c>
      <c r="N1706" t="s">
        <v>122</v>
      </c>
      <c r="O1706">
        <v>1</v>
      </c>
      <c r="P1706" t="s">
        <v>160</v>
      </c>
      <c r="Q1706" t="str">
        <f>+PROPER(IF(MID(Tabla1[[#This Row],[expName]],3,100)="Alegria","Alegría",MID(Tabla1[[#This Row],[expName]],3,100)))</f>
        <v>Sexo</v>
      </c>
      <c r="R1706" t="str">
        <f>+IF(Tabla1[[#This Row],[correct_ans]]="None","Frecuente","Infrecuente")</f>
        <v>Frecuente</v>
      </c>
      <c r="S1706">
        <f>+Tabla1[[#This Row],[Respuesta.corr]]*100</f>
        <v>100</v>
      </c>
      <c r="T1706" t="str">
        <f>+IF(OR(Tabla1[[#This Row],[frecuente/infrecuente]]="Frecuente",Tabla1[[#This Row],[Respuesta.rt]]=""),"",Tabla1[[#This Row],[Respuesta.rt]])</f>
        <v/>
      </c>
      <c r="U1706">
        <f>1-Tabla1[[#This Row],[Respuesta.corr]]</f>
        <v>0</v>
      </c>
      <c r="V1706" t="s">
        <v>141</v>
      </c>
      <c r="W1706" t="s">
        <v>143</v>
      </c>
      <c r="X1706" t="str">
        <f>+IFERROR(VLOOKUP(Tabla1[[#This Row],[participant]],$AB$2:$AC$17,2,0),"REVISAR")</f>
        <v>CLB8M</v>
      </c>
    </row>
    <row r="1707" spans="1:24" x14ac:dyDescent="0.55000000000000004">
      <c r="A1707" t="s">
        <v>124</v>
      </c>
      <c r="B1707" t="s">
        <v>22</v>
      </c>
      <c r="C1707" t="s">
        <v>15</v>
      </c>
      <c r="D1707">
        <v>0.8</v>
      </c>
      <c r="E1707">
        <v>0</v>
      </c>
      <c r="F1707">
        <v>105</v>
      </c>
      <c r="G1707">
        <v>105</v>
      </c>
      <c r="H1707">
        <v>105</v>
      </c>
      <c r="I1707" t="s">
        <v>15</v>
      </c>
      <c r="J1707">
        <v>1</v>
      </c>
      <c r="L1707" t="s">
        <v>159</v>
      </c>
      <c r="M1707">
        <v>60.131078350052597</v>
      </c>
      <c r="N1707" t="s">
        <v>122</v>
      </c>
      <c r="O1707">
        <v>1</v>
      </c>
      <c r="P1707" t="s">
        <v>160</v>
      </c>
      <c r="Q1707" t="str">
        <f>+PROPER(IF(MID(Tabla1[[#This Row],[expName]],3,100)="Alegria","Alegría",MID(Tabla1[[#This Row],[expName]],3,100)))</f>
        <v>Sexo</v>
      </c>
      <c r="R1707" t="str">
        <f>+IF(Tabla1[[#This Row],[correct_ans]]="None","Frecuente","Infrecuente")</f>
        <v>Frecuente</v>
      </c>
      <c r="S1707">
        <f>+Tabla1[[#This Row],[Respuesta.corr]]*100</f>
        <v>100</v>
      </c>
      <c r="T1707" t="str">
        <f>+IF(OR(Tabla1[[#This Row],[frecuente/infrecuente]]="Frecuente",Tabla1[[#This Row],[Respuesta.rt]]=""),"",Tabla1[[#This Row],[Respuesta.rt]])</f>
        <v/>
      </c>
      <c r="U1707">
        <f>1-Tabla1[[#This Row],[Respuesta.corr]]</f>
        <v>0</v>
      </c>
      <c r="V1707" t="s">
        <v>141</v>
      </c>
      <c r="W1707" t="s">
        <v>143</v>
      </c>
      <c r="X1707" t="str">
        <f>+IFERROR(VLOOKUP(Tabla1[[#This Row],[participant]],$AB$2:$AC$17,2,0),"REVISAR")</f>
        <v>CLB8M</v>
      </c>
    </row>
    <row r="1708" spans="1:24" x14ac:dyDescent="0.55000000000000004">
      <c r="A1708" t="s">
        <v>120</v>
      </c>
      <c r="B1708" t="s">
        <v>35</v>
      </c>
      <c r="C1708" t="s">
        <v>21</v>
      </c>
      <c r="D1708">
        <v>1.3</v>
      </c>
      <c r="E1708">
        <v>0</v>
      </c>
      <c r="F1708">
        <v>106</v>
      </c>
      <c r="G1708">
        <v>106</v>
      </c>
      <c r="H1708">
        <v>106</v>
      </c>
      <c r="I1708" t="s">
        <v>21</v>
      </c>
      <c r="J1708">
        <v>1</v>
      </c>
      <c r="K1708">
        <v>0.73857865667400002</v>
      </c>
      <c r="L1708" t="s">
        <v>159</v>
      </c>
      <c r="M1708">
        <v>60.131078350052597</v>
      </c>
      <c r="N1708" t="s">
        <v>122</v>
      </c>
      <c r="O1708">
        <v>1</v>
      </c>
      <c r="P1708" t="s">
        <v>160</v>
      </c>
      <c r="Q1708" t="str">
        <f>+PROPER(IF(MID(Tabla1[[#This Row],[expName]],3,100)="Alegria","Alegría",MID(Tabla1[[#This Row],[expName]],3,100)))</f>
        <v>Sexo</v>
      </c>
      <c r="R1708" t="str">
        <f>+IF(Tabla1[[#This Row],[correct_ans]]="None","Frecuente","Infrecuente")</f>
        <v>Infrecuente</v>
      </c>
      <c r="S1708">
        <f>+Tabla1[[#This Row],[Respuesta.corr]]*100</f>
        <v>100</v>
      </c>
      <c r="T1708">
        <f>+IF(OR(Tabla1[[#This Row],[frecuente/infrecuente]]="Frecuente",Tabla1[[#This Row],[Respuesta.rt]]=""),"",Tabla1[[#This Row],[Respuesta.rt]])</f>
        <v>0.73857865667400002</v>
      </c>
      <c r="U1708">
        <f>1-Tabla1[[#This Row],[Respuesta.corr]]</f>
        <v>0</v>
      </c>
      <c r="V1708" t="s">
        <v>141</v>
      </c>
      <c r="W1708" t="s">
        <v>143</v>
      </c>
      <c r="X1708" t="str">
        <f>+IFERROR(VLOOKUP(Tabla1[[#This Row],[participant]],$AB$2:$AC$17,2,0),"REVISAR")</f>
        <v>CLB8M</v>
      </c>
    </row>
    <row r="1709" spans="1:24" x14ac:dyDescent="0.55000000000000004">
      <c r="A1709" t="s">
        <v>124</v>
      </c>
      <c r="B1709" t="s">
        <v>89</v>
      </c>
      <c r="C1709" t="s">
        <v>15</v>
      </c>
      <c r="D1709">
        <v>0.8</v>
      </c>
      <c r="E1709">
        <v>0</v>
      </c>
      <c r="F1709">
        <v>107</v>
      </c>
      <c r="G1709">
        <v>107</v>
      </c>
      <c r="H1709">
        <v>107</v>
      </c>
      <c r="I1709" t="s">
        <v>15</v>
      </c>
      <c r="J1709">
        <v>1</v>
      </c>
      <c r="L1709" t="s">
        <v>159</v>
      </c>
      <c r="M1709">
        <v>60.131078350052597</v>
      </c>
      <c r="N1709" t="s">
        <v>122</v>
      </c>
      <c r="O1709">
        <v>1</v>
      </c>
      <c r="P1709" t="s">
        <v>160</v>
      </c>
      <c r="Q1709" t="str">
        <f>+PROPER(IF(MID(Tabla1[[#This Row],[expName]],3,100)="Alegria","Alegría",MID(Tabla1[[#This Row],[expName]],3,100)))</f>
        <v>Sexo</v>
      </c>
      <c r="R1709" t="str">
        <f>+IF(Tabla1[[#This Row],[correct_ans]]="None","Frecuente","Infrecuente")</f>
        <v>Frecuente</v>
      </c>
      <c r="S1709">
        <f>+Tabla1[[#This Row],[Respuesta.corr]]*100</f>
        <v>100</v>
      </c>
      <c r="T1709" t="str">
        <f>+IF(OR(Tabla1[[#This Row],[frecuente/infrecuente]]="Frecuente",Tabla1[[#This Row],[Respuesta.rt]]=""),"",Tabla1[[#This Row],[Respuesta.rt]])</f>
        <v/>
      </c>
      <c r="U1709">
        <f>1-Tabla1[[#This Row],[Respuesta.corr]]</f>
        <v>0</v>
      </c>
      <c r="V1709" t="s">
        <v>141</v>
      </c>
      <c r="W1709" t="s">
        <v>143</v>
      </c>
      <c r="X1709" t="str">
        <f>+IFERROR(VLOOKUP(Tabla1[[#This Row],[participant]],$AB$2:$AC$17,2,0),"REVISAR")</f>
        <v>CLB8M</v>
      </c>
    </row>
    <row r="1710" spans="1:24" x14ac:dyDescent="0.55000000000000004">
      <c r="A1710" t="s">
        <v>124</v>
      </c>
      <c r="B1710" t="s">
        <v>125</v>
      </c>
      <c r="C1710" t="s">
        <v>15</v>
      </c>
      <c r="D1710">
        <v>0.8</v>
      </c>
      <c r="E1710">
        <v>0</v>
      </c>
      <c r="F1710">
        <v>108</v>
      </c>
      <c r="G1710">
        <v>108</v>
      </c>
      <c r="H1710">
        <v>108</v>
      </c>
      <c r="I1710" t="s">
        <v>15</v>
      </c>
      <c r="J1710">
        <v>1</v>
      </c>
      <c r="L1710" t="s">
        <v>159</v>
      </c>
      <c r="M1710">
        <v>60.131078350052597</v>
      </c>
      <c r="N1710" t="s">
        <v>122</v>
      </c>
      <c r="O1710">
        <v>1</v>
      </c>
      <c r="P1710" t="s">
        <v>160</v>
      </c>
      <c r="Q1710" t="str">
        <f>+PROPER(IF(MID(Tabla1[[#This Row],[expName]],3,100)="Alegria","Alegría",MID(Tabla1[[#This Row],[expName]],3,100)))</f>
        <v>Sexo</v>
      </c>
      <c r="R1710" t="str">
        <f>+IF(Tabla1[[#This Row],[correct_ans]]="None","Frecuente","Infrecuente")</f>
        <v>Frecuente</v>
      </c>
      <c r="S1710">
        <f>+Tabla1[[#This Row],[Respuesta.corr]]*100</f>
        <v>100</v>
      </c>
      <c r="T1710" t="str">
        <f>+IF(OR(Tabla1[[#This Row],[frecuente/infrecuente]]="Frecuente",Tabla1[[#This Row],[Respuesta.rt]]=""),"",Tabla1[[#This Row],[Respuesta.rt]])</f>
        <v/>
      </c>
      <c r="U1710">
        <f>1-Tabla1[[#This Row],[Respuesta.corr]]</f>
        <v>0</v>
      </c>
      <c r="V1710" t="s">
        <v>141</v>
      </c>
      <c r="W1710" t="s">
        <v>143</v>
      </c>
      <c r="X1710" t="str">
        <f>+IFERROR(VLOOKUP(Tabla1[[#This Row],[participant]],$AB$2:$AC$17,2,0),"REVISAR")</f>
        <v>CLB8M</v>
      </c>
    </row>
    <row r="1711" spans="1:24" x14ac:dyDescent="0.55000000000000004">
      <c r="A1711" t="s">
        <v>120</v>
      </c>
      <c r="B1711" t="s">
        <v>90</v>
      </c>
      <c r="C1711" t="s">
        <v>21</v>
      </c>
      <c r="D1711">
        <v>1.3</v>
      </c>
      <c r="E1711">
        <v>0</v>
      </c>
      <c r="F1711">
        <v>109</v>
      </c>
      <c r="G1711">
        <v>109</v>
      </c>
      <c r="H1711">
        <v>109</v>
      </c>
      <c r="I1711" t="s">
        <v>15</v>
      </c>
      <c r="J1711">
        <v>0</v>
      </c>
      <c r="L1711" t="s">
        <v>159</v>
      </c>
      <c r="M1711">
        <v>60.131078350052597</v>
      </c>
      <c r="N1711" t="s">
        <v>122</v>
      </c>
      <c r="O1711">
        <v>1</v>
      </c>
      <c r="P1711" t="s">
        <v>160</v>
      </c>
      <c r="Q1711" t="str">
        <f>+PROPER(IF(MID(Tabla1[[#This Row],[expName]],3,100)="Alegria","Alegría",MID(Tabla1[[#This Row],[expName]],3,100)))</f>
        <v>Sexo</v>
      </c>
      <c r="R1711" t="str">
        <f>+IF(Tabla1[[#This Row],[correct_ans]]="None","Frecuente","Infrecuente")</f>
        <v>Infrecuente</v>
      </c>
      <c r="S1711">
        <f>+Tabla1[[#This Row],[Respuesta.corr]]*100</f>
        <v>0</v>
      </c>
      <c r="T1711" t="str">
        <f>+IF(OR(Tabla1[[#This Row],[frecuente/infrecuente]]="Frecuente",Tabla1[[#This Row],[Respuesta.rt]]=""),"",Tabla1[[#This Row],[Respuesta.rt]])</f>
        <v/>
      </c>
      <c r="U1711">
        <f>1-Tabla1[[#This Row],[Respuesta.corr]]</f>
        <v>1</v>
      </c>
      <c r="V1711" t="s">
        <v>141</v>
      </c>
      <c r="W1711" t="s">
        <v>143</v>
      </c>
      <c r="X1711" t="str">
        <f>+IFERROR(VLOOKUP(Tabla1[[#This Row],[participant]],$AB$2:$AC$17,2,0),"REVISAR")</f>
        <v>CLB8M</v>
      </c>
    </row>
    <row r="1712" spans="1:24" x14ac:dyDescent="0.55000000000000004">
      <c r="A1712" t="s">
        <v>124</v>
      </c>
      <c r="B1712" t="s">
        <v>22</v>
      </c>
      <c r="C1712" t="s">
        <v>15</v>
      </c>
      <c r="D1712">
        <v>1.3</v>
      </c>
      <c r="E1712">
        <v>0</v>
      </c>
      <c r="F1712">
        <v>110</v>
      </c>
      <c r="G1712">
        <v>110</v>
      </c>
      <c r="H1712">
        <v>110</v>
      </c>
      <c r="I1712" t="s">
        <v>15</v>
      </c>
      <c r="J1712">
        <v>1</v>
      </c>
      <c r="L1712" t="s">
        <v>159</v>
      </c>
      <c r="M1712">
        <v>60.131078350052597</v>
      </c>
      <c r="N1712" t="s">
        <v>122</v>
      </c>
      <c r="O1712">
        <v>1</v>
      </c>
      <c r="P1712" t="s">
        <v>160</v>
      </c>
      <c r="Q1712" t="str">
        <f>+PROPER(IF(MID(Tabla1[[#This Row],[expName]],3,100)="Alegria","Alegría",MID(Tabla1[[#This Row],[expName]],3,100)))</f>
        <v>Sexo</v>
      </c>
      <c r="R1712" t="str">
        <f>+IF(Tabla1[[#This Row],[correct_ans]]="None","Frecuente","Infrecuente")</f>
        <v>Frecuente</v>
      </c>
      <c r="S1712">
        <f>+Tabla1[[#This Row],[Respuesta.corr]]*100</f>
        <v>100</v>
      </c>
      <c r="T1712" t="str">
        <f>+IF(OR(Tabla1[[#This Row],[frecuente/infrecuente]]="Frecuente",Tabla1[[#This Row],[Respuesta.rt]]=""),"",Tabla1[[#This Row],[Respuesta.rt]])</f>
        <v/>
      </c>
      <c r="U1712">
        <f>1-Tabla1[[#This Row],[Respuesta.corr]]</f>
        <v>0</v>
      </c>
      <c r="V1712" t="s">
        <v>141</v>
      </c>
      <c r="W1712" t="s">
        <v>143</v>
      </c>
      <c r="X1712" t="str">
        <f>+IFERROR(VLOOKUP(Tabla1[[#This Row],[participant]],$AB$2:$AC$17,2,0),"REVISAR")</f>
        <v>CLB8M</v>
      </c>
    </row>
    <row r="1713" spans="1:24" x14ac:dyDescent="0.55000000000000004">
      <c r="A1713" t="s">
        <v>124</v>
      </c>
      <c r="B1713" t="s">
        <v>92</v>
      </c>
      <c r="C1713" t="s">
        <v>15</v>
      </c>
      <c r="D1713">
        <v>0.8</v>
      </c>
      <c r="E1713">
        <v>0</v>
      </c>
      <c r="F1713">
        <v>111</v>
      </c>
      <c r="G1713">
        <v>111</v>
      </c>
      <c r="H1713">
        <v>111</v>
      </c>
      <c r="I1713" t="s">
        <v>15</v>
      </c>
      <c r="J1713">
        <v>1</v>
      </c>
      <c r="L1713" t="s">
        <v>159</v>
      </c>
      <c r="M1713">
        <v>60.131078350052597</v>
      </c>
      <c r="N1713" t="s">
        <v>122</v>
      </c>
      <c r="O1713">
        <v>1</v>
      </c>
      <c r="P1713" t="s">
        <v>160</v>
      </c>
      <c r="Q1713" t="str">
        <f>+PROPER(IF(MID(Tabla1[[#This Row],[expName]],3,100)="Alegria","Alegría",MID(Tabla1[[#This Row],[expName]],3,100)))</f>
        <v>Sexo</v>
      </c>
      <c r="R1713" t="str">
        <f>+IF(Tabla1[[#This Row],[correct_ans]]="None","Frecuente","Infrecuente")</f>
        <v>Frecuente</v>
      </c>
      <c r="S1713">
        <f>+Tabla1[[#This Row],[Respuesta.corr]]*100</f>
        <v>100</v>
      </c>
      <c r="T1713" t="str">
        <f>+IF(OR(Tabla1[[#This Row],[frecuente/infrecuente]]="Frecuente",Tabla1[[#This Row],[Respuesta.rt]]=""),"",Tabla1[[#This Row],[Respuesta.rt]])</f>
        <v/>
      </c>
      <c r="U1713">
        <f>1-Tabla1[[#This Row],[Respuesta.corr]]</f>
        <v>0</v>
      </c>
      <c r="V1713" t="s">
        <v>141</v>
      </c>
      <c r="W1713" t="s">
        <v>143</v>
      </c>
      <c r="X1713" t="str">
        <f>+IFERROR(VLOOKUP(Tabla1[[#This Row],[participant]],$AB$2:$AC$17,2,0),"REVISAR")</f>
        <v>CLB8M</v>
      </c>
    </row>
    <row r="1714" spans="1:24" x14ac:dyDescent="0.55000000000000004">
      <c r="A1714" t="s">
        <v>120</v>
      </c>
      <c r="B1714" t="s">
        <v>36</v>
      </c>
      <c r="C1714" t="s">
        <v>21</v>
      </c>
      <c r="D1714">
        <v>1.3</v>
      </c>
      <c r="E1714">
        <v>0</v>
      </c>
      <c r="F1714">
        <v>112</v>
      </c>
      <c r="G1714">
        <v>112</v>
      </c>
      <c r="H1714">
        <v>112</v>
      </c>
      <c r="I1714" t="s">
        <v>21</v>
      </c>
      <c r="J1714">
        <v>1</v>
      </c>
      <c r="K1714">
        <v>0.90606299791400002</v>
      </c>
      <c r="L1714" t="s">
        <v>159</v>
      </c>
      <c r="M1714">
        <v>60.131078350052597</v>
      </c>
      <c r="N1714" t="s">
        <v>122</v>
      </c>
      <c r="O1714">
        <v>1</v>
      </c>
      <c r="P1714" t="s">
        <v>160</v>
      </c>
      <c r="Q1714" t="str">
        <f>+PROPER(IF(MID(Tabla1[[#This Row],[expName]],3,100)="Alegria","Alegría",MID(Tabla1[[#This Row],[expName]],3,100)))</f>
        <v>Sexo</v>
      </c>
      <c r="R1714" t="str">
        <f>+IF(Tabla1[[#This Row],[correct_ans]]="None","Frecuente","Infrecuente")</f>
        <v>Infrecuente</v>
      </c>
      <c r="S1714">
        <f>+Tabla1[[#This Row],[Respuesta.corr]]*100</f>
        <v>100</v>
      </c>
      <c r="T1714">
        <f>+IF(OR(Tabla1[[#This Row],[frecuente/infrecuente]]="Frecuente",Tabla1[[#This Row],[Respuesta.rt]]=""),"",Tabla1[[#This Row],[Respuesta.rt]])</f>
        <v>0.90606299791400002</v>
      </c>
      <c r="U1714">
        <f>1-Tabla1[[#This Row],[Respuesta.corr]]</f>
        <v>0</v>
      </c>
      <c r="V1714" t="s">
        <v>141</v>
      </c>
      <c r="W1714" t="s">
        <v>143</v>
      </c>
      <c r="X1714" t="str">
        <f>+IFERROR(VLOOKUP(Tabla1[[#This Row],[participant]],$AB$2:$AC$17,2,0),"REVISAR")</f>
        <v>CLB8M</v>
      </c>
    </row>
    <row r="1715" spans="1:24" x14ac:dyDescent="0.55000000000000004">
      <c r="A1715" t="s">
        <v>124</v>
      </c>
      <c r="B1715" t="s">
        <v>89</v>
      </c>
      <c r="C1715" t="s">
        <v>15</v>
      </c>
      <c r="D1715">
        <v>1.3</v>
      </c>
      <c r="E1715">
        <v>0</v>
      </c>
      <c r="F1715">
        <v>113</v>
      </c>
      <c r="G1715">
        <v>113</v>
      </c>
      <c r="H1715">
        <v>113</v>
      </c>
      <c r="I1715" t="s">
        <v>15</v>
      </c>
      <c r="J1715">
        <v>1</v>
      </c>
      <c r="L1715" t="s">
        <v>159</v>
      </c>
      <c r="M1715">
        <v>60.131078350052597</v>
      </c>
      <c r="N1715" t="s">
        <v>122</v>
      </c>
      <c r="O1715">
        <v>1</v>
      </c>
      <c r="P1715" t="s">
        <v>160</v>
      </c>
      <c r="Q1715" t="str">
        <f>+PROPER(IF(MID(Tabla1[[#This Row],[expName]],3,100)="Alegria","Alegría",MID(Tabla1[[#This Row],[expName]],3,100)))</f>
        <v>Sexo</v>
      </c>
      <c r="R1715" t="str">
        <f>+IF(Tabla1[[#This Row],[correct_ans]]="None","Frecuente","Infrecuente")</f>
        <v>Frecuente</v>
      </c>
      <c r="S1715">
        <f>+Tabla1[[#This Row],[Respuesta.corr]]*100</f>
        <v>100</v>
      </c>
      <c r="T1715" t="str">
        <f>+IF(OR(Tabla1[[#This Row],[frecuente/infrecuente]]="Frecuente",Tabla1[[#This Row],[Respuesta.rt]]=""),"",Tabla1[[#This Row],[Respuesta.rt]])</f>
        <v/>
      </c>
      <c r="U1715">
        <f>1-Tabla1[[#This Row],[Respuesta.corr]]</f>
        <v>0</v>
      </c>
      <c r="V1715" t="s">
        <v>141</v>
      </c>
      <c r="W1715" t="s">
        <v>143</v>
      </c>
      <c r="X1715" t="str">
        <f>+IFERROR(VLOOKUP(Tabla1[[#This Row],[participant]],$AB$2:$AC$17,2,0),"REVISAR")</f>
        <v>CLB8M</v>
      </c>
    </row>
    <row r="1716" spans="1:24" x14ac:dyDescent="0.55000000000000004">
      <c r="A1716" t="s">
        <v>124</v>
      </c>
      <c r="B1716" t="s">
        <v>22</v>
      </c>
      <c r="C1716" t="s">
        <v>15</v>
      </c>
      <c r="D1716">
        <v>1.3</v>
      </c>
      <c r="E1716">
        <v>0</v>
      </c>
      <c r="F1716">
        <v>114</v>
      </c>
      <c r="G1716">
        <v>114</v>
      </c>
      <c r="H1716">
        <v>114</v>
      </c>
      <c r="I1716" t="s">
        <v>15</v>
      </c>
      <c r="J1716">
        <v>1</v>
      </c>
      <c r="L1716" t="s">
        <v>159</v>
      </c>
      <c r="M1716">
        <v>60.131078350052597</v>
      </c>
      <c r="N1716" t="s">
        <v>122</v>
      </c>
      <c r="O1716">
        <v>1</v>
      </c>
      <c r="P1716" t="s">
        <v>160</v>
      </c>
      <c r="Q1716" t="str">
        <f>+PROPER(IF(MID(Tabla1[[#This Row],[expName]],3,100)="Alegria","Alegría",MID(Tabla1[[#This Row],[expName]],3,100)))</f>
        <v>Sexo</v>
      </c>
      <c r="R1716" t="str">
        <f>+IF(Tabla1[[#This Row],[correct_ans]]="None","Frecuente","Infrecuente")</f>
        <v>Frecuente</v>
      </c>
      <c r="S1716">
        <f>+Tabla1[[#This Row],[Respuesta.corr]]*100</f>
        <v>100</v>
      </c>
      <c r="T1716" t="str">
        <f>+IF(OR(Tabla1[[#This Row],[frecuente/infrecuente]]="Frecuente",Tabla1[[#This Row],[Respuesta.rt]]=""),"",Tabla1[[#This Row],[Respuesta.rt]])</f>
        <v/>
      </c>
      <c r="U1716">
        <f>1-Tabla1[[#This Row],[Respuesta.corr]]</f>
        <v>0</v>
      </c>
      <c r="V1716" t="s">
        <v>141</v>
      </c>
      <c r="W1716" t="s">
        <v>143</v>
      </c>
      <c r="X1716" t="str">
        <f>+IFERROR(VLOOKUP(Tabla1[[#This Row],[participant]],$AB$2:$AC$17,2,0),"REVISAR")</f>
        <v>CLB8M</v>
      </c>
    </row>
    <row r="1717" spans="1:24" x14ac:dyDescent="0.55000000000000004">
      <c r="A1717" t="s">
        <v>124</v>
      </c>
      <c r="B1717" t="s">
        <v>91</v>
      </c>
      <c r="C1717" t="s">
        <v>15</v>
      </c>
      <c r="D1717">
        <v>1.3</v>
      </c>
      <c r="E1717">
        <v>0</v>
      </c>
      <c r="F1717">
        <v>115</v>
      </c>
      <c r="G1717">
        <v>115</v>
      </c>
      <c r="H1717">
        <v>115</v>
      </c>
      <c r="I1717" t="s">
        <v>15</v>
      </c>
      <c r="J1717">
        <v>1</v>
      </c>
      <c r="L1717" t="s">
        <v>159</v>
      </c>
      <c r="M1717">
        <v>60.131078350052597</v>
      </c>
      <c r="N1717" t="s">
        <v>122</v>
      </c>
      <c r="O1717">
        <v>1</v>
      </c>
      <c r="P1717" t="s">
        <v>160</v>
      </c>
      <c r="Q1717" t="str">
        <f>+PROPER(IF(MID(Tabla1[[#This Row],[expName]],3,100)="Alegria","Alegría",MID(Tabla1[[#This Row],[expName]],3,100)))</f>
        <v>Sexo</v>
      </c>
      <c r="R1717" t="str">
        <f>+IF(Tabla1[[#This Row],[correct_ans]]="None","Frecuente","Infrecuente")</f>
        <v>Frecuente</v>
      </c>
      <c r="S1717">
        <f>+Tabla1[[#This Row],[Respuesta.corr]]*100</f>
        <v>100</v>
      </c>
      <c r="T1717" t="str">
        <f>+IF(OR(Tabla1[[#This Row],[frecuente/infrecuente]]="Frecuente",Tabla1[[#This Row],[Respuesta.rt]]=""),"",Tabla1[[#This Row],[Respuesta.rt]])</f>
        <v/>
      </c>
      <c r="U1717">
        <f>1-Tabla1[[#This Row],[Respuesta.corr]]</f>
        <v>0</v>
      </c>
      <c r="V1717" t="s">
        <v>141</v>
      </c>
      <c r="W1717" t="s">
        <v>143</v>
      </c>
      <c r="X1717" t="str">
        <f>+IFERROR(VLOOKUP(Tabla1[[#This Row],[participant]],$AB$2:$AC$17,2,0),"REVISAR")</f>
        <v>CLB8M</v>
      </c>
    </row>
    <row r="1718" spans="1:24" x14ac:dyDescent="0.55000000000000004">
      <c r="A1718" t="s">
        <v>120</v>
      </c>
      <c r="B1718" t="s">
        <v>35</v>
      </c>
      <c r="C1718" t="s">
        <v>21</v>
      </c>
      <c r="D1718">
        <v>1.3</v>
      </c>
      <c r="E1718">
        <v>0</v>
      </c>
      <c r="F1718">
        <v>116</v>
      </c>
      <c r="G1718">
        <v>116</v>
      </c>
      <c r="H1718">
        <v>116</v>
      </c>
      <c r="I1718" t="s">
        <v>21</v>
      </c>
      <c r="J1718">
        <v>1</v>
      </c>
      <c r="K1718">
        <v>0.69030948027600003</v>
      </c>
      <c r="L1718" t="s">
        <v>159</v>
      </c>
      <c r="M1718">
        <v>60.131078350052597</v>
      </c>
      <c r="N1718" t="s">
        <v>122</v>
      </c>
      <c r="O1718">
        <v>1</v>
      </c>
      <c r="P1718" t="s">
        <v>160</v>
      </c>
      <c r="Q1718" t="str">
        <f>+PROPER(IF(MID(Tabla1[[#This Row],[expName]],3,100)="Alegria","Alegría",MID(Tabla1[[#This Row],[expName]],3,100)))</f>
        <v>Sexo</v>
      </c>
      <c r="R1718" t="str">
        <f>+IF(Tabla1[[#This Row],[correct_ans]]="None","Frecuente","Infrecuente")</f>
        <v>Infrecuente</v>
      </c>
      <c r="S1718">
        <f>+Tabla1[[#This Row],[Respuesta.corr]]*100</f>
        <v>100</v>
      </c>
      <c r="T1718">
        <f>+IF(OR(Tabla1[[#This Row],[frecuente/infrecuente]]="Frecuente",Tabla1[[#This Row],[Respuesta.rt]]=""),"",Tabla1[[#This Row],[Respuesta.rt]])</f>
        <v>0.69030948027600003</v>
      </c>
      <c r="U1718">
        <f>1-Tabla1[[#This Row],[Respuesta.corr]]</f>
        <v>0</v>
      </c>
      <c r="V1718" t="s">
        <v>141</v>
      </c>
      <c r="W1718" t="s">
        <v>143</v>
      </c>
      <c r="X1718" t="str">
        <f>+IFERROR(VLOOKUP(Tabla1[[#This Row],[participant]],$AB$2:$AC$17,2,0),"REVISAR")</f>
        <v>CLB8M</v>
      </c>
    </row>
    <row r="1719" spans="1:24" x14ac:dyDescent="0.55000000000000004">
      <c r="A1719" t="s">
        <v>124</v>
      </c>
      <c r="B1719" t="s">
        <v>22</v>
      </c>
      <c r="C1719" t="s">
        <v>15</v>
      </c>
      <c r="D1719">
        <v>0.8</v>
      </c>
      <c r="E1719">
        <v>0</v>
      </c>
      <c r="F1719">
        <v>117</v>
      </c>
      <c r="G1719">
        <v>117</v>
      </c>
      <c r="H1719">
        <v>117</v>
      </c>
      <c r="I1719" t="s">
        <v>15</v>
      </c>
      <c r="J1719">
        <v>1</v>
      </c>
      <c r="L1719" t="s">
        <v>159</v>
      </c>
      <c r="M1719">
        <v>60.131078350052597</v>
      </c>
      <c r="N1719" t="s">
        <v>122</v>
      </c>
      <c r="O1719">
        <v>1</v>
      </c>
      <c r="P1719" t="s">
        <v>160</v>
      </c>
      <c r="Q1719" t="str">
        <f>+PROPER(IF(MID(Tabla1[[#This Row],[expName]],3,100)="Alegria","Alegría",MID(Tabla1[[#This Row],[expName]],3,100)))</f>
        <v>Sexo</v>
      </c>
      <c r="R1719" t="str">
        <f>+IF(Tabla1[[#This Row],[correct_ans]]="None","Frecuente","Infrecuente")</f>
        <v>Frecuente</v>
      </c>
      <c r="S1719">
        <f>+Tabla1[[#This Row],[Respuesta.corr]]*100</f>
        <v>100</v>
      </c>
      <c r="T1719" t="str">
        <f>+IF(OR(Tabla1[[#This Row],[frecuente/infrecuente]]="Frecuente",Tabla1[[#This Row],[Respuesta.rt]]=""),"",Tabla1[[#This Row],[Respuesta.rt]])</f>
        <v/>
      </c>
      <c r="U1719">
        <f>1-Tabla1[[#This Row],[Respuesta.corr]]</f>
        <v>0</v>
      </c>
      <c r="V1719" t="s">
        <v>141</v>
      </c>
      <c r="W1719" t="s">
        <v>143</v>
      </c>
      <c r="X1719" t="str">
        <f>+IFERROR(VLOOKUP(Tabla1[[#This Row],[participant]],$AB$2:$AC$17,2,0),"REVISAR")</f>
        <v>CLB8M</v>
      </c>
    </row>
    <row r="1720" spans="1:24" x14ac:dyDescent="0.55000000000000004">
      <c r="A1720" t="s">
        <v>124</v>
      </c>
      <c r="B1720" t="s">
        <v>87</v>
      </c>
      <c r="C1720" t="s">
        <v>15</v>
      </c>
      <c r="D1720">
        <v>1.3</v>
      </c>
      <c r="E1720">
        <v>0</v>
      </c>
      <c r="F1720">
        <v>118</v>
      </c>
      <c r="G1720">
        <v>118</v>
      </c>
      <c r="H1720">
        <v>118</v>
      </c>
      <c r="I1720" t="s">
        <v>15</v>
      </c>
      <c r="J1720">
        <v>1</v>
      </c>
      <c r="L1720" t="s">
        <v>159</v>
      </c>
      <c r="M1720">
        <v>60.131078350052597</v>
      </c>
      <c r="N1720" t="s">
        <v>122</v>
      </c>
      <c r="O1720">
        <v>1</v>
      </c>
      <c r="P1720" t="s">
        <v>160</v>
      </c>
      <c r="Q1720" t="str">
        <f>+PROPER(IF(MID(Tabla1[[#This Row],[expName]],3,100)="Alegria","Alegría",MID(Tabla1[[#This Row],[expName]],3,100)))</f>
        <v>Sexo</v>
      </c>
      <c r="R1720" t="str">
        <f>+IF(Tabla1[[#This Row],[correct_ans]]="None","Frecuente","Infrecuente")</f>
        <v>Frecuente</v>
      </c>
      <c r="S1720">
        <f>+Tabla1[[#This Row],[Respuesta.corr]]*100</f>
        <v>100</v>
      </c>
      <c r="T1720" t="str">
        <f>+IF(OR(Tabla1[[#This Row],[frecuente/infrecuente]]="Frecuente",Tabla1[[#This Row],[Respuesta.rt]]=""),"",Tabla1[[#This Row],[Respuesta.rt]])</f>
        <v/>
      </c>
      <c r="U1720">
        <f>1-Tabla1[[#This Row],[Respuesta.corr]]</f>
        <v>0</v>
      </c>
      <c r="V1720" t="s">
        <v>141</v>
      </c>
      <c r="W1720" t="s">
        <v>143</v>
      </c>
      <c r="X1720" t="str">
        <f>+IFERROR(VLOOKUP(Tabla1[[#This Row],[participant]],$AB$2:$AC$17,2,0),"REVISAR")</f>
        <v>CLB8M</v>
      </c>
    </row>
    <row r="1721" spans="1:24" x14ac:dyDescent="0.55000000000000004">
      <c r="A1721" t="s">
        <v>124</v>
      </c>
      <c r="B1721" t="s">
        <v>125</v>
      </c>
      <c r="C1721" t="s">
        <v>15</v>
      </c>
      <c r="D1721">
        <v>0.8</v>
      </c>
      <c r="E1721">
        <v>0</v>
      </c>
      <c r="F1721">
        <v>119</v>
      </c>
      <c r="G1721">
        <v>119</v>
      </c>
      <c r="H1721">
        <v>119</v>
      </c>
      <c r="I1721" t="s">
        <v>15</v>
      </c>
      <c r="J1721">
        <v>1</v>
      </c>
      <c r="L1721" t="s">
        <v>159</v>
      </c>
      <c r="M1721">
        <v>60.131078350052597</v>
      </c>
      <c r="N1721" t="s">
        <v>122</v>
      </c>
      <c r="O1721">
        <v>1</v>
      </c>
      <c r="P1721" t="s">
        <v>160</v>
      </c>
      <c r="Q1721" t="str">
        <f>+PROPER(IF(MID(Tabla1[[#This Row],[expName]],3,100)="Alegria","Alegría",MID(Tabla1[[#This Row],[expName]],3,100)))</f>
        <v>Sexo</v>
      </c>
      <c r="R1721" t="str">
        <f>+IF(Tabla1[[#This Row],[correct_ans]]="None","Frecuente","Infrecuente")</f>
        <v>Frecuente</v>
      </c>
      <c r="S1721">
        <f>+Tabla1[[#This Row],[Respuesta.corr]]*100</f>
        <v>100</v>
      </c>
      <c r="T1721" t="str">
        <f>+IF(OR(Tabla1[[#This Row],[frecuente/infrecuente]]="Frecuente",Tabla1[[#This Row],[Respuesta.rt]]=""),"",Tabla1[[#This Row],[Respuesta.rt]])</f>
        <v/>
      </c>
      <c r="U1721">
        <f>1-Tabla1[[#This Row],[Respuesta.corr]]</f>
        <v>0</v>
      </c>
      <c r="V1721" t="s">
        <v>141</v>
      </c>
      <c r="W1721" t="s">
        <v>143</v>
      </c>
      <c r="X1721" t="str">
        <f>+IFERROR(VLOOKUP(Tabla1[[#This Row],[participant]],$AB$2:$AC$17,2,0),"REVISAR")</f>
        <v>CLB8M</v>
      </c>
    </row>
    <row r="1722" spans="1:24" x14ac:dyDescent="0.55000000000000004">
      <c r="A1722" t="s">
        <v>124</v>
      </c>
      <c r="B1722" t="s">
        <v>89</v>
      </c>
      <c r="C1722" t="s">
        <v>15</v>
      </c>
      <c r="D1722">
        <v>1.3</v>
      </c>
      <c r="E1722">
        <v>0</v>
      </c>
      <c r="F1722">
        <v>120</v>
      </c>
      <c r="G1722">
        <v>120</v>
      </c>
      <c r="H1722">
        <v>120</v>
      </c>
      <c r="I1722" t="s">
        <v>15</v>
      </c>
      <c r="J1722">
        <v>1</v>
      </c>
      <c r="L1722" t="s">
        <v>159</v>
      </c>
      <c r="M1722">
        <v>60.131078350052597</v>
      </c>
      <c r="N1722" t="s">
        <v>122</v>
      </c>
      <c r="O1722">
        <v>1</v>
      </c>
      <c r="P1722" t="s">
        <v>160</v>
      </c>
      <c r="Q1722" t="str">
        <f>+PROPER(IF(MID(Tabla1[[#This Row],[expName]],3,100)="Alegria","Alegría",MID(Tabla1[[#This Row],[expName]],3,100)))</f>
        <v>Sexo</v>
      </c>
      <c r="R1722" t="str">
        <f>+IF(Tabla1[[#This Row],[correct_ans]]="None","Frecuente","Infrecuente")</f>
        <v>Frecuente</v>
      </c>
      <c r="S1722">
        <f>+Tabla1[[#This Row],[Respuesta.corr]]*100</f>
        <v>100</v>
      </c>
      <c r="T1722" t="str">
        <f>+IF(OR(Tabla1[[#This Row],[frecuente/infrecuente]]="Frecuente",Tabla1[[#This Row],[Respuesta.rt]]=""),"",Tabla1[[#This Row],[Respuesta.rt]])</f>
        <v/>
      </c>
      <c r="U1722">
        <f>1-Tabla1[[#This Row],[Respuesta.corr]]</f>
        <v>0</v>
      </c>
      <c r="V1722" t="s">
        <v>141</v>
      </c>
      <c r="W1722" t="s">
        <v>143</v>
      </c>
      <c r="X1722" t="str">
        <f>+IFERROR(VLOOKUP(Tabla1[[#This Row],[participant]],$AB$2:$AC$17,2,0),"REVISAR")</f>
        <v>CLB8M</v>
      </c>
    </row>
    <row r="1723" spans="1:24" x14ac:dyDescent="0.55000000000000004">
      <c r="A1723" t="s">
        <v>120</v>
      </c>
      <c r="B1723" t="s">
        <v>63</v>
      </c>
      <c r="C1723" t="s">
        <v>21</v>
      </c>
      <c r="D1723">
        <v>1.3</v>
      </c>
      <c r="E1723">
        <v>0</v>
      </c>
      <c r="F1723">
        <v>121</v>
      </c>
      <c r="G1723">
        <v>121</v>
      </c>
      <c r="H1723">
        <v>121</v>
      </c>
      <c r="I1723" t="s">
        <v>21</v>
      </c>
      <c r="J1723">
        <v>1</v>
      </c>
      <c r="K1723">
        <v>0.53711750344499998</v>
      </c>
      <c r="L1723" t="s">
        <v>159</v>
      </c>
      <c r="M1723">
        <v>60.131078350052597</v>
      </c>
      <c r="N1723" t="s">
        <v>122</v>
      </c>
      <c r="O1723">
        <v>1</v>
      </c>
      <c r="P1723" t="s">
        <v>160</v>
      </c>
      <c r="Q1723" t="str">
        <f>+PROPER(IF(MID(Tabla1[[#This Row],[expName]],3,100)="Alegria","Alegría",MID(Tabla1[[#This Row],[expName]],3,100)))</f>
        <v>Sexo</v>
      </c>
      <c r="R1723" t="str">
        <f>+IF(Tabla1[[#This Row],[correct_ans]]="None","Frecuente","Infrecuente")</f>
        <v>Infrecuente</v>
      </c>
      <c r="S1723">
        <f>+Tabla1[[#This Row],[Respuesta.corr]]*100</f>
        <v>100</v>
      </c>
      <c r="T1723">
        <f>+IF(OR(Tabla1[[#This Row],[frecuente/infrecuente]]="Frecuente",Tabla1[[#This Row],[Respuesta.rt]]=""),"",Tabla1[[#This Row],[Respuesta.rt]])</f>
        <v>0.53711750344499998</v>
      </c>
      <c r="U1723">
        <f>1-Tabla1[[#This Row],[Respuesta.corr]]</f>
        <v>0</v>
      </c>
      <c r="V1723" t="s">
        <v>141</v>
      </c>
      <c r="W1723" t="s">
        <v>143</v>
      </c>
      <c r="X1723" t="str">
        <f>+IFERROR(VLOOKUP(Tabla1[[#This Row],[participant]],$AB$2:$AC$17,2,0),"REVISAR")</f>
        <v>CLB8M</v>
      </c>
    </row>
    <row r="1724" spans="1:24" x14ac:dyDescent="0.55000000000000004">
      <c r="A1724" t="s">
        <v>124</v>
      </c>
      <c r="B1724" t="s">
        <v>75</v>
      </c>
      <c r="C1724" t="s">
        <v>15</v>
      </c>
      <c r="D1724">
        <v>0.8</v>
      </c>
      <c r="E1724">
        <v>0</v>
      </c>
      <c r="F1724">
        <v>122</v>
      </c>
      <c r="G1724">
        <v>122</v>
      </c>
      <c r="H1724">
        <v>122</v>
      </c>
      <c r="I1724" t="s">
        <v>15</v>
      </c>
      <c r="J1724">
        <v>1</v>
      </c>
      <c r="L1724" t="s">
        <v>159</v>
      </c>
      <c r="M1724">
        <v>60.131078350052597</v>
      </c>
      <c r="N1724" t="s">
        <v>122</v>
      </c>
      <c r="O1724">
        <v>1</v>
      </c>
      <c r="P1724" t="s">
        <v>160</v>
      </c>
      <c r="Q1724" t="str">
        <f>+PROPER(IF(MID(Tabla1[[#This Row],[expName]],3,100)="Alegria","Alegría",MID(Tabla1[[#This Row],[expName]],3,100)))</f>
        <v>Sexo</v>
      </c>
      <c r="R1724" t="str">
        <f>+IF(Tabla1[[#This Row],[correct_ans]]="None","Frecuente","Infrecuente")</f>
        <v>Frecuente</v>
      </c>
      <c r="S1724">
        <f>+Tabla1[[#This Row],[Respuesta.corr]]*100</f>
        <v>100</v>
      </c>
      <c r="T1724" t="str">
        <f>+IF(OR(Tabla1[[#This Row],[frecuente/infrecuente]]="Frecuente",Tabla1[[#This Row],[Respuesta.rt]]=""),"",Tabla1[[#This Row],[Respuesta.rt]])</f>
        <v/>
      </c>
      <c r="U1724">
        <f>1-Tabla1[[#This Row],[Respuesta.corr]]</f>
        <v>0</v>
      </c>
      <c r="V1724" t="s">
        <v>141</v>
      </c>
      <c r="W1724" t="s">
        <v>143</v>
      </c>
      <c r="X1724" t="str">
        <f>+IFERROR(VLOOKUP(Tabla1[[#This Row],[participant]],$AB$2:$AC$17,2,0),"REVISAR")</f>
        <v>CLB8M</v>
      </c>
    </row>
    <row r="1725" spans="1:24" x14ac:dyDescent="0.55000000000000004">
      <c r="A1725" t="s">
        <v>124</v>
      </c>
      <c r="B1725" t="s">
        <v>87</v>
      </c>
      <c r="C1725" t="s">
        <v>15</v>
      </c>
      <c r="D1725">
        <v>1.3</v>
      </c>
      <c r="E1725">
        <v>0</v>
      </c>
      <c r="F1725">
        <v>123</v>
      </c>
      <c r="G1725">
        <v>123</v>
      </c>
      <c r="H1725">
        <v>123</v>
      </c>
      <c r="I1725" t="s">
        <v>21</v>
      </c>
      <c r="J1725">
        <v>0</v>
      </c>
      <c r="K1725">
        <v>0.707927613781</v>
      </c>
      <c r="L1725" t="s">
        <v>159</v>
      </c>
      <c r="M1725">
        <v>60.131078350052597</v>
      </c>
      <c r="N1725" t="s">
        <v>122</v>
      </c>
      <c r="O1725">
        <v>1</v>
      </c>
      <c r="P1725" t="s">
        <v>160</v>
      </c>
      <c r="Q1725" t="str">
        <f>+PROPER(IF(MID(Tabla1[[#This Row],[expName]],3,100)="Alegria","Alegría",MID(Tabla1[[#This Row],[expName]],3,100)))</f>
        <v>Sexo</v>
      </c>
      <c r="R1725" t="str">
        <f>+IF(Tabla1[[#This Row],[correct_ans]]="None","Frecuente","Infrecuente")</f>
        <v>Frecuente</v>
      </c>
      <c r="S1725">
        <f>+Tabla1[[#This Row],[Respuesta.corr]]*100</f>
        <v>0</v>
      </c>
      <c r="T1725" t="str">
        <f>+IF(OR(Tabla1[[#This Row],[frecuente/infrecuente]]="Frecuente",Tabla1[[#This Row],[Respuesta.rt]]=""),"",Tabla1[[#This Row],[Respuesta.rt]])</f>
        <v/>
      </c>
      <c r="U1725">
        <f>1-Tabla1[[#This Row],[Respuesta.corr]]</f>
        <v>1</v>
      </c>
      <c r="V1725" t="s">
        <v>141</v>
      </c>
      <c r="W1725" t="s">
        <v>143</v>
      </c>
      <c r="X1725" t="str">
        <f>+IFERROR(VLOOKUP(Tabla1[[#This Row],[participant]],$AB$2:$AC$17,2,0),"REVISAR")</f>
        <v>CLB8M</v>
      </c>
    </row>
    <row r="1726" spans="1:24" x14ac:dyDescent="0.55000000000000004">
      <c r="A1726" t="s">
        <v>124</v>
      </c>
      <c r="B1726" t="s">
        <v>22</v>
      </c>
      <c r="C1726" t="s">
        <v>15</v>
      </c>
      <c r="D1726">
        <v>1.3</v>
      </c>
      <c r="E1726">
        <v>0</v>
      </c>
      <c r="F1726">
        <v>124</v>
      </c>
      <c r="G1726">
        <v>124</v>
      </c>
      <c r="H1726">
        <v>124</v>
      </c>
      <c r="I1726" t="s">
        <v>15</v>
      </c>
      <c r="J1726">
        <v>1</v>
      </c>
      <c r="L1726" t="s">
        <v>159</v>
      </c>
      <c r="M1726">
        <v>60.131078350052597</v>
      </c>
      <c r="N1726" t="s">
        <v>122</v>
      </c>
      <c r="O1726">
        <v>1</v>
      </c>
      <c r="P1726" t="s">
        <v>160</v>
      </c>
      <c r="Q1726" t="str">
        <f>+PROPER(IF(MID(Tabla1[[#This Row],[expName]],3,100)="Alegria","Alegría",MID(Tabla1[[#This Row],[expName]],3,100)))</f>
        <v>Sexo</v>
      </c>
      <c r="R1726" t="str">
        <f>+IF(Tabla1[[#This Row],[correct_ans]]="None","Frecuente","Infrecuente")</f>
        <v>Frecuente</v>
      </c>
      <c r="S1726">
        <f>+Tabla1[[#This Row],[Respuesta.corr]]*100</f>
        <v>100</v>
      </c>
      <c r="T1726" t="str">
        <f>+IF(OR(Tabla1[[#This Row],[frecuente/infrecuente]]="Frecuente",Tabla1[[#This Row],[Respuesta.rt]]=""),"",Tabla1[[#This Row],[Respuesta.rt]])</f>
        <v/>
      </c>
      <c r="U1726">
        <f>1-Tabla1[[#This Row],[Respuesta.corr]]</f>
        <v>0</v>
      </c>
      <c r="V1726" t="s">
        <v>141</v>
      </c>
      <c r="W1726" t="s">
        <v>143</v>
      </c>
      <c r="X1726" t="str">
        <f>+IFERROR(VLOOKUP(Tabla1[[#This Row],[participant]],$AB$2:$AC$17,2,0),"REVISAR")</f>
        <v>CLB8M</v>
      </c>
    </row>
    <row r="1727" spans="1:24" x14ac:dyDescent="0.55000000000000004">
      <c r="A1727" t="s">
        <v>120</v>
      </c>
      <c r="B1727" t="s">
        <v>90</v>
      </c>
      <c r="C1727" t="s">
        <v>21</v>
      </c>
      <c r="D1727">
        <v>1.3</v>
      </c>
      <c r="E1727">
        <v>0</v>
      </c>
      <c r="F1727">
        <v>125</v>
      </c>
      <c r="G1727">
        <v>125</v>
      </c>
      <c r="H1727">
        <v>125</v>
      </c>
      <c r="I1727" t="s">
        <v>15</v>
      </c>
      <c r="J1727">
        <v>0</v>
      </c>
      <c r="L1727" t="s">
        <v>159</v>
      </c>
      <c r="M1727">
        <v>60.131078350052597</v>
      </c>
      <c r="N1727" t="s">
        <v>122</v>
      </c>
      <c r="O1727">
        <v>1</v>
      </c>
      <c r="P1727" t="s">
        <v>160</v>
      </c>
      <c r="Q1727" t="str">
        <f>+PROPER(IF(MID(Tabla1[[#This Row],[expName]],3,100)="Alegria","Alegría",MID(Tabla1[[#This Row],[expName]],3,100)))</f>
        <v>Sexo</v>
      </c>
      <c r="R1727" t="str">
        <f>+IF(Tabla1[[#This Row],[correct_ans]]="None","Frecuente","Infrecuente")</f>
        <v>Infrecuente</v>
      </c>
      <c r="S1727">
        <f>+Tabla1[[#This Row],[Respuesta.corr]]*100</f>
        <v>0</v>
      </c>
      <c r="T1727" t="str">
        <f>+IF(OR(Tabla1[[#This Row],[frecuente/infrecuente]]="Frecuente",Tabla1[[#This Row],[Respuesta.rt]]=""),"",Tabla1[[#This Row],[Respuesta.rt]])</f>
        <v/>
      </c>
      <c r="U1727">
        <f>1-Tabla1[[#This Row],[Respuesta.corr]]</f>
        <v>1</v>
      </c>
      <c r="V1727" t="s">
        <v>141</v>
      </c>
      <c r="W1727" t="s">
        <v>143</v>
      </c>
      <c r="X1727" t="str">
        <f>+IFERROR(VLOOKUP(Tabla1[[#This Row],[participant]],$AB$2:$AC$17,2,0),"REVISAR")</f>
        <v>CLB8M</v>
      </c>
    </row>
    <row r="1728" spans="1:24" x14ac:dyDescent="0.55000000000000004">
      <c r="A1728" t="s">
        <v>124</v>
      </c>
      <c r="B1728" t="s">
        <v>92</v>
      </c>
      <c r="C1728" t="s">
        <v>15</v>
      </c>
      <c r="D1728">
        <v>1.3</v>
      </c>
      <c r="E1728">
        <v>0</v>
      </c>
      <c r="F1728">
        <v>126</v>
      </c>
      <c r="G1728">
        <v>126</v>
      </c>
      <c r="H1728">
        <v>126</v>
      </c>
      <c r="I1728" t="s">
        <v>15</v>
      </c>
      <c r="J1728">
        <v>1</v>
      </c>
      <c r="L1728" t="s">
        <v>159</v>
      </c>
      <c r="M1728">
        <v>60.131078350052597</v>
      </c>
      <c r="N1728" t="s">
        <v>122</v>
      </c>
      <c r="O1728">
        <v>1</v>
      </c>
      <c r="P1728" t="s">
        <v>160</v>
      </c>
      <c r="Q1728" t="str">
        <f>+PROPER(IF(MID(Tabla1[[#This Row],[expName]],3,100)="Alegria","Alegría",MID(Tabla1[[#This Row],[expName]],3,100)))</f>
        <v>Sexo</v>
      </c>
      <c r="R1728" t="str">
        <f>+IF(Tabla1[[#This Row],[correct_ans]]="None","Frecuente","Infrecuente")</f>
        <v>Frecuente</v>
      </c>
      <c r="S1728">
        <f>+Tabla1[[#This Row],[Respuesta.corr]]*100</f>
        <v>100</v>
      </c>
      <c r="T1728" t="str">
        <f>+IF(OR(Tabla1[[#This Row],[frecuente/infrecuente]]="Frecuente",Tabla1[[#This Row],[Respuesta.rt]]=""),"",Tabla1[[#This Row],[Respuesta.rt]])</f>
        <v/>
      </c>
      <c r="U1728">
        <f>1-Tabla1[[#This Row],[Respuesta.corr]]</f>
        <v>0</v>
      </c>
      <c r="V1728" t="s">
        <v>141</v>
      </c>
      <c r="W1728" t="s">
        <v>143</v>
      </c>
      <c r="X1728" t="str">
        <f>+IFERROR(VLOOKUP(Tabla1[[#This Row],[participant]],$AB$2:$AC$17,2,0),"REVISAR")</f>
        <v>CLB8M</v>
      </c>
    </row>
    <row r="1729" spans="1:24" x14ac:dyDescent="0.55000000000000004">
      <c r="A1729" t="s">
        <v>124</v>
      </c>
      <c r="B1729" t="s">
        <v>89</v>
      </c>
      <c r="C1729" t="s">
        <v>15</v>
      </c>
      <c r="D1729">
        <v>1.3</v>
      </c>
      <c r="E1729">
        <v>0</v>
      </c>
      <c r="F1729">
        <v>127</v>
      </c>
      <c r="G1729">
        <v>127</v>
      </c>
      <c r="H1729">
        <v>127</v>
      </c>
      <c r="I1729" t="s">
        <v>15</v>
      </c>
      <c r="J1729">
        <v>1</v>
      </c>
      <c r="L1729" t="s">
        <v>159</v>
      </c>
      <c r="M1729">
        <v>60.131078350052597</v>
      </c>
      <c r="N1729" t="s">
        <v>122</v>
      </c>
      <c r="O1729">
        <v>1</v>
      </c>
      <c r="P1729" t="s">
        <v>160</v>
      </c>
      <c r="Q1729" t="str">
        <f>+PROPER(IF(MID(Tabla1[[#This Row],[expName]],3,100)="Alegria","Alegría",MID(Tabla1[[#This Row],[expName]],3,100)))</f>
        <v>Sexo</v>
      </c>
      <c r="R1729" t="str">
        <f>+IF(Tabla1[[#This Row],[correct_ans]]="None","Frecuente","Infrecuente")</f>
        <v>Frecuente</v>
      </c>
      <c r="S1729">
        <f>+Tabla1[[#This Row],[Respuesta.corr]]*100</f>
        <v>100</v>
      </c>
      <c r="T1729" t="str">
        <f>+IF(OR(Tabla1[[#This Row],[frecuente/infrecuente]]="Frecuente",Tabla1[[#This Row],[Respuesta.rt]]=""),"",Tabla1[[#This Row],[Respuesta.rt]])</f>
        <v/>
      </c>
      <c r="U1729">
        <f>1-Tabla1[[#This Row],[Respuesta.corr]]</f>
        <v>0</v>
      </c>
      <c r="V1729" t="s">
        <v>141</v>
      </c>
      <c r="W1729" t="s">
        <v>143</v>
      </c>
      <c r="X1729" t="str">
        <f>+IFERROR(VLOOKUP(Tabla1[[#This Row],[participant]],$AB$2:$AC$17,2,0),"REVISAR")</f>
        <v>CLB8M</v>
      </c>
    </row>
    <row r="1730" spans="1:24" x14ac:dyDescent="0.55000000000000004">
      <c r="A1730" t="s">
        <v>120</v>
      </c>
      <c r="B1730" t="s">
        <v>63</v>
      </c>
      <c r="C1730" t="s">
        <v>21</v>
      </c>
      <c r="D1730">
        <v>0.8</v>
      </c>
      <c r="E1730">
        <v>0</v>
      </c>
      <c r="F1730">
        <v>128</v>
      </c>
      <c r="G1730">
        <v>128</v>
      </c>
      <c r="H1730">
        <v>128</v>
      </c>
      <c r="I1730" t="s">
        <v>15</v>
      </c>
      <c r="J1730">
        <v>0</v>
      </c>
      <c r="L1730" t="s">
        <v>159</v>
      </c>
      <c r="M1730">
        <v>60.131078350052597</v>
      </c>
      <c r="N1730" t="s">
        <v>122</v>
      </c>
      <c r="O1730">
        <v>1</v>
      </c>
      <c r="P1730" t="s">
        <v>160</v>
      </c>
      <c r="Q1730" t="str">
        <f>+PROPER(IF(MID(Tabla1[[#This Row],[expName]],3,100)="Alegria","Alegría",MID(Tabla1[[#This Row],[expName]],3,100)))</f>
        <v>Sexo</v>
      </c>
      <c r="R1730" t="str">
        <f>+IF(Tabla1[[#This Row],[correct_ans]]="None","Frecuente","Infrecuente")</f>
        <v>Infrecuente</v>
      </c>
      <c r="S1730">
        <f>+Tabla1[[#This Row],[Respuesta.corr]]*100</f>
        <v>0</v>
      </c>
      <c r="T1730" t="str">
        <f>+IF(OR(Tabla1[[#This Row],[frecuente/infrecuente]]="Frecuente",Tabla1[[#This Row],[Respuesta.rt]]=""),"",Tabla1[[#This Row],[Respuesta.rt]])</f>
        <v/>
      </c>
      <c r="U1730">
        <f>1-Tabla1[[#This Row],[Respuesta.corr]]</f>
        <v>1</v>
      </c>
      <c r="V1730" t="s">
        <v>141</v>
      </c>
      <c r="W1730" t="s">
        <v>143</v>
      </c>
      <c r="X1730" t="str">
        <f>+IFERROR(VLOOKUP(Tabla1[[#This Row],[participant]],$AB$2:$AC$17,2,0),"REVISAR")</f>
        <v>CLB8M</v>
      </c>
    </row>
    <row r="1731" spans="1:24" x14ac:dyDescent="0.55000000000000004">
      <c r="A1731" t="s">
        <v>124</v>
      </c>
      <c r="B1731" t="s">
        <v>75</v>
      </c>
      <c r="C1731" t="s">
        <v>15</v>
      </c>
      <c r="D1731">
        <v>0.8</v>
      </c>
      <c r="E1731">
        <v>0</v>
      </c>
      <c r="F1731">
        <v>129</v>
      </c>
      <c r="G1731">
        <v>129</v>
      </c>
      <c r="H1731">
        <v>129</v>
      </c>
      <c r="I1731" t="s">
        <v>15</v>
      </c>
      <c r="J1731">
        <v>1</v>
      </c>
      <c r="L1731" t="s">
        <v>159</v>
      </c>
      <c r="M1731">
        <v>60.131078350052597</v>
      </c>
      <c r="N1731" t="s">
        <v>122</v>
      </c>
      <c r="O1731">
        <v>1</v>
      </c>
      <c r="P1731" t="s">
        <v>160</v>
      </c>
      <c r="Q1731" t="str">
        <f>+PROPER(IF(MID(Tabla1[[#This Row],[expName]],3,100)="Alegria","Alegría",MID(Tabla1[[#This Row],[expName]],3,100)))</f>
        <v>Sexo</v>
      </c>
      <c r="R1731" t="str">
        <f>+IF(Tabla1[[#This Row],[correct_ans]]="None","Frecuente","Infrecuente")</f>
        <v>Frecuente</v>
      </c>
      <c r="S1731">
        <f>+Tabla1[[#This Row],[Respuesta.corr]]*100</f>
        <v>100</v>
      </c>
      <c r="T1731" t="str">
        <f>+IF(OR(Tabla1[[#This Row],[frecuente/infrecuente]]="Frecuente",Tabla1[[#This Row],[Respuesta.rt]]=""),"",Tabla1[[#This Row],[Respuesta.rt]])</f>
        <v/>
      </c>
      <c r="U1731">
        <f>1-Tabla1[[#This Row],[Respuesta.corr]]</f>
        <v>0</v>
      </c>
      <c r="V1731" t="s">
        <v>141</v>
      </c>
      <c r="W1731" t="s">
        <v>143</v>
      </c>
      <c r="X1731" t="str">
        <f>+IFERROR(VLOOKUP(Tabla1[[#This Row],[participant]],$AB$2:$AC$17,2,0),"REVISAR")</f>
        <v>CLB8M</v>
      </c>
    </row>
    <row r="1732" spans="1:24" x14ac:dyDescent="0.55000000000000004">
      <c r="A1732" t="s">
        <v>124</v>
      </c>
      <c r="B1732" t="s">
        <v>22</v>
      </c>
      <c r="C1732" t="s">
        <v>15</v>
      </c>
      <c r="D1732">
        <v>0.8</v>
      </c>
      <c r="E1732">
        <v>0</v>
      </c>
      <c r="F1732">
        <v>130</v>
      </c>
      <c r="G1732">
        <v>130</v>
      </c>
      <c r="H1732">
        <v>130</v>
      </c>
      <c r="I1732" t="s">
        <v>15</v>
      </c>
      <c r="J1732">
        <v>1</v>
      </c>
      <c r="L1732" t="s">
        <v>159</v>
      </c>
      <c r="M1732">
        <v>60.131078350052597</v>
      </c>
      <c r="N1732" t="s">
        <v>122</v>
      </c>
      <c r="O1732">
        <v>1</v>
      </c>
      <c r="P1732" t="s">
        <v>160</v>
      </c>
      <c r="Q1732" t="str">
        <f>+PROPER(IF(MID(Tabla1[[#This Row],[expName]],3,100)="Alegria","Alegría",MID(Tabla1[[#This Row],[expName]],3,100)))</f>
        <v>Sexo</v>
      </c>
      <c r="R1732" t="str">
        <f>+IF(Tabla1[[#This Row],[correct_ans]]="None","Frecuente","Infrecuente")</f>
        <v>Frecuente</v>
      </c>
      <c r="S1732">
        <f>+Tabla1[[#This Row],[Respuesta.corr]]*100</f>
        <v>100</v>
      </c>
      <c r="T1732" t="str">
        <f>+IF(OR(Tabla1[[#This Row],[frecuente/infrecuente]]="Frecuente",Tabla1[[#This Row],[Respuesta.rt]]=""),"",Tabla1[[#This Row],[Respuesta.rt]])</f>
        <v/>
      </c>
      <c r="U1732">
        <f>1-Tabla1[[#This Row],[Respuesta.corr]]</f>
        <v>0</v>
      </c>
      <c r="V1732" t="s">
        <v>141</v>
      </c>
      <c r="W1732" t="s">
        <v>143</v>
      </c>
      <c r="X1732" t="str">
        <f>+IFERROR(VLOOKUP(Tabla1[[#This Row],[participant]],$AB$2:$AC$17,2,0),"REVISAR")</f>
        <v>CLB8M</v>
      </c>
    </row>
    <row r="1733" spans="1:24" x14ac:dyDescent="0.55000000000000004">
      <c r="A1733" t="s">
        <v>124</v>
      </c>
      <c r="B1733" t="s">
        <v>91</v>
      </c>
      <c r="C1733" t="s">
        <v>15</v>
      </c>
      <c r="D1733">
        <v>1.3</v>
      </c>
      <c r="E1733">
        <v>0</v>
      </c>
      <c r="F1733">
        <v>131</v>
      </c>
      <c r="G1733">
        <v>131</v>
      </c>
      <c r="H1733">
        <v>131</v>
      </c>
      <c r="I1733" t="s">
        <v>15</v>
      </c>
      <c r="J1733">
        <v>1</v>
      </c>
      <c r="L1733" t="s">
        <v>159</v>
      </c>
      <c r="M1733">
        <v>60.131078350052597</v>
      </c>
      <c r="N1733" t="s">
        <v>122</v>
      </c>
      <c r="O1733">
        <v>1</v>
      </c>
      <c r="P1733" t="s">
        <v>160</v>
      </c>
      <c r="Q1733" t="str">
        <f>+PROPER(IF(MID(Tabla1[[#This Row],[expName]],3,100)="Alegria","Alegría",MID(Tabla1[[#This Row],[expName]],3,100)))</f>
        <v>Sexo</v>
      </c>
      <c r="R1733" t="str">
        <f>+IF(Tabla1[[#This Row],[correct_ans]]="None","Frecuente","Infrecuente")</f>
        <v>Frecuente</v>
      </c>
      <c r="S1733">
        <f>+Tabla1[[#This Row],[Respuesta.corr]]*100</f>
        <v>100</v>
      </c>
      <c r="T1733" t="str">
        <f>+IF(OR(Tabla1[[#This Row],[frecuente/infrecuente]]="Frecuente",Tabla1[[#This Row],[Respuesta.rt]]=""),"",Tabla1[[#This Row],[Respuesta.rt]])</f>
        <v/>
      </c>
      <c r="U1733">
        <f>1-Tabla1[[#This Row],[Respuesta.corr]]</f>
        <v>0</v>
      </c>
      <c r="V1733" t="s">
        <v>141</v>
      </c>
      <c r="W1733" t="s">
        <v>143</v>
      </c>
      <c r="X1733" t="str">
        <f>+IFERROR(VLOOKUP(Tabla1[[#This Row],[participant]],$AB$2:$AC$17,2,0),"REVISAR")</f>
        <v>CLB8M</v>
      </c>
    </row>
    <row r="1734" spans="1:24" x14ac:dyDescent="0.55000000000000004">
      <c r="A1734" t="s">
        <v>120</v>
      </c>
      <c r="B1734" t="s">
        <v>28</v>
      </c>
      <c r="C1734" t="s">
        <v>21</v>
      </c>
      <c r="D1734">
        <v>1.3</v>
      </c>
      <c r="E1734">
        <v>0</v>
      </c>
      <c r="F1734">
        <v>132</v>
      </c>
      <c r="G1734">
        <v>132</v>
      </c>
      <c r="H1734">
        <v>132</v>
      </c>
      <c r="I1734" t="s">
        <v>21</v>
      </c>
      <c r="J1734">
        <v>1</v>
      </c>
      <c r="K1734">
        <v>0.85811431375299996</v>
      </c>
      <c r="L1734" t="s">
        <v>159</v>
      </c>
      <c r="M1734">
        <v>60.131078350052597</v>
      </c>
      <c r="N1734" t="s">
        <v>122</v>
      </c>
      <c r="O1734">
        <v>1</v>
      </c>
      <c r="P1734" t="s">
        <v>160</v>
      </c>
      <c r="Q1734" t="str">
        <f>+PROPER(IF(MID(Tabla1[[#This Row],[expName]],3,100)="Alegria","Alegría",MID(Tabla1[[#This Row],[expName]],3,100)))</f>
        <v>Sexo</v>
      </c>
      <c r="R1734" t="str">
        <f>+IF(Tabla1[[#This Row],[correct_ans]]="None","Frecuente","Infrecuente")</f>
        <v>Infrecuente</v>
      </c>
      <c r="S1734">
        <f>+Tabla1[[#This Row],[Respuesta.corr]]*100</f>
        <v>100</v>
      </c>
      <c r="T1734">
        <f>+IF(OR(Tabla1[[#This Row],[frecuente/infrecuente]]="Frecuente",Tabla1[[#This Row],[Respuesta.rt]]=""),"",Tabla1[[#This Row],[Respuesta.rt]])</f>
        <v>0.85811431375299996</v>
      </c>
      <c r="U1734">
        <f>1-Tabla1[[#This Row],[Respuesta.corr]]</f>
        <v>0</v>
      </c>
      <c r="V1734" t="s">
        <v>141</v>
      </c>
      <c r="W1734" t="s">
        <v>143</v>
      </c>
      <c r="X1734" t="str">
        <f>+IFERROR(VLOOKUP(Tabla1[[#This Row],[participant]],$AB$2:$AC$17,2,0),"REVISAR")</f>
        <v>CLB8M</v>
      </c>
    </row>
    <row r="1735" spans="1:24" x14ac:dyDescent="0.55000000000000004">
      <c r="A1735" t="s">
        <v>124</v>
      </c>
      <c r="B1735" t="s">
        <v>125</v>
      </c>
      <c r="C1735" t="s">
        <v>15</v>
      </c>
      <c r="D1735">
        <v>0.8</v>
      </c>
      <c r="E1735">
        <v>0</v>
      </c>
      <c r="F1735">
        <v>133</v>
      </c>
      <c r="G1735">
        <v>133</v>
      </c>
      <c r="H1735">
        <v>133</v>
      </c>
      <c r="I1735" t="s">
        <v>15</v>
      </c>
      <c r="J1735">
        <v>1</v>
      </c>
      <c r="L1735" t="s">
        <v>159</v>
      </c>
      <c r="M1735">
        <v>60.131078350052597</v>
      </c>
      <c r="N1735" t="s">
        <v>122</v>
      </c>
      <c r="O1735">
        <v>1</v>
      </c>
      <c r="P1735" t="s">
        <v>160</v>
      </c>
      <c r="Q1735" t="str">
        <f>+PROPER(IF(MID(Tabla1[[#This Row],[expName]],3,100)="Alegria","Alegría",MID(Tabla1[[#This Row],[expName]],3,100)))</f>
        <v>Sexo</v>
      </c>
      <c r="R1735" t="str">
        <f>+IF(Tabla1[[#This Row],[correct_ans]]="None","Frecuente","Infrecuente")</f>
        <v>Frecuente</v>
      </c>
      <c r="S1735">
        <f>+Tabla1[[#This Row],[Respuesta.corr]]*100</f>
        <v>100</v>
      </c>
      <c r="T1735" t="str">
        <f>+IF(OR(Tabla1[[#This Row],[frecuente/infrecuente]]="Frecuente",Tabla1[[#This Row],[Respuesta.rt]]=""),"",Tabla1[[#This Row],[Respuesta.rt]])</f>
        <v/>
      </c>
      <c r="U1735">
        <f>1-Tabla1[[#This Row],[Respuesta.corr]]</f>
        <v>0</v>
      </c>
      <c r="V1735" t="s">
        <v>141</v>
      </c>
      <c r="W1735" t="s">
        <v>143</v>
      </c>
      <c r="X1735" t="str">
        <f>+IFERROR(VLOOKUP(Tabla1[[#This Row],[participant]],$AB$2:$AC$17,2,0),"REVISAR")</f>
        <v>CLB8M</v>
      </c>
    </row>
    <row r="1736" spans="1:24" x14ac:dyDescent="0.55000000000000004">
      <c r="A1736" t="s">
        <v>124</v>
      </c>
      <c r="B1736" t="s">
        <v>75</v>
      </c>
      <c r="C1736" t="s">
        <v>15</v>
      </c>
      <c r="D1736">
        <v>1.3</v>
      </c>
      <c r="E1736">
        <v>0</v>
      </c>
      <c r="F1736">
        <v>134</v>
      </c>
      <c r="G1736">
        <v>134</v>
      </c>
      <c r="H1736">
        <v>134</v>
      </c>
      <c r="I1736" t="s">
        <v>15</v>
      </c>
      <c r="J1736">
        <v>1</v>
      </c>
      <c r="L1736" t="s">
        <v>159</v>
      </c>
      <c r="M1736">
        <v>60.131078350052597</v>
      </c>
      <c r="N1736" t="s">
        <v>122</v>
      </c>
      <c r="O1736">
        <v>1</v>
      </c>
      <c r="P1736" t="s">
        <v>160</v>
      </c>
      <c r="Q1736" t="str">
        <f>+PROPER(IF(MID(Tabla1[[#This Row],[expName]],3,100)="Alegria","Alegría",MID(Tabla1[[#This Row],[expName]],3,100)))</f>
        <v>Sexo</v>
      </c>
      <c r="R1736" t="str">
        <f>+IF(Tabla1[[#This Row],[correct_ans]]="None","Frecuente","Infrecuente")</f>
        <v>Frecuente</v>
      </c>
      <c r="S1736">
        <f>+Tabla1[[#This Row],[Respuesta.corr]]*100</f>
        <v>100</v>
      </c>
      <c r="T1736" t="str">
        <f>+IF(OR(Tabla1[[#This Row],[frecuente/infrecuente]]="Frecuente",Tabla1[[#This Row],[Respuesta.rt]]=""),"",Tabla1[[#This Row],[Respuesta.rt]])</f>
        <v/>
      </c>
      <c r="U1736">
        <f>1-Tabla1[[#This Row],[Respuesta.corr]]</f>
        <v>0</v>
      </c>
      <c r="V1736" t="s">
        <v>141</v>
      </c>
      <c r="W1736" t="s">
        <v>143</v>
      </c>
      <c r="X1736" t="str">
        <f>+IFERROR(VLOOKUP(Tabla1[[#This Row],[participant]],$AB$2:$AC$17,2,0),"REVISAR")</f>
        <v>CLB8M</v>
      </c>
    </row>
    <row r="1737" spans="1:24" x14ac:dyDescent="0.55000000000000004">
      <c r="A1737" t="s">
        <v>120</v>
      </c>
      <c r="B1737" t="s">
        <v>35</v>
      </c>
      <c r="C1737" t="s">
        <v>21</v>
      </c>
      <c r="D1737">
        <v>0.8</v>
      </c>
      <c r="E1737">
        <v>0</v>
      </c>
      <c r="F1737">
        <v>135</v>
      </c>
      <c r="G1737">
        <v>135</v>
      </c>
      <c r="H1737">
        <v>135</v>
      </c>
      <c r="I1737" t="s">
        <v>21</v>
      </c>
      <c r="J1737">
        <v>1</v>
      </c>
      <c r="K1737">
        <v>0.48641417529100001</v>
      </c>
      <c r="L1737" t="s">
        <v>159</v>
      </c>
      <c r="M1737">
        <v>60.131078350052597</v>
      </c>
      <c r="N1737" t="s">
        <v>122</v>
      </c>
      <c r="O1737">
        <v>1</v>
      </c>
      <c r="P1737" t="s">
        <v>160</v>
      </c>
      <c r="Q1737" t="str">
        <f>+PROPER(IF(MID(Tabla1[[#This Row],[expName]],3,100)="Alegria","Alegría",MID(Tabla1[[#This Row],[expName]],3,100)))</f>
        <v>Sexo</v>
      </c>
      <c r="R1737" t="str">
        <f>+IF(Tabla1[[#This Row],[correct_ans]]="None","Frecuente","Infrecuente")</f>
        <v>Infrecuente</v>
      </c>
      <c r="S1737">
        <f>+Tabla1[[#This Row],[Respuesta.corr]]*100</f>
        <v>100</v>
      </c>
      <c r="T1737">
        <f>+IF(OR(Tabla1[[#This Row],[frecuente/infrecuente]]="Frecuente",Tabla1[[#This Row],[Respuesta.rt]]=""),"",Tabla1[[#This Row],[Respuesta.rt]])</f>
        <v>0.48641417529100001</v>
      </c>
      <c r="U1737">
        <f>1-Tabla1[[#This Row],[Respuesta.corr]]</f>
        <v>0</v>
      </c>
      <c r="V1737" t="s">
        <v>141</v>
      </c>
      <c r="W1737" t="s">
        <v>143</v>
      </c>
      <c r="X1737" t="str">
        <f>+IFERROR(VLOOKUP(Tabla1[[#This Row],[participant]],$AB$2:$AC$17,2,0),"REVISAR")</f>
        <v>CLB8M</v>
      </c>
    </row>
    <row r="1738" spans="1:24" x14ac:dyDescent="0.55000000000000004">
      <c r="A1738" t="s">
        <v>124</v>
      </c>
      <c r="B1738" t="s">
        <v>91</v>
      </c>
      <c r="C1738" t="s">
        <v>15</v>
      </c>
      <c r="D1738">
        <v>0.8</v>
      </c>
      <c r="E1738">
        <v>0</v>
      </c>
      <c r="F1738">
        <v>136</v>
      </c>
      <c r="G1738">
        <v>136</v>
      </c>
      <c r="H1738">
        <v>136</v>
      </c>
      <c r="I1738" t="s">
        <v>15</v>
      </c>
      <c r="J1738">
        <v>1</v>
      </c>
      <c r="L1738" t="s">
        <v>159</v>
      </c>
      <c r="M1738">
        <v>60.131078350052597</v>
      </c>
      <c r="N1738" t="s">
        <v>122</v>
      </c>
      <c r="O1738">
        <v>1</v>
      </c>
      <c r="P1738" t="s">
        <v>160</v>
      </c>
      <c r="Q1738" t="str">
        <f>+PROPER(IF(MID(Tabla1[[#This Row],[expName]],3,100)="Alegria","Alegría",MID(Tabla1[[#This Row],[expName]],3,100)))</f>
        <v>Sexo</v>
      </c>
      <c r="R1738" t="str">
        <f>+IF(Tabla1[[#This Row],[correct_ans]]="None","Frecuente","Infrecuente")</f>
        <v>Frecuente</v>
      </c>
      <c r="S1738">
        <f>+Tabla1[[#This Row],[Respuesta.corr]]*100</f>
        <v>100</v>
      </c>
      <c r="T1738" t="str">
        <f>+IF(OR(Tabla1[[#This Row],[frecuente/infrecuente]]="Frecuente",Tabla1[[#This Row],[Respuesta.rt]]=""),"",Tabla1[[#This Row],[Respuesta.rt]])</f>
        <v/>
      </c>
      <c r="U1738">
        <f>1-Tabla1[[#This Row],[Respuesta.corr]]</f>
        <v>0</v>
      </c>
      <c r="V1738" t="s">
        <v>141</v>
      </c>
      <c r="W1738" t="s">
        <v>143</v>
      </c>
      <c r="X1738" t="str">
        <f>+IFERROR(VLOOKUP(Tabla1[[#This Row],[participant]],$AB$2:$AC$17,2,0),"REVISAR")</f>
        <v>CLB8M</v>
      </c>
    </row>
    <row r="1739" spans="1:24" x14ac:dyDescent="0.55000000000000004">
      <c r="A1739" t="s">
        <v>124</v>
      </c>
      <c r="B1739" t="s">
        <v>89</v>
      </c>
      <c r="C1739" t="s">
        <v>15</v>
      </c>
      <c r="D1739">
        <v>0.8</v>
      </c>
      <c r="E1739">
        <v>0</v>
      </c>
      <c r="F1739">
        <v>137</v>
      </c>
      <c r="G1739">
        <v>137</v>
      </c>
      <c r="H1739">
        <v>137</v>
      </c>
      <c r="I1739" t="s">
        <v>15</v>
      </c>
      <c r="J1739">
        <v>1</v>
      </c>
      <c r="L1739" t="s">
        <v>159</v>
      </c>
      <c r="M1739">
        <v>60.131078350052597</v>
      </c>
      <c r="N1739" t="s">
        <v>122</v>
      </c>
      <c r="O1739">
        <v>1</v>
      </c>
      <c r="P1739" t="s">
        <v>160</v>
      </c>
      <c r="Q1739" t="str">
        <f>+PROPER(IF(MID(Tabla1[[#This Row],[expName]],3,100)="Alegria","Alegría",MID(Tabla1[[#This Row],[expName]],3,100)))</f>
        <v>Sexo</v>
      </c>
      <c r="R1739" t="str">
        <f>+IF(Tabla1[[#This Row],[correct_ans]]="None","Frecuente","Infrecuente")</f>
        <v>Frecuente</v>
      </c>
      <c r="S1739">
        <f>+Tabla1[[#This Row],[Respuesta.corr]]*100</f>
        <v>100</v>
      </c>
      <c r="T1739" t="str">
        <f>+IF(OR(Tabla1[[#This Row],[frecuente/infrecuente]]="Frecuente",Tabla1[[#This Row],[Respuesta.rt]]=""),"",Tabla1[[#This Row],[Respuesta.rt]])</f>
        <v/>
      </c>
      <c r="U1739">
        <f>1-Tabla1[[#This Row],[Respuesta.corr]]</f>
        <v>0</v>
      </c>
      <c r="V1739" t="s">
        <v>141</v>
      </c>
      <c r="W1739" t="s">
        <v>143</v>
      </c>
      <c r="X1739" t="str">
        <f>+IFERROR(VLOOKUP(Tabla1[[#This Row],[participant]],$AB$2:$AC$17,2,0),"REVISAR")</f>
        <v>CLB8M</v>
      </c>
    </row>
    <row r="1740" spans="1:24" x14ac:dyDescent="0.55000000000000004">
      <c r="A1740" t="s">
        <v>124</v>
      </c>
      <c r="B1740" t="s">
        <v>125</v>
      </c>
      <c r="C1740" t="s">
        <v>15</v>
      </c>
      <c r="D1740">
        <v>1.3</v>
      </c>
      <c r="E1740">
        <v>0</v>
      </c>
      <c r="F1740">
        <v>138</v>
      </c>
      <c r="G1740">
        <v>138</v>
      </c>
      <c r="H1740">
        <v>138</v>
      </c>
      <c r="I1740" t="s">
        <v>15</v>
      </c>
      <c r="J1740">
        <v>1</v>
      </c>
      <c r="L1740" t="s">
        <v>159</v>
      </c>
      <c r="M1740">
        <v>60.131078350052597</v>
      </c>
      <c r="N1740" t="s">
        <v>122</v>
      </c>
      <c r="O1740">
        <v>1</v>
      </c>
      <c r="P1740" t="s">
        <v>160</v>
      </c>
      <c r="Q1740" t="str">
        <f>+PROPER(IF(MID(Tabla1[[#This Row],[expName]],3,100)="Alegria","Alegría",MID(Tabla1[[#This Row],[expName]],3,100)))</f>
        <v>Sexo</v>
      </c>
      <c r="R1740" t="str">
        <f>+IF(Tabla1[[#This Row],[correct_ans]]="None","Frecuente","Infrecuente")</f>
        <v>Frecuente</v>
      </c>
      <c r="S1740">
        <f>+Tabla1[[#This Row],[Respuesta.corr]]*100</f>
        <v>100</v>
      </c>
      <c r="T1740" t="str">
        <f>+IF(OR(Tabla1[[#This Row],[frecuente/infrecuente]]="Frecuente",Tabla1[[#This Row],[Respuesta.rt]]=""),"",Tabla1[[#This Row],[Respuesta.rt]])</f>
        <v/>
      </c>
      <c r="U1740">
        <f>1-Tabla1[[#This Row],[Respuesta.corr]]</f>
        <v>0</v>
      </c>
      <c r="V1740" t="s">
        <v>141</v>
      </c>
      <c r="W1740" t="s">
        <v>143</v>
      </c>
      <c r="X1740" t="str">
        <f>+IFERROR(VLOOKUP(Tabla1[[#This Row],[participant]],$AB$2:$AC$17,2,0),"REVISAR")</f>
        <v>CLB8M</v>
      </c>
    </row>
    <row r="1741" spans="1:24" x14ac:dyDescent="0.55000000000000004">
      <c r="A1741" t="s">
        <v>120</v>
      </c>
      <c r="B1741" t="s">
        <v>25</v>
      </c>
      <c r="C1741" t="s">
        <v>21</v>
      </c>
      <c r="D1741">
        <v>1.3</v>
      </c>
      <c r="E1741">
        <v>0</v>
      </c>
      <c r="F1741">
        <v>139</v>
      </c>
      <c r="G1741">
        <v>139</v>
      </c>
      <c r="H1741">
        <v>139</v>
      </c>
      <c r="I1741" t="s">
        <v>21</v>
      </c>
      <c r="J1741">
        <v>1</v>
      </c>
      <c r="K1741">
        <v>0.58804299098500001</v>
      </c>
      <c r="L1741" t="s">
        <v>159</v>
      </c>
      <c r="M1741">
        <v>60.131078350052597</v>
      </c>
      <c r="N1741" t="s">
        <v>122</v>
      </c>
      <c r="O1741">
        <v>1</v>
      </c>
      <c r="P1741" t="s">
        <v>160</v>
      </c>
      <c r="Q1741" t="str">
        <f>+PROPER(IF(MID(Tabla1[[#This Row],[expName]],3,100)="Alegria","Alegría",MID(Tabla1[[#This Row],[expName]],3,100)))</f>
        <v>Sexo</v>
      </c>
      <c r="R1741" t="str">
        <f>+IF(Tabla1[[#This Row],[correct_ans]]="None","Frecuente","Infrecuente")</f>
        <v>Infrecuente</v>
      </c>
      <c r="S1741">
        <f>+Tabla1[[#This Row],[Respuesta.corr]]*100</f>
        <v>100</v>
      </c>
      <c r="T1741">
        <f>+IF(OR(Tabla1[[#This Row],[frecuente/infrecuente]]="Frecuente",Tabla1[[#This Row],[Respuesta.rt]]=""),"",Tabla1[[#This Row],[Respuesta.rt]])</f>
        <v>0.58804299098500001</v>
      </c>
      <c r="U1741">
        <f>1-Tabla1[[#This Row],[Respuesta.corr]]</f>
        <v>0</v>
      </c>
      <c r="V1741" t="s">
        <v>141</v>
      </c>
      <c r="W1741" t="s">
        <v>143</v>
      </c>
      <c r="X1741" t="str">
        <f>+IFERROR(VLOOKUP(Tabla1[[#This Row],[participant]],$AB$2:$AC$17,2,0),"REVISAR")</f>
        <v>CLB8M</v>
      </c>
    </row>
    <row r="1742" spans="1:24" x14ac:dyDescent="0.55000000000000004">
      <c r="A1742" t="s">
        <v>124</v>
      </c>
      <c r="B1742" t="s">
        <v>68</v>
      </c>
      <c r="C1742" t="s">
        <v>15</v>
      </c>
      <c r="D1742">
        <v>0.8</v>
      </c>
      <c r="E1742">
        <v>0</v>
      </c>
      <c r="F1742">
        <v>140</v>
      </c>
      <c r="G1742">
        <v>140</v>
      </c>
      <c r="H1742">
        <v>140</v>
      </c>
      <c r="I1742" t="s">
        <v>15</v>
      </c>
      <c r="J1742">
        <v>1</v>
      </c>
      <c r="L1742" t="s">
        <v>159</v>
      </c>
      <c r="M1742">
        <v>60.131078350052597</v>
      </c>
      <c r="N1742" t="s">
        <v>122</v>
      </c>
      <c r="O1742">
        <v>1</v>
      </c>
      <c r="P1742" t="s">
        <v>160</v>
      </c>
      <c r="Q1742" t="str">
        <f>+PROPER(IF(MID(Tabla1[[#This Row],[expName]],3,100)="Alegria","Alegría",MID(Tabla1[[#This Row],[expName]],3,100)))</f>
        <v>Sexo</v>
      </c>
      <c r="R1742" t="str">
        <f>+IF(Tabla1[[#This Row],[correct_ans]]="None","Frecuente","Infrecuente")</f>
        <v>Frecuente</v>
      </c>
      <c r="S1742">
        <f>+Tabla1[[#This Row],[Respuesta.corr]]*100</f>
        <v>100</v>
      </c>
      <c r="T1742" t="str">
        <f>+IF(OR(Tabla1[[#This Row],[frecuente/infrecuente]]="Frecuente",Tabla1[[#This Row],[Respuesta.rt]]=""),"",Tabla1[[#This Row],[Respuesta.rt]])</f>
        <v/>
      </c>
      <c r="U1742">
        <f>1-Tabla1[[#This Row],[Respuesta.corr]]</f>
        <v>0</v>
      </c>
      <c r="V1742" t="s">
        <v>141</v>
      </c>
      <c r="W1742" t="s">
        <v>143</v>
      </c>
      <c r="X1742" t="str">
        <f>+IFERROR(VLOOKUP(Tabla1[[#This Row],[participant]],$AB$2:$AC$17,2,0),"REVISAR")</f>
        <v>CLB8M</v>
      </c>
    </row>
    <row r="1743" spans="1:24" x14ac:dyDescent="0.55000000000000004">
      <c r="A1743" t="s">
        <v>124</v>
      </c>
      <c r="B1743" t="s">
        <v>75</v>
      </c>
      <c r="C1743" t="s">
        <v>15</v>
      </c>
      <c r="D1743">
        <v>0.8</v>
      </c>
      <c r="E1743">
        <v>0</v>
      </c>
      <c r="F1743">
        <v>141</v>
      </c>
      <c r="G1743">
        <v>141</v>
      </c>
      <c r="H1743">
        <v>141</v>
      </c>
      <c r="I1743" t="s">
        <v>15</v>
      </c>
      <c r="J1743">
        <v>1</v>
      </c>
      <c r="L1743" t="s">
        <v>159</v>
      </c>
      <c r="M1743">
        <v>60.131078350052597</v>
      </c>
      <c r="N1743" t="s">
        <v>122</v>
      </c>
      <c r="O1743">
        <v>1</v>
      </c>
      <c r="P1743" t="s">
        <v>160</v>
      </c>
      <c r="Q1743" t="str">
        <f>+PROPER(IF(MID(Tabla1[[#This Row],[expName]],3,100)="Alegria","Alegría",MID(Tabla1[[#This Row],[expName]],3,100)))</f>
        <v>Sexo</v>
      </c>
      <c r="R1743" t="str">
        <f>+IF(Tabla1[[#This Row],[correct_ans]]="None","Frecuente","Infrecuente")</f>
        <v>Frecuente</v>
      </c>
      <c r="S1743">
        <f>+Tabla1[[#This Row],[Respuesta.corr]]*100</f>
        <v>100</v>
      </c>
      <c r="T1743" t="str">
        <f>+IF(OR(Tabla1[[#This Row],[frecuente/infrecuente]]="Frecuente",Tabla1[[#This Row],[Respuesta.rt]]=""),"",Tabla1[[#This Row],[Respuesta.rt]])</f>
        <v/>
      </c>
      <c r="U1743">
        <f>1-Tabla1[[#This Row],[Respuesta.corr]]</f>
        <v>0</v>
      </c>
      <c r="V1743" t="s">
        <v>141</v>
      </c>
      <c r="W1743" t="s">
        <v>143</v>
      </c>
      <c r="X1743" t="str">
        <f>+IFERROR(VLOOKUP(Tabla1[[#This Row],[participant]],$AB$2:$AC$17,2,0),"REVISAR")</f>
        <v>CLB8M</v>
      </c>
    </row>
    <row r="1744" spans="1:24" x14ac:dyDescent="0.55000000000000004">
      <c r="A1744" t="s">
        <v>124</v>
      </c>
      <c r="B1744" t="s">
        <v>125</v>
      </c>
      <c r="C1744" t="s">
        <v>15</v>
      </c>
      <c r="D1744">
        <v>1.3</v>
      </c>
      <c r="E1744">
        <v>0</v>
      </c>
      <c r="F1744">
        <v>142</v>
      </c>
      <c r="G1744">
        <v>142</v>
      </c>
      <c r="H1744">
        <v>142</v>
      </c>
      <c r="I1744" t="s">
        <v>15</v>
      </c>
      <c r="J1744">
        <v>1</v>
      </c>
      <c r="L1744" t="s">
        <v>159</v>
      </c>
      <c r="M1744">
        <v>60.131078350052597</v>
      </c>
      <c r="N1744" t="s">
        <v>122</v>
      </c>
      <c r="O1744">
        <v>1</v>
      </c>
      <c r="P1744" t="s">
        <v>160</v>
      </c>
      <c r="Q1744" t="str">
        <f>+PROPER(IF(MID(Tabla1[[#This Row],[expName]],3,100)="Alegria","Alegría",MID(Tabla1[[#This Row],[expName]],3,100)))</f>
        <v>Sexo</v>
      </c>
      <c r="R1744" t="str">
        <f>+IF(Tabla1[[#This Row],[correct_ans]]="None","Frecuente","Infrecuente")</f>
        <v>Frecuente</v>
      </c>
      <c r="S1744">
        <f>+Tabla1[[#This Row],[Respuesta.corr]]*100</f>
        <v>100</v>
      </c>
      <c r="T1744" t="str">
        <f>+IF(OR(Tabla1[[#This Row],[frecuente/infrecuente]]="Frecuente",Tabla1[[#This Row],[Respuesta.rt]]=""),"",Tabla1[[#This Row],[Respuesta.rt]])</f>
        <v/>
      </c>
      <c r="U1744">
        <f>1-Tabla1[[#This Row],[Respuesta.corr]]</f>
        <v>0</v>
      </c>
      <c r="V1744" t="s">
        <v>141</v>
      </c>
      <c r="W1744" t="s">
        <v>143</v>
      </c>
      <c r="X1744" t="str">
        <f>+IFERROR(VLOOKUP(Tabla1[[#This Row],[participant]],$AB$2:$AC$17,2,0),"REVISAR")</f>
        <v>CLB8M</v>
      </c>
    </row>
    <row r="1745" spans="1:24" x14ac:dyDescent="0.55000000000000004">
      <c r="A1745" t="s">
        <v>120</v>
      </c>
      <c r="B1745" t="s">
        <v>90</v>
      </c>
      <c r="C1745" t="s">
        <v>21</v>
      </c>
      <c r="D1745">
        <v>0.8</v>
      </c>
      <c r="E1745">
        <v>0</v>
      </c>
      <c r="F1745">
        <v>143</v>
      </c>
      <c r="G1745">
        <v>143</v>
      </c>
      <c r="H1745">
        <v>143</v>
      </c>
      <c r="I1745" t="s">
        <v>15</v>
      </c>
      <c r="J1745">
        <v>0</v>
      </c>
      <c r="L1745" t="s">
        <v>159</v>
      </c>
      <c r="M1745">
        <v>60.131078350052597</v>
      </c>
      <c r="N1745" t="s">
        <v>122</v>
      </c>
      <c r="O1745">
        <v>1</v>
      </c>
      <c r="P1745" t="s">
        <v>160</v>
      </c>
      <c r="Q1745" t="str">
        <f>+PROPER(IF(MID(Tabla1[[#This Row],[expName]],3,100)="Alegria","Alegría",MID(Tabla1[[#This Row],[expName]],3,100)))</f>
        <v>Sexo</v>
      </c>
      <c r="R1745" t="str">
        <f>+IF(Tabla1[[#This Row],[correct_ans]]="None","Frecuente","Infrecuente")</f>
        <v>Infrecuente</v>
      </c>
      <c r="S1745">
        <f>+Tabla1[[#This Row],[Respuesta.corr]]*100</f>
        <v>0</v>
      </c>
      <c r="T1745" t="str">
        <f>+IF(OR(Tabla1[[#This Row],[frecuente/infrecuente]]="Frecuente",Tabla1[[#This Row],[Respuesta.rt]]=""),"",Tabla1[[#This Row],[Respuesta.rt]])</f>
        <v/>
      </c>
      <c r="U1745">
        <f>1-Tabla1[[#This Row],[Respuesta.corr]]</f>
        <v>1</v>
      </c>
      <c r="V1745" t="s">
        <v>141</v>
      </c>
      <c r="W1745" t="s">
        <v>143</v>
      </c>
      <c r="X1745" t="str">
        <f>+IFERROR(VLOOKUP(Tabla1[[#This Row],[participant]],$AB$2:$AC$17,2,0),"REVISAR")</f>
        <v>CLB8M</v>
      </c>
    </row>
    <row r="1746" spans="1:24" x14ac:dyDescent="0.55000000000000004">
      <c r="A1746" t="s">
        <v>124</v>
      </c>
      <c r="B1746" t="s">
        <v>87</v>
      </c>
      <c r="C1746" t="s">
        <v>15</v>
      </c>
      <c r="D1746">
        <v>0.8</v>
      </c>
      <c r="E1746">
        <v>0</v>
      </c>
      <c r="F1746">
        <v>144</v>
      </c>
      <c r="G1746">
        <v>144</v>
      </c>
      <c r="H1746">
        <v>144</v>
      </c>
      <c r="I1746" t="s">
        <v>15</v>
      </c>
      <c r="J1746">
        <v>1</v>
      </c>
      <c r="L1746" t="s">
        <v>159</v>
      </c>
      <c r="M1746">
        <v>60.131078350052597</v>
      </c>
      <c r="N1746" t="s">
        <v>122</v>
      </c>
      <c r="O1746">
        <v>1</v>
      </c>
      <c r="P1746" t="s">
        <v>160</v>
      </c>
      <c r="Q1746" t="str">
        <f>+PROPER(IF(MID(Tabla1[[#This Row],[expName]],3,100)="Alegria","Alegría",MID(Tabla1[[#This Row],[expName]],3,100)))</f>
        <v>Sexo</v>
      </c>
      <c r="R1746" t="str">
        <f>+IF(Tabla1[[#This Row],[correct_ans]]="None","Frecuente","Infrecuente")</f>
        <v>Frecuente</v>
      </c>
      <c r="S1746">
        <f>+Tabla1[[#This Row],[Respuesta.corr]]*100</f>
        <v>100</v>
      </c>
      <c r="T1746" t="str">
        <f>+IF(OR(Tabla1[[#This Row],[frecuente/infrecuente]]="Frecuente",Tabla1[[#This Row],[Respuesta.rt]]=""),"",Tabla1[[#This Row],[Respuesta.rt]])</f>
        <v/>
      </c>
      <c r="U1746">
        <f>1-Tabla1[[#This Row],[Respuesta.corr]]</f>
        <v>0</v>
      </c>
      <c r="V1746" t="s">
        <v>141</v>
      </c>
      <c r="W1746" t="s">
        <v>143</v>
      </c>
      <c r="X1746" t="str">
        <f>+IFERROR(VLOOKUP(Tabla1[[#This Row],[participant]],$AB$2:$AC$17,2,0),"REVISAR")</f>
        <v>CLB8M</v>
      </c>
    </row>
    <row r="1747" spans="1:24" x14ac:dyDescent="0.55000000000000004">
      <c r="A1747" t="s">
        <v>124</v>
      </c>
      <c r="B1747" t="s">
        <v>68</v>
      </c>
      <c r="C1747" t="s">
        <v>15</v>
      </c>
      <c r="D1747">
        <v>1.3</v>
      </c>
      <c r="E1747">
        <v>0</v>
      </c>
      <c r="F1747">
        <v>145</v>
      </c>
      <c r="G1747">
        <v>145</v>
      </c>
      <c r="H1747">
        <v>145</v>
      </c>
      <c r="I1747" t="s">
        <v>15</v>
      </c>
      <c r="J1747">
        <v>1</v>
      </c>
      <c r="L1747" t="s">
        <v>159</v>
      </c>
      <c r="M1747">
        <v>60.131078350052597</v>
      </c>
      <c r="N1747" t="s">
        <v>122</v>
      </c>
      <c r="O1747">
        <v>1</v>
      </c>
      <c r="P1747" t="s">
        <v>160</v>
      </c>
      <c r="Q1747" t="str">
        <f>+PROPER(IF(MID(Tabla1[[#This Row],[expName]],3,100)="Alegria","Alegría",MID(Tabla1[[#This Row],[expName]],3,100)))</f>
        <v>Sexo</v>
      </c>
      <c r="R1747" t="str">
        <f>+IF(Tabla1[[#This Row],[correct_ans]]="None","Frecuente","Infrecuente")</f>
        <v>Frecuente</v>
      </c>
      <c r="S1747">
        <f>+Tabla1[[#This Row],[Respuesta.corr]]*100</f>
        <v>100</v>
      </c>
      <c r="T1747" t="str">
        <f>+IF(OR(Tabla1[[#This Row],[frecuente/infrecuente]]="Frecuente",Tabla1[[#This Row],[Respuesta.rt]]=""),"",Tabla1[[#This Row],[Respuesta.rt]])</f>
        <v/>
      </c>
      <c r="U1747">
        <f>1-Tabla1[[#This Row],[Respuesta.corr]]</f>
        <v>0</v>
      </c>
      <c r="V1747" t="s">
        <v>141</v>
      </c>
      <c r="W1747" t="s">
        <v>143</v>
      </c>
      <c r="X1747" t="str">
        <f>+IFERROR(VLOOKUP(Tabla1[[#This Row],[participant]],$AB$2:$AC$17,2,0),"REVISAR")</f>
        <v>CLB8M</v>
      </c>
    </row>
    <row r="1748" spans="1:24" x14ac:dyDescent="0.55000000000000004">
      <c r="A1748" t="s">
        <v>120</v>
      </c>
      <c r="B1748" t="s">
        <v>36</v>
      </c>
      <c r="C1748" t="s">
        <v>21</v>
      </c>
      <c r="D1748">
        <v>0.8</v>
      </c>
      <c r="E1748">
        <v>0</v>
      </c>
      <c r="F1748">
        <v>146</v>
      </c>
      <c r="G1748">
        <v>146</v>
      </c>
      <c r="H1748">
        <v>146</v>
      </c>
      <c r="I1748" t="s">
        <v>15</v>
      </c>
      <c r="J1748">
        <v>0</v>
      </c>
      <c r="L1748" t="s">
        <v>159</v>
      </c>
      <c r="M1748">
        <v>60.131078350052597</v>
      </c>
      <c r="N1748" t="s">
        <v>122</v>
      </c>
      <c r="O1748">
        <v>1</v>
      </c>
      <c r="P1748" t="s">
        <v>160</v>
      </c>
      <c r="Q1748" t="str">
        <f>+PROPER(IF(MID(Tabla1[[#This Row],[expName]],3,100)="Alegria","Alegría",MID(Tabla1[[#This Row],[expName]],3,100)))</f>
        <v>Sexo</v>
      </c>
      <c r="R1748" t="str">
        <f>+IF(Tabla1[[#This Row],[correct_ans]]="None","Frecuente","Infrecuente")</f>
        <v>Infrecuente</v>
      </c>
      <c r="S1748">
        <f>+Tabla1[[#This Row],[Respuesta.corr]]*100</f>
        <v>0</v>
      </c>
      <c r="T1748" t="str">
        <f>+IF(OR(Tabla1[[#This Row],[frecuente/infrecuente]]="Frecuente",Tabla1[[#This Row],[Respuesta.rt]]=""),"",Tabla1[[#This Row],[Respuesta.rt]])</f>
        <v/>
      </c>
      <c r="U1748">
        <f>1-Tabla1[[#This Row],[Respuesta.corr]]</f>
        <v>1</v>
      </c>
      <c r="V1748" t="s">
        <v>141</v>
      </c>
      <c r="W1748" t="s">
        <v>143</v>
      </c>
      <c r="X1748" t="str">
        <f>+IFERROR(VLOOKUP(Tabla1[[#This Row],[participant]],$AB$2:$AC$17,2,0),"REVISAR")</f>
        <v>CLB8M</v>
      </c>
    </row>
    <row r="1749" spans="1:24" x14ac:dyDescent="0.55000000000000004">
      <c r="A1749" t="s">
        <v>124</v>
      </c>
      <c r="B1749" t="s">
        <v>91</v>
      </c>
      <c r="C1749" t="s">
        <v>15</v>
      </c>
      <c r="D1749">
        <v>0.8</v>
      </c>
      <c r="E1749">
        <v>0</v>
      </c>
      <c r="F1749">
        <v>147</v>
      </c>
      <c r="G1749">
        <v>147</v>
      </c>
      <c r="H1749">
        <v>147</v>
      </c>
      <c r="I1749" t="s">
        <v>15</v>
      </c>
      <c r="J1749">
        <v>1</v>
      </c>
      <c r="L1749" t="s">
        <v>159</v>
      </c>
      <c r="M1749">
        <v>60.131078350052597</v>
      </c>
      <c r="N1749" t="s">
        <v>122</v>
      </c>
      <c r="O1749">
        <v>1</v>
      </c>
      <c r="P1749" t="s">
        <v>160</v>
      </c>
      <c r="Q1749" t="str">
        <f>+PROPER(IF(MID(Tabla1[[#This Row],[expName]],3,100)="Alegria","Alegría",MID(Tabla1[[#This Row],[expName]],3,100)))</f>
        <v>Sexo</v>
      </c>
      <c r="R1749" t="str">
        <f>+IF(Tabla1[[#This Row],[correct_ans]]="None","Frecuente","Infrecuente")</f>
        <v>Frecuente</v>
      </c>
      <c r="S1749">
        <f>+Tabla1[[#This Row],[Respuesta.corr]]*100</f>
        <v>100</v>
      </c>
      <c r="T1749" t="str">
        <f>+IF(OR(Tabla1[[#This Row],[frecuente/infrecuente]]="Frecuente",Tabla1[[#This Row],[Respuesta.rt]]=""),"",Tabla1[[#This Row],[Respuesta.rt]])</f>
        <v/>
      </c>
      <c r="U1749">
        <f>1-Tabla1[[#This Row],[Respuesta.corr]]</f>
        <v>0</v>
      </c>
      <c r="V1749" t="s">
        <v>141</v>
      </c>
      <c r="W1749" t="s">
        <v>143</v>
      </c>
      <c r="X1749" t="str">
        <f>+IFERROR(VLOOKUP(Tabla1[[#This Row],[participant]],$AB$2:$AC$17,2,0),"REVISAR")</f>
        <v>CLB8M</v>
      </c>
    </row>
    <row r="1750" spans="1:24" x14ac:dyDescent="0.55000000000000004">
      <c r="A1750" t="s">
        <v>124</v>
      </c>
      <c r="B1750" t="s">
        <v>89</v>
      </c>
      <c r="C1750" t="s">
        <v>15</v>
      </c>
      <c r="D1750">
        <v>0.8</v>
      </c>
      <c r="E1750">
        <v>0</v>
      </c>
      <c r="F1750">
        <v>148</v>
      </c>
      <c r="G1750">
        <v>148</v>
      </c>
      <c r="H1750">
        <v>148</v>
      </c>
      <c r="I1750" t="s">
        <v>15</v>
      </c>
      <c r="J1750">
        <v>1</v>
      </c>
      <c r="L1750" t="s">
        <v>159</v>
      </c>
      <c r="M1750">
        <v>60.131078350052597</v>
      </c>
      <c r="N1750" t="s">
        <v>122</v>
      </c>
      <c r="O1750">
        <v>1</v>
      </c>
      <c r="P1750" t="s">
        <v>160</v>
      </c>
      <c r="Q1750" t="str">
        <f>+PROPER(IF(MID(Tabla1[[#This Row],[expName]],3,100)="Alegria","Alegría",MID(Tabla1[[#This Row],[expName]],3,100)))</f>
        <v>Sexo</v>
      </c>
      <c r="R1750" t="str">
        <f>+IF(Tabla1[[#This Row],[correct_ans]]="None","Frecuente","Infrecuente")</f>
        <v>Frecuente</v>
      </c>
      <c r="S1750">
        <f>+Tabla1[[#This Row],[Respuesta.corr]]*100</f>
        <v>100</v>
      </c>
      <c r="T1750" t="str">
        <f>+IF(OR(Tabla1[[#This Row],[frecuente/infrecuente]]="Frecuente",Tabla1[[#This Row],[Respuesta.rt]]=""),"",Tabla1[[#This Row],[Respuesta.rt]])</f>
        <v/>
      </c>
      <c r="U1750">
        <f>1-Tabla1[[#This Row],[Respuesta.corr]]</f>
        <v>0</v>
      </c>
      <c r="V1750" t="s">
        <v>141</v>
      </c>
      <c r="W1750" t="s">
        <v>143</v>
      </c>
      <c r="X1750" t="str">
        <f>+IFERROR(VLOOKUP(Tabla1[[#This Row],[participant]],$AB$2:$AC$17,2,0),"REVISAR")</f>
        <v>CLB8M</v>
      </c>
    </row>
    <row r="1751" spans="1:24" x14ac:dyDescent="0.55000000000000004">
      <c r="A1751" t="s">
        <v>120</v>
      </c>
      <c r="B1751" t="s">
        <v>36</v>
      </c>
      <c r="C1751" t="s">
        <v>21</v>
      </c>
      <c r="D1751">
        <v>1.3</v>
      </c>
      <c r="E1751">
        <v>0</v>
      </c>
      <c r="F1751">
        <v>149</v>
      </c>
      <c r="G1751">
        <v>149</v>
      </c>
      <c r="H1751">
        <v>149</v>
      </c>
      <c r="I1751" t="s">
        <v>15</v>
      </c>
      <c r="J1751">
        <v>0</v>
      </c>
      <c r="L1751" t="s">
        <v>159</v>
      </c>
      <c r="M1751">
        <v>60.131078350052597</v>
      </c>
      <c r="N1751" t="s">
        <v>122</v>
      </c>
      <c r="O1751">
        <v>1</v>
      </c>
      <c r="P1751" t="s">
        <v>160</v>
      </c>
      <c r="Q1751" t="str">
        <f>+PROPER(IF(MID(Tabla1[[#This Row],[expName]],3,100)="Alegria","Alegría",MID(Tabla1[[#This Row],[expName]],3,100)))</f>
        <v>Sexo</v>
      </c>
      <c r="R1751" t="str">
        <f>+IF(Tabla1[[#This Row],[correct_ans]]="None","Frecuente","Infrecuente")</f>
        <v>Infrecuente</v>
      </c>
      <c r="S1751">
        <f>+Tabla1[[#This Row],[Respuesta.corr]]*100</f>
        <v>0</v>
      </c>
      <c r="T1751" t="str">
        <f>+IF(OR(Tabla1[[#This Row],[frecuente/infrecuente]]="Frecuente",Tabla1[[#This Row],[Respuesta.rt]]=""),"",Tabla1[[#This Row],[Respuesta.rt]])</f>
        <v/>
      </c>
      <c r="U1751">
        <f>1-Tabla1[[#This Row],[Respuesta.corr]]</f>
        <v>1</v>
      </c>
      <c r="V1751" t="s">
        <v>141</v>
      </c>
      <c r="W1751" t="s">
        <v>143</v>
      </c>
      <c r="X1751" t="str">
        <f>+IFERROR(VLOOKUP(Tabla1[[#This Row],[participant]],$AB$2:$AC$17,2,0),"REVISAR")</f>
        <v>CLB8M</v>
      </c>
    </row>
    <row r="1752" spans="1:24" x14ac:dyDescent="0.55000000000000004">
      <c r="A1752" t="s">
        <v>124</v>
      </c>
      <c r="B1752" t="s">
        <v>89</v>
      </c>
      <c r="C1752" t="s">
        <v>15</v>
      </c>
      <c r="D1752">
        <v>0.8</v>
      </c>
      <c r="E1752">
        <v>0</v>
      </c>
      <c r="F1752">
        <v>150</v>
      </c>
      <c r="G1752">
        <v>150</v>
      </c>
      <c r="H1752">
        <v>150</v>
      </c>
      <c r="I1752" t="s">
        <v>15</v>
      </c>
      <c r="J1752">
        <v>1</v>
      </c>
      <c r="L1752" t="s">
        <v>159</v>
      </c>
      <c r="M1752">
        <v>60.131078350052597</v>
      </c>
      <c r="N1752" t="s">
        <v>122</v>
      </c>
      <c r="O1752">
        <v>1</v>
      </c>
      <c r="P1752" t="s">
        <v>160</v>
      </c>
      <c r="Q1752" t="str">
        <f>+PROPER(IF(MID(Tabla1[[#This Row],[expName]],3,100)="Alegria","Alegría",MID(Tabla1[[#This Row],[expName]],3,100)))</f>
        <v>Sexo</v>
      </c>
      <c r="R1752" t="str">
        <f>+IF(Tabla1[[#This Row],[correct_ans]]="None","Frecuente","Infrecuente")</f>
        <v>Frecuente</v>
      </c>
      <c r="S1752">
        <f>+Tabla1[[#This Row],[Respuesta.corr]]*100</f>
        <v>100</v>
      </c>
      <c r="T1752" t="str">
        <f>+IF(OR(Tabla1[[#This Row],[frecuente/infrecuente]]="Frecuente",Tabla1[[#This Row],[Respuesta.rt]]=""),"",Tabla1[[#This Row],[Respuesta.rt]])</f>
        <v/>
      </c>
      <c r="U1752">
        <f>1-Tabla1[[#This Row],[Respuesta.corr]]</f>
        <v>0</v>
      </c>
      <c r="V1752" t="s">
        <v>141</v>
      </c>
      <c r="W1752" t="s">
        <v>143</v>
      </c>
      <c r="X1752" t="str">
        <f>+IFERROR(VLOOKUP(Tabla1[[#This Row],[participant]],$AB$2:$AC$17,2,0),"REVISAR")</f>
        <v>CLB8M</v>
      </c>
    </row>
    <row r="1753" spans="1:24" x14ac:dyDescent="0.55000000000000004">
      <c r="A1753" t="s">
        <v>124</v>
      </c>
      <c r="B1753" t="s">
        <v>91</v>
      </c>
      <c r="C1753" t="s">
        <v>15</v>
      </c>
      <c r="D1753">
        <v>1.3</v>
      </c>
      <c r="E1753">
        <v>0</v>
      </c>
      <c r="F1753">
        <v>151</v>
      </c>
      <c r="G1753">
        <v>151</v>
      </c>
      <c r="H1753">
        <v>151</v>
      </c>
      <c r="I1753" t="s">
        <v>15</v>
      </c>
      <c r="J1753">
        <v>1</v>
      </c>
      <c r="L1753" t="s">
        <v>159</v>
      </c>
      <c r="M1753">
        <v>60.131078350052597</v>
      </c>
      <c r="N1753" t="s">
        <v>122</v>
      </c>
      <c r="O1753">
        <v>1</v>
      </c>
      <c r="P1753" t="s">
        <v>160</v>
      </c>
      <c r="Q1753" t="str">
        <f>+PROPER(IF(MID(Tabla1[[#This Row],[expName]],3,100)="Alegria","Alegría",MID(Tabla1[[#This Row],[expName]],3,100)))</f>
        <v>Sexo</v>
      </c>
      <c r="R1753" t="str">
        <f>+IF(Tabla1[[#This Row],[correct_ans]]="None","Frecuente","Infrecuente")</f>
        <v>Frecuente</v>
      </c>
      <c r="S1753">
        <f>+Tabla1[[#This Row],[Respuesta.corr]]*100</f>
        <v>100</v>
      </c>
      <c r="T1753" t="str">
        <f>+IF(OR(Tabla1[[#This Row],[frecuente/infrecuente]]="Frecuente",Tabla1[[#This Row],[Respuesta.rt]]=""),"",Tabla1[[#This Row],[Respuesta.rt]])</f>
        <v/>
      </c>
      <c r="U1753">
        <f>1-Tabla1[[#This Row],[Respuesta.corr]]</f>
        <v>0</v>
      </c>
      <c r="V1753" t="s">
        <v>141</v>
      </c>
      <c r="W1753" t="s">
        <v>143</v>
      </c>
      <c r="X1753" t="str">
        <f>+IFERROR(VLOOKUP(Tabla1[[#This Row],[participant]],$AB$2:$AC$17,2,0),"REVISAR")</f>
        <v>CLB8M</v>
      </c>
    </row>
    <row r="1754" spans="1:24" x14ac:dyDescent="0.55000000000000004">
      <c r="A1754" t="s">
        <v>124</v>
      </c>
      <c r="B1754" t="s">
        <v>68</v>
      </c>
      <c r="C1754" t="s">
        <v>15</v>
      </c>
      <c r="D1754">
        <v>1.3</v>
      </c>
      <c r="E1754">
        <v>0</v>
      </c>
      <c r="F1754">
        <v>152</v>
      </c>
      <c r="G1754">
        <v>152</v>
      </c>
      <c r="H1754">
        <v>152</v>
      </c>
      <c r="I1754" t="s">
        <v>15</v>
      </c>
      <c r="J1754">
        <v>1</v>
      </c>
      <c r="L1754" t="s">
        <v>159</v>
      </c>
      <c r="M1754">
        <v>60.131078350052597</v>
      </c>
      <c r="N1754" t="s">
        <v>122</v>
      </c>
      <c r="O1754">
        <v>1</v>
      </c>
      <c r="P1754" t="s">
        <v>160</v>
      </c>
      <c r="Q1754" t="str">
        <f>+PROPER(IF(MID(Tabla1[[#This Row],[expName]],3,100)="Alegria","Alegría",MID(Tabla1[[#This Row],[expName]],3,100)))</f>
        <v>Sexo</v>
      </c>
      <c r="R1754" t="str">
        <f>+IF(Tabla1[[#This Row],[correct_ans]]="None","Frecuente","Infrecuente")</f>
        <v>Frecuente</v>
      </c>
      <c r="S1754">
        <f>+Tabla1[[#This Row],[Respuesta.corr]]*100</f>
        <v>100</v>
      </c>
      <c r="T1754" t="str">
        <f>+IF(OR(Tabla1[[#This Row],[frecuente/infrecuente]]="Frecuente",Tabla1[[#This Row],[Respuesta.rt]]=""),"",Tabla1[[#This Row],[Respuesta.rt]])</f>
        <v/>
      </c>
      <c r="U1754">
        <f>1-Tabla1[[#This Row],[Respuesta.corr]]</f>
        <v>0</v>
      </c>
      <c r="V1754" t="s">
        <v>141</v>
      </c>
      <c r="W1754" t="s">
        <v>143</v>
      </c>
      <c r="X1754" t="str">
        <f>+IFERROR(VLOOKUP(Tabla1[[#This Row],[participant]],$AB$2:$AC$17,2,0),"REVISAR")</f>
        <v>CLB8M</v>
      </c>
    </row>
    <row r="1755" spans="1:24" x14ac:dyDescent="0.55000000000000004">
      <c r="A1755" t="s">
        <v>120</v>
      </c>
      <c r="B1755" t="s">
        <v>63</v>
      </c>
      <c r="C1755" t="s">
        <v>21</v>
      </c>
      <c r="D1755">
        <v>0.8</v>
      </c>
      <c r="E1755">
        <v>0</v>
      </c>
      <c r="F1755">
        <v>153</v>
      </c>
      <c r="G1755">
        <v>153</v>
      </c>
      <c r="H1755">
        <v>153</v>
      </c>
      <c r="I1755" t="s">
        <v>21</v>
      </c>
      <c r="J1755">
        <v>1</v>
      </c>
      <c r="K1755">
        <v>0.79123308062499997</v>
      </c>
      <c r="L1755" t="s">
        <v>159</v>
      </c>
      <c r="M1755">
        <v>60.131078350052597</v>
      </c>
      <c r="N1755" t="s">
        <v>122</v>
      </c>
      <c r="O1755">
        <v>1</v>
      </c>
      <c r="P1755" t="s">
        <v>160</v>
      </c>
      <c r="Q1755" t="str">
        <f>+PROPER(IF(MID(Tabla1[[#This Row],[expName]],3,100)="Alegria","Alegría",MID(Tabla1[[#This Row],[expName]],3,100)))</f>
        <v>Sexo</v>
      </c>
      <c r="R1755" t="str">
        <f>+IF(Tabla1[[#This Row],[correct_ans]]="None","Frecuente","Infrecuente")</f>
        <v>Infrecuente</v>
      </c>
      <c r="S1755">
        <f>+Tabla1[[#This Row],[Respuesta.corr]]*100</f>
        <v>100</v>
      </c>
      <c r="T1755">
        <f>+IF(OR(Tabla1[[#This Row],[frecuente/infrecuente]]="Frecuente",Tabla1[[#This Row],[Respuesta.rt]]=""),"",Tabla1[[#This Row],[Respuesta.rt]])</f>
        <v>0.79123308062499997</v>
      </c>
      <c r="U1755">
        <f>1-Tabla1[[#This Row],[Respuesta.corr]]</f>
        <v>0</v>
      </c>
      <c r="V1755" t="s">
        <v>141</v>
      </c>
      <c r="W1755" t="s">
        <v>143</v>
      </c>
      <c r="X1755" t="str">
        <f>+IFERROR(VLOOKUP(Tabla1[[#This Row],[participant]],$AB$2:$AC$17,2,0),"REVISAR")</f>
        <v>CLB8M</v>
      </c>
    </row>
    <row r="1756" spans="1:24" x14ac:dyDescent="0.55000000000000004">
      <c r="A1756" t="s">
        <v>124</v>
      </c>
      <c r="B1756" t="s">
        <v>89</v>
      </c>
      <c r="C1756" t="s">
        <v>15</v>
      </c>
      <c r="D1756">
        <v>1.3</v>
      </c>
      <c r="E1756">
        <v>0</v>
      </c>
      <c r="F1756">
        <v>154</v>
      </c>
      <c r="G1756">
        <v>154</v>
      </c>
      <c r="H1756">
        <v>154</v>
      </c>
      <c r="I1756" t="s">
        <v>15</v>
      </c>
      <c r="J1756">
        <v>1</v>
      </c>
      <c r="L1756" t="s">
        <v>159</v>
      </c>
      <c r="M1756">
        <v>60.131078350052597</v>
      </c>
      <c r="N1756" t="s">
        <v>122</v>
      </c>
      <c r="O1756">
        <v>1</v>
      </c>
      <c r="P1756" t="s">
        <v>160</v>
      </c>
      <c r="Q1756" t="str">
        <f>+PROPER(IF(MID(Tabla1[[#This Row],[expName]],3,100)="Alegria","Alegría",MID(Tabla1[[#This Row],[expName]],3,100)))</f>
        <v>Sexo</v>
      </c>
      <c r="R1756" t="str">
        <f>+IF(Tabla1[[#This Row],[correct_ans]]="None","Frecuente","Infrecuente")</f>
        <v>Frecuente</v>
      </c>
      <c r="S1756">
        <f>+Tabla1[[#This Row],[Respuesta.corr]]*100</f>
        <v>100</v>
      </c>
      <c r="T1756" t="str">
        <f>+IF(OR(Tabla1[[#This Row],[frecuente/infrecuente]]="Frecuente",Tabla1[[#This Row],[Respuesta.rt]]=""),"",Tabla1[[#This Row],[Respuesta.rt]])</f>
        <v/>
      </c>
      <c r="U1756">
        <f>1-Tabla1[[#This Row],[Respuesta.corr]]</f>
        <v>0</v>
      </c>
      <c r="V1756" t="s">
        <v>141</v>
      </c>
      <c r="W1756" t="s">
        <v>143</v>
      </c>
      <c r="X1756" t="str">
        <f>+IFERROR(VLOOKUP(Tabla1[[#This Row],[participant]],$AB$2:$AC$17,2,0),"REVISAR")</f>
        <v>CLB8M</v>
      </c>
    </row>
    <row r="1757" spans="1:24" x14ac:dyDescent="0.55000000000000004">
      <c r="A1757" t="s">
        <v>124</v>
      </c>
      <c r="B1757" t="s">
        <v>87</v>
      </c>
      <c r="C1757" t="s">
        <v>15</v>
      </c>
      <c r="D1757">
        <v>1.3</v>
      </c>
      <c r="E1757">
        <v>0</v>
      </c>
      <c r="F1757">
        <v>155</v>
      </c>
      <c r="G1757">
        <v>155</v>
      </c>
      <c r="H1757">
        <v>155</v>
      </c>
      <c r="I1757" t="s">
        <v>15</v>
      </c>
      <c r="J1757">
        <v>1</v>
      </c>
      <c r="L1757" t="s">
        <v>159</v>
      </c>
      <c r="M1757">
        <v>60.131078350052597</v>
      </c>
      <c r="N1757" t="s">
        <v>122</v>
      </c>
      <c r="O1757">
        <v>1</v>
      </c>
      <c r="P1757" t="s">
        <v>160</v>
      </c>
      <c r="Q1757" t="str">
        <f>+PROPER(IF(MID(Tabla1[[#This Row],[expName]],3,100)="Alegria","Alegría",MID(Tabla1[[#This Row],[expName]],3,100)))</f>
        <v>Sexo</v>
      </c>
      <c r="R1757" t="str">
        <f>+IF(Tabla1[[#This Row],[correct_ans]]="None","Frecuente","Infrecuente")</f>
        <v>Frecuente</v>
      </c>
      <c r="S1757">
        <f>+Tabla1[[#This Row],[Respuesta.corr]]*100</f>
        <v>100</v>
      </c>
      <c r="T1757" t="str">
        <f>+IF(OR(Tabla1[[#This Row],[frecuente/infrecuente]]="Frecuente",Tabla1[[#This Row],[Respuesta.rt]]=""),"",Tabla1[[#This Row],[Respuesta.rt]])</f>
        <v/>
      </c>
      <c r="U1757">
        <f>1-Tabla1[[#This Row],[Respuesta.corr]]</f>
        <v>0</v>
      </c>
      <c r="V1757" t="s">
        <v>141</v>
      </c>
      <c r="W1757" t="s">
        <v>143</v>
      </c>
      <c r="X1757" t="str">
        <f>+IFERROR(VLOOKUP(Tabla1[[#This Row],[participant]],$AB$2:$AC$17,2,0),"REVISAR")</f>
        <v>CLB8M</v>
      </c>
    </row>
    <row r="1758" spans="1:24" x14ac:dyDescent="0.55000000000000004">
      <c r="A1758" t="s">
        <v>124</v>
      </c>
      <c r="B1758" t="s">
        <v>68</v>
      </c>
      <c r="C1758" t="s">
        <v>15</v>
      </c>
      <c r="D1758">
        <v>1.3</v>
      </c>
      <c r="E1758">
        <v>0</v>
      </c>
      <c r="F1758">
        <v>156</v>
      </c>
      <c r="G1758">
        <v>156</v>
      </c>
      <c r="H1758">
        <v>156</v>
      </c>
      <c r="I1758" t="s">
        <v>15</v>
      </c>
      <c r="J1758">
        <v>1</v>
      </c>
      <c r="L1758" t="s">
        <v>159</v>
      </c>
      <c r="M1758">
        <v>60.131078350052597</v>
      </c>
      <c r="N1758" t="s">
        <v>122</v>
      </c>
      <c r="O1758">
        <v>1</v>
      </c>
      <c r="P1758" t="s">
        <v>160</v>
      </c>
      <c r="Q1758" t="str">
        <f>+PROPER(IF(MID(Tabla1[[#This Row],[expName]],3,100)="Alegria","Alegría",MID(Tabla1[[#This Row],[expName]],3,100)))</f>
        <v>Sexo</v>
      </c>
      <c r="R1758" t="str">
        <f>+IF(Tabla1[[#This Row],[correct_ans]]="None","Frecuente","Infrecuente")</f>
        <v>Frecuente</v>
      </c>
      <c r="S1758">
        <f>+Tabla1[[#This Row],[Respuesta.corr]]*100</f>
        <v>100</v>
      </c>
      <c r="T1758" t="str">
        <f>+IF(OR(Tabla1[[#This Row],[frecuente/infrecuente]]="Frecuente",Tabla1[[#This Row],[Respuesta.rt]]=""),"",Tabla1[[#This Row],[Respuesta.rt]])</f>
        <v/>
      </c>
      <c r="U1758">
        <f>1-Tabla1[[#This Row],[Respuesta.corr]]</f>
        <v>0</v>
      </c>
      <c r="V1758" t="s">
        <v>141</v>
      </c>
      <c r="W1758" t="s">
        <v>143</v>
      </c>
      <c r="X1758" t="str">
        <f>+IFERROR(VLOOKUP(Tabla1[[#This Row],[participant]],$AB$2:$AC$17,2,0),"REVISAR")</f>
        <v>CLB8M</v>
      </c>
    </row>
    <row r="1759" spans="1:24" x14ac:dyDescent="0.55000000000000004">
      <c r="A1759" t="s">
        <v>120</v>
      </c>
      <c r="B1759" t="s">
        <v>30</v>
      </c>
      <c r="C1759" t="s">
        <v>21</v>
      </c>
      <c r="D1759">
        <v>1.3</v>
      </c>
      <c r="E1759">
        <v>0</v>
      </c>
      <c r="F1759">
        <v>157</v>
      </c>
      <c r="G1759">
        <v>157</v>
      </c>
      <c r="H1759">
        <v>157</v>
      </c>
      <c r="I1759" t="s">
        <v>21</v>
      </c>
      <c r="J1759">
        <v>1</v>
      </c>
      <c r="K1759">
        <v>0.93828869066099996</v>
      </c>
      <c r="L1759" t="s">
        <v>159</v>
      </c>
      <c r="M1759">
        <v>60.131078350052597</v>
      </c>
      <c r="N1759" t="s">
        <v>122</v>
      </c>
      <c r="O1759">
        <v>1</v>
      </c>
      <c r="P1759" t="s">
        <v>160</v>
      </c>
      <c r="Q1759" t="str">
        <f>+PROPER(IF(MID(Tabla1[[#This Row],[expName]],3,100)="Alegria","Alegría",MID(Tabla1[[#This Row],[expName]],3,100)))</f>
        <v>Sexo</v>
      </c>
      <c r="R1759" t="str">
        <f>+IF(Tabla1[[#This Row],[correct_ans]]="None","Frecuente","Infrecuente")</f>
        <v>Infrecuente</v>
      </c>
      <c r="S1759">
        <f>+Tabla1[[#This Row],[Respuesta.corr]]*100</f>
        <v>100</v>
      </c>
      <c r="T1759">
        <f>+IF(OR(Tabla1[[#This Row],[frecuente/infrecuente]]="Frecuente",Tabla1[[#This Row],[Respuesta.rt]]=""),"",Tabla1[[#This Row],[Respuesta.rt]])</f>
        <v>0.93828869066099996</v>
      </c>
      <c r="U1759">
        <f>1-Tabla1[[#This Row],[Respuesta.corr]]</f>
        <v>0</v>
      </c>
      <c r="V1759" t="s">
        <v>141</v>
      </c>
      <c r="W1759" t="s">
        <v>143</v>
      </c>
      <c r="X1759" t="str">
        <f>+IFERROR(VLOOKUP(Tabla1[[#This Row],[participant]],$AB$2:$AC$17,2,0),"REVISAR")</f>
        <v>CLB8M</v>
      </c>
    </row>
    <row r="1760" spans="1:24" x14ac:dyDescent="0.55000000000000004">
      <c r="A1760" t="s">
        <v>124</v>
      </c>
      <c r="B1760" t="s">
        <v>92</v>
      </c>
      <c r="C1760" t="s">
        <v>15</v>
      </c>
      <c r="D1760">
        <v>0.8</v>
      </c>
      <c r="E1760">
        <v>0</v>
      </c>
      <c r="F1760">
        <v>158</v>
      </c>
      <c r="G1760">
        <v>158</v>
      </c>
      <c r="H1760">
        <v>158</v>
      </c>
      <c r="I1760" t="s">
        <v>15</v>
      </c>
      <c r="J1760">
        <v>1</v>
      </c>
      <c r="L1760" t="s">
        <v>159</v>
      </c>
      <c r="M1760">
        <v>60.131078350052597</v>
      </c>
      <c r="N1760" t="s">
        <v>122</v>
      </c>
      <c r="O1760">
        <v>1</v>
      </c>
      <c r="P1760" t="s">
        <v>160</v>
      </c>
      <c r="Q1760" t="str">
        <f>+PROPER(IF(MID(Tabla1[[#This Row],[expName]],3,100)="Alegria","Alegría",MID(Tabla1[[#This Row],[expName]],3,100)))</f>
        <v>Sexo</v>
      </c>
      <c r="R1760" t="str">
        <f>+IF(Tabla1[[#This Row],[correct_ans]]="None","Frecuente","Infrecuente")</f>
        <v>Frecuente</v>
      </c>
      <c r="S1760">
        <f>+Tabla1[[#This Row],[Respuesta.corr]]*100</f>
        <v>100</v>
      </c>
      <c r="T1760" t="str">
        <f>+IF(OR(Tabla1[[#This Row],[frecuente/infrecuente]]="Frecuente",Tabla1[[#This Row],[Respuesta.rt]]=""),"",Tabla1[[#This Row],[Respuesta.rt]])</f>
        <v/>
      </c>
      <c r="U1760">
        <f>1-Tabla1[[#This Row],[Respuesta.corr]]</f>
        <v>0</v>
      </c>
      <c r="V1760" t="s">
        <v>141</v>
      </c>
      <c r="W1760" t="s">
        <v>143</v>
      </c>
      <c r="X1760" t="str">
        <f>+IFERROR(VLOOKUP(Tabla1[[#This Row],[participant]],$AB$2:$AC$17,2,0),"REVISAR")</f>
        <v>CLB8M</v>
      </c>
    </row>
    <row r="1761" spans="1:24" x14ac:dyDescent="0.55000000000000004">
      <c r="A1761" t="s">
        <v>124</v>
      </c>
      <c r="B1761" t="s">
        <v>68</v>
      </c>
      <c r="C1761" t="s">
        <v>15</v>
      </c>
      <c r="D1761">
        <v>0.8</v>
      </c>
      <c r="E1761">
        <v>0</v>
      </c>
      <c r="F1761">
        <v>159</v>
      </c>
      <c r="G1761">
        <v>159</v>
      </c>
      <c r="H1761">
        <v>159</v>
      </c>
      <c r="I1761" t="s">
        <v>21</v>
      </c>
      <c r="J1761">
        <v>0</v>
      </c>
      <c r="K1761">
        <v>0.60644844941999998</v>
      </c>
      <c r="L1761" t="s">
        <v>159</v>
      </c>
      <c r="M1761">
        <v>60.131078350052597</v>
      </c>
      <c r="N1761" t="s">
        <v>122</v>
      </c>
      <c r="O1761">
        <v>1</v>
      </c>
      <c r="P1761" t="s">
        <v>160</v>
      </c>
      <c r="Q1761" t="str">
        <f>+PROPER(IF(MID(Tabla1[[#This Row],[expName]],3,100)="Alegria","Alegría",MID(Tabla1[[#This Row],[expName]],3,100)))</f>
        <v>Sexo</v>
      </c>
      <c r="R1761" t="str">
        <f>+IF(Tabla1[[#This Row],[correct_ans]]="None","Frecuente","Infrecuente")</f>
        <v>Frecuente</v>
      </c>
      <c r="S1761">
        <f>+Tabla1[[#This Row],[Respuesta.corr]]*100</f>
        <v>0</v>
      </c>
      <c r="T1761" t="str">
        <f>+IF(OR(Tabla1[[#This Row],[frecuente/infrecuente]]="Frecuente",Tabla1[[#This Row],[Respuesta.rt]]=""),"",Tabla1[[#This Row],[Respuesta.rt]])</f>
        <v/>
      </c>
      <c r="U1761">
        <f>1-Tabla1[[#This Row],[Respuesta.corr]]</f>
        <v>1</v>
      </c>
      <c r="V1761" t="s">
        <v>141</v>
      </c>
      <c r="W1761" t="s">
        <v>143</v>
      </c>
      <c r="X1761" t="str">
        <f>+IFERROR(VLOOKUP(Tabla1[[#This Row],[participant]],$AB$2:$AC$17,2,0),"REVISAR")</f>
        <v>CLB8M</v>
      </c>
    </row>
    <row r="1762" spans="1:24" x14ac:dyDescent="0.55000000000000004">
      <c r="A1762" t="s">
        <v>124</v>
      </c>
      <c r="B1762" t="s">
        <v>75</v>
      </c>
      <c r="C1762" t="s">
        <v>15</v>
      </c>
      <c r="D1762">
        <v>1.3</v>
      </c>
      <c r="E1762">
        <v>0</v>
      </c>
      <c r="F1762">
        <v>160</v>
      </c>
      <c r="G1762">
        <v>160</v>
      </c>
      <c r="H1762">
        <v>160</v>
      </c>
      <c r="I1762" t="s">
        <v>15</v>
      </c>
      <c r="J1762">
        <v>1</v>
      </c>
      <c r="L1762" t="s">
        <v>159</v>
      </c>
      <c r="M1762">
        <v>60.131078350052597</v>
      </c>
      <c r="N1762" t="s">
        <v>122</v>
      </c>
      <c r="O1762">
        <v>1</v>
      </c>
      <c r="P1762" t="s">
        <v>160</v>
      </c>
      <c r="Q1762" t="str">
        <f>+PROPER(IF(MID(Tabla1[[#This Row],[expName]],3,100)="Alegria","Alegría",MID(Tabla1[[#This Row],[expName]],3,100)))</f>
        <v>Sexo</v>
      </c>
      <c r="R1762" t="str">
        <f>+IF(Tabla1[[#This Row],[correct_ans]]="None","Frecuente","Infrecuente")</f>
        <v>Frecuente</v>
      </c>
      <c r="S1762">
        <f>+Tabla1[[#This Row],[Respuesta.corr]]*100</f>
        <v>100</v>
      </c>
      <c r="T1762" t="str">
        <f>+IF(OR(Tabla1[[#This Row],[frecuente/infrecuente]]="Frecuente",Tabla1[[#This Row],[Respuesta.rt]]=""),"",Tabla1[[#This Row],[Respuesta.rt]])</f>
        <v/>
      </c>
      <c r="U1762">
        <f>1-Tabla1[[#This Row],[Respuesta.corr]]</f>
        <v>0</v>
      </c>
      <c r="V1762" t="s">
        <v>141</v>
      </c>
      <c r="W1762" t="s">
        <v>143</v>
      </c>
      <c r="X1762" t="str">
        <f>+IFERROR(VLOOKUP(Tabla1[[#This Row],[participant]],$AB$2:$AC$17,2,0),"REVISAR")</f>
        <v>CLB8M</v>
      </c>
    </row>
    <row r="1763" spans="1:24" x14ac:dyDescent="0.55000000000000004">
      <c r="A1763" t="s">
        <v>120</v>
      </c>
      <c r="B1763" t="s">
        <v>30</v>
      </c>
      <c r="C1763" t="s">
        <v>21</v>
      </c>
      <c r="D1763">
        <v>1.3</v>
      </c>
      <c r="E1763">
        <v>0</v>
      </c>
      <c r="F1763">
        <v>161</v>
      </c>
      <c r="G1763">
        <v>161</v>
      </c>
      <c r="H1763">
        <v>161</v>
      </c>
      <c r="I1763" t="s">
        <v>15</v>
      </c>
      <c r="J1763">
        <v>0</v>
      </c>
      <c r="L1763" t="s">
        <v>159</v>
      </c>
      <c r="M1763">
        <v>60.131078350052597</v>
      </c>
      <c r="N1763" t="s">
        <v>122</v>
      </c>
      <c r="O1763">
        <v>1</v>
      </c>
      <c r="P1763" t="s">
        <v>160</v>
      </c>
      <c r="Q1763" t="str">
        <f>+PROPER(IF(MID(Tabla1[[#This Row],[expName]],3,100)="Alegria","Alegría",MID(Tabla1[[#This Row],[expName]],3,100)))</f>
        <v>Sexo</v>
      </c>
      <c r="R1763" t="str">
        <f>+IF(Tabla1[[#This Row],[correct_ans]]="None","Frecuente","Infrecuente")</f>
        <v>Infrecuente</v>
      </c>
      <c r="S1763">
        <f>+Tabla1[[#This Row],[Respuesta.corr]]*100</f>
        <v>0</v>
      </c>
      <c r="T1763" t="str">
        <f>+IF(OR(Tabla1[[#This Row],[frecuente/infrecuente]]="Frecuente",Tabla1[[#This Row],[Respuesta.rt]]=""),"",Tabla1[[#This Row],[Respuesta.rt]])</f>
        <v/>
      </c>
      <c r="U1763">
        <f>1-Tabla1[[#This Row],[Respuesta.corr]]</f>
        <v>1</v>
      </c>
      <c r="V1763" t="s">
        <v>141</v>
      </c>
      <c r="W1763" t="s">
        <v>143</v>
      </c>
      <c r="X1763" t="str">
        <f>+IFERROR(VLOOKUP(Tabla1[[#This Row],[participant]],$AB$2:$AC$17,2,0),"REVISAR")</f>
        <v>CLB8M</v>
      </c>
    </row>
    <row r="1764" spans="1:24" x14ac:dyDescent="0.55000000000000004">
      <c r="A1764" t="s">
        <v>124</v>
      </c>
      <c r="B1764" t="s">
        <v>22</v>
      </c>
      <c r="C1764" t="s">
        <v>15</v>
      </c>
      <c r="D1764">
        <v>0.8</v>
      </c>
      <c r="E1764">
        <v>0</v>
      </c>
      <c r="F1764">
        <v>162</v>
      </c>
      <c r="G1764">
        <v>162</v>
      </c>
      <c r="H1764">
        <v>162</v>
      </c>
      <c r="I1764" t="s">
        <v>15</v>
      </c>
      <c r="J1764">
        <v>1</v>
      </c>
      <c r="L1764" t="s">
        <v>159</v>
      </c>
      <c r="M1764">
        <v>60.131078350052597</v>
      </c>
      <c r="N1764" t="s">
        <v>122</v>
      </c>
      <c r="O1764">
        <v>1</v>
      </c>
      <c r="P1764" t="s">
        <v>160</v>
      </c>
      <c r="Q1764" t="str">
        <f>+PROPER(IF(MID(Tabla1[[#This Row],[expName]],3,100)="Alegria","Alegría",MID(Tabla1[[#This Row],[expName]],3,100)))</f>
        <v>Sexo</v>
      </c>
      <c r="R1764" t="str">
        <f>+IF(Tabla1[[#This Row],[correct_ans]]="None","Frecuente","Infrecuente")</f>
        <v>Frecuente</v>
      </c>
      <c r="S1764">
        <f>+Tabla1[[#This Row],[Respuesta.corr]]*100</f>
        <v>100</v>
      </c>
      <c r="T1764" t="str">
        <f>+IF(OR(Tabla1[[#This Row],[frecuente/infrecuente]]="Frecuente",Tabla1[[#This Row],[Respuesta.rt]]=""),"",Tabla1[[#This Row],[Respuesta.rt]])</f>
        <v/>
      </c>
      <c r="U1764">
        <f>1-Tabla1[[#This Row],[Respuesta.corr]]</f>
        <v>0</v>
      </c>
      <c r="V1764" t="s">
        <v>141</v>
      </c>
      <c r="W1764" t="s">
        <v>143</v>
      </c>
      <c r="X1764" t="str">
        <f>+IFERROR(VLOOKUP(Tabla1[[#This Row],[participant]],$AB$2:$AC$17,2,0),"REVISAR")</f>
        <v>CLB8M</v>
      </c>
    </row>
    <row r="1765" spans="1:24" x14ac:dyDescent="0.55000000000000004">
      <c r="A1765" t="s">
        <v>124</v>
      </c>
      <c r="B1765" t="s">
        <v>91</v>
      </c>
      <c r="C1765" t="s">
        <v>15</v>
      </c>
      <c r="D1765">
        <v>1.3</v>
      </c>
      <c r="E1765">
        <v>0</v>
      </c>
      <c r="F1765">
        <v>163</v>
      </c>
      <c r="G1765">
        <v>163</v>
      </c>
      <c r="H1765">
        <v>163</v>
      </c>
      <c r="I1765" t="s">
        <v>15</v>
      </c>
      <c r="J1765">
        <v>1</v>
      </c>
      <c r="L1765" t="s">
        <v>159</v>
      </c>
      <c r="M1765">
        <v>60.131078350052597</v>
      </c>
      <c r="N1765" t="s">
        <v>122</v>
      </c>
      <c r="O1765">
        <v>1</v>
      </c>
      <c r="P1765" t="s">
        <v>160</v>
      </c>
      <c r="Q1765" t="str">
        <f>+PROPER(IF(MID(Tabla1[[#This Row],[expName]],3,100)="Alegria","Alegría",MID(Tabla1[[#This Row],[expName]],3,100)))</f>
        <v>Sexo</v>
      </c>
      <c r="R1765" t="str">
        <f>+IF(Tabla1[[#This Row],[correct_ans]]="None","Frecuente","Infrecuente")</f>
        <v>Frecuente</v>
      </c>
      <c r="S1765">
        <f>+Tabla1[[#This Row],[Respuesta.corr]]*100</f>
        <v>100</v>
      </c>
      <c r="T1765" t="str">
        <f>+IF(OR(Tabla1[[#This Row],[frecuente/infrecuente]]="Frecuente",Tabla1[[#This Row],[Respuesta.rt]]=""),"",Tabla1[[#This Row],[Respuesta.rt]])</f>
        <v/>
      </c>
      <c r="U1765">
        <f>1-Tabla1[[#This Row],[Respuesta.corr]]</f>
        <v>0</v>
      </c>
      <c r="V1765" t="s">
        <v>141</v>
      </c>
      <c r="W1765" t="s">
        <v>143</v>
      </c>
      <c r="X1765" t="str">
        <f>+IFERROR(VLOOKUP(Tabla1[[#This Row],[participant]],$AB$2:$AC$17,2,0),"REVISAR")</f>
        <v>CLB8M</v>
      </c>
    </row>
    <row r="1766" spans="1:24" x14ac:dyDescent="0.55000000000000004">
      <c r="A1766" t="s">
        <v>120</v>
      </c>
      <c r="B1766" t="s">
        <v>63</v>
      </c>
      <c r="C1766" t="s">
        <v>21</v>
      </c>
      <c r="D1766">
        <v>0.8</v>
      </c>
      <c r="E1766">
        <v>0</v>
      </c>
      <c r="F1766">
        <v>164</v>
      </c>
      <c r="G1766">
        <v>164</v>
      </c>
      <c r="H1766">
        <v>164</v>
      </c>
      <c r="I1766" t="s">
        <v>15</v>
      </c>
      <c r="J1766">
        <v>0</v>
      </c>
      <c r="L1766" t="s">
        <v>159</v>
      </c>
      <c r="M1766">
        <v>60.131078350052597</v>
      </c>
      <c r="N1766" t="s">
        <v>122</v>
      </c>
      <c r="O1766">
        <v>1</v>
      </c>
      <c r="P1766" t="s">
        <v>160</v>
      </c>
      <c r="Q1766" t="str">
        <f>+PROPER(IF(MID(Tabla1[[#This Row],[expName]],3,100)="Alegria","Alegría",MID(Tabla1[[#This Row],[expName]],3,100)))</f>
        <v>Sexo</v>
      </c>
      <c r="R1766" t="str">
        <f>+IF(Tabla1[[#This Row],[correct_ans]]="None","Frecuente","Infrecuente")</f>
        <v>Infrecuente</v>
      </c>
      <c r="S1766">
        <f>+Tabla1[[#This Row],[Respuesta.corr]]*100</f>
        <v>0</v>
      </c>
      <c r="T1766" t="str">
        <f>+IF(OR(Tabla1[[#This Row],[frecuente/infrecuente]]="Frecuente",Tabla1[[#This Row],[Respuesta.rt]]=""),"",Tabla1[[#This Row],[Respuesta.rt]])</f>
        <v/>
      </c>
      <c r="U1766">
        <f>1-Tabla1[[#This Row],[Respuesta.corr]]</f>
        <v>1</v>
      </c>
      <c r="V1766" t="s">
        <v>141</v>
      </c>
      <c r="W1766" t="s">
        <v>143</v>
      </c>
      <c r="X1766" t="str">
        <f>+IFERROR(VLOOKUP(Tabla1[[#This Row],[participant]],$AB$2:$AC$17,2,0),"REVISAR")</f>
        <v>CLB8M</v>
      </c>
    </row>
    <row r="1767" spans="1:24" x14ac:dyDescent="0.55000000000000004">
      <c r="A1767" t="s">
        <v>124</v>
      </c>
      <c r="B1767" t="s">
        <v>125</v>
      </c>
      <c r="C1767" t="s">
        <v>15</v>
      </c>
      <c r="D1767">
        <v>1.3</v>
      </c>
      <c r="E1767">
        <v>0</v>
      </c>
      <c r="F1767">
        <v>165</v>
      </c>
      <c r="G1767">
        <v>165</v>
      </c>
      <c r="H1767">
        <v>165</v>
      </c>
      <c r="I1767" t="s">
        <v>15</v>
      </c>
      <c r="J1767">
        <v>1</v>
      </c>
      <c r="L1767" t="s">
        <v>159</v>
      </c>
      <c r="M1767">
        <v>60.131078350052597</v>
      </c>
      <c r="N1767" t="s">
        <v>122</v>
      </c>
      <c r="O1767">
        <v>1</v>
      </c>
      <c r="P1767" t="s">
        <v>160</v>
      </c>
      <c r="Q1767" t="str">
        <f>+PROPER(IF(MID(Tabla1[[#This Row],[expName]],3,100)="Alegria","Alegría",MID(Tabla1[[#This Row],[expName]],3,100)))</f>
        <v>Sexo</v>
      </c>
      <c r="R1767" t="str">
        <f>+IF(Tabla1[[#This Row],[correct_ans]]="None","Frecuente","Infrecuente")</f>
        <v>Frecuente</v>
      </c>
      <c r="S1767">
        <f>+Tabla1[[#This Row],[Respuesta.corr]]*100</f>
        <v>100</v>
      </c>
      <c r="T1767" t="str">
        <f>+IF(OR(Tabla1[[#This Row],[frecuente/infrecuente]]="Frecuente",Tabla1[[#This Row],[Respuesta.rt]]=""),"",Tabla1[[#This Row],[Respuesta.rt]])</f>
        <v/>
      </c>
      <c r="U1767">
        <f>1-Tabla1[[#This Row],[Respuesta.corr]]</f>
        <v>0</v>
      </c>
      <c r="V1767" t="s">
        <v>141</v>
      </c>
      <c r="W1767" t="s">
        <v>143</v>
      </c>
      <c r="X1767" t="str">
        <f>+IFERROR(VLOOKUP(Tabla1[[#This Row],[participant]],$AB$2:$AC$17,2,0),"REVISAR")</f>
        <v>CLB8M</v>
      </c>
    </row>
    <row r="1768" spans="1:24" x14ac:dyDescent="0.55000000000000004">
      <c r="A1768" t="s">
        <v>124</v>
      </c>
      <c r="B1768" t="s">
        <v>22</v>
      </c>
      <c r="C1768" t="s">
        <v>15</v>
      </c>
      <c r="D1768">
        <v>1.3</v>
      </c>
      <c r="E1768">
        <v>0</v>
      </c>
      <c r="F1768">
        <v>166</v>
      </c>
      <c r="G1768">
        <v>166</v>
      </c>
      <c r="H1768">
        <v>166</v>
      </c>
      <c r="I1768" t="s">
        <v>15</v>
      </c>
      <c r="J1768">
        <v>1</v>
      </c>
      <c r="L1768" t="s">
        <v>159</v>
      </c>
      <c r="M1768">
        <v>60.131078350052597</v>
      </c>
      <c r="N1768" t="s">
        <v>122</v>
      </c>
      <c r="O1768">
        <v>1</v>
      </c>
      <c r="P1768" t="s">
        <v>160</v>
      </c>
      <c r="Q1768" t="str">
        <f>+PROPER(IF(MID(Tabla1[[#This Row],[expName]],3,100)="Alegria","Alegría",MID(Tabla1[[#This Row],[expName]],3,100)))</f>
        <v>Sexo</v>
      </c>
      <c r="R1768" t="str">
        <f>+IF(Tabla1[[#This Row],[correct_ans]]="None","Frecuente","Infrecuente")</f>
        <v>Frecuente</v>
      </c>
      <c r="S1768">
        <f>+Tabla1[[#This Row],[Respuesta.corr]]*100</f>
        <v>100</v>
      </c>
      <c r="T1768" t="str">
        <f>+IF(OR(Tabla1[[#This Row],[frecuente/infrecuente]]="Frecuente",Tabla1[[#This Row],[Respuesta.rt]]=""),"",Tabla1[[#This Row],[Respuesta.rt]])</f>
        <v/>
      </c>
      <c r="U1768">
        <f>1-Tabla1[[#This Row],[Respuesta.corr]]</f>
        <v>0</v>
      </c>
      <c r="V1768" t="s">
        <v>141</v>
      </c>
      <c r="W1768" t="s">
        <v>143</v>
      </c>
      <c r="X1768" t="str">
        <f>+IFERROR(VLOOKUP(Tabla1[[#This Row],[participant]],$AB$2:$AC$17,2,0),"REVISAR")</f>
        <v>CLB8M</v>
      </c>
    </row>
    <row r="1769" spans="1:24" x14ac:dyDescent="0.55000000000000004">
      <c r="A1769" t="s">
        <v>120</v>
      </c>
      <c r="B1769" t="s">
        <v>88</v>
      </c>
      <c r="C1769" t="s">
        <v>21</v>
      </c>
      <c r="D1769">
        <v>1.3</v>
      </c>
      <c r="E1769">
        <v>0</v>
      </c>
      <c r="F1769">
        <v>167</v>
      </c>
      <c r="G1769">
        <v>167</v>
      </c>
      <c r="H1769">
        <v>167</v>
      </c>
      <c r="I1769" t="s">
        <v>21</v>
      </c>
      <c r="J1769">
        <v>1</v>
      </c>
      <c r="K1769">
        <v>1.3093369187799999</v>
      </c>
      <c r="L1769" t="s">
        <v>159</v>
      </c>
      <c r="M1769">
        <v>60.131078350052597</v>
      </c>
      <c r="N1769" t="s">
        <v>122</v>
      </c>
      <c r="O1769">
        <v>1</v>
      </c>
      <c r="P1769" t="s">
        <v>160</v>
      </c>
      <c r="Q1769" t="str">
        <f>+PROPER(IF(MID(Tabla1[[#This Row],[expName]],3,100)="Alegria","Alegría",MID(Tabla1[[#This Row],[expName]],3,100)))</f>
        <v>Sexo</v>
      </c>
      <c r="R1769" t="str">
        <f>+IF(Tabla1[[#This Row],[correct_ans]]="None","Frecuente","Infrecuente")</f>
        <v>Infrecuente</v>
      </c>
      <c r="S1769">
        <f>+Tabla1[[#This Row],[Respuesta.corr]]*100</f>
        <v>100</v>
      </c>
      <c r="T1769">
        <f>+IF(OR(Tabla1[[#This Row],[frecuente/infrecuente]]="Frecuente",Tabla1[[#This Row],[Respuesta.rt]]=""),"",Tabla1[[#This Row],[Respuesta.rt]])</f>
        <v>1.3093369187799999</v>
      </c>
      <c r="U1769">
        <f>1-Tabla1[[#This Row],[Respuesta.corr]]</f>
        <v>0</v>
      </c>
      <c r="V1769" t="s">
        <v>141</v>
      </c>
      <c r="W1769" t="s">
        <v>143</v>
      </c>
      <c r="X1769" t="str">
        <f>+IFERROR(VLOOKUP(Tabla1[[#This Row],[participant]],$AB$2:$AC$17,2,0),"REVISAR")</f>
        <v>CLB8M</v>
      </c>
    </row>
    <row r="1770" spans="1:24" x14ac:dyDescent="0.55000000000000004">
      <c r="A1770" t="s">
        <v>124</v>
      </c>
      <c r="B1770" t="s">
        <v>87</v>
      </c>
      <c r="C1770" t="s">
        <v>15</v>
      </c>
      <c r="D1770">
        <v>0.8</v>
      </c>
      <c r="E1770">
        <v>0</v>
      </c>
      <c r="F1770">
        <v>168</v>
      </c>
      <c r="G1770">
        <v>168</v>
      </c>
      <c r="H1770">
        <v>168</v>
      </c>
      <c r="I1770" t="s">
        <v>15</v>
      </c>
      <c r="J1770">
        <v>1</v>
      </c>
      <c r="L1770" t="s">
        <v>159</v>
      </c>
      <c r="M1770">
        <v>60.131078350052597</v>
      </c>
      <c r="N1770" t="s">
        <v>122</v>
      </c>
      <c r="O1770">
        <v>1</v>
      </c>
      <c r="P1770" t="s">
        <v>160</v>
      </c>
      <c r="Q1770" t="str">
        <f>+PROPER(IF(MID(Tabla1[[#This Row],[expName]],3,100)="Alegria","Alegría",MID(Tabla1[[#This Row],[expName]],3,100)))</f>
        <v>Sexo</v>
      </c>
      <c r="R1770" t="str">
        <f>+IF(Tabla1[[#This Row],[correct_ans]]="None","Frecuente","Infrecuente")</f>
        <v>Frecuente</v>
      </c>
      <c r="S1770">
        <f>+Tabla1[[#This Row],[Respuesta.corr]]*100</f>
        <v>100</v>
      </c>
      <c r="T1770" t="str">
        <f>+IF(OR(Tabla1[[#This Row],[frecuente/infrecuente]]="Frecuente",Tabla1[[#This Row],[Respuesta.rt]]=""),"",Tabla1[[#This Row],[Respuesta.rt]])</f>
        <v/>
      </c>
      <c r="U1770">
        <f>1-Tabla1[[#This Row],[Respuesta.corr]]</f>
        <v>0</v>
      </c>
      <c r="V1770" t="s">
        <v>141</v>
      </c>
      <c r="W1770" t="s">
        <v>143</v>
      </c>
      <c r="X1770" t="str">
        <f>+IFERROR(VLOOKUP(Tabla1[[#This Row],[participant]],$AB$2:$AC$17,2,0),"REVISAR")</f>
        <v>CLB8M</v>
      </c>
    </row>
    <row r="1771" spans="1:24" x14ac:dyDescent="0.55000000000000004">
      <c r="A1771" t="s">
        <v>124</v>
      </c>
      <c r="B1771" t="s">
        <v>22</v>
      </c>
      <c r="C1771" t="s">
        <v>15</v>
      </c>
      <c r="D1771">
        <v>0.8</v>
      </c>
      <c r="E1771">
        <v>0</v>
      </c>
      <c r="F1771">
        <v>169</v>
      </c>
      <c r="G1771">
        <v>169</v>
      </c>
      <c r="H1771">
        <v>169</v>
      </c>
      <c r="I1771" t="s">
        <v>15</v>
      </c>
      <c r="J1771">
        <v>1</v>
      </c>
      <c r="L1771" t="s">
        <v>159</v>
      </c>
      <c r="M1771">
        <v>60.131078350052597</v>
      </c>
      <c r="N1771" t="s">
        <v>122</v>
      </c>
      <c r="O1771">
        <v>1</v>
      </c>
      <c r="P1771" t="s">
        <v>160</v>
      </c>
      <c r="Q1771" t="str">
        <f>+PROPER(IF(MID(Tabla1[[#This Row],[expName]],3,100)="Alegria","Alegría",MID(Tabla1[[#This Row],[expName]],3,100)))</f>
        <v>Sexo</v>
      </c>
      <c r="R1771" t="str">
        <f>+IF(Tabla1[[#This Row],[correct_ans]]="None","Frecuente","Infrecuente")</f>
        <v>Frecuente</v>
      </c>
      <c r="S1771">
        <f>+Tabla1[[#This Row],[Respuesta.corr]]*100</f>
        <v>100</v>
      </c>
      <c r="T1771" t="str">
        <f>+IF(OR(Tabla1[[#This Row],[frecuente/infrecuente]]="Frecuente",Tabla1[[#This Row],[Respuesta.rt]]=""),"",Tabla1[[#This Row],[Respuesta.rt]])</f>
        <v/>
      </c>
      <c r="U1771">
        <f>1-Tabla1[[#This Row],[Respuesta.corr]]</f>
        <v>0</v>
      </c>
      <c r="V1771" t="s">
        <v>141</v>
      </c>
      <c r="W1771" t="s">
        <v>143</v>
      </c>
      <c r="X1771" t="str">
        <f>+IFERROR(VLOOKUP(Tabla1[[#This Row],[participant]],$AB$2:$AC$17,2,0),"REVISAR")</f>
        <v>CLB8M</v>
      </c>
    </row>
    <row r="1772" spans="1:24" x14ac:dyDescent="0.55000000000000004">
      <c r="A1772" t="s">
        <v>124</v>
      </c>
      <c r="B1772" t="s">
        <v>92</v>
      </c>
      <c r="C1772" t="s">
        <v>15</v>
      </c>
      <c r="D1772">
        <v>0.8</v>
      </c>
      <c r="E1772">
        <v>0</v>
      </c>
      <c r="F1772">
        <v>170</v>
      </c>
      <c r="G1772">
        <v>170</v>
      </c>
      <c r="H1772">
        <v>170</v>
      </c>
      <c r="I1772" t="s">
        <v>15</v>
      </c>
      <c r="J1772">
        <v>1</v>
      </c>
      <c r="L1772" t="s">
        <v>159</v>
      </c>
      <c r="M1772">
        <v>60.131078350052597</v>
      </c>
      <c r="N1772" t="s">
        <v>122</v>
      </c>
      <c r="O1772">
        <v>1</v>
      </c>
      <c r="P1772" t="s">
        <v>160</v>
      </c>
      <c r="Q1772" t="str">
        <f>+PROPER(IF(MID(Tabla1[[#This Row],[expName]],3,100)="Alegria","Alegría",MID(Tabla1[[#This Row],[expName]],3,100)))</f>
        <v>Sexo</v>
      </c>
      <c r="R1772" t="str">
        <f>+IF(Tabla1[[#This Row],[correct_ans]]="None","Frecuente","Infrecuente")</f>
        <v>Frecuente</v>
      </c>
      <c r="S1772">
        <f>+Tabla1[[#This Row],[Respuesta.corr]]*100</f>
        <v>100</v>
      </c>
      <c r="T1772" t="str">
        <f>+IF(OR(Tabla1[[#This Row],[frecuente/infrecuente]]="Frecuente",Tabla1[[#This Row],[Respuesta.rt]]=""),"",Tabla1[[#This Row],[Respuesta.rt]])</f>
        <v/>
      </c>
      <c r="U1772">
        <f>1-Tabla1[[#This Row],[Respuesta.corr]]</f>
        <v>0</v>
      </c>
      <c r="V1772" t="s">
        <v>141</v>
      </c>
      <c r="W1772" t="s">
        <v>143</v>
      </c>
      <c r="X1772" t="str">
        <f>+IFERROR(VLOOKUP(Tabla1[[#This Row],[participant]],$AB$2:$AC$17,2,0),"REVISAR")</f>
        <v>CLB8M</v>
      </c>
    </row>
    <row r="1773" spans="1:24" x14ac:dyDescent="0.55000000000000004">
      <c r="A1773" t="s">
        <v>120</v>
      </c>
      <c r="B1773" t="s">
        <v>88</v>
      </c>
      <c r="C1773" t="s">
        <v>21</v>
      </c>
      <c r="D1773">
        <v>0.8</v>
      </c>
      <c r="E1773">
        <v>0</v>
      </c>
      <c r="F1773">
        <v>171</v>
      </c>
      <c r="G1773">
        <v>171</v>
      </c>
      <c r="H1773">
        <v>171</v>
      </c>
      <c r="I1773" t="s">
        <v>15</v>
      </c>
      <c r="J1773">
        <v>0</v>
      </c>
      <c r="L1773" t="s">
        <v>159</v>
      </c>
      <c r="M1773">
        <v>60.131078350052597</v>
      </c>
      <c r="N1773" t="s">
        <v>122</v>
      </c>
      <c r="O1773">
        <v>1</v>
      </c>
      <c r="P1773" t="s">
        <v>160</v>
      </c>
      <c r="Q1773" t="str">
        <f>+PROPER(IF(MID(Tabla1[[#This Row],[expName]],3,100)="Alegria","Alegría",MID(Tabla1[[#This Row],[expName]],3,100)))</f>
        <v>Sexo</v>
      </c>
      <c r="R1773" t="str">
        <f>+IF(Tabla1[[#This Row],[correct_ans]]="None","Frecuente","Infrecuente")</f>
        <v>Infrecuente</v>
      </c>
      <c r="S1773">
        <f>+Tabla1[[#This Row],[Respuesta.corr]]*100</f>
        <v>0</v>
      </c>
      <c r="T1773" t="str">
        <f>+IF(OR(Tabla1[[#This Row],[frecuente/infrecuente]]="Frecuente",Tabla1[[#This Row],[Respuesta.rt]]=""),"",Tabla1[[#This Row],[Respuesta.rt]])</f>
        <v/>
      </c>
      <c r="U1773">
        <f>1-Tabla1[[#This Row],[Respuesta.corr]]</f>
        <v>1</v>
      </c>
      <c r="V1773" t="s">
        <v>141</v>
      </c>
      <c r="W1773" t="s">
        <v>143</v>
      </c>
      <c r="X1773" t="str">
        <f>+IFERROR(VLOOKUP(Tabla1[[#This Row],[participant]],$AB$2:$AC$17,2,0),"REVISAR")</f>
        <v>CLB8M</v>
      </c>
    </row>
    <row r="1774" spans="1:24" x14ac:dyDescent="0.55000000000000004">
      <c r="A1774" t="s">
        <v>124</v>
      </c>
      <c r="B1774" t="s">
        <v>125</v>
      </c>
      <c r="C1774" t="s">
        <v>15</v>
      </c>
      <c r="D1774">
        <v>0.8</v>
      </c>
      <c r="E1774">
        <v>0</v>
      </c>
      <c r="F1774">
        <v>172</v>
      </c>
      <c r="G1774">
        <v>172</v>
      </c>
      <c r="H1774">
        <v>172</v>
      </c>
      <c r="I1774" t="s">
        <v>15</v>
      </c>
      <c r="J1774">
        <v>1</v>
      </c>
      <c r="L1774" t="s">
        <v>159</v>
      </c>
      <c r="M1774">
        <v>60.131078350052597</v>
      </c>
      <c r="N1774" t="s">
        <v>122</v>
      </c>
      <c r="O1774">
        <v>1</v>
      </c>
      <c r="P1774" t="s">
        <v>160</v>
      </c>
      <c r="Q1774" t="str">
        <f>+PROPER(IF(MID(Tabla1[[#This Row],[expName]],3,100)="Alegria","Alegría",MID(Tabla1[[#This Row],[expName]],3,100)))</f>
        <v>Sexo</v>
      </c>
      <c r="R1774" t="str">
        <f>+IF(Tabla1[[#This Row],[correct_ans]]="None","Frecuente","Infrecuente")</f>
        <v>Frecuente</v>
      </c>
      <c r="S1774">
        <f>+Tabla1[[#This Row],[Respuesta.corr]]*100</f>
        <v>100</v>
      </c>
      <c r="T1774" t="str">
        <f>+IF(OR(Tabla1[[#This Row],[frecuente/infrecuente]]="Frecuente",Tabla1[[#This Row],[Respuesta.rt]]=""),"",Tabla1[[#This Row],[Respuesta.rt]])</f>
        <v/>
      </c>
      <c r="U1774">
        <f>1-Tabla1[[#This Row],[Respuesta.corr]]</f>
        <v>0</v>
      </c>
      <c r="V1774" t="s">
        <v>141</v>
      </c>
      <c r="W1774" t="s">
        <v>143</v>
      </c>
      <c r="X1774" t="str">
        <f>+IFERROR(VLOOKUP(Tabla1[[#This Row],[participant]],$AB$2:$AC$17,2,0),"REVISAR")</f>
        <v>CLB8M</v>
      </c>
    </row>
    <row r="1775" spans="1:24" x14ac:dyDescent="0.55000000000000004">
      <c r="A1775" t="s">
        <v>124</v>
      </c>
      <c r="B1775" t="s">
        <v>92</v>
      </c>
      <c r="C1775" t="s">
        <v>15</v>
      </c>
      <c r="D1775">
        <v>1.3</v>
      </c>
      <c r="E1775">
        <v>0</v>
      </c>
      <c r="F1775">
        <v>173</v>
      </c>
      <c r="G1775">
        <v>173</v>
      </c>
      <c r="H1775">
        <v>173</v>
      </c>
      <c r="I1775" t="s">
        <v>15</v>
      </c>
      <c r="J1775">
        <v>1</v>
      </c>
      <c r="L1775" t="s">
        <v>159</v>
      </c>
      <c r="M1775">
        <v>60.131078350052597</v>
      </c>
      <c r="N1775" t="s">
        <v>122</v>
      </c>
      <c r="O1775">
        <v>1</v>
      </c>
      <c r="P1775" t="s">
        <v>160</v>
      </c>
      <c r="Q1775" t="str">
        <f>+PROPER(IF(MID(Tabla1[[#This Row],[expName]],3,100)="Alegria","Alegría",MID(Tabla1[[#This Row],[expName]],3,100)))</f>
        <v>Sexo</v>
      </c>
      <c r="R1775" t="str">
        <f>+IF(Tabla1[[#This Row],[correct_ans]]="None","Frecuente","Infrecuente")</f>
        <v>Frecuente</v>
      </c>
      <c r="S1775">
        <f>+Tabla1[[#This Row],[Respuesta.corr]]*100</f>
        <v>100</v>
      </c>
      <c r="T1775" t="str">
        <f>+IF(OR(Tabla1[[#This Row],[frecuente/infrecuente]]="Frecuente",Tabla1[[#This Row],[Respuesta.rt]]=""),"",Tabla1[[#This Row],[Respuesta.rt]])</f>
        <v/>
      </c>
      <c r="U1775">
        <f>1-Tabla1[[#This Row],[Respuesta.corr]]</f>
        <v>0</v>
      </c>
      <c r="V1775" t="s">
        <v>141</v>
      </c>
      <c r="W1775" t="s">
        <v>143</v>
      </c>
      <c r="X1775" t="str">
        <f>+IFERROR(VLOOKUP(Tabla1[[#This Row],[participant]],$AB$2:$AC$17,2,0),"REVISAR")</f>
        <v>CLB8M</v>
      </c>
    </row>
    <row r="1776" spans="1:24" x14ac:dyDescent="0.55000000000000004">
      <c r="A1776" t="s">
        <v>120</v>
      </c>
      <c r="B1776" t="s">
        <v>28</v>
      </c>
      <c r="C1776" t="s">
        <v>21</v>
      </c>
      <c r="D1776">
        <v>0.8</v>
      </c>
      <c r="E1776">
        <v>0</v>
      </c>
      <c r="F1776">
        <v>174</v>
      </c>
      <c r="G1776">
        <v>174</v>
      </c>
      <c r="H1776">
        <v>174</v>
      </c>
      <c r="I1776" t="s">
        <v>21</v>
      </c>
      <c r="J1776">
        <v>1</v>
      </c>
      <c r="K1776">
        <v>1.32556879094</v>
      </c>
      <c r="L1776" t="s">
        <v>159</v>
      </c>
      <c r="M1776">
        <v>60.131078350052597</v>
      </c>
      <c r="N1776" t="s">
        <v>122</v>
      </c>
      <c r="O1776">
        <v>1</v>
      </c>
      <c r="P1776" t="s">
        <v>160</v>
      </c>
      <c r="Q1776" t="str">
        <f>+PROPER(IF(MID(Tabla1[[#This Row],[expName]],3,100)="Alegria","Alegría",MID(Tabla1[[#This Row],[expName]],3,100)))</f>
        <v>Sexo</v>
      </c>
      <c r="R1776" t="str">
        <f>+IF(Tabla1[[#This Row],[correct_ans]]="None","Frecuente","Infrecuente")</f>
        <v>Infrecuente</v>
      </c>
      <c r="S1776">
        <f>+Tabla1[[#This Row],[Respuesta.corr]]*100</f>
        <v>100</v>
      </c>
      <c r="T1776">
        <f>+IF(OR(Tabla1[[#This Row],[frecuente/infrecuente]]="Frecuente",Tabla1[[#This Row],[Respuesta.rt]]=""),"",Tabla1[[#This Row],[Respuesta.rt]])</f>
        <v>1.32556879094</v>
      </c>
      <c r="U1776">
        <f>1-Tabla1[[#This Row],[Respuesta.corr]]</f>
        <v>0</v>
      </c>
      <c r="V1776" t="s">
        <v>141</v>
      </c>
      <c r="W1776" t="s">
        <v>143</v>
      </c>
      <c r="X1776" t="str">
        <f>+IFERROR(VLOOKUP(Tabla1[[#This Row],[participant]],$AB$2:$AC$17,2,0),"REVISAR")</f>
        <v>CLB8M</v>
      </c>
    </row>
    <row r="1777" spans="1:24" x14ac:dyDescent="0.55000000000000004">
      <c r="A1777" t="s">
        <v>124</v>
      </c>
      <c r="B1777" t="s">
        <v>91</v>
      </c>
      <c r="C1777" t="s">
        <v>15</v>
      </c>
      <c r="D1777">
        <v>1.3</v>
      </c>
      <c r="E1777">
        <v>0</v>
      </c>
      <c r="F1777">
        <v>175</v>
      </c>
      <c r="G1777">
        <v>175</v>
      </c>
      <c r="H1777">
        <v>175</v>
      </c>
      <c r="I1777" t="s">
        <v>15</v>
      </c>
      <c r="J1777">
        <v>1</v>
      </c>
      <c r="L1777" t="s">
        <v>159</v>
      </c>
      <c r="M1777">
        <v>60.131078350052597</v>
      </c>
      <c r="N1777" t="s">
        <v>122</v>
      </c>
      <c r="O1777">
        <v>1</v>
      </c>
      <c r="P1777" t="s">
        <v>160</v>
      </c>
      <c r="Q1777" t="str">
        <f>+PROPER(IF(MID(Tabla1[[#This Row],[expName]],3,100)="Alegria","Alegría",MID(Tabla1[[#This Row],[expName]],3,100)))</f>
        <v>Sexo</v>
      </c>
      <c r="R1777" t="str">
        <f>+IF(Tabla1[[#This Row],[correct_ans]]="None","Frecuente","Infrecuente")</f>
        <v>Frecuente</v>
      </c>
      <c r="S1777">
        <f>+Tabla1[[#This Row],[Respuesta.corr]]*100</f>
        <v>100</v>
      </c>
      <c r="T1777" t="str">
        <f>+IF(OR(Tabla1[[#This Row],[frecuente/infrecuente]]="Frecuente",Tabla1[[#This Row],[Respuesta.rt]]=""),"",Tabla1[[#This Row],[Respuesta.rt]])</f>
        <v/>
      </c>
      <c r="U1777">
        <f>1-Tabla1[[#This Row],[Respuesta.corr]]</f>
        <v>0</v>
      </c>
      <c r="V1777" t="s">
        <v>141</v>
      </c>
      <c r="W1777" t="s">
        <v>143</v>
      </c>
      <c r="X1777" t="str">
        <f>+IFERROR(VLOOKUP(Tabla1[[#This Row],[participant]],$AB$2:$AC$17,2,0),"REVISAR")</f>
        <v>CLB8M</v>
      </c>
    </row>
    <row r="1778" spans="1:24" x14ac:dyDescent="0.55000000000000004">
      <c r="A1778" t="s">
        <v>124</v>
      </c>
      <c r="B1778" t="s">
        <v>68</v>
      </c>
      <c r="C1778" t="s">
        <v>15</v>
      </c>
      <c r="D1778">
        <v>1.3</v>
      </c>
      <c r="E1778">
        <v>0</v>
      </c>
      <c r="F1778">
        <v>176</v>
      </c>
      <c r="G1778">
        <v>176</v>
      </c>
      <c r="H1778">
        <v>176</v>
      </c>
      <c r="I1778" t="s">
        <v>15</v>
      </c>
      <c r="J1778">
        <v>1</v>
      </c>
      <c r="L1778" t="s">
        <v>159</v>
      </c>
      <c r="M1778">
        <v>60.131078350052597</v>
      </c>
      <c r="N1778" t="s">
        <v>122</v>
      </c>
      <c r="O1778">
        <v>1</v>
      </c>
      <c r="P1778" t="s">
        <v>160</v>
      </c>
      <c r="Q1778" t="str">
        <f>+PROPER(IF(MID(Tabla1[[#This Row],[expName]],3,100)="Alegria","Alegría",MID(Tabla1[[#This Row],[expName]],3,100)))</f>
        <v>Sexo</v>
      </c>
      <c r="R1778" t="str">
        <f>+IF(Tabla1[[#This Row],[correct_ans]]="None","Frecuente","Infrecuente")</f>
        <v>Frecuente</v>
      </c>
      <c r="S1778">
        <f>+Tabla1[[#This Row],[Respuesta.corr]]*100</f>
        <v>100</v>
      </c>
      <c r="T1778" t="str">
        <f>+IF(OR(Tabla1[[#This Row],[frecuente/infrecuente]]="Frecuente",Tabla1[[#This Row],[Respuesta.rt]]=""),"",Tabla1[[#This Row],[Respuesta.rt]])</f>
        <v/>
      </c>
      <c r="U1778">
        <f>1-Tabla1[[#This Row],[Respuesta.corr]]</f>
        <v>0</v>
      </c>
      <c r="V1778" t="s">
        <v>141</v>
      </c>
      <c r="W1778" t="s">
        <v>143</v>
      </c>
      <c r="X1778" t="str">
        <f>+IFERROR(VLOOKUP(Tabla1[[#This Row],[participant]],$AB$2:$AC$17,2,0),"REVISAR")</f>
        <v>CLB8M</v>
      </c>
    </row>
    <row r="1779" spans="1:24" x14ac:dyDescent="0.55000000000000004">
      <c r="A1779" t="s">
        <v>120</v>
      </c>
      <c r="B1779" t="s">
        <v>36</v>
      </c>
      <c r="C1779" t="s">
        <v>21</v>
      </c>
      <c r="D1779">
        <v>0.8</v>
      </c>
      <c r="E1779">
        <v>0</v>
      </c>
      <c r="F1779">
        <v>177</v>
      </c>
      <c r="G1779">
        <v>177</v>
      </c>
      <c r="H1779">
        <v>177</v>
      </c>
      <c r="I1779" t="s">
        <v>15</v>
      </c>
      <c r="J1779">
        <v>0</v>
      </c>
      <c r="L1779" t="s">
        <v>159</v>
      </c>
      <c r="M1779">
        <v>60.131078350052597</v>
      </c>
      <c r="N1779" t="s">
        <v>122</v>
      </c>
      <c r="O1779">
        <v>1</v>
      </c>
      <c r="P1779" t="s">
        <v>160</v>
      </c>
      <c r="Q1779" t="str">
        <f>+PROPER(IF(MID(Tabla1[[#This Row],[expName]],3,100)="Alegria","Alegría",MID(Tabla1[[#This Row],[expName]],3,100)))</f>
        <v>Sexo</v>
      </c>
      <c r="R1779" t="str">
        <f>+IF(Tabla1[[#This Row],[correct_ans]]="None","Frecuente","Infrecuente")</f>
        <v>Infrecuente</v>
      </c>
      <c r="S1779">
        <f>+Tabla1[[#This Row],[Respuesta.corr]]*100</f>
        <v>0</v>
      </c>
      <c r="T1779" t="str">
        <f>+IF(OR(Tabla1[[#This Row],[frecuente/infrecuente]]="Frecuente",Tabla1[[#This Row],[Respuesta.rt]]=""),"",Tabla1[[#This Row],[Respuesta.rt]])</f>
        <v/>
      </c>
      <c r="U1779">
        <f>1-Tabla1[[#This Row],[Respuesta.corr]]</f>
        <v>1</v>
      </c>
      <c r="V1779" t="s">
        <v>141</v>
      </c>
      <c r="W1779" t="s">
        <v>143</v>
      </c>
      <c r="X1779" t="str">
        <f>+IFERROR(VLOOKUP(Tabla1[[#This Row],[participant]],$AB$2:$AC$17,2,0),"REVISAR")</f>
        <v>CLB8M</v>
      </c>
    </row>
    <row r="1780" spans="1:24" x14ac:dyDescent="0.55000000000000004">
      <c r="A1780" t="s">
        <v>124</v>
      </c>
      <c r="B1780" t="s">
        <v>125</v>
      </c>
      <c r="C1780" t="s">
        <v>15</v>
      </c>
      <c r="D1780">
        <v>1.3</v>
      </c>
      <c r="E1780">
        <v>0</v>
      </c>
      <c r="F1780">
        <v>178</v>
      </c>
      <c r="G1780">
        <v>178</v>
      </c>
      <c r="H1780">
        <v>178</v>
      </c>
      <c r="I1780" t="s">
        <v>15</v>
      </c>
      <c r="J1780">
        <v>1</v>
      </c>
      <c r="L1780" t="s">
        <v>159</v>
      </c>
      <c r="M1780">
        <v>60.131078350052597</v>
      </c>
      <c r="N1780" t="s">
        <v>122</v>
      </c>
      <c r="O1780">
        <v>1</v>
      </c>
      <c r="P1780" t="s">
        <v>160</v>
      </c>
      <c r="Q1780" t="str">
        <f>+PROPER(IF(MID(Tabla1[[#This Row],[expName]],3,100)="Alegria","Alegría",MID(Tabla1[[#This Row],[expName]],3,100)))</f>
        <v>Sexo</v>
      </c>
      <c r="R1780" t="str">
        <f>+IF(Tabla1[[#This Row],[correct_ans]]="None","Frecuente","Infrecuente")</f>
        <v>Frecuente</v>
      </c>
      <c r="S1780">
        <f>+Tabla1[[#This Row],[Respuesta.corr]]*100</f>
        <v>100</v>
      </c>
      <c r="T1780" t="str">
        <f>+IF(OR(Tabla1[[#This Row],[frecuente/infrecuente]]="Frecuente",Tabla1[[#This Row],[Respuesta.rt]]=""),"",Tabla1[[#This Row],[Respuesta.rt]])</f>
        <v/>
      </c>
      <c r="U1780">
        <f>1-Tabla1[[#This Row],[Respuesta.corr]]</f>
        <v>0</v>
      </c>
      <c r="V1780" t="s">
        <v>141</v>
      </c>
      <c r="W1780" t="s">
        <v>143</v>
      </c>
      <c r="X1780" t="str">
        <f>+IFERROR(VLOOKUP(Tabla1[[#This Row],[participant]],$AB$2:$AC$17,2,0),"REVISAR")</f>
        <v>CLB8M</v>
      </c>
    </row>
    <row r="1781" spans="1:24" x14ac:dyDescent="0.55000000000000004">
      <c r="A1781" t="s">
        <v>124</v>
      </c>
      <c r="B1781" t="s">
        <v>22</v>
      </c>
      <c r="C1781" t="s">
        <v>15</v>
      </c>
      <c r="D1781">
        <v>0.8</v>
      </c>
      <c r="E1781">
        <v>0</v>
      </c>
      <c r="F1781">
        <v>179</v>
      </c>
      <c r="G1781">
        <v>179</v>
      </c>
      <c r="H1781">
        <v>179</v>
      </c>
      <c r="I1781" t="s">
        <v>15</v>
      </c>
      <c r="J1781">
        <v>1</v>
      </c>
      <c r="L1781" t="s">
        <v>159</v>
      </c>
      <c r="M1781">
        <v>60.131078350052597</v>
      </c>
      <c r="N1781" t="s">
        <v>122</v>
      </c>
      <c r="O1781">
        <v>1</v>
      </c>
      <c r="P1781" t="s">
        <v>160</v>
      </c>
      <c r="Q1781" t="str">
        <f>+PROPER(IF(MID(Tabla1[[#This Row],[expName]],3,100)="Alegria","Alegría",MID(Tabla1[[#This Row],[expName]],3,100)))</f>
        <v>Sexo</v>
      </c>
      <c r="R1781" t="str">
        <f>+IF(Tabla1[[#This Row],[correct_ans]]="None","Frecuente","Infrecuente")</f>
        <v>Frecuente</v>
      </c>
      <c r="S1781">
        <f>+Tabla1[[#This Row],[Respuesta.corr]]*100</f>
        <v>100</v>
      </c>
      <c r="T1781" t="str">
        <f>+IF(OR(Tabla1[[#This Row],[frecuente/infrecuente]]="Frecuente",Tabla1[[#This Row],[Respuesta.rt]]=""),"",Tabla1[[#This Row],[Respuesta.rt]])</f>
        <v/>
      </c>
      <c r="U1781">
        <f>1-Tabla1[[#This Row],[Respuesta.corr]]</f>
        <v>0</v>
      </c>
      <c r="V1781" t="s">
        <v>141</v>
      </c>
      <c r="W1781" t="s">
        <v>143</v>
      </c>
      <c r="X1781" t="str">
        <f>+IFERROR(VLOOKUP(Tabla1[[#This Row],[participant]],$AB$2:$AC$17,2,0),"REVISAR")</f>
        <v>CLB8M</v>
      </c>
    </row>
    <row r="1782" spans="1:24" x14ac:dyDescent="0.55000000000000004">
      <c r="A1782" t="s">
        <v>124</v>
      </c>
      <c r="B1782" t="s">
        <v>92</v>
      </c>
      <c r="C1782" t="s">
        <v>15</v>
      </c>
      <c r="D1782">
        <v>1.3</v>
      </c>
      <c r="E1782">
        <v>0</v>
      </c>
      <c r="F1782">
        <v>180</v>
      </c>
      <c r="G1782">
        <v>180</v>
      </c>
      <c r="H1782">
        <v>180</v>
      </c>
      <c r="I1782" t="s">
        <v>15</v>
      </c>
      <c r="J1782">
        <v>1</v>
      </c>
      <c r="L1782" t="s">
        <v>159</v>
      </c>
      <c r="M1782">
        <v>60.131078350052597</v>
      </c>
      <c r="N1782" t="s">
        <v>122</v>
      </c>
      <c r="O1782">
        <v>1</v>
      </c>
      <c r="P1782" t="s">
        <v>160</v>
      </c>
      <c r="Q1782" t="str">
        <f>+PROPER(IF(MID(Tabla1[[#This Row],[expName]],3,100)="Alegria","Alegría",MID(Tabla1[[#This Row],[expName]],3,100)))</f>
        <v>Sexo</v>
      </c>
      <c r="R1782" t="str">
        <f>+IF(Tabla1[[#This Row],[correct_ans]]="None","Frecuente","Infrecuente")</f>
        <v>Frecuente</v>
      </c>
      <c r="S1782">
        <f>+Tabla1[[#This Row],[Respuesta.corr]]*100</f>
        <v>100</v>
      </c>
      <c r="T1782" t="str">
        <f>+IF(OR(Tabla1[[#This Row],[frecuente/infrecuente]]="Frecuente",Tabla1[[#This Row],[Respuesta.rt]]=""),"",Tabla1[[#This Row],[Respuesta.rt]])</f>
        <v/>
      </c>
      <c r="U1782">
        <f>1-Tabla1[[#This Row],[Respuesta.corr]]</f>
        <v>0</v>
      </c>
      <c r="V1782" t="s">
        <v>141</v>
      </c>
      <c r="W1782" t="s">
        <v>143</v>
      </c>
      <c r="X1782" t="str">
        <f>+IFERROR(VLOOKUP(Tabla1[[#This Row],[participant]],$AB$2:$AC$17,2,0),"REVISAR")</f>
        <v>CLB8M</v>
      </c>
    </row>
    <row r="1783" spans="1:24" x14ac:dyDescent="0.55000000000000004">
      <c r="A1783" t="s">
        <v>120</v>
      </c>
      <c r="B1783" t="s">
        <v>30</v>
      </c>
      <c r="C1783" t="s">
        <v>21</v>
      </c>
      <c r="D1783">
        <v>1.3</v>
      </c>
      <c r="E1783">
        <v>0</v>
      </c>
      <c r="F1783">
        <v>181</v>
      </c>
      <c r="G1783">
        <v>181</v>
      </c>
      <c r="H1783">
        <v>181</v>
      </c>
      <c r="I1783" t="s">
        <v>21</v>
      </c>
      <c r="J1783">
        <v>1</v>
      </c>
      <c r="K1783">
        <v>1.20620596129</v>
      </c>
      <c r="L1783" t="s">
        <v>159</v>
      </c>
      <c r="M1783">
        <v>60.131078350052597</v>
      </c>
      <c r="N1783" t="s">
        <v>122</v>
      </c>
      <c r="O1783">
        <v>1</v>
      </c>
      <c r="P1783" t="s">
        <v>160</v>
      </c>
      <c r="Q1783" t="str">
        <f>+PROPER(IF(MID(Tabla1[[#This Row],[expName]],3,100)="Alegria","Alegría",MID(Tabla1[[#This Row],[expName]],3,100)))</f>
        <v>Sexo</v>
      </c>
      <c r="R1783" t="str">
        <f>+IF(Tabla1[[#This Row],[correct_ans]]="None","Frecuente","Infrecuente")</f>
        <v>Infrecuente</v>
      </c>
      <c r="S1783">
        <f>+Tabla1[[#This Row],[Respuesta.corr]]*100</f>
        <v>100</v>
      </c>
      <c r="T1783">
        <f>+IF(OR(Tabla1[[#This Row],[frecuente/infrecuente]]="Frecuente",Tabla1[[#This Row],[Respuesta.rt]]=""),"",Tabla1[[#This Row],[Respuesta.rt]])</f>
        <v>1.20620596129</v>
      </c>
      <c r="U1783">
        <f>1-Tabla1[[#This Row],[Respuesta.corr]]</f>
        <v>0</v>
      </c>
      <c r="V1783" t="s">
        <v>141</v>
      </c>
      <c r="W1783" t="s">
        <v>143</v>
      </c>
      <c r="X1783" t="str">
        <f>+IFERROR(VLOOKUP(Tabla1[[#This Row],[participant]],$AB$2:$AC$17,2,0),"REVISAR")</f>
        <v>CLB8M</v>
      </c>
    </row>
    <row r="1784" spans="1:24" x14ac:dyDescent="0.55000000000000004">
      <c r="A1784" t="s">
        <v>124</v>
      </c>
      <c r="B1784" t="s">
        <v>75</v>
      </c>
      <c r="C1784" t="s">
        <v>15</v>
      </c>
      <c r="D1784">
        <v>0.8</v>
      </c>
      <c r="E1784">
        <v>0</v>
      </c>
      <c r="F1784">
        <v>182</v>
      </c>
      <c r="G1784">
        <v>182</v>
      </c>
      <c r="H1784">
        <v>182</v>
      </c>
      <c r="I1784" t="s">
        <v>15</v>
      </c>
      <c r="J1784">
        <v>1</v>
      </c>
      <c r="L1784" t="s">
        <v>159</v>
      </c>
      <c r="M1784">
        <v>60.131078350052597</v>
      </c>
      <c r="N1784" t="s">
        <v>122</v>
      </c>
      <c r="O1784">
        <v>1</v>
      </c>
      <c r="P1784" t="s">
        <v>160</v>
      </c>
      <c r="Q1784" t="str">
        <f>+PROPER(IF(MID(Tabla1[[#This Row],[expName]],3,100)="Alegria","Alegría",MID(Tabla1[[#This Row],[expName]],3,100)))</f>
        <v>Sexo</v>
      </c>
      <c r="R1784" t="str">
        <f>+IF(Tabla1[[#This Row],[correct_ans]]="None","Frecuente","Infrecuente")</f>
        <v>Frecuente</v>
      </c>
      <c r="S1784">
        <f>+Tabla1[[#This Row],[Respuesta.corr]]*100</f>
        <v>100</v>
      </c>
      <c r="T1784" t="str">
        <f>+IF(OR(Tabla1[[#This Row],[frecuente/infrecuente]]="Frecuente",Tabla1[[#This Row],[Respuesta.rt]]=""),"",Tabla1[[#This Row],[Respuesta.rt]])</f>
        <v/>
      </c>
      <c r="U1784">
        <f>1-Tabla1[[#This Row],[Respuesta.corr]]</f>
        <v>0</v>
      </c>
      <c r="V1784" t="s">
        <v>141</v>
      </c>
      <c r="W1784" t="s">
        <v>143</v>
      </c>
      <c r="X1784" t="str">
        <f>+IFERROR(VLOOKUP(Tabla1[[#This Row],[participant]],$AB$2:$AC$17,2,0),"REVISAR")</f>
        <v>CLB8M</v>
      </c>
    </row>
    <row r="1785" spans="1:24" x14ac:dyDescent="0.55000000000000004">
      <c r="A1785" t="s">
        <v>124</v>
      </c>
      <c r="B1785" t="s">
        <v>68</v>
      </c>
      <c r="C1785" t="s">
        <v>15</v>
      </c>
      <c r="D1785">
        <v>1.3</v>
      </c>
      <c r="E1785">
        <v>0</v>
      </c>
      <c r="F1785">
        <v>183</v>
      </c>
      <c r="G1785">
        <v>183</v>
      </c>
      <c r="H1785">
        <v>183</v>
      </c>
      <c r="I1785" t="s">
        <v>15</v>
      </c>
      <c r="J1785">
        <v>1</v>
      </c>
      <c r="L1785" t="s">
        <v>159</v>
      </c>
      <c r="M1785">
        <v>60.131078350052597</v>
      </c>
      <c r="N1785" t="s">
        <v>122</v>
      </c>
      <c r="O1785">
        <v>1</v>
      </c>
      <c r="P1785" t="s">
        <v>160</v>
      </c>
      <c r="Q1785" t="str">
        <f>+PROPER(IF(MID(Tabla1[[#This Row],[expName]],3,100)="Alegria","Alegría",MID(Tabla1[[#This Row],[expName]],3,100)))</f>
        <v>Sexo</v>
      </c>
      <c r="R1785" t="str">
        <f>+IF(Tabla1[[#This Row],[correct_ans]]="None","Frecuente","Infrecuente")</f>
        <v>Frecuente</v>
      </c>
      <c r="S1785">
        <f>+Tabla1[[#This Row],[Respuesta.corr]]*100</f>
        <v>100</v>
      </c>
      <c r="T1785" t="str">
        <f>+IF(OR(Tabla1[[#This Row],[frecuente/infrecuente]]="Frecuente",Tabla1[[#This Row],[Respuesta.rt]]=""),"",Tabla1[[#This Row],[Respuesta.rt]])</f>
        <v/>
      </c>
      <c r="U1785">
        <f>1-Tabla1[[#This Row],[Respuesta.corr]]</f>
        <v>0</v>
      </c>
      <c r="V1785" t="s">
        <v>141</v>
      </c>
      <c r="W1785" t="s">
        <v>143</v>
      </c>
      <c r="X1785" t="str">
        <f>+IFERROR(VLOOKUP(Tabla1[[#This Row],[participant]],$AB$2:$AC$17,2,0),"REVISAR")</f>
        <v>CLB8M</v>
      </c>
    </row>
    <row r="1786" spans="1:24" x14ac:dyDescent="0.55000000000000004">
      <c r="A1786" t="s">
        <v>124</v>
      </c>
      <c r="B1786" t="s">
        <v>91</v>
      </c>
      <c r="C1786" t="s">
        <v>15</v>
      </c>
      <c r="D1786">
        <v>1.3</v>
      </c>
      <c r="E1786">
        <v>0</v>
      </c>
      <c r="F1786">
        <v>184</v>
      </c>
      <c r="G1786">
        <v>184</v>
      </c>
      <c r="H1786">
        <v>184</v>
      </c>
      <c r="I1786" t="s">
        <v>15</v>
      </c>
      <c r="J1786">
        <v>1</v>
      </c>
      <c r="L1786" t="s">
        <v>159</v>
      </c>
      <c r="M1786">
        <v>60.131078350052597</v>
      </c>
      <c r="N1786" t="s">
        <v>122</v>
      </c>
      <c r="O1786">
        <v>1</v>
      </c>
      <c r="P1786" t="s">
        <v>160</v>
      </c>
      <c r="Q1786" t="str">
        <f>+PROPER(IF(MID(Tabla1[[#This Row],[expName]],3,100)="Alegria","Alegría",MID(Tabla1[[#This Row],[expName]],3,100)))</f>
        <v>Sexo</v>
      </c>
      <c r="R1786" t="str">
        <f>+IF(Tabla1[[#This Row],[correct_ans]]="None","Frecuente","Infrecuente")</f>
        <v>Frecuente</v>
      </c>
      <c r="S1786">
        <f>+Tabla1[[#This Row],[Respuesta.corr]]*100</f>
        <v>100</v>
      </c>
      <c r="T1786" t="str">
        <f>+IF(OR(Tabla1[[#This Row],[frecuente/infrecuente]]="Frecuente",Tabla1[[#This Row],[Respuesta.rt]]=""),"",Tabla1[[#This Row],[Respuesta.rt]])</f>
        <v/>
      </c>
      <c r="U1786">
        <f>1-Tabla1[[#This Row],[Respuesta.corr]]</f>
        <v>0</v>
      </c>
      <c r="V1786" t="s">
        <v>141</v>
      </c>
      <c r="W1786" t="s">
        <v>143</v>
      </c>
      <c r="X1786" t="str">
        <f>+IFERROR(VLOOKUP(Tabla1[[#This Row],[participant]],$AB$2:$AC$17,2,0),"REVISAR")</f>
        <v>CLB8M</v>
      </c>
    </row>
    <row r="1787" spans="1:24" x14ac:dyDescent="0.55000000000000004">
      <c r="A1787" t="s">
        <v>120</v>
      </c>
      <c r="B1787" t="s">
        <v>88</v>
      </c>
      <c r="C1787" t="s">
        <v>21</v>
      </c>
      <c r="D1787">
        <v>0.8</v>
      </c>
      <c r="E1787">
        <v>0</v>
      </c>
      <c r="F1787">
        <v>185</v>
      </c>
      <c r="G1787">
        <v>185</v>
      </c>
      <c r="H1787">
        <v>185</v>
      </c>
      <c r="I1787" t="s">
        <v>21</v>
      </c>
      <c r="J1787">
        <v>1</v>
      </c>
      <c r="K1787">
        <v>0.70738032694499997</v>
      </c>
      <c r="L1787" t="s">
        <v>159</v>
      </c>
      <c r="M1787">
        <v>60.131078350052597</v>
      </c>
      <c r="N1787" t="s">
        <v>122</v>
      </c>
      <c r="O1787">
        <v>1</v>
      </c>
      <c r="P1787" t="s">
        <v>160</v>
      </c>
      <c r="Q1787" t="str">
        <f>+PROPER(IF(MID(Tabla1[[#This Row],[expName]],3,100)="Alegria","Alegría",MID(Tabla1[[#This Row],[expName]],3,100)))</f>
        <v>Sexo</v>
      </c>
      <c r="R1787" t="str">
        <f>+IF(Tabla1[[#This Row],[correct_ans]]="None","Frecuente","Infrecuente")</f>
        <v>Infrecuente</v>
      </c>
      <c r="S1787">
        <f>+Tabla1[[#This Row],[Respuesta.corr]]*100</f>
        <v>100</v>
      </c>
      <c r="T1787">
        <f>+IF(OR(Tabla1[[#This Row],[frecuente/infrecuente]]="Frecuente",Tabla1[[#This Row],[Respuesta.rt]]=""),"",Tabla1[[#This Row],[Respuesta.rt]])</f>
        <v>0.70738032694499997</v>
      </c>
      <c r="U1787">
        <f>1-Tabla1[[#This Row],[Respuesta.corr]]</f>
        <v>0</v>
      </c>
      <c r="V1787" t="s">
        <v>141</v>
      </c>
      <c r="W1787" t="s">
        <v>143</v>
      </c>
      <c r="X1787" t="str">
        <f>+IFERROR(VLOOKUP(Tabla1[[#This Row],[participant]],$AB$2:$AC$17,2,0),"REVISAR")</f>
        <v>CLB8M</v>
      </c>
    </row>
    <row r="1788" spans="1:24" x14ac:dyDescent="0.55000000000000004">
      <c r="A1788" t="s">
        <v>124</v>
      </c>
      <c r="B1788" t="s">
        <v>92</v>
      </c>
      <c r="C1788" t="s">
        <v>15</v>
      </c>
      <c r="D1788">
        <v>1.3</v>
      </c>
      <c r="E1788">
        <v>0</v>
      </c>
      <c r="F1788">
        <v>186</v>
      </c>
      <c r="G1788">
        <v>186</v>
      </c>
      <c r="H1788">
        <v>186</v>
      </c>
      <c r="I1788" t="s">
        <v>15</v>
      </c>
      <c r="J1788">
        <v>1</v>
      </c>
      <c r="L1788" t="s">
        <v>159</v>
      </c>
      <c r="M1788">
        <v>60.131078350052597</v>
      </c>
      <c r="N1788" t="s">
        <v>122</v>
      </c>
      <c r="O1788">
        <v>1</v>
      </c>
      <c r="P1788" t="s">
        <v>160</v>
      </c>
      <c r="Q1788" t="str">
        <f>+PROPER(IF(MID(Tabla1[[#This Row],[expName]],3,100)="Alegria","Alegría",MID(Tabla1[[#This Row],[expName]],3,100)))</f>
        <v>Sexo</v>
      </c>
      <c r="R1788" t="str">
        <f>+IF(Tabla1[[#This Row],[correct_ans]]="None","Frecuente","Infrecuente")</f>
        <v>Frecuente</v>
      </c>
      <c r="S1788">
        <f>+Tabla1[[#This Row],[Respuesta.corr]]*100</f>
        <v>100</v>
      </c>
      <c r="T1788" t="str">
        <f>+IF(OR(Tabla1[[#This Row],[frecuente/infrecuente]]="Frecuente",Tabla1[[#This Row],[Respuesta.rt]]=""),"",Tabla1[[#This Row],[Respuesta.rt]])</f>
        <v/>
      </c>
      <c r="U1788">
        <f>1-Tabla1[[#This Row],[Respuesta.corr]]</f>
        <v>0</v>
      </c>
      <c r="V1788" t="s">
        <v>141</v>
      </c>
      <c r="W1788" t="s">
        <v>143</v>
      </c>
      <c r="X1788" t="str">
        <f>+IFERROR(VLOOKUP(Tabla1[[#This Row],[participant]],$AB$2:$AC$17,2,0),"REVISAR")</f>
        <v>CLB8M</v>
      </c>
    </row>
    <row r="1789" spans="1:24" x14ac:dyDescent="0.55000000000000004">
      <c r="A1789" t="s">
        <v>124</v>
      </c>
      <c r="B1789" t="s">
        <v>68</v>
      </c>
      <c r="C1789" t="s">
        <v>15</v>
      </c>
      <c r="D1789">
        <v>1.3</v>
      </c>
      <c r="E1789">
        <v>0</v>
      </c>
      <c r="F1789">
        <v>187</v>
      </c>
      <c r="G1789">
        <v>187</v>
      </c>
      <c r="H1789">
        <v>187</v>
      </c>
      <c r="I1789" t="s">
        <v>15</v>
      </c>
      <c r="J1789">
        <v>1</v>
      </c>
      <c r="L1789" t="s">
        <v>159</v>
      </c>
      <c r="M1789">
        <v>60.131078350052597</v>
      </c>
      <c r="N1789" t="s">
        <v>122</v>
      </c>
      <c r="O1789">
        <v>1</v>
      </c>
      <c r="P1789" t="s">
        <v>160</v>
      </c>
      <c r="Q1789" t="str">
        <f>+PROPER(IF(MID(Tabla1[[#This Row],[expName]],3,100)="Alegria","Alegría",MID(Tabla1[[#This Row],[expName]],3,100)))</f>
        <v>Sexo</v>
      </c>
      <c r="R1789" t="str">
        <f>+IF(Tabla1[[#This Row],[correct_ans]]="None","Frecuente","Infrecuente")</f>
        <v>Frecuente</v>
      </c>
      <c r="S1789">
        <f>+Tabla1[[#This Row],[Respuesta.corr]]*100</f>
        <v>100</v>
      </c>
      <c r="T1789" t="str">
        <f>+IF(OR(Tabla1[[#This Row],[frecuente/infrecuente]]="Frecuente",Tabla1[[#This Row],[Respuesta.rt]]=""),"",Tabla1[[#This Row],[Respuesta.rt]])</f>
        <v/>
      </c>
      <c r="U1789">
        <f>1-Tabla1[[#This Row],[Respuesta.corr]]</f>
        <v>0</v>
      </c>
      <c r="V1789" t="s">
        <v>141</v>
      </c>
      <c r="W1789" t="s">
        <v>143</v>
      </c>
      <c r="X1789" t="str">
        <f>+IFERROR(VLOOKUP(Tabla1[[#This Row],[participant]],$AB$2:$AC$17,2,0),"REVISAR")</f>
        <v>CLB8M</v>
      </c>
    </row>
    <row r="1790" spans="1:24" x14ac:dyDescent="0.55000000000000004">
      <c r="A1790" t="s">
        <v>120</v>
      </c>
      <c r="B1790" t="s">
        <v>25</v>
      </c>
      <c r="C1790" t="s">
        <v>21</v>
      </c>
      <c r="D1790">
        <v>0.8</v>
      </c>
      <c r="E1790">
        <v>0</v>
      </c>
      <c r="F1790">
        <v>188</v>
      </c>
      <c r="G1790">
        <v>188</v>
      </c>
      <c r="H1790">
        <v>188</v>
      </c>
      <c r="I1790" t="s">
        <v>21</v>
      </c>
      <c r="J1790">
        <v>1</v>
      </c>
      <c r="K1790">
        <v>0.67217816189799995</v>
      </c>
      <c r="L1790" t="s">
        <v>159</v>
      </c>
      <c r="M1790">
        <v>60.131078350052597</v>
      </c>
      <c r="N1790" t="s">
        <v>122</v>
      </c>
      <c r="O1790">
        <v>1</v>
      </c>
      <c r="P1790" t="s">
        <v>160</v>
      </c>
      <c r="Q1790" t="str">
        <f>+PROPER(IF(MID(Tabla1[[#This Row],[expName]],3,100)="Alegria","Alegría",MID(Tabla1[[#This Row],[expName]],3,100)))</f>
        <v>Sexo</v>
      </c>
      <c r="R1790" t="str">
        <f>+IF(Tabla1[[#This Row],[correct_ans]]="None","Frecuente","Infrecuente")</f>
        <v>Infrecuente</v>
      </c>
      <c r="S1790">
        <f>+Tabla1[[#This Row],[Respuesta.corr]]*100</f>
        <v>100</v>
      </c>
      <c r="T1790">
        <f>+IF(OR(Tabla1[[#This Row],[frecuente/infrecuente]]="Frecuente",Tabla1[[#This Row],[Respuesta.rt]]=""),"",Tabla1[[#This Row],[Respuesta.rt]])</f>
        <v>0.67217816189799995</v>
      </c>
      <c r="U1790">
        <f>1-Tabla1[[#This Row],[Respuesta.corr]]</f>
        <v>0</v>
      </c>
      <c r="V1790" t="s">
        <v>141</v>
      </c>
      <c r="W1790" t="s">
        <v>143</v>
      </c>
      <c r="X1790" t="str">
        <f>+IFERROR(VLOOKUP(Tabla1[[#This Row],[participant]],$AB$2:$AC$17,2,0),"REVISAR")</f>
        <v>CLB8M</v>
      </c>
    </row>
    <row r="1791" spans="1:24" x14ac:dyDescent="0.55000000000000004">
      <c r="A1791" t="s">
        <v>124</v>
      </c>
      <c r="B1791" t="s">
        <v>125</v>
      </c>
      <c r="C1791" t="s">
        <v>15</v>
      </c>
      <c r="D1791">
        <v>0.8</v>
      </c>
      <c r="E1791">
        <v>0</v>
      </c>
      <c r="F1791">
        <v>189</v>
      </c>
      <c r="G1791">
        <v>189</v>
      </c>
      <c r="H1791">
        <v>189</v>
      </c>
      <c r="I1791" t="s">
        <v>15</v>
      </c>
      <c r="J1791">
        <v>1</v>
      </c>
      <c r="L1791" t="s">
        <v>159</v>
      </c>
      <c r="M1791">
        <v>60.131078350052597</v>
      </c>
      <c r="N1791" t="s">
        <v>122</v>
      </c>
      <c r="O1791">
        <v>1</v>
      </c>
      <c r="P1791" t="s">
        <v>160</v>
      </c>
      <c r="Q1791" t="str">
        <f>+PROPER(IF(MID(Tabla1[[#This Row],[expName]],3,100)="Alegria","Alegría",MID(Tabla1[[#This Row],[expName]],3,100)))</f>
        <v>Sexo</v>
      </c>
      <c r="R1791" t="str">
        <f>+IF(Tabla1[[#This Row],[correct_ans]]="None","Frecuente","Infrecuente")</f>
        <v>Frecuente</v>
      </c>
      <c r="S1791">
        <f>+Tabla1[[#This Row],[Respuesta.corr]]*100</f>
        <v>100</v>
      </c>
      <c r="T1791" t="str">
        <f>+IF(OR(Tabla1[[#This Row],[frecuente/infrecuente]]="Frecuente",Tabla1[[#This Row],[Respuesta.rt]]=""),"",Tabla1[[#This Row],[Respuesta.rt]])</f>
        <v/>
      </c>
      <c r="U1791">
        <f>1-Tabla1[[#This Row],[Respuesta.corr]]</f>
        <v>0</v>
      </c>
      <c r="V1791" t="s">
        <v>141</v>
      </c>
      <c r="W1791" t="s">
        <v>143</v>
      </c>
      <c r="X1791" t="str">
        <f>+IFERROR(VLOOKUP(Tabla1[[#This Row],[participant]],$AB$2:$AC$17,2,0),"REVISAR")</f>
        <v>CLB8M</v>
      </c>
    </row>
    <row r="1792" spans="1:24" x14ac:dyDescent="0.55000000000000004">
      <c r="A1792" t="s">
        <v>124</v>
      </c>
      <c r="B1792" t="s">
        <v>68</v>
      </c>
      <c r="C1792" t="s">
        <v>15</v>
      </c>
      <c r="D1792">
        <v>1.3</v>
      </c>
      <c r="E1792">
        <v>0</v>
      </c>
      <c r="F1792">
        <v>190</v>
      </c>
      <c r="G1792">
        <v>190</v>
      </c>
      <c r="H1792">
        <v>190</v>
      </c>
      <c r="I1792" t="s">
        <v>21</v>
      </c>
      <c r="J1792">
        <v>0</v>
      </c>
      <c r="K1792">
        <v>0.38744431944399998</v>
      </c>
      <c r="L1792" t="s">
        <v>159</v>
      </c>
      <c r="M1792">
        <v>60.131078350052597</v>
      </c>
      <c r="N1792" t="s">
        <v>122</v>
      </c>
      <c r="O1792">
        <v>1</v>
      </c>
      <c r="P1792" t="s">
        <v>160</v>
      </c>
      <c r="Q1792" t="str">
        <f>+PROPER(IF(MID(Tabla1[[#This Row],[expName]],3,100)="Alegria","Alegría",MID(Tabla1[[#This Row],[expName]],3,100)))</f>
        <v>Sexo</v>
      </c>
      <c r="R1792" t="str">
        <f>+IF(Tabla1[[#This Row],[correct_ans]]="None","Frecuente","Infrecuente")</f>
        <v>Frecuente</v>
      </c>
      <c r="S1792">
        <f>+Tabla1[[#This Row],[Respuesta.corr]]*100</f>
        <v>0</v>
      </c>
      <c r="T1792" t="str">
        <f>+IF(OR(Tabla1[[#This Row],[frecuente/infrecuente]]="Frecuente",Tabla1[[#This Row],[Respuesta.rt]]=""),"",Tabla1[[#This Row],[Respuesta.rt]])</f>
        <v/>
      </c>
      <c r="U1792">
        <f>1-Tabla1[[#This Row],[Respuesta.corr]]</f>
        <v>1</v>
      </c>
      <c r="V1792" t="s">
        <v>141</v>
      </c>
      <c r="W1792" t="s">
        <v>143</v>
      </c>
      <c r="X1792" t="str">
        <f>+IFERROR(VLOOKUP(Tabla1[[#This Row],[participant]],$AB$2:$AC$17,2,0),"REVISAR")</f>
        <v>CLB8M</v>
      </c>
    </row>
    <row r="1793" spans="1:24" x14ac:dyDescent="0.55000000000000004">
      <c r="A1793" t="s">
        <v>120</v>
      </c>
      <c r="B1793" t="s">
        <v>35</v>
      </c>
      <c r="C1793" t="s">
        <v>21</v>
      </c>
      <c r="D1793">
        <v>0.8</v>
      </c>
      <c r="E1793">
        <v>0</v>
      </c>
      <c r="F1793">
        <v>191</v>
      </c>
      <c r="G1793">
        <v>191</v>
      </c>
      <c r="H1793">
        <v>191</v>
      </c>
      <c r="I1793" t="s">
        <v>15</v>
      </c>
      <c r="J1793">
        <v>0</v>
      </c>
      <c r="L1793" t="s">
        <v>159</v>
      </c>
      <c r="M1793">
        <v>60.131078350052597</v>
      </c>
      <c r="N1793" t="s">
        <v>122</v>
      </c>
      <c r="O1793">
        <v>1</v>
      </c>
      <c r="P1793" t="s">
        <v>160</v>
      </c>
      <c r="Q1793" t="str">
        <f>+PROPER(IF(MID(Tabla1[[#This Row],[expName]],3,100)="Alegria","Alegría",MID(Tabla1[[#This Row],[expName]],3,100)))</f>
        <v>Sexo</v>
      </c>
      <c r="R1793" t="str">
        <f>+IF(Tabla1[[#This Row],[correct_ans]]="None","Frecuente","Infrecuente")</f>
        <v>Infrecuente</v>
      </c>
      <c r="S1793">
        <f>+Tabla1[[#This Row],[Respuesta.corr]]*100</f>
        <v>0</v>
      </c>
      <c r="T1793" t="str">
        <f>+IF(OR(Tabla1[[#This Row],[frecuente/infrecuente]]="Frecuente",Tabla1[[#This Row],[Respuesta.rt]]=""),"",Tabla1[[#This Row],[Respuesta.rt]])</f>
        <v/>
      </c>
      <c r="U1793">
        <f>1-Tabla1[[#This Row],[Respuesta.corr]]</f>
        <v>1</v>
      </c>
      <c r="V1793" t="s">
        <v>141</v>
      </c>
      <c r="W1793" t="s">
        <v>143</v>
      </c>
      <c r="X1793" t="str">
        <f>+IFERROR(VLOOKUP(Tabla1[[#This Row],[participant]],$AB$2:$AC$17,2,0),"REVISAR")</f>
        <v>CLB8M</v>
      </c>
    </row>
    <row r="1794" spans="1:24" x14ac:dyDescent="0.55000000000000004">
      <c r="A1794" t="s">
        <v>124</v>
      </c>
      <c r="B1794" t="s">
        <v>87</v>
      </c>
      <c r="C1794" t="s">
        <v>15</v>
      </c>
      <c r="D1794">
        <v>1.3</v>
      </c>
      <c r="E1794">
        <v>0</v>
      </c>
      <c r="F1794">
        <v>192</v>
      </c>
      <c r="G1794">
        <v>192</v>
      </c>
      <c r="H1794">
        <v>192</v>
      </c>
      <c r="I1794" t="s">
        <v>15</v>
      </c>
      <c r="J1794">
        <v>1</v>
      </c>
      <c r="L1794" t="s">
        <v>159</v>
      </c>
      <c r="M1794">
        <v>60.131078350052597</v>
      </c>
      <c r="N1794" t="s">
        <v>122</v>
      </c>
      <c r="O1794">
        <v>1</v>
      </c>
      <c r="P1794" t="s">
        <v>160</v>
      </c>
      <c r="Q1794" t="str">
        <f>+PROPER(IF(MID(Tabla1[[#This Row],[expName]],3,100)="Alegria","Alegría",MID(Tabla1[[#This Row],[expName]],3,100)))</f>
        <v>Sexo</v>
      </c>
      <c r="R1794" t="str">
        <f>+IF(Tabla1[[#This Row],[correct_ans]]="None","Frecuente","Infrecuente")</f>
        <v>Frecuente</v>
      </c>
      <c r="S1794">
        <f>+Tabla1[[#This Row],[Respuesta.corr]]*100</f>
        <v>100</v>
      </c>
      <c r="T1794" t="str">
        <f>+IF(OR(Tabla1[[#This Row],[frecuente/infrecuente]]="Frecuente",Tabla1[[#This Row],[Respuesta.rt]]=""),"",Tabla1[[#This Row],[Respuesta.rt]])</f>
        <v/>
      </c>
      <c r="U1794">
        <f>1-Tabla1[[#This Row],[Respuesta.corr]]</f>
        <v>0</v>
      </c>
      <c r="V1794" t="s">
        <v>141</v>
      </c>
      <c r="W1794" t="s">
        <v>143</v>
      </c>
      <c r="X1794" t="str">
        <f>+IFERROR(VLOOKUP(Tabla1[[#This Row],[participant]],$AB$2:$AC$17,2,0),"REVISAR")</f>
        <v>CLB8M</v>
      </c>
    </row>
    <row r="1795" spans="1:24" x14ac:dyDescent="0.55000000000000004">
      <c r="A1795" t="s">
        <v>124</v>
      </c>
      <c r="B1795" t="s">
        <v>91</v>
      </c>
      <c r="C1795" t="s">
        <v>15</v>
      </c>
      <c r="D1795">
        <v>0.8</v>
      </c>
      <c r="E1795">
        <v>0</v>
      </c>
      <c r="F1795">
        <v>193</v>
      </c>
      <c r="G1795">
        <v>193</v>
      </c>
      <c r="H1795">
        <v>193</v>
      </c>
      <c r="I1795" t="s">
        <v>15</v>
      </c>
      <c r="J1795">
        <v>1</v>
      </c>
      <c r="L1795" t="s">
        <v>159</v>
      </c>
      <c r="M1795">
        <v>60.131078350052597</v>
      </c>
      <c r="N1795" t="s">
        <v>122</v>
      </c>
      <c r="O1795">
        <v>1</v>
      </c>
      <c r="P1795" t="s">
        <v>160</v>
      </c>
      <c r="Q1795" t="str">
        <f>+PROPER(IF(MID(Tabla1[[#This Row],[expName]],3,100)="Alegria","Alegría",MID(Tabla1[[#This Row],[expName]],3,100)))</f>
        <v>Sexo</v>
      </c>
      <c r="R1795" t="str">
        <f>+IF(Tabla1[[#This Row],[correct_ans]]="None","Frecuente","Infrecuente")</f>
        <v>Frecuente</v>
      </c>
      <c r="S1795">
        <f>+Tabla1[[#This Row],[Respuesta.corr]]*100</f>
        <v>100</v>
      </c>
      <c r="T1795" t="str">
        <f>+IF(OR(Tabla1[[#This Row],[frecuente/infrecuente]]="Frecuente",Tabla1[[#This Row],[Respuesta.rt]]=""),"",Tabla1[[#This Row],[Respuesta.rt]])</f>
        <v/>
      </c>
      <c r="U1795">
        <f>1-Tabla1[[#This Row],[Respuesta.corr]]</f>
        <v>0</v>
      </c>
      <c r="V1795" t="s">
        <v>141</v>
      </c>
      <c r="W1795" t="s">
        <v>143</v>
      </c>
      <c r="X1795" t="str">
        <f>+IFERROR(VLOOKUP(Tabla1[[#This Row],[participant]],$AB$2:$AC$17,2,0),"REVISAR")</f>
        <v>CLB8M</v>
      </c>
    </row>
    <row r="1796" spans="1:24" x14ac:dyDescent="0.55000000000000004">
      <c r="A1796" t="s">
        <v>124</v>
      </c>
      <c r="B1796" t="s">
        <v>92</v>
      </c>
      <c r="C1796" t="s">
        <v>15</v>
      </c>
      <c r="D1796">
        <v>0.8</v>
      </c>
      <c r="E1796">
        <v>0</v>
      </c>
      <c r="F1796">
        <v>194</v>
      </c>
      <c r="G1796">
        <v>194</v>
      </c>
      <c r="H1796">
        <v>194</v>
      </c>
      <c r="I1796" t="s">
        <v>15</v>
      </c>
      <c r="J1796">
        <v>1</v>
      </c>
      <c r="L1796" t="s">
        <v>159</v>
      </c>
      <c r="M1796">
        <v>60.131078350052597</v>
      </c>
      <c r="N1796" t="s">
        <v>122</v>
      </c>
      <c r="O1796">
        <v>1</v>
      </c>
      <c r="P1796" t="s">
        <v>160</v>
      </c>
      <c r="Q1796" t="str">
        <f>+PROPER(IF(MID(Tabla1[[#This Row],[expName]],3,100)="Alegria","Alegría",MID(Tabla1[[#This Row],[expName]],3,100)))</f>
        <v>Sexo</v>
      </c>
      <c r="R1796" t="str">
        <f>+IF(Tabla1[[#This Row],[correct_ans]]="None","Frecuente","Infrecuente")</f>
        <v>Frecuente</v>
      </c>
      <c r="S1796">
        <f>+Tabla1[[#This Row],[Respuesta.corr]]*100</f>
        <v>100</v>
      </c>
      <c r="T1796" t="str">
        <f>+IF(OR(Tabla1[[#This Row],[frecuente/infrecuente]]="Frecuente",Tabla1[[#This Row],[Respuesta.rt]]=""),"",Tabla1[[#This Row],[Respuesta.rt]])</f>
        <v/>
      </c>
      <c r="U1796">
        <f>1-Tabla1[[#This Row],[Respuesta.corr]]</f>
        <v>0</v>
      </c>
      <c r="V1796" t="s">
        <v>141</v>
      </c>
      <c r="W1796" t="s">
        <v>143</v>
      </c>
      <c r="X1796" t="str">
        <f>+IFERROR(VLOOKUP(Tabla1[[#This Row],[participant]],$AB$2:$AC$17,2,0),"REVISAR")</f>
        <v>CLB8M</v>
      </c>
    </row>
    <row r="1797" spans="1:24" x14ac:dyDescent="0.55000000000000004">
      <c r="A1797" t="s">
        <v>120</v>
      </c>
      <c r="B1797" t="s">
        <v>25</v>
      </c>
      <c r="C1797" t="s">
        <v>21</v>
      </c>
      <c r="D1797">
        <v>1.3</v>
      </c>
      <c r="E1797">
        <v>0</v>
      </c>
      <c r="F1797">
        <v>195</v>
      </c>
      <c r="G1797">
        <v>195</v>
      </c>
      <c r="H1797">
        <v>195</v>
      </c>
      <c r="I1797" t="s">
        <v>15</v>
      </c>
      <c r="J1797">
        <v>0</v>
      </c>
      <c r="L1797" t="s">
        <v>159</v>
      </c>
      <c r="M1797">
        <v>60.131078350052597</v>
      </c>
      <c r="N1797" t="s">
        <v>122</v>
      </c>
      <c r="O1797">
        <v>1</v>
      </c>
      <c r="P1797" t="s">
        <v>160</v>
      </c>
      <c r="Q1797" t="str">
        <f>+PROPER(IF(MID(Tabla1[[#This Row],[expName]],3,100)="Alegria","Alegría",MID(Tabla1[[#This Row],[expName]],3,100)))</f>
        <v>Sexo</v>
      </c>
      <c r="R1797" t="str">
        <f>+IF(Tabla1[[#This Row],[correct_ans]]="None","Frecuente","Infrecuente")</f>
        <v>Infrecuente</v>
      </c>
      <c r="S1797">
        <f>+Tabla1[[#This Row],[Respuesta.corr]]*100</f>
        <v>0</v>
      </c>
      <c r="T1797" t="str">
        <f>+IF(OR(Tabla1[[#This Row],[frecuente/infrecuente]]="Frecuente",Tabla1[[#This Row],[Respuesta.rt]]=""),"",Tabla1[[#This Row],[Respuesta.rt]])</f>
        <v/>
      </c>
      <c r="U1797">
        <f>1-Tabla1[[#This Row],[Respuesta.corr]]</f>
        <v>1</v>
      </c>
      <c r="V1797" t="s">
        <v>141</v>
      </c>
      <c r="W1797" t="s">
        <v>143</v>
      </c>
      <c r="X1797" t="str">
        <f>+IFERROR(VLOOKUP(Tabla1[[#This Row],[participant]],$AB$2:$AC$17,2,0),"REVISAR")</f>
        <v>CLB8M</v>
      </c>
    </row>
    <row r="1798" spans="1:24" x14ac:dyDescent="0.55000000000000004">
      <c r="A1798" t="s">
        <v>124</v>
      </c>
      <c r="B1798" t="s">
        <v>89</v>
      </c>
      <c r="C1798" t="s">
        <v>15</v>
      </c>
      <c r="D1798">
        <v>1.3</v>
      </c>
      <c r="E1798">
        <v>0</v>
      </c>
      <c r="F1798">
        <v>196</v>
      </c>
      <c r="G1798">
        <v>196</v>
      </c>
      <c r="H1798">
        <v>196</v>
      </c>
      <c r="I1798" t="s">
        <v>15</v>
      </c>
      <c r="J1798">
        <v>1</v>
      </c>
      <c r="L1798" t="s">
        <v>159</v>
      </c>
      <c r="M1798">
        <v>60.131078350052597</v>
      </c>
      <c r="N1798" t="s">
        <v>122</v>
      </c>
      <c r="O1798">
        <v>1</v>
      </c>
      <c r="P1798" t="s">
        <v>160</v>
      </c>
      <c r="Q1798" t="str">
        <f>+PROPER(IF(MID(Tabla1[[#This Row],[expName]],3,100)="Alegria","Alegría",MID(Tabla1[[#This Row],[expName]],3,100)))</f>
        <v>Sexo</v>
      </c>
      <c r="R1798" t="str">
        <f>+IF(Tabla1[[#This Row],[correct_ans]]="None","Frecuente","Infrecuente")</f>
        <v>Frecuente</v>
      </c>
      <c r="S1798">
        <f>+Tabla1[[#This Row],[Respuesta.corr]]*100</f>
        <v>100</v>
      </c>
      <c r="T1798" t="str">
        <f>+IF(OR(Tabla1[[#This Row],[frecuente/infrecuente]]="Frecuente",Tabla1[[#This Row],[Respuesta.rt]]=""),"",Tabla1[[#This Row],[Respuesta.rt]])</f>
        <v/>
      </c>
      <c r="U1798">
        <f>1-Tabla1[[#This Row],[Respuesta.corr]]</f>
        <v>0</v>
      </c>
      <c r="V1798" t="s">
        <v>141</v>
      </c>
      <c r="W1798" t="s">
        <v>143</v>
      </c>
      <c r="X1798" t="str">
        <f>+IFERROR(VLOOKUP(Tabla1[[#This Row],[participant]],$AB$2:$AC$17,2,0),"REVISAR")</f>
        <v>CLB8M</v>
      </c>
    </row>
    <row r="1799" spans="1:24" x14ac:dyDescent="0.55000000000000004">
      <c r="A1799" t="s">
        <v>124</v>
      </c>
      <c r="B1799" t="s">
        <v>125</v>
      </c>
      <c r="C1799" t="s">
        <v>15</v>
      </c>
      <c r="D1799">
        <v>0.8</v>
      </c>
      <c r="E1799">
        <v>0</v>
      </c>
      <c r="F1799">
        <v>197</v>
      </c>
      <c r="G1799">
        <v>197</v>
      </c>
      <c r="H1799">
        <v>197</v>
      </c>
      <c r="I1799" t="s">
        <v>15</v>
      </c>
      <c r="J1799">
        <v>1</v>
      </c>
      <c r="L1799" t="s">
        <v>159</v>
      </c>
      <c r="M1799">
        <v>60.131078350052597</v>
      </c>
      <c r="N1799" t="s">
        <v>122</v>
      </c>
      <c r="O1799">
        <v>1</v>
      </c>
      <c r="P1799" t="s">
        <v>160</v>
      </c>
      <c r="Q1799" t="str">
        <f>+PROPER(IF(MID(Tabla1[[#This Row],[expName]],3,100)="Alegria","Alegría",MID(Tabla1[[#This Row],[expName]],3,100)))</f>
        <v>Sexo</v>
      </c>
      <c r="R1799" t="str">
        <f>+IF(Tabla1[[#This Row],[correct_ans]]="None","Frecuente","Infrecuente")</f>
        <v>Frecuente</v>
      </c>
      <c r="S1799">
        <f>+Tabla1[[#This Row],[Respuesta.corr]]*100</f>
        <v>100</v>
      </c>
      <c r="T1799" t="str">
        <f>+IF(OR(Tabla1[[#This Row],[frecuente/infrecuente]]="Frecuente",Tabla1[[#This Row],[Respuesta.rt]]=""),"",Tabla1[[#This Row],[Respuesta.rt]])</f>
        <v/>
      </c>
      <c r="U1799">
        <f>1-Tabla1[[#This Row],[Respuesta.corr]]</f>
        <v>0</v>
      </c>
      <c r="V1799" t="s">
        <v>141</v>
      </c>
      <c r="W1799" t="s">
        <v>143</v>
      </c>
      <c r="X1799" t="str">
        <f>+IFERROR(VLOOKUP(Tabla1[[#This Row],[participant]],$AB$2:$AC$17,2,0),"REVISAR")</f>
        <v>CLB8M</v>
      </c>
    </row>
    <row r="1800" spans="1:24" x14ac:dyDescent="0.55000000000000004">
      <c r="A1800" t="s">
        <v>120</v>
      </c>
      <c r="B1800" t="s">
        <v>30</v>
      </c>
      <c r="C1800" t="s">
        <v>21</v>
      </c>
      <c r="D1800">
        <v>1.3</v>
      </c>
      <c r="E1800">
        <v>0</v>
      </c>
      <c r="F1800">
        <v>198</v>
      </c>
      <c r="G1800">
        <v>198</v>
      </c>
      <c r="H1800">
        <v>198</v>
      </c>
      <c r="I1800" t="s">
        <v>21</v>
      </c>
      <c r="J1800">
        <v>1</v>
      </c>
      <c r="K1800">
        <v>0.77092387183099997</v>
      </c>
      <c r="L1800" t="s">
        <v>159</v>
      </c>
      <c r="M1800">
        <v>60.131078350052597</v>
      </c>
      <c r="N1800" t="s">
        <v>122</v>
      </c>
      <c r="O1800">
        <v>1</v>
      </c>
      <c r="P1800" t="s">
        <v>160</v>
      </c>
      <c r="Q1800" t="str">
        <f>+PROPER(IF(MID(Tabla1[[#This Row],[expName]],3,100)="Alegria","Alegría",MID(Tabla1[[#This Row],[expName]],3,100)))</f>
        <v>Sexo</v>
      </c>
      <c r="R1800" t="str">
        <f>+IF(Tabla1[[#This Row],[correct_ans]]="None","Frecuente","Infrecuente")</f>
        <v>Infrecuente</v>
      </c>
      <c r="S1800">
        <f>+Tabla1[[#This Row],[Respuesta.corr]]*100</f>
        <v>100</v>
      </c>
      <c r="T1800">
        <f>+IF(OR(Tabla1[[#This Row],[frecuente/infrecuente]]="Frecuente",Tabla1[[#This Row],[Respuesta.rt]]=""),"",Tabla1[[#This Row],[Respuesta.rt]])</f>
        <v>0.77092387183099997</v>
      </c>
      <c r="U1800">
        <f>1-Tabla1[[#This Row],[Respuesta.corr]]</f>
        <v>0</v>
      </c>
      <c r="V1800" t="s">
        <v>141</v>
      </c>
      <c r="W1800" t="s">
        <v>143</v>
      </c>
      <c r="X1800" t="str">
        <f>+IFERROR(VLOOKUP(Tabla1[[#This Row],[participant]],$AB$2:$AC$17,2,0),"REVISAR")</f>
        <v>CLB8M</v>
      </c>
    </row>
    <row r="1801" spans="1:24" x14ac:dyDescent="0.55000000000000004">
      <c r="A1801" t="s">
        <v>124</v>
      </c>
      <c r="B1801" t="s">
        <v>92</v>
      </c>
      <c r="C1801" t="s">
        <v>15</v>
      </c>
      <c r="D1801">
        <v>0.8</v>
      </c>
      <c r="E1801">
        <v>0</v>
      </c>
      <c r="F1801">
        <v>199</v>
      </c>
      <c r="G1801">
        <v>199</v>
      </c>
      <c r="H1801">
        <v>199</v>
      </c>
      <c r="I1801" t="s">
        <v>15</v>
      </c>
      <c r="J1801">
        <v>1</v>
      </c>
      <c r="L1801" t="s">
        <v>159</v>
      </c>
      <c r="M1801">
        <v>60.131078350052597</v>
      </c>
      <c r="N1801" t="s">
        <v>122</v>
      </c>
      <c r="O1801">
        <v>1</v>
      </c>
      <c r="P1801" t="s">
        <v>160</v>
      </c>
      <c r="Q1801" t="str">
        <f>+PROPER(IF(MID(Tabla1[[#This Row],[expName]],3,100)="Alegria","Alegría",MID(Tabla1[[#This Row],[expName]],3,100)))</f>
        <v>Sexo</v>
      </c>
      <c r="R1801" t="str">
        <f>+IF(Tabla1[[#This Row],[correct_ans]]="None","Frecuente","Infrecuente")</f>
        <v>Frecuente</v>
      </c>
      <c r="S1801">
        <f>+Tabla1[[#This Row],[Respuesta.corr]]*100</f>
        <v>100</v>
      </c>
      <c r="T1801" t="str">
        <f>+IF(OR(Tabla1[[#This Row],[frecuente/infrecuente]]="Frecuente",Tabla1[[#This Row],[Respuesta.rt]]=""),"",Tabla1[[#This Row],[Respuesta.rt]])</f>
        <v/>
      </c>
      <c r="U1801">
        <f>1-Tabla1[[#This Row],[Respuesta.corr]]</f>
        <v>0</v>
      </c>
      <c r="V1801" t="s">
        <v>141</v>
      </c>
      <c r="W1801" t="s">
        <v>143</v>
      </c>
      <c r="X1801" t="str">
        <f>+IFERROR(VLOOKUP(Tabla1[[#This Row],[participant]],$AB$2:$AC$17,2,0),"REVISAR")</f>
        <v>CLB8M</v>
      </c>
    </row>
    <row r="1802" spans="1:24" x14ac:dyDescent="0.55000000000000004">
      <c r="A1802" t="s">
        <v>93</v>
      </c>
      <c r="B1802" t="s">
        <v>29</v>
      </c>
      <c r="C1802" t="s">
        <v>15</v>
      </c>
      <c r="D1802">
        <v>0.8</v>
      </c>
      <c r="E1802">
        <v>0</v>
      </c>
      <c r="F1802">
        <v>0</v>
      </c>
      <c r="G1802">
        <v>0</v>
      </c>
      <c r="H1802">
        <v>0</v>
      </c>
      <c r="I1802" t="s">
        <v>15</v>
      </c>
      <c r="J1802">
        <v>1</v>
      </c>
      <c r="L1802" t="s">
        <v>161</v>
      </c>
      <c r="M1802">
        <v>59.540644540816103</v>
      </c>
      <c r="N1802" t="s">
        <v>95</v>
      </c>
      <c r="O1802">
        <v>1</v>
      </c>
      <c r="P1802" t="s">
        <v>162</v>
      </c>
      <c r="Q1802" t="str">
        <f>+PROPER(IF(MID(Tabla1[[#This Row],[expName]],3,100)="Alegria","Alegría",MID(Tabla1[[#This Row],[expName]],3,100)))</f>
        <v>Enojo</v>
      </c>
      <c r="R1802" t="str">
        <f>+IF(Tabla1[[#This Row],[correct_ans]]="None","Frecuente","Infrecuente")</f>
        <v>Frecuente</v>
      </c>
      <c r="S1802">
        <f>+Tabla1[[#This Row],[Respuesta.corr]]*100</f>
        <v>100</v>
      </c>
      <c r="T1802" t="str">
        <f>+IF(OR(Tabla1[[#This Row],[frecuente/infrecuente]]="Frecuente",Tabla1[[#This Row],[Respuesta.rt]]=""),"",Tabla1[[#This Row],[Respuesta.rt]])</f>
        <v/>
      </c>
      <c r="U1802">
        <f>1-Tabla1[[#This Row],[Respuesta.corr]]</f>
        <v>0</v>
      </c>
      <c r="V1802" t="s">
        <v>141</v>
      </c>
      <c r="W1802" t="s">
        <v>143</v>
      </c>
      <c r="X1802" t="str">
        <f>+IFERROR(VLOOKUP(Tabla1[[#This Row],[participant]],$AB$2:$AC$17,2,0),"REVISAR")</f>
        <v>CLB8M</v>
      </c>
    </row>
    <row r="1803" spans="1:24" x14ac:dyDescent="0.55000000000000004">
      <c r="A1803" t="s">
        <v>93</v>
      </c>
      <c r="B1803" t="s">
        <v>97</v>
      </c>
      <c r="C1803" t="s">
        <v>15</v>
      </c>
      <c r="D1803">
        <v>0.8</v>
      </c>
      <c r="E1803">
        <v>0</v>
      </c>
      <c r="F1803">
        <v>1</v>
      </c>
      <c r="G1803">
        <v>1</v>
      </c>
      <c r="H1803">
        <v>1</v>
      </c>
      <c r="I1803" t="s">
        <v>15</v>
      </c>
      <c r="J1803">
        <v>1</v>
      </c>
      <c r="L1803" t="s">
        <v>161</v>
      </c>
      <c r="M1803">
        <v>59.540644540816103</v>
      </c>
      <c r="N1803" t="s">
        <v>95</v>
      </c>
      <c r="O1803">
        <v>1</v>
      </c>
      <c r="P1803" t="s">
        <v>162</v>
      </c>
      <c r="Q1803" t="str">
        <f>+PROPER(IF(MID(Tabla1[[#This Row],[expName]],3,100)="Alegria","Alegría",MID(Tabla1[[#This Row],[expName]],3,100)))</f>
        <v>Enojo</v>
      </c>
      <c r="R1803" t="str">
        <f>+IF(Tabla1[[#This Row],[correct_ans]]="None","Frecuente","Infrecuente")</f>
        <v>Frecuente</v>
      </c>
      <c r="S1803">
        <f>+Tabla1[[#This Row],[Respuesta.corr]]*100</f>
        <v>100</v>
      </c>
      <c r="T1803" t="str">
        <f>+IF(OR(Tabla1[[#This Row],[frecuente/infrecuente]]="Frecuente",Tabla1[[#This Row],[Respuesta.rt]]=""),"",Tabla1[[#This Row],[Respuesta.rt]])</f>
        <v/>
      </c>
      <c r="U1803">
        <f>1-Tabla1[[#This Row],[Respuesta.corr]]</f>
        <v>0</v>
      </c>
      <c r="V1803" t="s">
        <v>141</v>
      </c>
      <c r="W1803" t="s">
        <v>143</v>
      </c>
      <c r="X1803" t="str">
        <f>+IFERROR(VLOOKUP(Tabla1[[#This Row],[participant]],$AB$2:$AC$17,2,0),"REVISAR")</f>
        <v>CLB8M</v>
      </c>
    </row>
    <row r="1804" spans="1:24" x14ac:dyDescent="0.55000000000000004">
      <c r="A1804" t="s">
        <v>98</v>
      </c>
      <c r="B1804" t="s">
        <v>99</v>
      </c>
      <c r="C1804" t="s">
        <v>21</v>
      </c>
      <c r="D1804">
        <v>1.3</v>
      </c>
      <c r="E1804">
        <v>0</v>
      </c>
      <c r="F1804">
        <v>2</v>
      </c>
      <c r="G1804">
        <v>2</v>
      </c>
      <c r="H1804">
        <v>2</v>
      </c>
      <c r="I1804" t="s">
        <v>21</v>
      </c>
      <c r="J1804">
        <v>1</v>
      </c>
      <c r="K1804">
        <v>0.34786915706400001</v>
      </c>
      <c r="L1804" t="s">
        <v>161</v>
      </c>
      <c r="M1804">
        <v>59.540644540816103</v>
      </c>
      <c r="N1804" t="s">
        <v>95</v>
      </c>
      <c r="O1804">
        <v>1</v>
      </c>
      <c r="P1804" t="s">
        <v>162</v>
      </c>
      <c r="Q1804" t="str">
        <f>+PROPER(IF(MID(Tabla1[[#This Row],[expName]],3,100)="Alegria","Alegría",MID(Tabla1[[#This Row],[expName]],3,100)))</f>
        <v>Enojo</v>
      </c>
      <c r="R1804" t="str">
        <f>+IF(Tabla1[[#This Row],[correct_ans]]="None","Frecuente","Infrecuente")</f>
        <v>Infrecuente</v>
      </c>
      <c r="S1804">
        <f>+Tabla1[[#This Row],[Respuesta.corr]]*100</f>
        <v>100</v>
      </c>
      <c r="T1804">
        <f>+IF(OR(Tabla1[[#This Row],[frecuente/infrecuente]]="Frecuente",Tabla1[[#This Row],[Respuesta.rt]]=""),"",Tabla1[[#This Row],[Respuesta.rt]])</f>
        <v>0.34786915706400001</v>
      </c>
      <c r="U1804">
        <f>1-Tabla1[[#This Row],[Respuesta.corr]]</f>
        <v>0</v>
      </c>
      <c r="V1804" t="s">
        <v>141</v>
      </c>
      <c r="W1804" t="s">
        <v>143</v>
      </c>
      <c r="X1804" t="str">
        <f>+IFERROR(VLOOKUP(Tabla1[[#This Row],[participant]],$AB$2:$AC$17,2,0),"REVISAR")</f>
        <v>CLB8M</v>
      </c>
    </row>
    <row r="1805" spans="1:24" x14ac:dyDescent="0.55000000000000004">
      <c r="A1805" t="s">
        <v>93</v>
      </c>
      <c r="B1805" t="s">
        <v>100</v>
      </c>
      <c r="C1805" t="s">
        <v>15</v>
      </c>
      <c r="D1805">
        <v>1.3</v>
      </c>
      <c r="E1805">
        <v>0</v>
      </c>
      <c r="F1805">
        <v>3</v>
      </c>
      <c r="G1805">
        <v>3</v>
      </c>
      <c r="H1805">
        <v>3</v>
      </c>
      <c r="I1805" t="s">
        <v>15</v>
      </c>
      <c r="J1805">
        <v>1</v>
      </c>
      <c r="L1805" t="s">
        <v>161</v>
      </c>
      <c r="M1805">
        <v>59.540644540816103</v>
      </c>
      <c r="N1805" t="s">
        <v>95</v>
      </c>
      <c r="O1805">
        <v>1</v>
      </c>
      <c r="P1805" t="s">
        <v>162</v>
      </c>
      <c r="Q1805" t="str">
        <f>+PROPER(IF(MID(Tabla1[[#This Row],[expName]],3,100)="Alegria","Alegría",MID(Tabla1[[#This Row],[expName]],3,100)))</f>
        <v>Enojo</v>
      </c>
      <c r="R1805" t="str">
        <f>+IF(Tabla1[[#This Row],[correct_ans]]="None","Frecuente","Infrecuente")</f>
        <v>Frecuente</v>
      </c>
      <c r="S1805">
        <f>+Tabla1[[#This Row],[Respuesta.corr]]*100</f>
        <v>100</v>
      </c>
      <c r="T1805" t="str">
        <f>+IF(OR(Tabla1[[#This Row],[frecuente/infrecuente]]="Frecuente",Tabla1[[#This Row],[Respuesta.rt]]=""),"",Tabla1[[#This Row],[Respuesta.rt]])</f>
        <v/>
      </c>
      <c r="U1805">
        <f>1-Tabla1[[#This Row],[Respuesta.corr]]</f>
        <v>0</v>
      </c>
      <c r="V1805" t="s">
        <v>141</v>
      </c>
      <c r="W1805" t="s">
        <v>143</v>
      </c>
      <c r="X1805" t="str">
        <f>+IFERROR(VLOOKUP(Tabla1[[#This Row],[participant]],$AB$2:$AC$17,2,0),"REVISAR")</f>
        <v>CLB8M</v>
      </c>
    </row>
    <row r="1806" spans="1:24" x14ac:dyDescent="0.55000000000000004">
      <c r="A1806" t="s">
        <v>93</v>
      </c>
      <c r="B1806" t="s">
        <v>97</v>
      </c>
      <c r="C1806" t="s">
        <v>15</v>
      </c>
      <c r="D1806">
        <v>1.3</v>
      </c>
      <c r="E1806">
        <v>0</v>
      </c>
      <c r="F1806">
        <v>4</v>
      </c>
      <c r="G1806">
        <v>4</v>
      </c>
      <c r="H1806">
        <v>4</v>
      </c>
      <c r="I1806" t="s">
        <v>15</v>
      </c>
      <c r="J1806">
        <v>1</v>
      </c>
      <c r="L1806" t="s">
        <v>161</v>
      </c>
      <c r="M1806">
        <v>59.540644540816103</v>
      </c>
      <c r="N1806" t="s">
        <v>95</v>
      </c>
      <c r="O1806">
        <v>1</v>
      </c>
      <c r="P1806" t="s">
        <v>162</v>
      </c>
      <c r="Q1806" t="str">
        <f>+PROPER(IF(MID(Tabla1[[#This Row],[expName]],3,100)="Alegria","Alegría",MID(Tabla1[[#This Row],[expName]],3,100)))</f>
        <v>Enojo</v>
      </c>
      <c r="R1806" t="str">
        <f>+IF(Tabla1[[#This Row],[correct_ans]]="None","Frecuente","Infrecuente")</f>
        <v>Frecuente</v>
      </c>
      <c r="S1806">
        <f>+Tabla1[[#This Row],[Respuesta.corr]]*100</f>
        <v>100</v>
      </c>
      <c r="T1806" t="str">
        <f>+IF(OR(Tabla1[[#This Row],[frecuente/infrecuente]]="Frecuente",Tabla1[[#This Row],[Respuesta.rt]]=""),"",Tabla1[[#This Row],[Respuesta.rt]])</f>
        <v/>
      </c>
      <c r="U1806">
        <f>1-Tabla1[[#This Row],[Respuesta.corr]]</f>
        <v>0</v>
      </c>
      <c r="V1806" t="s">
        <v>141</v>
      </c>
      <c r="W1806" t="s">
        <v>143</v>
      </c>
      <c r="X1806" t="str">
        <f>+IFERROR(VLOOKUP(Tabla1[[#This Row],[participant]],$AB$2:$AC$17,2,0),"REVISAR")</f>
        <v>CLB8M</v>
      </c>
    </row>
    <row r="1807" spans="1:24" x14ac:dyDescent="0.55000000000000004">
      <c r="A1807" t="s">
        <v>93</v>
      </c>
      <c r="B1807" t="s">
        <v>100</v>
      </c>
      <c r="C1807" t="s">
        <v>15</v>
      </c>
      <c r="D1807">
        <v>0.8</v>
      </c>
      <c r="E1807">
        <v>0</v>
      </c>
      <c r="F1807">
        <v>5</v>
      </c>
      <c r="G1807">
        <v>5</v>
      </c>
      <c r="H1807">
        <v>5</v>
      </c>
      <c r="I1807" t="s">
        <v>15</v>
      </c>
      <c r="J1807">
        <v>1</v>
      </c>
      <c r="L1807" t="s">
        <v>161</v>
      </c>
      <c r="M1807">
        <v>59.540644540816103</v>
      </c>
      <c r="N1807" t="s">
        <v>95</v>
      </c>
      <c r="O1807">
        <v>1</v>
      </c>
      <c r="P1807" t="s">
        <v>162</v>
      </c>
      <c r="Q1807" t="str">
        <f>+PROPER(IF(MID(Tabla1[[#This Row],[expName]],3,100)="Alegria","Alegría",MID(Tabla1[[#This Row],[expName]],3,100)))</f>
        <v>Enojo</v>
      </c>
      <c r="R1807" t="str">
        <f>+IF(Tabla1[[#This Row],[correct_ans]]="None","Frecuente","Infrecuente")</f>
        <v>Frecuente</v>
      </c>
      <c r="S1807">
        <f>+Tabla1[[#This Row],[Respuesta.corr]]*100</f>
        <v>100</v>
      </c>
      <c r="T1807" t="str">
        <f>+IF(OR(Tabla1[[#This Row],[frecuente/infrecuente]]="Frecuente",Tabla1[[#This Row],[Respuesta.rt]]=""),"",Tabla1[[#This Row],[Respuesta.rt]])</f>
        <v/>
      </c>
      <c r="U1807">
        <f>1-Tabla1[[#This Row],[Respuesta.corr]]</f>
        <v>0</v>
      </c>
      <c r="V1807" t="s">
        <v>141</v>
      </c>
      <c r="W1807" t="s">
        <v>143</v>
      </c>
      <c r="X1807" t="str">
        <f>+IFERROR(VLOOKUP(Tabla1[[#This Row],[participant]],$AB$2:$AC$17,2,0),"REVISAR")</f>
        <v>CLB8M</v>
      </c>
    </row>
    <row r="1808" spans="1:24" x14ac:dyDescent="0.55000000000000004">
      <c r="A1808" t="s">
        <v>98</v>
      </c>
      <c r="B1808" t="s">
        <v>101</v>
      </c>
      <c r="C1808" t="s">
        <v>21</v>
      </c>
      <c r="D1808">
        <v>1.3</v>
      </c>
      <c r="E1808">
        <v>0</v>
      </c>
      <c r="F1808">
        <v>6</v>
      </c>
      <c r="G1808">
        <v>6</v>
      </c>
      <c r="H1808">
        <v>6</v>
      </c>
      <c r="I1808" t="s">
        <v>21</v>
      </c>
      <c r="J1808">
        <v>1</v>
      </c>
      <c r="K1808">
        <v>0.68418668805000005</v>
      </c>
      <c r="L1808" t="s">
        <v>161</v>
      </c>
      <c r="M1808">
        <v>59.540644540816103</v>
      </c>
      <c r="N1808" t="s">
        <v>95</v>
      </c>
      <c r="O1808">
        <v>1</v>
      </c>
      <c r="P1808" t="s">
        <v>162</v>
      </c>
      <c r="Q1808" t="str">
        <f>+PROPER(IF(MID(Tabla1[[#This Row],[expName]],3,100)="Alegria","Alegría",MID(Tabla1[[#This Row],[expName]],3,100)))</f>
        <v>Enojo</v>
      </c>
      <c r="R1808" t="str">
        <f>+IF(Tabla1[[#This Row],[correct_ans]]="None","Frecuente","Infrecuente")</f>
        <v>Infrecuente</v>
      </c>
      <c r="S1808">
        <f>+Tabla1[[#This Row],[Respuesta.corr]]*100</f>
        <v>100</v>
      </c>
      <c r="T1808">
        <f>+IF(OR(Tabla1[[#This Row],[frecuente/infrecuente]]="Frecuente",Tabla1[[#This Row],[Respuesta.rt]]=""),"",Tabla1[[#This Row],[Respuesta.rt]])</f>
        <v>0.68418668805000005</v>
      </c>
      <c r="U1808">
        <f>1-Tabla1[[#This Row],[Respuesta.corr]]</f>
        <v>0</v>
      </c>
      <c r="V1808" t="s">
        <v>141</v>
      </c>
      <c r="W1808" t="s">
        <v>143</v>
      </c>
      <c r="X1808" t="str">
        <f>+IFERROR(VLOOKUP(Tabla1[[#This Row],[participant]],$AB$2:$AC$17,2,0),"REVISAR")</f>
        <v>CLB8M</v>
      </c>
    </row>
    <row r="1809" spans="1:24" x14ac:dyDescent="0.55000000000000004">
      <c r="A1809" t="s">
        <v>93</v>
      </c>
      <c r="B1809" t="s">
        <v>31</v>
      </c>
      <c r="C1809" t="s">
        <v>15</v>
      </c>
      <c r="D1809">
        <v>1.3</v>
      </c>
      <c r="E1809">
        <v>0</v>
      </c>
      <c r="F1809">
        <v>7</v>
      </c>
      <c r="G1809">
        <v>7</v>
      </c>
      <c r="H1809">
        <v>7</v>
      </c>
      <c r="I1809" t="s">
        <v>15</v>
      </c>
      <c r="J1809">
        <v>1</v>
      </c>
      <c r="L1809" t="s">
        <v>161</v>
      </c>
      <c r="M1809">
        <v>59.540644540816103</v>
      </c>
      <c r="N1809" t="s">
        <v>95</v>
      </c>
      <c r="O1809">
        <v>1</v>
      </c>
      <c r="P1809" t="s">
        <v>162</v>
      </c>
      <c r="Q1809" t="str">
        <f>+PROPER(IF(MID(Tabla1[[#This Row],[expName]],3,100)="Alegria","Alegría",MID(Tabla1[[#This Row],[expName]],3,100)))</f>
        <v>Enojo</v>
      </c>
      <c r="R1809" t="str">
        <f>+IF(Tabla1[[#This Row],[correct_ans]]="None","Frecuente","Infrecuente")</f>
        <v>Frecuente</v>
      </c>
      <c r="S1809">
        <f>+Tabla1[[#This Row],[Respuesta.corr]]*100</f>
        <v>100</v>
      </c>
      <c r="T1809" t="str">
        <f>+IF(OR(Tabla1[[#This Row],[frecuente/infrecuente]]="Frecuente",Tabla1[[#This Row],[Respuesta.rt]]=""),"",Tabla1[[#This Row],[Respuesta.rt]])</f>
        <v/>
      </c>
      <c r="U1809">
        <f>1-Tabla1[[#This Row],[Respuesta.corr]]</f>
        <v>0</v>
      </c>
      <c r="V1809" t="s">
        <v>141</v>
      </c>
      <c r="W1809" t="s">
        <v>143</v>
      </c>
      <c r="X1809" t="str">
        <f>+IFERROR(VLOOKUP(Tabla1[[#This Row],[participant]],$AB$2:$AC$17,2,0),"REVISAR")</f>
        <v>CLB8M</v>
      </c>
    </row>
    <row r="1810" spans="1:24" x14ac:dyDescent="0.55000000000000004">
      <c r="A1810" t="s">
        <v>93</v>
      </c>
      <c r="B1810" t="s">
        <v>73</v>
      </c>
      <c r="C1810" t="s">
        <v>15</v>
      </c>
      <c r="D1810">
        <v>0.8</v>
      </c>
      <c r="E1810">
        <v>0</v>
      </c>
      <c r="F1810">
        <v>8</v>
      </c>
      <c r="G1810">
        <v>8</v>
      </c>
      <c r="H1810">
        <v>8</v>
      </c>
      <c r="I1810" t="s">
        <v>15</v>
      </c>
      <c r="J1810">
        <v>1</v>
      </c>
      <c r="L1810" t="s">
        <v>161</v>
      </c>
      <c r="M1810">
        <v>59.540644540816103</v>
      </c>
      <c r="N1810" t="s">
        <v>95</v>
      </c>
      <c r="O1810">
        <v>1</v>
      </c>
      <c r="P1810" t="s">
        <v>162</v>
      </c>
      <c r="Q1810" t="str">
        <f>+PROPER(IF(MID(Tabla1[[#This Row],[expName]],3,100)="Alegria","Alegría",MID(Tabla1[[#This Row],[expName]],3,100)))</f>
        <v>Enojo</v>
      </c>
      <c r="R1810" t="str">
        <f>+IF(Tabla1[[#This Row],[correct_ans]]="None","Frecuente","Infrecuente")</f>
        <v>Frecuente</v>
      </c>
      <c r="S1810">
        <f>+Tabla1[[#This Row],[Respuesta.corr]]*100</f>
        <v>100</v>
      </c>
      <c r="T1810" t="str">
        <f>+IF(OR(Tabla1[[#This Row],[frecuente/infrecuente]]="Frecuente",Tabla1[[#This Row],[Respuesta.rt]]=""),"",Tabla1[[#This Row],[Respuesta.rt]])</f>
        <v/>
      </c>
      <c r="U1810">
        <f>1-Tabla1[[#This Row],[Respuesta.corr]]</f>
        <v>0</v>
      </c>
      <c r="V1810" t="s">
        <v>141</v>
      </c>
      <c r="W1810" t="s">
        <v>143</v>
      </c>
      <c r="X1810" t="str">
        <f>+IFERROR(VLOOKUP(Tabla1[[#This Row],[participant]],$AB$2:$AC$17,2,0),"REVISAR")</f>
        <v>CLB8M</v>
      </c>
    </row>
    <row r="1811" spans="1:24" x14ac:dyDescent="0.55000000000000004">
      <c r="A1811" t="s">
        <v>93</v>
      </c>
      <c r="B1811" t="s">
        <v>100</v>
      </c>
      <c r="C1811" t="s">
        <v>15</v>
      </c>
      <c r="D1811">
        <v>1.3</v>
      </c>
      <c r="E1811">
        <v>0</v>
      </c>
      <c r="F1811">
        <v>9</v>
      </c>
      <c r="G1811">
        <v>9</v>
      </c>
      <c r="H1811">
        <v>9</v>
      </c>
      <c r="I1811" t="s">
        <v>15</v>
      </c>
      <c r="J1811">
        <v>1</v>
      </c>
      <c r="L1811" t="s">
        <v>161</v>
      </c>
      <c r="M1811">
        <v>59.540644540816103</v>
      </c>
      <c r="N1811" t="s">
        <v>95</v>
      </c>
      <c r="O1811">
        <v>1</v>
      </c>
      <c r="P1811" t="s">
        <v>162</v>
      </c>
      <c r="Q1811" t="str">
        <f>+PROPER(IF(MID(Tabla1[[#This Row],[expName]],3,100)="Alegria","Alegría",MID(Tabla1[[#This Row],[expName]],3,100)))</f>
        <v>Enojo</v>
      </c>
      <c r="R1811" t="str">
        <f>+IF(Tabla1[[#This Row],[correct_ans]]="None","Frecuente","Infrecuente")</f>
        <v>Frecuente</v>
      </c>
      <c r="S1811">
        <f>+Tabla1[[#This Row],[Respuesta.corr]]*100</f>
        <v>100</v>
      </c>
      <c r="T1811" t="str">
        <f>+IF(OR(Tabla1[[#This Row],[frecuente/infrecuente]]="Frecuente",Tabla1[[#This Row],[Respuesta.rt]]=""),"",Tabla1[[#This Row],[Respuesta.rt]])</f>
        <v/>
      </c>
      <c r="U1811">
        <f>1-Tabla1[[#This Row],[Respuesta.corr]]</f>
        <v>0</v>
      </c>
      <c r="V1811" t="s">
        <v>141</v>
      </c>
      <c r="W1811" t="s">
        <v>143</v>
      </c>
      <c r="X1811" t="str">
        <f>+IFERROR(VLOOKUP(Tabla1[[#This Row],[participant]],$AB$2:$AC$17,2,0),"REVISAR")</f>
        <v>CLB8M</v>
      </c>
    </row>
    <row r="1812" spans="1:24" x14ac:dyDescent="0.55000000000000004">
      <c r="A1812" t="s">
        <v>98</v>
      </c>
      <c r="B1812" t="s">
        <v>102</v>
      </c>
      <c r="C1812" t="s">
        <v>21</v>
      </c>
      <c r="D1812">
        <v>1.3</v>
      </c>
      <c r="E1812">
        <v>0</v>
      </c>
      <c r="F1812">
        <v>10</v>
      </c>
      <c r="G1812">
        <v>10</v>
      </c>
      <c r="H1812">
        <v>10</v>
      </c>
      <c r="I1812" t="s">
        <v>15</v>
      </c>
      <c r="J1812">
        <v>0</v>
      </c>
      <c r="L1812" t="s">
        <v>161</v>
      </c>
      <c r="M1812">
        <v>59.540644540816103</v>
      </c>
      <c r="N1812" t="s">
        <v>95</v>
      </c>
      <c r="O1812">
        <v>1</v>
      </c>
      <c r="P1812" t="s">
        <v>162</v>
      </c>
      <c r="Q1812" t="str">
        <f>+PROPER(IF(MID(Tabla1[[#This Row],[expName]],3,100)="Alegria","Alegría",MID(Tabla1[[#This Row],[expName]],3,100)))</f>
        <v>Enojo</v>
      </c>
      <c r="R1812" t="str">
        <f>+IF(Tabla1[[#This Row],[correct_ans]]="None","Frecuente","Infrecuente")</f>
        <v>Infrecuente</v>
      </c>
      <c r="S1812">
        <f>+Tabla1[[#This Row],[Respuesta.corr]]*100</f>
        <v>0</v>
      </c>
      <c r="T1812" t="str">
        <f>+IF(OR(Tabla1[[#This Row],[frecuente/infrecuente]]="Frecuente",Tabla1[[#This Row],[Respuesta.rt]]=""),"",Tabla1[[#This Row],[Respuesta.rt]])</f>
        <v/>
      </c>
      <c r="U1812">
        <f>1-Tabla1[[#This Row],[Respuesta.corr]]</f>
        <v>1</v>
      </c>
      <c r="V1812" t="s">
        <v>141</v>
      </c>
      <c r="W1812" t="s">
        <v>143</v>
      </c>
      <c r="X1812" t="str">
        <f>+IFERROR(VLOOKUP(Tabla1[[#This Row],[participant]],$AB$2:$AC$17,2,0),"REVISAR")</f>
        <v>CLB8M</v>
      </c>
    </row>
    <row r="1813" spans="1:24" x14ac:dyDescent="0.55000000000000004">
      <c r="A1813" t="s">
        <v>93</v>
      </c>
      <c r="B1813" t="s">
        <v>103</v>
      </c>
      <c r="C1813" t="s">
        <v>15</v>
      </c>
      <c r="D1813">
        <v>0.8</v>
      </c>
      <c r="E1813">
        <v>0</v>
      </c>
      <c r="F1813">
        <v>11</v>
      </c>
      <c r="G1813">
        <v>11</v>
      </c>
      <c r="H1813">
        <v>11</v>
      </c>
      <c r="I1813" t="s">
        <v>15</v>
      </c>
      <c r="J1813">
        <v>1</v>
      </c>
      <c r="L1813" t="s">
        <v>161</v>
      </c>
      <c r="M1813">
        <v>59.540644540816103</v>
      </c>
      <c r="N1813" t="s">
        <v>95</v>
      </c>
      <c r="O1813">
        <v>1</v>
      </c>
      <c r="P1813" t="s">
        <v>162</v>
      </c>
      <c r="Q1813" t="str">
        <f>+PROPER(IF(MID(Tabla1[[#This Row],[expName]],3,100)="Alegria","Alegría",MID(Tabla1[[#This Row],[expName]],3,100)))</f>
        <v>Enojo</v>
      </c>
      <c r="R1813" t="str">
        <f>+IF(Tabla1[[#This Row],[correct_ans]]="None","Frecuente","Infrecuente")</f>
        <v>Frecuente</v>
      </c>
      <c r="S1813">
        <f>+Tabla1[[#This Row],[Respuesta.corr]]*100</f>
        <v>100</v>
      </c>
      <c r="T1813" t="str">
        <f>+IF(OR(Tabla1[[#This Row],[frecuente/infrecuente]]="Frecuente",Tabla1[[#This Row],[Respuesta.rt]]=""),"",Tabla1[[#This Row],[Respuesta.rt]])</f>
        <v/>
      </c>
      <c r="U1813">
        <f>1-Tabla1[[#This Row],[Respuesta.corr]]</f>
        <v>0</v>
      </c>
      <c r="V1813" t="s">
        <v>141</v>
      </c>
      <c r="W1813" t="s">
        <v>143</v>
      </c>
      <c r="X1813" t="str">
        <f>+IFERROR(VLOOKUP(Tabla1[[#This Row],[participant]],$AB$2:$AC$17,2,0),"REVISAR")</f>
        <v>CLB8M</v>
      </c>
    </row>
    <row r="1814" spans="1:24" x14ac:dyDescent="0.55000000000000004">
      <c r="A1814" t="s">
        <v>93</v>
      </c>
      <c r="B1814" t="s">
        <v>29</v>
      </c>
      <c r="C1814" t="s">
        <v>15</v>
      </c>
      <c r="D1814">
        <v>1.3</v>
      </c>
      <c r="E1814">
        <v>0</v>
      </c>
      <c r="F1814">
        <v>12</v>
      </c>
      <c r="G1814">
        <v>12</v>
      </c>
      <c r="H1814">
        <v>12</v>
      </c>
      <c r="I1814" t="s">
        <v>15</v>
      </c>
      <c r="J1814">
        <v>1</v>
      </c>
      <c r="L1814" t="s">
        <v>161</v>
      </c>
      <c r="M1814">
        <v>59.540644540816103</v>
      </c>
      <c r="N1814" t="s">
        <v>95</v>
      </c>
      <c r="O1814">
        <v>1</v>
      </c>
      <c r="P1814" t="s">
        <v>162</v>
      </c>
      <c r="Q1814" t="str">
        <f>+PROPER(IF(MID(Tabla1[[#This Row],[expName]],3,100)="Alegria","Alegría",MID(Tabla1[[#This Row],[expName]],3,100)))</f>
        <v>Enojo</v>
      </c>
      <c r="R1814" t="str">
        <f>+IF(Tabla1[[#This Row],[correct_ans]]="None","Frecuente","Infrecuente")</f>
        <v>Frecuente</v>
      </c>
      <c r="S1814">
        <f>+Tabla1[[#This Row],[Respuesta.corr]]*100</f>
        <v>100</v>
      </c>
      <c r="T1814" t="str">
        <f>+IF(OR(Tabla1[[#This Row],[frecuente/infrecuente]]="Frecuente",Tabla1[[#This Row],[Respuesta.rt]]=""),"",Tabla1[[#This Row],[Respuesta.rt]])</f>
        <v/>
      </c>
      <c r="U1814">
        <f>1-Tabla1[[#This Row],[Respuesta.corr]]</f>
        <v>0</v>
      </c>
      <c r="V1814" t="s">
        <v>141</v>
      </c>
      <c r="W1814" t="s">
        <v>143</v>
      </c>
      <c r="X1814" t="str">
        <f>+IFERROR(VLOOKUP(Tabla1[[#This Row],[participant]],$AB$2:$AC$17,2,0),"REVISAR")</f>
        <v>CLB8M</v>
      </c>
    </row>
    <row r="1815" spans="1:24" x14ac:dyDescent="0.55000000000000004">
      <c r="A1815" t="s">
        <v>98</v>
      </c>
      <c r="B1815" t="s">
        <v>104</v>
      </c>
      <c r="C1815" t="s">
        <v>21</v>
      </c>
      <c r="D1815">
        <v>1.3</v>
      </c>
      <c r="E1815">
        <v>0</v>
      </c>
      <c r="F1815">
        <v>13</v>
      </c>
      <c r="G1815">
        <v>13</v>
      </c>
      <c r="H1815">
        <v>13</v>
      </c>
      <c r="I1815" t="s">
        <v>15</v>
      </c>
      <c r="J1815">
        <v>0</v>
      </c>
      <c r="L1815" t="s">
        <v>161</v>
      </c>
      <c r="M1815">
        <v>59.540644540816103</v>
      </c>
      <c r="N1815" t="s">
        <v>95</v>
      </c>
      <c r="O1815">
        <v>1</v>
      </c>
      <c r="P1815" t="s">
        <v>162</v>
      </c>
      <c r="Q1815" t="str">
        <f>+PROPER(IF(MID(Tabla1[[#This Row],[expName]],3,100)="Alegria","Alegría",MID(Tabla1[[#This Row],[expName]],3,100)))</f>
        <v>Enojo</v>
      </c>
      <c r="R1815" t="str">
        <f>+IF(Tabla1[[#This Row],[correct_ans]]="None","Frecuente","Infrecuente")</f>
        <v>Infrecuente</v>
      </c>
      <c r="S1815">
        <f>+Tabla1[[#This Row],[Respuesta.corr]]*100</f>
        <v>0</v>
      </c>
      <c r="T1815" t="str">
        <f>+IF(OR(Tabla1[[#This Row],[frecuente/infrecuente]]="Frecuente",Tabla1[[#This Row],[Respuesta.rt]]=""),"",Tabla1[[#This Row],[Respuesta.rt]])</f>
        <v/>
      </c>
      <c r="U1815">
        <f>1-Tabla1[[#This Row],[Respuesta.corr]]</f>
        <v>1</v>
      </c>
      <c r="V1815" t="s">
        <v>141</v>
      </c>
      <c r="W1815" t="s">
        <v>143</v>
      </c>
      <c r="X1815" t="str">
        <f>+IFERROR(VLOOKUP(Tabla1[[#This Row],[participant]],$AB$2:$AC$17,2,0),"REVISAR")</f>
        <v>CLB8M</v>
      </c>
    </row>
    <row r="1816" spans="1:24" x14ac:dyDescent="0.55000000000000004">
      <c r="A1816" t="s">
        <v>93</v>
      </c>
      <c r="B1816" t="s">
        <v>35</v>
      </c>
      <c r="C1816" t="s">
        <v>15</v>
      </c>
      <c r="D1816">
        <v>1.3</v>
      </c>
      <c r="E1816">
        <v>0</v>
      </c>
      <c r="F1816">
        <v>14</v>
      </c>
      <c r="G1816">
        <v>14</v>
      </c>
      <c r="H1816">
        <v>14</v>
      </c>
      <c r="I1816" t="s">
        <v>15</v>
      </c>
      <c r="J1816">
        <v>1</v>
      </c>
      <c r="L1816" t="s">
        <v>161</v>
      </c>
      <c r="M1816">
        <v>59.540644540816103</v>
      </c>
      <c r="N1816" t="s">
        <v>95</v>
      </c>
      <c r="O1816">
        <v>1</v>
      </c>
      <c r="P1816" t="s">
        <v>162</v>
      </c>
      <c r="Q1816" t="str">
        <f>+PROPER(IF(MID(Tabla1[[#This Row],[expName]],3,100)="Alegria","Alegría",MID(Tabla1[[#This Row],[expName]],3,100)))</f>
        <v>Enojo</v>
      </c>
      <c r="R1816" t="str">
        <f>+IF(Tabla1[[#This Row],[correct_ans]]="None","Frecuente","Infrecuente")</f>
        <v>Frecuente</v>
      </c>
      <c r="S1816">
        <f>+Tabla1[[#This Row],[Respuesta.corr]]*100</f>
        <v>100</v>
      </c>
      <c r="T1816" t="str">
        <f>+IF(OR(Tabla1[[#This Row],[frecuente/infrecuente]]="Frecuente",Tabla1[[#This Row],[Respuesta.rt]]=""),"",Tabla1[[#This Row],[Respuesta.rt]])</f>
        <v/>
      </c>
      <c r="U1816">
        <f>1-Tabla1[[#This Row],[Respuesta.corr]]</f>
        <v>0</v>
      </c>
      <c r="V1816" t="s">
        <v>141</v>
      </c>
      <c r="W1816" t="s">
        <v>143</v>
      </c>
      <c r="X1816" t="str">
        <f>+IFERROR(VLOOKUP(Tabla1[[#This Row],[participant]],$AB$2:$AC$17,2,0),"REVISAR")</f>
        <v>CLB8M</v>
      </c>
    </row>
    <row r="1817" spans="1:24" x14ac:dyDescent="0.55000000000000004">
      <c r="A1817" t="s">
        <v>93</v>
      </c>
      <c r="B1817" t="s">
        <v>100</v>
      </c>
      <c r="C1817" t="s">
        <v>15</v>
      </c>
      <c r="D1817">
        <v>1.3</v>
      </c>
      <c r="E1817">
        <v>0</v>
      </c>
      <c r="F1817">
        <v>15</v>
      </c>
      <c r="G1817">
        <v>15</v>
      </c>
      <c r="H1817">
        <v>15</v>
      </c>
      <c r="I1817" t="s">
        <v>15</v>
      </c>
      <c r="J1817">
        <v>1</v>
      </c>
      <c r="L1817" t="s">
        <v>161</v>
      </c>
      <c r="M1817">
        <v>59.540644540816103</v>
      </c>
      <c r="N1817" t="s">
        <v>95</v>
      </c>
      <c r="O1817">
        <v>1</v>
      </c>
      <c r="P1817" t="s">
        <v>162</v>
      </c>
      <c r="Q1817" t="str">
        <f>+PROPER(IF(MID(Tabla1[[#This Row],[expName]],3,100)="Alegria","Alegría",MID(Tabla1[[#This Row],[expName]],3,100)))</f>
        <v>Enojo</v>
      </c>
      <c r="R1817" t="str">
        <f>+IF(Tabla1[[#This Row],[correct_ans]]="None","Frecuente","Infrecuente")</f>
        <v>Frecuente</v>
      </c>
      <c r="S1817">
        <f>+Tabla1[[#This Row],[Respuesta.corr]]*100</f>
        <v>100</v>
      </c>
      <c r="T1817" t="str">
        <f>+IF(OR(Tabla1[[#This Row],[frecuente/infrecuente]]="Frecuente",Tabla1[[#This Row],[Respuesta.rt]]=""),"",Tabla1[[#This Row],[Respuesta.rt]])</f>
        <v/>
      </c>
      <c r="U1817">
        <f>1-Tabla1[[#This Row],[Respuesta.corr]]</f>
        <v>0</v>
      </c>
      <c r="V1817" t="s">
        <v>141</v>
      </c>
      <c r="W1817" t="s">
        <v>143</v>
      </c>
      <c r="X1817" t="str">
        <f>+IFERROR(VLOOKUP(Tabla1[[#This Row],[participant]],$AB$2:$AC$17,2,0),"REVISAR")</f>
        <v>CLB8M</v>
      </c>
    </row>
    <row r="1818" spans="1:24" x14ac:dyDescent="0.55000000000000004">
      <c r="A1818" t="s">
        <v>98</v>
      </c>
      <c r="B1818" t="s">
        <v>102</v>
      </c>
      <c r="C1818" t="s">
        <v>21</v>
      </c>
      <c r="D1818">
        <v>0.8</v>
      </c>
      <c r="E1818">
        <v>0</v>
      </c>
      <c r="F1818">
        <v>16</v>
      </c>
      <c r="G1818">
        <v>16</v>
      </c>
      <c r="H1818">
        <v>16</v>
      </c>
      <c r="I1818" t="s">
        <v>21</v>
      </c>
      <c r="J1818">
        <v>1</v>
      </c>
      <c r="K1818">
        <v>0.56705571598299997</v>
      </c>
      <c r="L1818" t="s">
        <v>161</v>
      </c>
      <c r="M1818">
        <v>59.540644540816103</v>
      </c>
      <c r="N1818" t="s">
        <v>95</v>
      </c>
      <c r="O1818">
        <v>1</v>
      </c>
      <c r="P1818" t="s">
        <v>162</v>
      </c>
      <c r="Q1818" t="str">
        <f>+PROPER(IF(MID(Tabla1[[#This Row],[expName]],3,100)="Alegria","Alegría",MID(Tabla1[[#This Row],[expName]],3,100)))</f>
        <v>Enojo</v>
      </c>
      <c r="R1818" t="str">
        <f>+IF(Tabla1[[#This Row],[correct_ans]]="None","Frecuente","Infrecuente")</f>
        <v>Infrecuente</v>
      </c>
      <c r="S1818">
        <f>+Tabla1[[#This Row],[Respuesta.corr]]*100</f>
        <v>100</v>
      </c>
      <c r="T1818">
        <f>+IF(OR(Tabla1[[#This Row],[frecuente/infrecuente]]="Frecuente",Tabla1[[#This Row],[Respuesta.rt]]=""),"",Tabla1[[#This Row],[Respuesta.rt]])</f>
        <v>0.56705571598299997</v>
      </c>
      <c r="U1818">
        <f>1-Tabla1[[#This Row],[Respuesta.corr]]</f>
        <v>0</v>
      </c>
      <c r="V1818" t="s">
        <v>141</v>
      </c>
      <c r="W1818" t="s">
        <v>143</v>
      </c>
      <c r="X1818" t="str">
        <f>+IFERROR(VLOOKUP(Tabla1[[#This Row],[participant]],$AB$2:$AC$17,2,0),"REVISAR")</f>
        <v>CLB8M</v>
      </c>
    </row>
    <row r="1819" spans="1:24" x14ac:dyDescent="0.55000000000000004">
      <c r="A1819" t="s">
        <v>93</v>
      </c>
      <c r="B1819" t="s">
        <v>22</v>
      </c>
      <c r="C1819" t="s">
        <v>15</v>
      </c>
      <c r="D1819">
        <v>1.3</v>
      </c>
      <c r="E1819">
        <v>0</v>
      </c>
      <c r="F1819">
        <v>17</v>
      </c>
      <c r="G1819">
        <v>17</v>
      </c>
      <c r="H1819">
        <v>17</v>
      </c>
      <c r="I1819" t="s">
        <v>15</v>
      </c>
      <c r="J1819">
        <v>1</v>
      </c>
      <c r="L1819" t="s">
        <v>161</v>
      </c>
      <c r="M1819">
        <v>59.540644540816103</v>
      </c>
      <c r="N1819" t="s">
        <v>95</v>
      </c>
      <c r="O1819">
        <v>1</v>
      </c>
      <c r="P1819" t="s">
        <v>162</v>
      </c>
      <c r="Q1819" t="str">
        <f>+PROPER(IF(MID(Tabla1[[#This Row],[expName]],3,100)="Alegria","Alegría",MID(Tabla1[[#This Row],[expName]],3,100)))</f>
        <v>Enojo</v>
      </c>
      <c r="R1819" t="str">
        <f>+IF(Tabla1[[#This Row],[correct_ans]]="None","Frecuente","Infrecuente")</f>
        <v>Frecuente</v>
      </c>
      <c r="S1819">
        <f>+Tabla1[[#This Row],[Respuesta.corr]]*100</f>
        <v>100</v>
      </c>
      <c r="T1819" t="str">
        <f>+IF(OR(Tabla1[[#This Row],[frecuente/infrecuente]]="Frecuente",Tabla1[[#This Row],[Respuesta.rt]]=""),"",Tabla1[[#This Row],[Respuesta.rt]])</f>
        <v/>
      </c>
      <c r="U1819">
        <f>1-Tabla1[[#This Row],[Respuesta.corr]]</f>
        <v>0</v>
      </c>
      <c r="V1819" t="s">
        <v>141</v>
      </c>
      <c r="W1819" t="s">
        <v>143</v>
      </c>
      <c r="X1819" t="str">
        <f>+IFERROR(VLOOKUP(Tabla1[[#This Row],[participant]],$AB$2:$AC$17,2,0),"REVISAR")</f>
        <v>CLB8M</v>
      </c>
    </row>
    <row r="1820" spans="1:24" x14ac:dyDescent="0.55000000000000004">
      <c r="A1820" t="s">
        <v>93</v>
      </c>
      <c r="B1820" t="s">
        <v>31</v>
      </c>
      <c r="C1820" t="s">
        <v>15</v>
      </c>
      <c r="D1820">
        <v>0.8</v>
      </c>
      <c r="E1820">
        <v>0</v>
      </c>
      <c r="F1820">
        <v>18</v>
      </c>
      <c r="G1820">
        <v>18</v>
      </c>
      <c r="H1820">
        <v>18</v>
      </c>
      <c r="I1820" t="s">
        <v>15</v>
      </c>
      <c r="J1820">
        <v>1</v>
      </c>
      <c r="L1820" t="s">
        <v>161</v>
      </c>
      <c r="M1820">
        <v>59.540644540816103</v>
      </c>
      <c r="N1820" t="s">
        <v>95</v>
      </c>
      <c r="O1820">
        <v>1</v>
      </c>
      <c r="P1820" t="s">
        <v>162</v>
      </c>
      <c r="Q1820" t="str">
        <f>+PROPER(IF(MID(Tabla1[[#This Row],[expName]],3,100)="Alegria","Alegría",MID(Tabla1[[#This Row],[expName]],3,100)))</f>
        <v>Enojo</v>
      </c>
      <c r="R1820" t="str">
        <f>+IF(Tabla1[[#This Row],[correct_ans]]="None","Frecuente","Infrecuente")</f>
        <v>Frecuente</v>
      </c>
      <c r="S1820">
        <f>+Tabla1[[#This Row],[Respuesta.corr]]*100</f>
        <v>100</v>
      </c>
      <c r="T1820" t="str">
        <f>+IF(OR(Tabla1[[#This Row],[frecuente/infrecuente]]="Frecuente",Tabla1[[#This Row],[Respuesta.rt]]=""),"",Tabla1[[#This Row],[Respuesta.rt]])</f>
        <v/>
      </c>
      <c r="U1820">
        <f>1-Tabla1[[#This Row],[Respuesta.corr]]</f>
        <v>0</v>
      </c>
      <c r="V1820" t="s">
        <v>141</v>
      </c>
      <c r="W1820" t="s">
        <v>143</v>
      </c>
      <c r="X1820" t="str">
        <f>+IFERROR(VLOOKUP(Tabla1[[#This Row],[participant]],$AB$2:$AC$17,2,0),"REVISAR")</f>
        <v>CLB8M</v>
      </c>
    </row>
    <row r="1821" spans="1:24" x14ac:dyDescent="0.55000000000000004">
      <c r="A1821" t="s">
        <v>93</v>
      </c>
      <c r="B1821" t="s">
        <v>73</v>
      </c>
      <c r="C1821" t="s">
        <v>15</v>
      </c>
      <c r="D1821">
        <v>1.3</v>
      </c>
      <c r="E1821">
        <v>0</v>
      </c>
      <c r="F1821">
        <v>19</v>
      </c>
      <c r="G1821">
        <v>19</v>
      </c>
      <c r="H1821">
        <v>19</v>
      </c>
      <c r="I1821" t="s">
        <v>15</v>
      </c>
      <c r="J1821">
        <v>1</v>
      </c>
      <c r="L1821" t="s">
        <v>161</v>
      </c>
      <c r="M1821">
        <v>59.540644540816103</v>
      </c>
      <c r="N1821" t="s">
        <v>95</v>
      </c>
      <c r="O1821">
        <v>1</v>
      </c>
      <c r="P1821" t="s">
        <v>162</v>
      </c>
      <c r="Q1821" t="str">
        <f>+PROPER(IF(MID(Tabla1[[#This Row],[expName]],3,100)="Alegria","Alegría",MID(Tabla1[[#This Row],[expName]],3,100)))</f>
        <v>Enojo</v>
      </c>
      <c r="R1821" t="str">
        <f>+IF(Tabla1[[#This Row],[correct_ans]]="None","Frecuente","Infrecuente")</f>
        <v>Frecuente</v>
      </c>
      <c r="S1821">
        <f>+Tabla1[[#This Row],[Respuesta.corr]]*100</f>
        <v>100</v>
      </c>
      <c r="T1821" t="str">
        <f>+IF(OR(Tabla1[[#This Row],[frecuente/infrecuente]]="Frecuente",Tabla1[[#This Row],[Respuesta.rt]]=""),"",Tabla1[[#This Row],[Respuesta.rt]])</f>
        <v/>
      </c>
      <c r="U1821">
        <f>1-Tabla1[[#This Row],[Respuesta.corr]]</f>
        <v>0</v>
      </c>
      <c r="V1821" t="s">
        <v>141</v>
      </c>
      <c r="W1821" t="s">
        <v>143</v>
      </c>
      <c r="X1821" t="str">
        <f>+IFERROR(VLOOKUP(Tabla1[[#This Row],[participant]],$AB$2:$AC$17,2,0),"REVISAR")</f>
        <v>CLB8M</v>
      </c>
    </row>
    <row r="1822" spans="1:24" x14ac:dyDescent="0.55000000000000004">
      <c r="A1822" t="s">
        <v>98</v>
      </c>
      <c r="B1822" t="s">
        <v>105</v>
      </c>
      <c r="C1822" t="s">
        <v>21</v>
      </c>
      <c r="D1822">
        <v>0.8</v>
      </c>
      <c r="E1822">
        <v>0</v>
      </c>
      <c r="F1822">
        <v>20</v>
      </c>
      <c r="G1822">
        <v>20</v>
      </c>
      <c r="H1822">
        <v>20</v>
      </c>
      <c r="I1822" t="s">
        <v>21</v>
      </c>
      <c r="J1822">
        <v>1</v>
      </c>
      <c r="K1822">
        <v>0.46449720794799998</v>
      </c>
      <c r="L1822" t="s">
        <v>161</v>
      </c>
      <c r="M1822">
        <v>59.540644540816103</v>
      </c>
      <c r="N1822" t="s">
        <v>95</v>
      </c>
      <c r="O1822">
        <v>1</v>
      </c>
      <c r="P1822" t="s">
        <v>162</v>
      </c>
      <c r="Q1822" t="str">
        <f>+PROPER(IF(MID(Tabla1[[#This Row],[expName]],3,100)="Alegria","Alegría",MID(Tabla1[[#This Row],[expName]],3,100)))</f>
        <v>Enojo</v>
      </c>
      <c r="R1822" t="str">
        <f>+IF(Tabla1[[#This Row],[correct_ans]]="None","Frecuente","Infrecuente")</f>
        <v>Infrecuente</v>
      </c>
      <c r="S1822">
        <f>+Tabla1[[#This Row],[Respuesta.corr]]*100</f>
        <v>100</v>
      </c>
      <c r="T1822">
        <f>+IF(OR(Tabla1[[#This Row],[frecuente/infrecuente]]="Frecuente",Tabla1[[#This Row],[Respuesta.rt]]=""),"",Tabla1[[#This Row],[Respuesta.rt]])</f>
        <v>0.46449720794799998</v>
      </c>
      <c r="U1822">
        <f>1-Tabla1[[#This Row],[Respuesta.corr]]</f>
        <v>0</v>
      </c>
      <c r="V1822" t="s">
        <v>141</v>
      </c>
      <c r="W1822" t="s">
        <v>143</v>
      </c>
      <c r="X1822" t="str">
        <f>+IFERROR(VLOOKUP(Tabla1[[#This Row],[participant]],$AB$2:$AC$17,2,0),"REVISAR")</f>
        <v>CLB8M</v>
      </c>
    </row>
    <row r="1823" spans="1:24" x14ac:dyDescent="0.55000000000000004">
      <c r="A1823" t="s">
        <v>93</v>
      </c>
      <c r="B1823" t="s">
        <v>30</v>
      </c>
      <c r="C1823" t="s">
        <v>15</v>
      </c>
      <c r="D1823">
        <v>0.8</v>
      </c>
      <c r="E1823">
        <v>0</v>
      </c>
      <c r="F1823">
        <v>21</v>
      </c>
      <c r="G1823">
        <v>21</v>
      </c>
      <c r="H1823">
        <v>21</v>
      </c>
      <c r="I1823" t="s">
        <v>15</v>
      </c>
      <c r="J1823">
        <v>1</v>
      </c>
      <c r="L1823" t="s">
        <v>161</v>
      </c>
      <c r="M1823">
        <v>59.540644540816103</v>
      </c>
      <c r="N1823" t="s">
        <v>95</v>
      </c>
      <c r="O1823">
        <v>1</v>
      </c>
      <c r="P1823" t="s">
        <v>162</v>
      </c>
      <c r="Q1823" t="str">
        <f>+PROPER(IF(MID(Tabla1[[#This Row],[expName]],3,100)="Alegria","Alegría",MID(Tabla1[[#This Row],[expName]],3,100)))</f>
        <v>Enojo</v>
      </c>
      <c r="R1823" t="str">
        <f>+IF(Tabla1[[#This Row],[correct_ans]]="None","Frecuente","Infrecuente")</f>
        <v>Frecuente</v>
      </c>
      <c r="S1823">
        <f>+Tabla1[[#This Row],[Respuesta.corr]]*100</f>
        <v>100</v>
      </c>
      <c r="T1823" t="str">
        <f>+IF(OR(Tabla1[[#This Row],[frecuente/infrecuente]]="Frecuente",Tabla1[[#This Row],[Respuesta.rt]]=""),"",Tabla1[[#This Row],[Respuesta.rt]])</f>
        <v/>
      </c>
      <c r="U1823">
        <f>1-Tabla1[[#This Row],[Respuesta.corr]]</f>
        <v>0</v>
      </c>
      <c r="V1823" t="s">
        <v>141</v>
      </c>
      <c r="W1823" t="s">
        <v>143</v>
      </c>
      <c r="X1823" t="str">
        <f>+IFERROR(VLOOKUP(Tabla1[[#This Row],[participant]],$AB$2:$AC$17,2,0),"REVISAR")</f>
        <v>CLB8M</v>
      </c>
    </row>
    <row r="1824" spans="1:24" x14ac:dyDescent="0.55000000000000004">
      <c r="A1824" t="s">
        <v>93</v>
      </c>
      <c r="B1824" t="s">
        <v>106</v>
      </c>
      <c r="C1824" t="s">
        <v>15</v>
      </c>
      <c r="D1824">
        <v>1.3</v>
      </c>
      <c r="E1824">
        <v>0</v>
      </c>
      <c r="F1824">
        <v>22</v>
      </c>
      <c r="G1824">
        <v>22</v>
      </c>
      <c r="H1824">
        <v>22</v>
      </c>
      <c r="I1824" t="s">
        <v>15</v>
      </c>
      <c r="J1824">
        <v>1</v>
      </c>
      <c r="L1824" t="s">
        <v>161</v>
      </c>
      <c r="M1824">
        <v>59.540644540816103</v>
      </c>
      <c r="N1824" t="s">
        <v>95</v>
      </c>
      <c r="O1824">
        <v>1</v>
      </c>
      <c r="P1824" t="s">
        <v>162</v>
      </c>
      <c r="Q1824" t="str">
        <f>+PROPER(IF(MID(Tabla1[[#This Row],[expName]],3,100)="Alegria","Alegría",MID(Tabla1[[#This Row],[expName]],3,100)))</f>
        <v>Enojo</v>
      </c>
      <c r="R1824" t="str">
        <f>+IF(Tabla1[[#This Row],[correct_ans]]="None","Frecuente","Infrecuente")</f>
        <v>Frecuente</v>
      </c>
      <c r="S1824">
        <f>+Tabla1[[#This Row],[Respuesta.corr]]*100</f>
        <v>100</v>
      </c>
      <c r="T1824" t="str">
        <f>+IF(OR(Tabla1[[#This Row],[frecuente/infrecuente]]="Frecuente",Tabla1[[#This Row],[Respuesta.rt]]=""),"",Tabla1[[#This Row],[Respuesta.rt]])</f>
        <v/>
      </c>
      <c r="U1824">
        <f>1-Tabla1[[#This Row],[Respuesta.corr]]</f>
        <v>0</v>
      </c>
      <c r="V1824" t="s">
        <v>141</v>
      </c>
      <c r="W1824" t="s">
        <v>143</v>
      </c>
      <c r="X1824" t="str">
        <f>+IFERROR(VLOOKUP(Tabla1[[#This Row],[participant]],$AB$2:$AC$17,2,0),"REVISAR")</f>
        <v>CLB8M</v>
      </c>
    </row>
    <row r="1825" spans="1:24" x14ac:dyDescent="0.55000000000000004">
      <c r="A1825" t="s">
        <v>93</v>
      </c>
      <c r="B1825" t="s">
        <v>107</v>
      </c>
      <c r="C1825" t="s">
        <v>15</v>
      </c>
      <c r="D1825">
        <v>1.3</v>
      </c>
      <c r="E1825">
        <v>0</v>
      </c>
      <c r="F1825">
        <v>23</v>
      </c>
      <c r="G1825">
        <v>23</v>
      </c>
      <c r="H1825">
        <v>23</v>
      </c>
      <c r="I1825" t="s">
        <v>15</v>
      </c>
      <c r="J1825">
        <v>1</v>
      </c>
      <c r="L1825" t="s">
        <v>161</v>
      </c>
      <c r="M1825">
        <v>59.540644540816103</v>
      </c>
      <c r="N1825" t="s">
        <v>95</v>
      </c>
      <c r="O1825">
        <v>1</v>
      </c>
      <c r="P1825" t="s">
        <v>162</v>
      </c>
      <c r="Q1825" t="str">
        <f>+PROPER(IF(MID(Tabla1[[#This Row],[expName]],3,100)="Alegria","Alegría",MID(Tabla1[[#This Row],[expName]],3,100)))</f>
        <v>Enojo</v>
      </c>
      <c r="R1825" t="str">
        <f>+IF(Tabla1[[#This Row],[correct_ans]]="None","Frecuente","Infrecuente")</f>
        <v>Frecuente</v>
      </c>
      <c r="S1825">
        <f>+Tabla1[[#This Row],[Respuesta.corr]]*100</f>
        <v>100</v>
      </c>
      <c r="T1825" t="str">
        <f>+IF(OR(Tabla1[[#This Row],[frecuente/infrecuente]]="Frecuente",Tabla1[[#This Row],[Respuesta.rt]]=""),"",Tabla1[[#This Row],[Respuesta.rt]])</f>
        <v/>
      </c>
      <c r="U1825">
        <f>1-Tabla1[[#This Row],[Respuesta.corr]]</f>
        <v>0</v>
      </c>
      <c r="V1825" t="s">
        <v>141</v>
      </c>
      <c r="W1825" t="s">
        <v>143</v>
      </c>
      <c r="X1825" t="str">
        <f>+IFERROR(VLOOKUP(Tabla1[[#This Row],[participant]],$AB$2:$AC$17,2,0),"REVISAR")</f>
        <v>CLB8M</v>
      </c>
    </row>
    <row r="1826" spans="1:24" x14ac:dyDescent="0.55000000000000004">
      <c r="A1826" t="s">
        <v>93</v>
      </c>
      <c r="B1826" t="s">
        <v>100</v>
      </c>
      <c r="C1826" t="s">
        <v>15</v>
      </c>
      <c r="D1826">
        <v>1.3</v>
      </c>
      <c r="E1826">
        <v>0</v>
      </c>
      <c r="F1826">
        <v>24</v>
      </c>
      <c r="G1826">
        <v>24</v>
      </c>
      <c r="H1826">
        <v>24</v>
      </c>
      <c r="I1826" t="s">
        <v>15</v>
      </c>
      <c r="J1826">
        <v>1</v>
      </c>
      <c r="L1826" t="s">
        <v>161</v>
      </c>
      <c r="M1826">
        <v>59.540644540816103</v>
      </c>
      <c r="N1826" t="s">
        <v>95</v>
      </c>
      <c r="O1826">
        <v>1</v>
      </c>
      <c r="P1826" t="s">
        <v>162</v>
      </c>
      <c r="Q1826" t="str">
        <f>+PROPER(IF(MID(Tabla1[[#This Row],[expName]],3,100)="Alegria","Alegría",MID(Tabla1[[#This Row],[expName]],3,100)))</f>
        <v>Enojo</v>
      </c>
      <c r="R1826" t="str">
        <f>+IF(Tabla1[[#This Row],[correct_ans]]="None","Frecuente","Infrecuente")</f>
        <v>Frecuente</v>
      </c>
      <c r="S1826">
        <f>+Tabla1[[#This Row],[Respuesta.corr]]*100</f>
        <v>100</v>
      </c>
      <c r="T1826" t="str">
        <f>+IF(OR(Tabla1[[#This Row],[frecuente/infrecuente]]="Frecuente",Tabla1[[#This Row],[Respuesta.rt]]=""),"",Tabla1[[#This Row],[Respuesta.rt]])</f>
        <v/>
      </c>
      <c r="U1826">
        <f>1-Tabla1[[#This Row],[Respuesta.corr]]</f>
        <v>0</v>
      </c>
      <c r="V1826" t="s">
        <v>141</v>
      </c>
      <c r="W1826" t="s">
        <v>143</v>
      </c>
      <c r="X1826" t="str">
        <f>+IFERROR(VLOOKUP(Tabla1[[#This Row],[participant]],$AB$2:$AC$17,2,0),"REVISAR")</f>
        <v>CLB8M</v>
      </c>
    </row>
    <row r="1827" spans="1:24" x14ac:dyDescent="0.55000000000000004">
      <c r="A1827" t="s">
        <v>93</v>
      </c>
      <c r="B1827" t="s">
        <v>29</v>
      </c>
      <c r="C1827" t="s">
        <v>15</v>
      </c>
      <c r="D1827">
        <v>0.8</v>
      </c>
      <c r="E1827">
        <v>0</v>
      </c>
      <c r="F1827">
        <v>25</v>
      </c>
      <c r="G1827">
        <v>25</v>
      </c>
      <c r="H1827">
        <v>25</v>
      </c>
      <c r="I1827" t="s">
        <v>15</v>
      </c>
      <c r="J1827">
        <v>1</v>
      </c>
      <c r="L1827" t="s">
        <v>161</v>
      </c>
      <c r="M1827">
        <v>59.540644540816103</v>
      </c>
      <c r="N1827" t="s">
        <v>95</v>
      </c>
      <c r="O1827">
        <v>1</v>
      </c>
      <c r="P1827" t="s">
        <v>162</v>
      </c>
      <c r="Q1827" t="str">
        <f>+PROPER(IF(MID(Tabla1[[#This Row],[expName]],3,100)="Alegria","Alegría",MID(Tabla1[[#This Row],[expName]],3,100)))</f>
        <v>Enojo</v>
      </c>
      <c r="R1827" t="str">
        <f>+IF(Tabla1[[#This Row],[correct_ans]]="None","Frecuente","Infrecuente")</f>
        <v>Frecuente</v>
      </c>
      <c r="S1827">
        <f>+Tabla1[[#This Row],[Respuesta.corr]]*100</f>
        <v>100</v>
      </c>
      <c r="T1827" t="str">
        <f>+IF(OR(Tabla1[[#This Row],[frecuente/infrecuente]]="Frecuente",Tabla1[[#This Row],[Respuesta.rt]]=""),"",Tabla1[[#This Row],[Respuesta.rt]])</f>
        <v/>
      </c>
      <c r="U1827">
        <f>1-Tabla1[[#This Row],[Respuesta.corr]]</f>
        <v>0</v>
      </c>
      <c r="V1827" t="s">
        <v>141</v>
      </c>
      <c r="W1827" t="s">
        <v>143</v>
      </c>
      <c r="X1827" t="str">
        <f>+IFERROR(VLOOKUP(Tabla1[[#This Row],[participant]],$AB$2:$AC$17,2,0),"REVISAR")</f>
        <v>CLB8M</v>
      </c>
    </row>
    <row r="1828" spans="1:24" x14ac:dyDescent="0.55000000000000004">
      <c r="A1828" t="s">
        <v>98</v>
      </c>
      <c r="B1828" t="s">
        <v>108</v>
      </c>
      <c r="C1828" t="s">
        <v>21</v>
      </c>
      <c r="D1828">
        <v>0.8</v>
      </c>
      <c r="E1828">
        <v>0</v>
      </c>
      <c r="F1828">
        <v>26</v>
      </c>
      <c r="G1828">
        <v>26</v>
      </c>
      <c r="H1828">
        <v>26</v>
      </c>
      <c r="I1828" t="s">
        <v>15</v>
      </c>
      <c r="J1828">
        <v>0</v>
      </c>
      <c r="L1828" t="s">
        <v>161</v>
      </c>
      <c r="M1828">
        <v>59.540644540816103</v>
      </c>
      <c r="N1828" t="s">
        <v>95</v>
      </c>
      <c r="O1828">
        <v>1</v>
      </c>
      <c r="P1828" t="s">
        <v>162</v>
      </c>
      <c r="Q1828" t="str">
        <f>+PROPER(IF(MID(Tabla1[[#This Row],[expName]],3,100)="Alegria","Alegría",MID(Tabla1[[#This Row],[expName]],3,100)))</f>
        <v>Enojo</v>
      </c>
      <c r="R1828" t="str">
        <f>+IF(Tabla1[[#This Row],[correct_ans]]="None","Frecuente","Infrecuente")</f>
        <v>Infrecuente</v>
      </c>
      <c r="S1828">
        <f>+Tabla1[[#This Row],[Respuesta.corr]]*100</f>
        <v>0</v>
      </c>
      <c r="T1828" t="str">
        <f>+IF(OR(Tabla1[[#This Row],[frecuente/infrecuente]]="Frecuente",Tabla1[[#This Row],[Respuesta.rt]]=""),"",Tabla1[[#This Row],[Respuesta.rt]])</f>
        <v/>
      </c>
      <c r="U1828">
        <f>1-Tabla1[[#This Row],[Respuesta.corr]]</f>
        <v>1</v>
      </c>
      <c r="V1828" t="s">
        <v>141</v>
      </c>
      <c r="W1828" t="s">
        <v>143</v>
      </c>
      <c r="X1828" t="str">
        <f>+IFERROR(VLOOKUP(Tabla1[[#This Row],[participant]],$AB$2:$AC$17,2,0),"REVISAR")</f>
        <v>CLB8M</v>
      </c>
    </row>
    <row r="1829" spans="1:24" x14ac:dyDescent="0.55000000000000004">
      <c r="A1829" t="s">
        <v>93</v>
      </c>
      <c r="B1829" t="s">
        <v>22</v>
      </c>
      <c r="C1829" t="s">
        <v>15</v>
      </c>
      <c r="D1829">
        <v>1.3</v>
      </c>
      <c r="E1829">
        <v>0</v>
      </c>
      <c r="F1829">
        <v>27</v>
      </c>
      <c r="G1829">
        <v>27</v>
      </c>
      <c r="H1829">
        <v>27</v>
      </c>
      <c r="I1829" t="s">
        <v>15</v>
      </c>
      <c r="J1829">
        <v>1</v>
      </c>
      <c r="L1829" t="s">
        <v>161</v>
      </c>
      <c r="M1829">
        <v>59.540644540816103</v>
      </c>
      <c r="N1829" t="s">
        <v>95</v>
      </c>
      <c r="O1829">
        <v>1</v>
      </c>
      <c r="P1829" t="s">
        <v>162</v>
      </c>
      <c r="Q1829" t="str">
        <f>+PROPER(IF(MID(Tabla1[[#This Row],[expName]],3,100)="Alegria","Alegría",MID(Tabla1[[#This Row],[expName]],3,100)))</f>
        <v>Enojo</v>
      </c>
      <c r="R1829" t="str">
        <f>+IF(Tabla1[[#This Row],[correct_ans]]="None","Frecuente","Infrecuente")</f>
        <v>Frecuente</v>
      </c>
      <c r="S1829">
        <f>+Tabla1[[#This Row],[Respuesta.corr]]*100</f>
        <v>100</v>
      </c>
      <c r="T1829" t="str">
        <f>+IF(OR(Tabla1[[#This Row],[frecuente/infrecuente]]="Frecuente",Tabla1[[#This Row],[Respuesta.rt]]=""),"",Tabla1[[#This Row],[Respuesta.rt]])</f>
        <v/>
      </c>
      <c r="U1829">
        <f>1-Tabla1[[#This Row],[Respuesta.corr]]</f>
        <v>0</v>
      </c>
      <c r="V1829" t="s">
        <v>141</v>
      </c>
      <c r="W1829" t="s">
        <v>143</v>
      </c>
      <c r="X1829" t="str">
        <f>+IFERROR(VLOOKUP(Tabla1[[#This Row],[participant]],$AB$2:$AC$17,2,0),"REVISAR")</f>
        <v>CLB8M</v>
      </c>
    </row>
    <row r="1830" spans="1:24" x14ac:dyDescent="0.55000000000000004">
      <c r="A1830" t="s">
        <v>93</v>
      </c>
      <c r="B1830" t="s">
        <v>109</v>
      </c>
      <c r="C1830" t="s">
        <v>15</v>
      </c>
      <c r="D1830">
        <v>1.3</v>
      </c>
      <c r="E1830">
        <v>0</v>
      </c>
      <c r="F1830">
        <v>28</v>
      </c>
      <c r="G1830">
        <v>28</v>
      </c>
      <c r="H1830">
        <v>28</v>
      </c>
      <c r="I1830" t="s">
        <v>15</v>
      </c>
      <c r="J1830">
        <v>1</v>
      </c>
      <c r="L1830" t="s">
        <v>161</v>
      </c>
      <c r="M1830">
        <v>59.540644540816103</v>
      </c>
      <c r="N1830" t="s">
        <v>95</v>
      </c>
      <c r="O1830">
        <v>1</v>
      </c>
      <c r="P1830" t="s">
        <v>162</v>
      </c>
      <c r="Q1830" t="str">
        <f>+PROPER(IF(MID(Tabla1[[#This Row],[expName]],3,100)="Alegria","Alegría",MID(Tabla1[[#This Row],[expName]],3,100)))</f>
        <v>Enojo</v>
      </c>
      <c r="R1830" t="str">
        <f>+IF(Tabla1[[#This Row],[correct_ans]]="None","Frecuente","Infrecuente")</f>
        <v>Frecuente</v>
      </c>
      <c r="S1830">
        <f>+Tabla1[[#This Row],[Respuesta.corr]]*100</f>
        <v>100</v>
      </c>
      <c r="T1830" t="str">
        <f>+IF(OR(Tabla1[[#This Row],[frecuente/infrecuente]]="Frecuente",Tabla1[[#This Row],[Respuesta.rt]]=""),"",Tabla1[[#This Row],[Respuesta.rt]])</f>
        <v/>
      </c>
      <c r="U1830">
        <f>1-Tabla1[[#This Row],[Respuesta.corr]]</f>
        <v>0</v>
      </c>
      <c r="V1830" t="s">
        <v>141</v>
      </c>
      <c r="W1830" t="s">
        <v>143</v>
      </c>
      <c r="X1830" t="str">
        <f>+IFERROR(VLOOKUP(Tabla1[[#This Row],[participant]],$AB$2:$AC$17,2,0),"REVISAR")</f>
        <v>CLB8M</v>
      </c>
    </row>
    <row r="1831" spans="1:24" x14ac:dyDescent="0.55000000000000004">
      <c r="A1831" t="s">
        <v>98</v>
      </c>
      <c r="B1831" t="s">
        <v>110</v>
      </c>
      <c r="C1831" t="s">
        <v>21</v>
      </c>
      <c r="D1831">
        <v>1.3</v>
      </c>
      <c r="E1831">
        <v>0</v>
      </c>
      <c r="F1831">
        <v>29</v>
      </c>
      <c r="G1831">
        <v>29</v>
      </c>
      <c r="H1831">
        <v>29</v>
      </c>
      <c r="I1831" t="s">
        <v>15</v>
      </c>
      <c r="J1831">
        <v>0</v>
      </c>
      <c r="L1831" t="s">
        <v>161</v>
      </c>
      <c r="M1831">
        <v>59.540644540816103</v>
      </c>
      <c r="N1831" t="s">
        <v>95</v>
      </c>
      <c r="O1831">
        <v>1</v>
      </c>
      <c r="P1831" t="s">
        <v>162</v>
      </c>
      <c r="Q1831" t="str">
        <f>+PROPER(IF(MID(Tabla1[[#This Row],[expName]],3,100)="Alegria","Alegría",MID(Tabla1[[#This Row],[expName]],3,100)))</f>
        <v>Enojo</v>
      </c>
      <c r="R1831" t="str">
        <f>+IF(Tabla1[[#This Row],[correct_ans]]="None","Frecuente","Infrecuente")</f>
        <v>Infrecuente</v>
      </c>
      <c r="S1831">
        <f>+Tabla1[[#This Row],[Respuesta.corr]]*100</f>
        <v>0</v>
      </c>
      <c r="T1831" t="str">
        <f>+IF(OR(Tabla1[[#This Row],[frecuente/infrecuente]]="Frecuente",Tabla1[[#This Row],[Respuesta.rt]]=""),"",Tabla1[[#This Row],[Respuesta.rt]])</f>
        <v/>
      </c>
      <c r="U1831">
        <f>1-Tabla1[[#This Row],[Respuesta.corr]]</f>
        <v>1</v>
      </c>
      <c r="V1831" t="s">
        <v>141</v>
      </c>
      <c r="W1831" t="s">
        <v>143</v>
      </c>
      <c r="X1831" t="str">
        <f>+IFERROR(VLOOKUP(Tabla1[[#This Row],[participant]],$AB$2:$AC$17,2,0),"REVISAR")</f>
        <v>CLB8M</v>
      </c>
    </row>
    <row r="1832" spans="1:24" x14ac:dyDescent="0.55000000000000004">
      <c r="A1832" t="s">
        <v>93</v>
      </c>
      <c r="B1832" t="s">
        <v>22</v>
      </c>
      <c r="C1832" t="s">
        <v>15</v>
      </c>
      <c r="D1832">
        <v>1.3</v>
      </c>
      <c r="E1832">
        <v>0</v>
      </c>
      <c r="F1832">
        <v>30</v>
      </c>
      <c r="G1832">
        <v>30</v>
      </c>
      <c r="H1832">
        <v>30</v>
      </c>
      <c r="I1832" t="s">
        <v>15</v>
      </c>
      <c r="J1832">
        <v>1</v>
      </c>
      <c r="L1832" t="s">
        <v>161</v>
      </c>
      <c r="M1832">
        <v>59.540644540816103</v>
      </c>
      <c r="N1832" t="s">
        <v>95</v>
      </c>
      <c r="O1832">
        <v>1</v>
      </c>
      <c r="P1832" t="s">
        <v>162</v>
      </c>
      <c r="Q1832" t="str">
        <f>+PROPER(IF(MID(Tabla1[[#This Row],[expName]],3,100)="Alegria","Alegría",MID(Tabla1[[#This Row],[expName]],3,100)))</f>
        <v>Enojo</v>
      </c>
      <c r="R1832" t="str">
        <f>+IF(Tabla1[[#This Row],[correct_ans]]="None","Frecuente","Infrecuente")</f>
        <v>Frecuente</v>
      </c>
      <c r="S1832">
        <f>+Tabla1[[#This Row],[Respuesta.corr]]*100</f>
        <v>100</v>
      </c>
      <c r="T1832" t="str">
        <f>+IF(OR(Tabla1[[#This Row],[frecuente/infrecuente]]="Frecuente",Tabla1[[#This Row],[Respuesta.rt]]=""),"",Tabla1[[#This Row],[Respuesta.rt]])</f>
        <v/>
      </c>
      <c r="U1832">
        <f>1-Tabla1[[#This Row],[Respuesta.corr]]</f>
        <v>0</v>
      </c>
      <c r="V1832" t="s">
        <v>141</v>
      </c>
      <c r="W1832" t="s">
        <v>143</v>
      </c>
      <c r="X1832" t="str">
        <f>+IFERROR(VLOOKUP(Tabla1[[#This Row],[participant]],$AB$2:$AC$17,2,0),"REVISAR")</f>
        <v>CLB8M</v>
      </c>
    </row>
    <row r="1833" spans="1:24" x14ac:dyDescent="0.55000000000000004">
      <c r="A1833" t="s">
        <v>93</v>
      </c>
      <c r="B1833" t="s">
        <v>29</v>
      </c>
      <c r="C1833" t="s">
        <v>15</v>
      </c>
      <c r="D1833">
        <v>1.3</v>
      </c>
      <c r="E1833">
        <v>0</v>
      </c>
      <c r="F1833">
        <v>31</v>
      </c>
      <c r="G1833">
        <v>31</v>
      </c>
      <c r="H1833">
        <v>31</v>
      </c>
      <c r="I1833" t="s">
        <v>15</v>
      </c>
      <c r="J1833">
        <v>1</v>
      </c>
      <c r="L1833" t="s">
        <v>161</v>
      </c>
      <c r="M1833">
        <v>59.540644540816103</v>
      </c>
      <c r="N1833" t="s">
        <v>95</v>
      </c>
      <c r="O1833">
        <v>1</v>
      </c>
      <c r="P1833" t="s">
        <v>162</v>
      </c>
      <c r="Q1833" t="str">
        <f>+PROPER(IF(MID(Tabla1[[#This Row],[expName]],3,100)="Alegria","Alegría",MID(Tabla1[[#This Row],[expName]],3,100)))</f>
        <v>Enojo</v>
      </c>
      <c r="R1833" t="str">
        <f>+IF(Tabla1[[#This Row],[correct_ans]]="None","Frecuente","Infrecuente")</f>
        <v>Frecuente</v>
      </c>
      <c r="S1833">
        <f>+Tabla1[[#This Row],[Respuesta.corr]]*100</f>
        <v>100</v>
      </c>
      <c r="T1833" t="str">
        <f>+IF(OR(Tabla1[[#This Row],[frecuente/infrecuente]]="Frecuente",Tabla1[[#This Row],[Respuesta.rt]]=""),"",Tabla1[[#This Row],[Respuesta.rt]])</f>
        <v/>
      </c>
      <c r="U1833">
        <f>1-Tabla1[[#This Row],[Respuesta.corr]]</f>
        <v>0</v>
      </c>
      <c r="V1833" t="s">
        <v>141</v>
      </c>
      <c r="W1833" t="s">
        <v>143</v>
      </c>
      <c r="X1833" t="str">
        <f>+IFERROR(VLOOKUP(Tabla1[[#This Row],[participant]],$AB$2:$AC$17,2,0),"REVISAR")</f>
        <v>CLB8M</v>
      </c>
    </row>
    <row r="1834" spans="1:24" x14ac:dyDescent="0.55000000000000004">
      <c r="A1834" t="s">
        <v>98</v>
      </c>
      <c r="B1834" t="s">
        <v>111</v>
      </c>
      <c r="C1834" t="s">
        <v>21</v>
      </c>
      <c r="D1834">
        <v>0.8</v>
      </c>
      <c r="E1834">
        <v>0</v>
      </c>
      <c r="F1834">
        <v>32</v>
      </c>
      <c r="G1834">
        <v>32</v>
      </c>
      <c r="H1834">
        <v>32</v>
      </c>
      <c r="I1834" t="s">
        <v>15</v>
      </c>
      <c r="J1834">
        <v>0</v>
      </c>
      <c r="L1834" t="s">
        <v>161</v>
      </c>
      <c r="M1834">
        <v>59.540644540816103</v>
      </c>
      <c r="N1834" t="s">
        <v>95</v>
      </c>
      <c r="O1834">
        <v>1</v>
      </c>
      <c r="P1834" t="s">
        <v>162</v>
      </c>
      <c r="Q1834" t="str">
        <f>+PROPER(IF(MID(Tabla1[[#This Row],[expName]],3,100)="Alegria","Alegría",MID(Tabla1[[#This Row],[expName]],3,100)))</f>
        <v>Enojo</v>
      </c>
      <c r="R1834" t="str">
        <f>+IF(Tabla1[[#This Row],[correct_ans]]="None","Frecuente","Infrecuente")</f>
        <v>Infrecuente</v>
      </c>
      <c r="S1834">
        <f>+Tabla1[[#This Row],[Respuesta.corr]]*100</f>
        <v>0</v>
      </c>
      <c r="T1834" t="str">
        <f>+IF(OR(Tabla1[[#This Row],[frecuente/infrecuente]]="Frecuente",Tabla1[[#This Row],[Respuesta.rt]]=""),"",Tabla1[[#This Row],[Respuesta.rt]])</f>
        <v/>
      </c>
      <c r="U1834">
        <f>1-Tabla1[[#This Row],[Respuesta.corr]]</f>
        <v>1</v>
      </c>
      <c r="V1834" t="s">
        <v>141</v>
      </c>
      <c r="W1834" t="s">
        <v>143</v>
      </c>
      <c r="X1834" t="str">
        <f>+IFERROR(VLOOKUP(Tabla1[[#This Row],[participant]],$AB$2:$AC$17,2,0),"REVISAR")</f>
        <v>CLB8M</v>
      </c>
    </row>
    <row r="1835" spans="1:24" x14ac:dyDescent="0.55000000000000004">
      <c r="A1835" t="s">
        <v>93</v>
      </c>
      <c r="B1835" t="s">
        <v>30</v>
      </c>
      <c r="C1835" t="s">
        <v>15</v>
      </c>
      <c r="D1835">
        <v>1.3</v>
      </c>
      <c r="E1835">
        <v>0</v>
      </c>
      <c r="F1835">
        <v>33</v>
      </c>
      <c r="G1835">
        <v>33</v>
      </c>
      <c r="H1835">
        <v>33</v>
      </c>
      <c r="I1835" t="s">
        <v>15</v>
      </c>
      <c r="J1835">
        <v>1</v>
      </c>
      <c r="L1835" t="s">
        <v>161</v>
      </c>
      <c r="M1835">
        <v>59.540644540816103</v>
      </c>
      <c r="N1835" t="s">
        <v>95</v>
      </c>
      <c r="O1835">
        <v>1</v>
      </c>
      <c r="P1835" t="s">
        <v>162</v>
      </c>
      <c r="Q1835" t="str">
        <f>+PROPER(IF(MID(Tabla1[[#This Row],[expName]],3,100)="Alegria","Alegría",MID(Tabla1[[#This Row],[expName]],3,100)))</f>
        <v>Enojo</v>
      </c>
      <c r="R1835" t="str">
        <f>+IF(Tabla1[[#This Row],[correct_ans]]="None","Frecuente","Infrecuente")</f>
        <v>Frecuente</v>
      </c>
      <c r="S1835">
        <f>+Tabla1[[#This Row],[Respuesta.corr]]*100</f>
        <v>100</v>
      </c>
      <c r="T1835" t="str">
        <f>+IF(OR(Tabla1[[#This Row],[frecuente/infrecuente]]="Frecuente",Tabla1[[#This Row],[Respuesta.rt]]=""),"",Tabla1[[#This Row],[Respuesta.rt]])</f>
        <v/>
      </c>
      <c r="U1835">
        <f>1-Tabla1[[#This Row],[Respuesta.corr]]</f>
        <v>0</v>
      </c>
      <c r="V1835" t="s">
        <v>141</v>
      </c>
      <c r="W1835" t="s">
        <v>143</v>
      </c>
      <c r="X1835" t="str">
        <f>+IFERROR(VLOOKUP(Tabla1[[#This Row],[participant]],$AB$2:$AC$17,2,0),"REVISAR")</f>
        <v>CLB8M</v>
      </c>
    </row>
    <row r="1836" spans="1:24" x14ac:dyDescent="0.55000000000000004">
      <c r="A1836" t="s">
        <v>93</v>
      </c>
      <c r="B1836" t="s">
        <v>103</v>
      </c>
      <c r="C1836" t="s">
        <v>15</v>
      </c>
      <c r="D1836">
        <v>1.3</v>
      </c>
      <c r="E1836">
        <v>0</v>
      </c>
      <c r="F1836">
        <v>34</v>
      </c>
      <c r="G1836">
        <v>34</v>
      </c>
      <c r="H1836">
        <v>34</v>
      </c>
      <c r="I1836" t="s">
        <v>15</v>
      </c>
      <c r="J1836">
        <v>1</v>
      </c>
      <c r="L1836" t="s">
        <v>161</v>
      </c>
      <c r="M1836">
        <v>59.540644540816103</v>
      </c>
      <c r="N1836" t="s">
        <v>95</v>
      </c>
      <c r="O1836">
        <v>1</v>
      </c>
      <c r="P1836" t="s">
        <v>162</v>
      </c>
      <c r="Q1836" t="str">
        <f>+PROPER(IF(MID(Tabla1[[#This Row],[expName]],3,100)="Alegria","Alegría",MID(Tabla1[[#This Row],[expName]],3,100)))</f>
        <v>Enojo</v>
      </c>
      <c r="R1836" t="str">
        <f>+IF(Tabla1[[#This Row],[correct_ans]]="None","Frecuente","Infrecuente")</f>
        <v>Frecuente</v>
      </c>
      <c r="S1836">
        <f>+Tabla1[[#This Row],[Respuesta.corr]]*100</f>
        <v>100</v>
      </c>
      <c r="T1836" t="str">
        <f>+IF(OR(Tabla1[[#This Row],[frecuente/infrecuente]]="Frecuente",Tabla1[[#This Row],[Respuesta.rt]]=""),"",Tabla1[[#This Row],[Respuesta.rt]])</f>
        <v/>
      </c>
      <c r="U1836">
        <f>1-Tabla1[[#This Row],[Respuesta.corr]]</f>
        <v>0</v>
      </c>
      <c r="V1836" t="s">
        <v>141</v>
      </c>
      <c r="W1836" t="s">
        <v>143</v>
      </c>
      <c r="X1836" t="str">
        <f>+IFERROR(VLOOKUP(Tabla1[[#This Row],[participant]],$AB$2:$AC$17,2,0),"REVISAR")</f>
        <v>CLB8M</v>
      </c>
    </row>
    <row r="1837" spans="1:24" x14ac:dyDescent="0.55000000000000004">
      <c r="A1837" t="s">
        <v>98</v>
      </c>
      <c r="B1837" t="s">
        <v>112</v>
      </c>
      <c r="C1837" t="s">
        <v>21</v>
      </c>
      <c r="D1837">
        <v>1.3</v>
      </c>
      <c r="E1837">
        <v>0</v>
      </c>
      <c r="F1837">
        <v>35</v>
      </c>
      <c r="G1837">
        <v>35</v>
      </c>
      <c r="H1837">
        <v>35</v>
      </c>
      <c r="I1837" t="s">
        <v>15</v>
      </c>
      <c r="J1837">
        <v>0</v>
      </c>
      <c r="L1837" t="s">
        <v>161</v>
      </c>
      <c r="M1837">
        <v>59.540644540816103</v>
      </c>
      <c r="N1837" t="s">
        <v>95</v>
      </c>
      <c r="O1837">
        <v>1</v>
      </c>
      <c r="P1837" t="s">
        <v>162</v>
      </c>
      <c r="Q1837" t="str">
        <f>+PROPER(IF(MID(Tabla1[[#This Row],[expName]],3,100)="Alegria","Alegría",MID(Tabla1[[#This Row],[expName]],3,100)))</f>
        <v>Enojo</v>
      </c>
      <c r="R1837" t="str">
        <f>+IF(Tabla1[[#This Row],[correct_ans]]="None","Frecuente","Infrecuente")</f>
        <v>Infrecuente</v>
      </c>
      <c r="S1837">
        <f>+Tabla1[[#This Row],[Respuesta.corr]]*100</f>
        <v>0</v>
      </c>
      <c r="T1837" t="str">
        <f>+IF(OR(Tabla1[[#This Row],[frecuente/infrecuente]]="Frecuente",Tabla1[[#This Row],[Respuesta.rt]]=""),"",Tabla1[[#This Row],[Respuesta.rt]])</f>
        <v/>
      </c>
      <c r="U1837">
        <f>1-Tabla1[[#This Row],[Respuesta.corr]]</f>
        <v>1</v>
      </c>
      <c r="V1837" t="s">
        <v>141</v>
      </c>
      <c r="W1837" t="s">
        <v>143</v>
      </c>
      <c r="X1837" t="str">
        <f>+IFERROR(VLOOKUP(Tabla1[[#This Row],[participant]],$AB$2:$AC$17,2,0),"REVISAR")</f>
        <v>CLB8M</v>
      </c>
    </row>
    <row r="1838" spans="1:24" x14ac:dyDescent="0.55000000000000004">
      <c r="A1838" t="s">
        <v>93</v>
      </c>
      <c r="B1838" t="s">
        <v>100</v>
      </c>
      <c r="C1838" t="s">
        <v>15</v>
      </c>
      <c r="D1838">
        <v>0.8</v>
      </c>
      <c r="E1838">
        <v>0</v>
      </c>
      <c r="F1838">
        <v>36</v>
      </c>
      <c r="G1838">
        <v>36</v>
      </c>
      <c r="H1838">
        <v>36</v>
      </c>
      <c r="I1838" t="s">
        <v>15</v>
      </c>
      <c r="J1838">
        <v>1</v>
      </c>
      <c r="L1838" t="s">
        <v>161</v>
      </c>
      <c r="M1838">
        <v>59.540644540816103</v>
      </c>
      <c r="N1838" t="s">
        <v>95</v>
      </c>
      <c r="O1838">
        <v>1</v>
      </c>
      <c r="P1838" t="s">
        <v>162</v>
      </c>
      <c r="Q1838" t="str">
        <f>+PROPER(IF(MID(Tabla1[[#This Row],[expName]],3,100)="Alegria","Alegría",MID(Tabla1[[#This Row],[expName]],3,100)))</f>
        <v>Enojo</v>
      </c>
      <c r="R1838" t="str">
        <f>+IF(Tabla1[[#This Row],[correct_ans]]="None","Frecuente","Infrecuente")</f>
        <v>Frecuente</v>
      </c>
      <c r="S1838">
        <f>+Tabla1[[#This Row],[Respuesta.corr]]*100</f>
        <v>100</v>
      </c>
      <c r="T1838" t="str">
        <f>+IF(OR(Tabla1[[#This Row],[frecuente/infrecuente]]="Frecuente",Tabla1[[#This Row],[Respuesta.rt]]=""),"",Tabla1[[#This Row],[Respuesta.rt]])</f>
        <v/>
      </c>
      <c r="U1838">
        <f>1-Tabla1[[#This Row],[Respuesta.corr]]</f>
        <v>0</v>
      </c>
      <c r="V1838" t="s">
        <v>141</v>
      </c>
      <c r="W1838" t="s">
        <v>143</v>
      </c>
      <c r="X1838" t="str">
        <f>+IFERROR(VLOOKUP(Tabla1[[#This Row],[participant]],$AB$2:$AC$17,2,0),"REVISAR")</f>
        <v>CLB8M</v>
      </c>
    </row>
    <row r="1839" spans="1:24" x14ac:dyDescent="0.55000000000000004">
      <c r="A1839" t="s">
        <v>93</v>
      </c>
      <c r="B1839" t="s">
        <v>73</v>
      </c>
      <c r="C1839" t="s">
        <v>15</v>
      </c>
      <c r="D1839">
        <v>1.3</v>
      </c>
      <c r="E1839">
        <v>0</v>
      </c>
      <c r="F1839">
        <v>37</v>
      </c>
      <c r="G1839">
        <v>37</v>
      </c>
      <c r="H1839">
        <v>37</v>
      </c>
      <c r="I1839" t="s">
        <v>15</v>
      </c>
      <c r="J1839">
        <v>1</v>
      </c>
      <c r="L1839" t="s">
        <v>161</v>
      </c>
      <c r="M1839">
        <v>59.540644540816103</v>
      </c>
      <c r="N1839" t="s">
        <v>95</v>
      </c>
      <c r="O1839">
        <v>1</v>
      </c>
      <c r="P1839" t="s">
        <v>162</v>
      </c>
      <c r="Q1839" t="str">
        <f>+PROPER(IF(MID(Tabla1[[#This Row],[expName]],3,100)="Alegria","Alegría",MID(Tabla1[[#This Row],[expName]],3,100)))</f>
        <v>Enojo</v>
      </c>
      <c r="R1839" t="str">
        <f>+IF(Tabla1[[#This Row],[correct_ans]]="None","Frecuente","Infrecuente")</f>
        <v>Frecuente</v>
      </c>
      <c r="S1839">
        <f>+Tabla1[[#This Row],[Respuesta.corr]]*100</f>
        <v>100</v>
      </c>
      <c r="T1839" t="str">
        <f>+IF(OR(Tabla1[[#This Row],[frecuente/infrecuente]]="Frecuente",Tabla1[[#This Row],[Respuesta.rt]]=""),"",Tabla1[[#This Row],[Respuesta.rt]])</f>
        <v/>
      </c>
      <c r="U1839">
        <f>1-Tabla1[[#This Row],[Respuesta.corr]]</f>
        <v>0</v>
      </c>
      <c r="V1839" t="s">
        <v>141</v>
      </c>
      <c r="W1839" t="s">
        <v>143</v>
      </c>
      <c r="X1839" t="str">
        <f>+IFERROR(VLOOKUP(Tabla1[[#This Row],[participant]],$AB$2:$AC$17,2,0),"REVISAR")</f>
        <v>CLB8M</v>
      </c>
    </row>
    <row r="1840" spans="1:24" x14ac:dyDescent="0.55000000000000004">
      <c r="A1840" t="s">
        <v>93</v>
      </c>
      <c r="B1840" t="s">
        <v>31</v>
      </c>
      <c r="C1840" t="s">
        <v>15</v>
      </c>
      <c r="D1840">
        <v>1.3</v>
      </c>
      <c r="E1840">
        <v>0</v>
      </c>
      <c r="F1840">
        <v>38</v>
      </c>
      <c r="G1840">
        <v>38</v>
      </c>
      <c r="H1840">
        <v>38</v>
      </c>
      <c r="I1840" t="s">
        <v>15</v>
      </c>
      <c r="J1840">
        <v>1</v>
      </c>
      <c r="L1840" t="s">
        <v>161</v>
      </c>
      <c r="M1840">
        <v>59.540644540816103</v>
      </c>
      <c r="N1840" t="s">
        <v>95</v>
      </c>
      <c r="O1840">
        <v>1</v>
      </c>
      <c r="P1840" t="s">
        <v>162</v>
      </c>
      <c r="Q1840" t="str">
        <f>+PROPER(IF(MID(Tabla1[[#This Row],[expName]],3,100)="Alegria","Alegría",MID(Tabla1[[#This Row],[expName]],3,100)))</f>
        <v>Enojo</v>
      </c>
      <c r="R1840" t="str">
        <f>+IF(Tabla1[[#This Row],[correct_ans]]="None","Frecuente","Infrecuente")</f>
        <v>Frecuente</v>
      </c>
      <c r="S1840">
        <f>+Tabla1[[#This Row],[Respuesta.corr]]*100</f>
        <v>100</v>
      </c>
      <c r="T1840" t="str">
        <f>+IF(OR(Tabla1[[#This Row],[frecuente/infrecuente]]="Frecuente",Tabla1[[#This Row],[Respuesta.rt]]=""),"",Tabla1[[#This Row],[Respuesta.rt]])</f>
        <v/>
      </c>
      <c r="U1840">
        <f>1-Tabla1[[#This Row],[Respuesta.corr]]</f>
        <v>0</v>
      </c>
      <c r="V1840" t="s">
        <v>141</v>
      </c>
      <c r="W1840" t="s">
        <v>143</v>
      </c>
      <c r="X1840" t="str">
        <f>+IFERROR(VLOOKUP(Tabla1[[#This Row],[participant]],$AB$2:$AC$17,2,0),"REVISAR")</f>
        <v>CLB8M</v>
      </c>
    </row>
    <row r="1841" spans="1:24" x14ac:dyDescent="0.55000000000000004">
      <c r="A1841" t="s">
        <v>93</v>
      </c>
      <c r="B1841" t="s">
        <v>35</v>
      </c>
      <c r="C1841" t="s">
        <v>15</v>
      </c>
      <c r="D1841">
        <v>0.8</v>
      </c>
      <c r="E1841">
        <v>0</v>
      </c>
      <c r="F1841">
        <v>39</v>
      </c>
      <c r="G1841">
        <v>39</v>
      </c>
      <c r="H1841">
        <v>39</v>
      </c>
      <c r="I1841" t="s">
        <v>15</v>
      </c>
      <c r="J1841">
        <v>1</v>
      </c>
      <c r="L1841" t="s">
        <v>161</v>
      </c>
      <c r="M1841">
        <v>59.540644540816103</v>
      </c>
      <c r="N1841" t="s">
        <v>95</v>
      </c>
      <c r="O1841">
        <v>1</v>
      </c>
      <c r="P1841" t="s">
        <v>162</v>
      </c>
      <c r="Q1841" t="str">
        <f>+PROPER(IF(MID(Tabla1[[#This Row],[expName]],3,100)="Alegria","Alegría",MID(Tabla1[[#This Row],[expName]],3,100)))</f>
        <v>Enojo</v>
      </c>
      <c r="R1841" t="str">
        <f>+IF(Tabla1[[#This Row],[correct_ans]]="None","Frecuente","Infrecuente")</f>
        <v>Frecuente</v>
      </c>
      <c r="S1841">
        <f>+Tabla1[[#This Row],[Respuesta.corr]]*100</f>
        <v>100</v>
      </c>
      <c r="T1841" t="str">
        <f>+IF(OR(Tabla1[[#This Row],[frecuente/infrecuente]]="Frecuente",Tabla1[[#This Row],[Respuesta.rt]]=""),"",Tabla1[[#This Row],[Respuesta.rt]])</f>
        <v/>
      </c>
      <c r="U1841">
        <f>1-Tabla1[[#This Row],[Respuesta.corr]]</f>
        <v>0</v>
      </c>
      <c r="V1841" t="s">
        <v>141</v>
      </c>
      <c r="W1841" t="s">
        <v>143</v>
      </c>
      <c r="X1841" t="str">
        <f>+IFERROR(VLOOKUP(Tabla1[[#This Row],[participant]],$AB$2:$AC$17,2,0),"REVISAR")</f>
        <v>CLB8M</v>
      </c>
    </row>
    <row r="1842" spans="1:24" x14ac:dyDescent="0.55000000000000004">
      <c r="A1842" t="s">
        <v>98</v>
      </c>
      <c r="B1842" t="s">
        <v>113</v>
      </c>
      <c r="C1842" t="s">
        <v>21</v>
      </c>
      <c r="D1842">
        <v>0.8</v>
      </c>
      <c r="E1842">
        <v>0</v>
      </c>
      <c r="F1842">
        <v>40</v>
      </c>
      <c r="G1842">
        <v>40</v>
      </c>
      <c r="H1842">
        <v>40</v>
      </c>
      <c r="I1842" t="s">
        <v>15</v>
      </c>
      <c r="J1842">
        <v>0</v>
      </c>
      <c r="L1842" t="s">
        <v>161</v>
      </c>
      <c r="M1842">
        <v>59.540644540816103</v>
      </c>
      <c r="N1842" t="s">
        <v>95</v>
      </c>
      <c r="O1842">
        <v>1</v>
      </c>
      <c r="P1842" t="s">
        <v>162</v>
      </c>
      <c r="Q1842" t="str">
        <f>+PROPER(IF(MID(Tabla1[[#This Row],[expName]],3,100)="Alegria","Alegría",MID(Tabla1[[#This Row],[expName]],3,100)))</f>
        <v>Enojo</v>
      </c>
      <c r="R1842" t="str">
        <f>+IF(Tabla1[[#This Row],[correct_ans]]="None","Frecuente","Infrecuente")</f>
        <v>Infrecuente</v>
      </c>
      <c r="S1842">
        <f>+Tabla1[[#This Row],[Respuesta.corr]]*100</f>
        <v>0</v>
      </c>
      <c r="T1842" t="str">
        <f>+IF(OR(Tabla1[[#This Row],[frecuente/infrecuente]]="Frecuente",Tabla1[[#This Row],[Respuesta.rt]]=""),"",Tabla1[[#This Row],[Respuesta.rt]])</f>
        <v/>
      </c>
      <c r="U1842">
        <f>1-Tabla1[[#This Row],[Respuesta.corr]]</f>
        <v>1</v>
      </c>
      <c r="V1842" t="s">
        <v>141</v>
      </c>
      <c r="W1842" t="s">
        <v>143</v>
      </c>
      <c r="X1842" t="str">
        <f>+IFERROR(VLOOKUP(Tabla1[[#This Row],[participant]],$AB$2:$AC$17,2,0),"REVISAR")</f>
        <v>CLB8M</v>
      </c>
    </row>
    <row r="1843" spans="1:24" x14ac:dyDescent="0.55000000000000004">
      <c r="A1843" t="s">
        <v>93</v>
      </c>
      <c r="B1843" t="s">
        <v>35</v>
      </c>
      <c r="C1843" t="s">
        <v>15</v>
      </c>
      <c r="D1843">
        <v>0.8</v>
      </c>
      <c r="E1843">
        <v>0</v>
      </c>
      <c r="F1843">
        <v>41</v>
      </c>
      <c r="G1843">
        <v>41</v>
      </c>
      <c r="H1843">
        <v>41</v>
      </c>
      <c r="I1843" t="s">
        <v>15</v>
      </c>
      <c r="J1843">
        <v>1</v>
      </c>
      <c r="L1843" t="s">
        <v>161</v>
      </c>
      <c r="M1843">
        <v>59.540644540816103</v>
      </c>
      <c r="N1843" t="s">
        <v>95</v>
      </c>
      <c r="O1843">
        <v>1</v>
      </c>
      <c r="P1843" t="s">
        <v>162</v>
      </c>
      <c r="Q1843" t="str">
        <f>+PROPER(IF(MID(Tabla1[[#This Row],[expName]],3,100)="Alegria","Alegría",MID(Tabla1[[#This Row],[expName]],3,100)))</f>
        <v>Enojo</v>
      </c>
      <c r="R1843" t="str">
        <f>+IF(Tabla1[[#This Row],[correct_ans]]="None","Frecuente","Infrecuente")</f>
        <v>Frecuente</v>
      </c>
      <c r="S1843">
        <f>+Tabla1[[#This Row],[Respuesta.corr]]*100</f>
        <v>100</v>
      </c>
      <c r="T1843" t="str">
        <f>+IF(OR(Tabla1[[#This Row],[frecuente/infrecuente]]="Frecuente",Tabla1[[#This Row],[Respuesta.rt]]=""),"",Tabla1[[#This Row],[Respuesta.rt]])</f>
        <v/>
      </c>
      <c r="U1843">
        <f>1-Tabla1[[#This Row],[Respuesta.corr]]</f>
        <v>0</v>
      </c>
      <c r="V1843" t="s">
        <v>141</v>
      </c>
      <c r="W1843" t="s">
        <v>143</v>
      </c>
      <c r="X1843" t="str">
        <f>+IFERROR(VLOOKUP(Tabla1[[#This Row],[participant]],$AB$2:$AC$17,2,0),"REVISAR")</f>
        <v>CLB8M</v>
      </c>
    </row>
    <row r="1844" spans="1:24" x14ac:dyDescent="0.55000000000000004">
      <c r="A1844" t="s">
        <v>93</v>
      </c>
      <c r="B1844" t="s">
        <v>23</v>
      </c>
      <c r="C1844" t="s">
        <v>15</v>
      </c>
      <c r="D1844">
        <v>0.8</v>
      </c>
      <c r="E1844">
        <v>0</v>
      </c>
      <c r="F1844">
        <v>42</v>
      </c>
      <c r="G1844">
        <v>42</v>
      </c>
      <c r="H1844">
        <v>42</v>
      </c>
      <c r="I1844" t="s">
        <v>15</v>
      </c>
      <c r="J1844">
        <v>1</v>
      </c>
      <c r="L1844" t="s">
        <v>161</v>
      </c>
      <c r="M1844">
        <v>59.540644540816103</v>
      </c>
      <c r="N1844" t="s">
        <v>95</v>
      </c>
      <c r="O1844">
        <v>1</v>
      </c>
      <c r="P1844" t="s">
        <v>162</v>
      </c>
      <c r="Q1844" t="str">
        <f>+PROPER(IF(MID(Tabla1[[#This Row],[expName]],3,100)="Alegria","Alegría",MID(Tabla1[[#This Row],[expName]],3,100)))</f>
        <v>Enojo</v>
      </c>
      <c r="R1844" t="str">
        <f>+IF(Tabla1[[#This Row],[correct_ans]]="None","Frecuente","Infrecuente")</f>
        <v>Frecuente</v>
      </c>
      <c r="S1844">
        <f>+Tabla1[[#This Row],[Respuesta.corr]]*100</f>
        <v>100</v>
      </c>
      <c r="T1844" t="str">
        <f>+IF(OR(Tabla1[[#This Row],[frecuente/infrecuente]]="Frecuente",Tabla1[[#This Row],[Respuesta.rt]]=""),"",Tabla1[[#This Row],[Respuesta.rt]])</f>
        <v/>
      </c>
      <c r="U1844">
        <f>1-Tabla1[[#This Row],[Respuesta.corr]]</f>
        <v>0</v>
      </c>
      <c r="V1844" t="s">
        <v>141</v>
      </c>
      <c r="W1844" t="s">
        <v>143</v>
      </c>
      <c r="X1844" t="str">
        <f>+IFERROR(VLOOKUP(Tabla1[[#This Row],[participant]],$AB$2:$AC$17,2,0),"REVISAR")</f>
        <v>CLB8M</v>
      </c>
    </row>
    <row r="1845" spans="1:24" x14ac:dyDescent="0.55000000000000004">
      <c r="A1845" t="s">
        <v>98</v>
      </c>
      <c r="B1845" t="s">
        <v>105</v>
      </c>
      <c r="C1845" t="s">
        <v>21</v>
      </c>
      <c r="D1845">
        <v>0.8</v>
      </c>
      <c r="E1845">
        <v>0</v>
      </c>
      <c r="F1845">
        <v>43</v>
      </c>
      <c r="G1845">
        <v>43</v>
      </c>
      <c r="H1845">
        <v>43</v>
      </c>
      <c r="I1845" t="s">
        <v>21</v>
      </c>
      <c r="J1845">
        <v>1</v>
      </c>
      <c r="K1845">
        <v>0.748909564907</v>
      </c>
      <c r="L1845" t="s">
        <v>161</v>
      </c>
      <c r="M1845">
        <v>59.540644540816103</v>
      </c>
      <c r="N1845" t="s">
        <v>95</v>
      </c>
      <c r="O1845">
        <v>1</v>
      </c>
      <c r="P1845" t="s">
        <v>162</v>
      </c>
      <c r="Q1845" t="str">
        <f>+PROPER(IF(MID(Tabla1[[#This Row],[expName]],3,100)="Alegria","Alegría",MID(Tabla1[[#This Row],[expName]],3,100)))</f>
        <v>Enojo</v>
      </c>
      <c r="R1845" t="str">
        <f>+IF(Tabla1[[#This Row],[correct_ans]]="None","Frecuente","Infrecuente")</f>
        <v>Infrecuente</v>
      </c>
      <c r="S1845">
        <f>+Tabla1[[#This Row],[Respuesta.corr]]*100</f>
        <v>100</v>
      </c>
      <c r="T1845">
        <f>+IF(OR(Tabla1[[#This Row],[frecuente/infrecuente]]="Frecuente",Tabla1[[#This Row],[Respuesta.rt]]=""),"",Tabla1[[#This Row],[Respuesta.rt]])</f>
        <v>0.748909564907</v>
      </c>
      <c r="U1845">
        <f>1-Tabla1[[#This Row],[Respuesta.corr]]</f>
        <v>0</v>
      </c>
      <c r="V1845" t="s">
        <v>141</v>
      </c>
      <c r="W1845" t="s">
        <v>143</v>
      </c>
      <c r="X1845" t="str">
        <f>+IFERROR(VLOOKUP(Tabla1[[#This Row],[participant]],$AB$2:$AC$17,2,0),"REVISAR")</f>
        <v>CLB8M</v>
      </c>
    </row>
    <row r="1846" spans="1:24" x14ac:dyDescent="0.55000000000000004">
      <c r="A1846" t="s">
        <v>93</v>
      </c>
      <c r="B1846" t="s">
        <v>22</v>
      </c>
      <c r="C1846" t="s">
        <v>15</v>
      </c>
      <c r="D1846">
        <v>0.8</v>
      </c>
      <c r="E1846">
        <v>0</v>
      </c>
      <c r="F1846">
        <v>44</v>
      </c>
      <c r="G1846">
        <v>44</v>
      </c>
      <c r="H1846">
        <v>44</v>
      </c>
      <c r="I1846" t="s">
        <v>15</v>
      </c>
      <c r="J1846">
        <v>1</v>
      </c>
      <c r="L1846" t="s">
        <v>161</v>
      </c>
      <c r="M1846">
        <v>59.540644540816103</v>
      </c>
      <c r="N1846" t="s">
        <v>95</v>
      </c>
      <c r="O1846">
        <v>1</v>
      </c>
      <c r="P1846" t="s">
        <v>162</v>
      </c>
      <c r="Q1846" t="str">
        <f>+PROPER(IF(MID(Tabla1[[#This Row],[expName]],3,100)="Alegria","Alegría",MID(Tabla1[[#This Row],[expName]],3,100)))</f>
        <v>Enojo</v>
      </c>
      <c r="R1846" t="str">
        <f>+IF(Tabla1[[#This Row],[correct_ans]]="None","Frecuente","Infrecuente")</f>
        <v>Frecuente</v>
      </c>
      <c r="S1846">
        <f>+Tabla1[[#This Row],[Respuesta.corr]]*100</f>
        <v>100</v>
      </c>
      <c r="T1846" t="str">
        <f>+IF(OR(Tabla1[[#This Row],[frecuente/infrecuente]]="Frecuente",Tabla1[[#This Row],[Respuesta.rt]]=""),"",Tabla1[[#This Row],[Respuesta.rt]])</f>
        <v/>
      </c>
      <c r="U1846">
        <f>1-Tabla1[[#This Row],[Respuesta.corr]]</f>
        <v>0</v>
      </c>
      <c r="V1846" t="s">
        <v>141</v>
      </c>
      <c r="W1846" t="s">
        <v>143</v>
      </c>
      <c r="X1846" t="str">
        <f>+IFERROR(VLOOKUP(Tabla1[[#This Row],[participant]],$AB$2:$AC$17,2,0),"REVISAR")</f>
        <v>CLB8M</v>
      </c>
    </row>
    <row r="1847" spans="1:24" x14ac:dyDescent="0.55000000000000004">
      <c r="A1847" t="s">
        <v>93</v>
      </c>
      <c r="B1847" t="s">
        <v>100</v>
      </c>
      <c r="C1847" t="s">
        <v>15</v>
      </c>
      <c r="D1847">
        <v>0.8</v>
      </c>
      <c r="E1847">
        <v>0</v>
      </c>
      <c r="F1847">
        <v>45</v>
      </c>
      <c r="G1847">
        <v>45</v>
      </c>
      <c r="H1847">
        <v>45</v>
      </c>
      <c r="I1847" t="s">
        <v>15</v>
      </c>
      <c r="J1847">
        <v>1</v>
      </c>
      <c r="L1847" t="s">
        <v>161</v>
      </c>
      <c r="M1847">
        <v>59.540644540816103</v>
      </c>
      <c r="N1847" t="s">
        <v>95</v>
      </c>
      <c r="O1847">
        <v>1</v>
      </c>
      <c r="P1847" t="s">
        <v>162</v>
      </c>
      <c r="Q1847" t="str">
        <f>+PROPER(IF(MID(Tabla1[[#This Row],[expName]],3,100)="Alegria","Alegría",MID(Tabla1[[#This Row],[expName]],3,100)))</f>
        <v>Enojo</v>
      </c>
      <c r="R1847" t="str">
        <f>+IF(Tabla1[[#This Row],[correct_ans]]="None","Frecuente","Infrecuente")</f>
        <v>Frecuente</v>
      </c>
      <c r="S1847">
        <f>+Tabla1[[#This Row],[Respuesta.corr]]*100</f>
        <v>100</v>
      </c>
      <c r="T1847" t="str">
        <f>+IF(OR(Tabla1[[#This Row],[frecuente/infrecuente]]="Frecuente",Tabla1[[#This Row],[Respuesta.rt]]=""),"",Tabla1[[#This Row],[Respuesta.rt]])</f>
        <v/>
      </c>
      <c r="U1847">
        <f>1-Tabla1[[#This Row],[Respuesta.corr]]</f>
        <v>0</v>
      </c>
      <c r="V1847" t="s">
        <v>141</v>
      </c>
      <c r="W1847" t="s">
        <v>143</v>
      </c>
      <c r="X1847" t="str">
        <f>+IFERROR(VLOOKUP(Tabla1[[#This Row],[participant]],$AB$2:$AC$17,2,0),"REVISAR")</f>
        <v>CLB8M</v>
      </c>
    </row>
    <row r="1848" spans="1:24" x14ac:dyDescent="0.55000000000000004">
      <c r="A1848" t="s">
        <v>98</v>
      </c>
      <c r="B1848" t="s">
        <v>99</v>
      </c>
      <c r="C1848" t="s">
        <v>21</v>
      </c>
      <c r="D1848">
        <v>1.3</v>
      </c>
      <c r="E1848">
        <v>0</v>
      </c>
      <c r="F1848">
        <v>46</v>
      </c>
      <c r="G1848">
        <v>46</v>
      </c>
      <c r="H1848">
        <v>46</v>
      </c>
      <c r="I1848" t="s">
        <v>21</v>
      </c>
      <c r="J1848">
        <v>1</v>
      </c>
      <c r="K1848">
        <v>0.61751867496799995</v>
      </c>
      <c r="L1848" t="s">
        <v>161</v>
      </c>
      <c r="M1848">
        <v>59.540644540816103</v>
      </c>
      <c r="N1848" t="s">
        <v>95</v>
      </c>
      <c r="O1848">
        <v>1</v>
      </c>
      <c r="P1848" t="s">
        <v>162</v>
      </c>
      <c r="Q1848" t="str">
        <f>+PROPER(IF(MID(Tabla1[[#This Row],[expName]],3,100)="Alegria","Alegría",MID(Tabla1[[#This Row],[expName]],3,100)))</f>
        <v>Enojo</v>
      </c>
      <c r="R1848" t="str">
        <f>+IF(Tabla1[[#This Row],[correct_ans]]="None","Frecuente","Infrecuente")</f>
        <v>Infrecuente</v>
      </c>
      <c r="S1848">
        <f>+Tabla1[[#This Row],[Respuesta.corr]]*100</f>
        <v>100</v>
      </c>
      <c r="T1848">
        <f>+IF(OR(Tabla1[[#This Row],[frecuente/infrecuente]]="Frecuente",Tabla1[[#This Row],[Respuesta.rt]]=""),"",Tabla1[[#This Row],[Respuesta.rt]])</f>
        <v>0.61751867496799995</v>
      </c>
      <c r="U1848">
        <f>1-Tabla1[[#This Row],[Respuesta.corr]]</f>
        <v>0</v>
      </c>
      <c r="V1848" t="s">
        <v>141</v>
      </c>
      <c r="W1848" t="s">
        <v>143</v>
      </c>
      <c r="X1848" t="str">
        <f>+IFERROR(VLOOKUP(Tabla1[[#This Row],[participant]],$AB$2:$AC$17,2,0),"REVISAR")</f>
        <v>CLB8M</v>
      </c>
    </row>
    <row r="1849" spans="1:24" x14ac:dyDescent="0.55000000000000004">
      <c r="A1849" t="s">
        <v>93</v>
      </c>
      <c r="B1849" t="s">
        <v>23</v>
      </c>
      <c r="C1849" t="s">
        <v>15</v>
      </c>
      <c r="D1849">
        <v>0.8</v>
      </c>
      <c r="E1849">
        <v>0</v>
      </c>
      <c r="F1849">
        <v>47</v>
      </c>
      <c r="G1849">
        <v>47</v>
      </c>
      <c r="H1849">
        <v>47</v>
      </c>
      <c r="I1849" t="s">
        <v>15</v>
      </c>
      <c r="J1849">
        <v>1</v>
      </c>
      <c r="L1849" t="s">
        <v>161</v>
      </c>
      <c r="M1849">
        <v>59.540644540816103</v>
      </c>
      <c r="N1849" t="s">
        <v>95</v>
      </c>
      <c r="O1849">
        <v>1</v>
      </c>
      <c r="P1849" t="s">
        <v>162</v>
      </c>
      <c r="Q1849" t="str">
        <f>+PROPER(IF(MID(Tabla1[[#This Row],[expName]],3,100)="Alegria","Alegría",MID(Tabla1[[#This Row],[expName]],3,100)))</f>
        <v>Enojo</v>
      </c>
      <c r="R1849" t="str">
        <f>+IF(Tabla1[[#This Row],[correct_ans]]="None","Frecuente","Infrecuente")</f>
        <v>Frecuente</v>
      </c>
      <c r="S1849">
        <f>+Tabla1[[#This Row],[Respuesta.corr]]*100</f>
        <v>100</v>
      </c>
      <c r="T1849" t="str">
        <f>+IF(OR(Tabla1[[#This Row],[frecuente/infrecuente]]="Frecuente",Tabla1[[#This Row],[Respuesta.rt]]=""),"",Tabla1[[#This Row],[Respuesta.rt]])</f>
        <v/>
      </c>
      <c r="U1849">
        <f>1-Tabla1[[#This Row],[Respuesta.corr]]</f>
        <v>0</v>
      </c>
      <c r="V1849" t="s">
        <v>141</v>
      </c>
      <c r="W1849" t="s">
        <v>143</v>
      </c>
      <c r="X1849" t="str">
        <f>+IFERROR(VLOOKUP(Tabla1[[#This Row],[participant]],$AB$2:$AC$17,2,0),"REVISAR")</f>
        <v>CLB8M</v>
      </c>
    </row>
    <row r="1850" spans="1:24" x14ac:dyDescent="0.55000000000000004">
      <c r="A1850" t="s">
        <v>93</v>
      </c>
      <c r="B1850" t="s">
        <v>22</v>
      </c>
      <c r="C1850" t="s">
        <v>15</v>
      </c>
      <c r="D1850">
        <v>0.8</v>
      </c>
      <c r="E1850">
        <v>0</v>
      </c>
      <c r="F1850">
        <v>48</v>
      </c>
      <c r="G1850">
        <v>48</v>
      </c>
      <c r="H1850">
        <v>48</v>
      </c>
      <c r="I1850" t="s">
        <v>15</v>
      </c>
      <c r="J1850">
        <v>1</v>
      </c>
      <c r="L1850" t="s">
        <v>161</v>
      </c>
      <c r="M1850">
        <v>59.540644540816103</v>
      </c>
      <c r="N1850" t="s">
        <v>95</v>
      </c>
      <c r="O1850">
        <v>1</v>
      </c>
      <c r="P1850" t="s">
        <v>162</v>
      </c>
      <c r="Q1850" t="str">
        <f>+PROPER(IF(MID(Tabla1[[#This Row],[expName]],3,100)="Alegria","Alegría",MID(Tabla1[[#This Row],[expName]],3,100)))</f>
        <v>Enojo</v>
      </c>
      <c r="R1850" t="str">
        <f>+IF(Tabla1[[#This Row],[correct_ans]]="None","Frecuente","Infrecuente")</f>
        <v>Frecuente</v>
      </c>
      <c r="S1850">
        <f>+Tabla1[[#This Row],[Respuesta.corr]]*100</f>
        <v>100</v>
      </c>
      <c r="T1850" t="str">
        <f>+IF(OR(Tabla1[[#This Row],[frecuente/infrecuente]]="Frecuente",Tabla1[[#This Row],[Respuesta.rt]]=""),"",Tabla1[[#This Row],[Respuesta.rt]])</f>
        <v/>
      </c>
      <c r="U1850">
        <f>1-Tabla1[[#This Row],[Respuesta.corr]]</f>
        <v>0</v>
      </c>
      <c r="V1850" t="s">
        <v>141</v>
      </c>
      <c r="W1850" t="s">
        <v>143</v>
      </c>
      <c r="X1850" t="str">
        <f>+IFERROR(VLOOKUP(Tabla1[[#This Row],[participant]],$AB$2:$AC$17,2,0),"REVISAR")</f>
        <v>CLB8M</v>
      </c>
    </row>
    <row r="1851" spans="1:24" x14ac:dyDescent="0.55000000000000004">
      <c r="A1851" t="s">
        <v>98</v>
      </c>
      <c r="B1851" t="s">
        <v>114</v>
      </c>
      <c r="C1851" t="s">
        <v>21</v>
      </c>
      <c r="D1851">
        <v>1.3</v>
      </c>
      <c r="E1851">
        <v>0</v>
      </c>
      <c r="F1851">
        <v>49</v>
      </c>
      <c r="G1851">
        <v>49</v>
      </c>
      <c r="H1851">
        <v>49</v>
      </c>
      <c r="I1851" t="s">
        <v>21</v>
      </c>
      <c r="J1851">
        <v>1</v>
      </c>
      <c r="K1851">
        <v>0.50520601227600004</v>
      </c>
      <c r="L1851" t="s">
        <v>161</v>
      </c>
      <c r="M1851">
        <v>59.540644540816103</v>
      </c>
      <c r="N1851" t="s">
        <v>95</v>
      </c>
      <c r="O1851">
        <v>1</v>
      </c>
      <c r="P1851" t="s">
        <v>162</v>
      </c>
      <c r="Q1851" t="str">
        <f>+PROPER(IF(MID(Tabla1[[#This Row],[expName]],3,100)="Alegria","Alegría",MID(Tabla1[[#This Row],[expName]],3,100)))</f>
        <v>Enojo</v>
      </c>
      <c r="R1851" t="str">
        <f>+IF(Tabla1[[#This Row],[correct_ans]]="None","Frecuente","Infrecuente")</f>
        <v>Infrecuente</v>
      </c>
      <c r="S1851">
        <f>+Tabla1[[#This Row],[Respuesta.corr]]*100</f>
        <v>100</v>
      </c>
      <c r="T1851">
        <f>+IF(OR(Tabla1[[#This Row],[frecuente/infrecuente]]="Frecuente",Tabla1[[#This Row],[Respuesta.rt]]=""),"",Tabla1[[#This Row],[Respuesta.rt]])</f>
        <v>0.50520601227600004</v>
      </c>
      <c r="U1851">
        <f>1-Tabla1[[#This Row],[Respuesta.corr]]</f>
        <v>0</v>
      </c>
      <c r="V1851" t="s">
        <v>141</v>
      </c>
      <c r="W1851" t="s">
        <v>143</v>
      </c>
      <c r="X1851" t="str">
        <f>+IFERROR(VLOOKUP(Tabla1[[#This Row],[participant]],$AB$2:$AC$17,2,0),"REVISAR")</f>
        <v>CLB8M</v>
      </c>
    </row>
    <row r="1852" spans="1:24" x14ac:dyDescent="0.55000000000000004">
      <c r="A1852" t="s">
        <v>93</v>
      </c>
      <c r="B1852" t="s">
        <v>14</v>
      </c>
      <c r="C1852" t="s">
        <v>15</v>
      </c>
      <c r="D1852">
        <v>0.8</v>
      </c>
      <c r="E1852">
        <v>0</v>
      </c>
      <c r="F1852">
        <v>50</v>
      </c>
      <c r="G1852">
        <v>50</v>
      </c>
      <c r="H1852">
        <v>50</v>
      </c>
      <c r="I1852" t="s">
        <v>15</v>
      </c>
      <c r="J1852">
        <v>1</v>
      </c>
      <c r="L1852" t="s">
        <v>161</v>
      </c>
      <c r="M1852">
        <v>59.540644540816103</v>
      </c>
      <c r="N1852" t="s">
        <v>95</v>
      </c>
      <c r="O1852">
        <v>1</v>
      </c>
      <c r="P1852" t="s">
        <v>162</v>
      </c>
      <c r="Q1852" t="str">
        <f>+PROPER(IF(MID(Tabla1[[#This Row],[expName]],3,100)="Alegria","Alegría",MID(Tabla1[[#This Row],[expName]],3,100)))</f>
        <v>Enojo</v>
      </c>
      <c r="R1852" t="str">
        <f>+IF(Tabla1[[#This Row],[correct_ans]]="None","Frecuente","Infrecuente")</f>
        <v>Frecuente</v>
      </c>
      <c r="S1852">
        <f>+Tabla1[[#This Row],[Respuesta.corr]]*100</f>
        <v>100</v>
      </c>
      <c r="T1852" t="str">
        <f>+IF(OR(Tabla1[[#This Row],[frecuente/infrecuente]]="Frecuente",Tabla1[[#This Row],[Respuesta.rt]]=""),"",Tabla1[[#This Row],[Respuesta.rt]])</f>
        <v/>
      </c>
      <c r="U1852">
        <f>1-Tabla1[[#This Row],[Respuesta.corr]]</f>
        <v>0</v>
      </c>
      <c r="V1852" t="s">
        <v>141</v>
      </c>
      <c r="W1852" t="s">
        <v>143</v>
      </c>
      <c r="X1852" t="str">
        <f>+IFERROR(VLOOKUP(Tabla1[[#This Row],[participant]],$AB$2:$AC$17,2,0),"REVISAR")</f>
        <v>CLB8M</v>
      </c>
    </row>
    <row r="1853" spans="1:24" x14ac:dyDescent="0.55000000000000004">
      <c r="A1853" t="s">
        <v>93</v>
      </c>
      <c r="B1853" t="s">
        <v>31</v>
      </c>
      <c r="C1853" t="s">
        <v>15</v>
      </c>
      <c r="D1853">
        <v>0.8</v>
      </c>
      <c r="E1853">
        <v>0</v>
      </c>
      <c r="F1853">
        <v>51</v>
      </c>
      <c r="G1853">
        <v>51</v>
      </c>
      <c r="H1853">
        <v>51</v>
      </c>
      <c r="I1853" t="s">
        <v>15</v>
      </c>
      <c r="J1853">
        <v>1</v>
      </c>
      <c r="L1853" t="s">
        <v>161</v>
      </c>
      <c r="M1853">
        <v>59.540644540816103</v>
      </c>
      <c r="N1853" t="s">
        <v>95</v>
      </c>
      <c r="O1853">
        <v>1</v>
      </c>
      <c r="P1853" t="s">
        <v>162</v>
      </c>
      <c r="Q1853" t="str">
        <f>+PROPER(IF(MID(Tabla1[[#This Row],[expName]],3,100)="Alegria","Alegría",MID(Tabla1[[#This Row],[expName]],3,100)))</f>
        <v>Enojo</v>
      </c>
      <c r="R1853" t="str">
        <f>+IF(Tabla1[[#This Row],[correct_ans]]="None","Frecuente","Infrecuente")</f>
        <v>Frecuente</v>
      </c>
      <c r="S1853">
        <f>+Tabla1[[#This Row],[Respuesta.corr]]*100</f>
        <v>100</v>
      </c>
      <c r="T1853" t="str">
        <f>+IF(OR(Tabla1[[#This Row],[frecuente/infrecuente]]="Frecuente",Tabla1[[#This Row],[Respuesta.rt]]=""),"",Tabla1[[#This Row],[Respuesta.rt]])</f>
        <v/>
      </c>
      <c r="U1853">
        <f>1-Tabla1[[#This Row],[Respuesta.corr]]</f>
        <v>0</v>
      </c>
      <c r="V1853" t="s">
        <v>141</v>
      </c>
      <c r="W1853" t="s">
        <v>143</v>
      </c>
      <c r="X1853" t="str">
        <f>+IFERROR(VLOOKUP(Tabla1[[#This Row],[participant]],$AB$2:$AC$17,2,0),"REVISAR")</f>
        <v>CLB8M</v>
      </c>
    </row>
    <row r="1854" spans="1:24" x14ac:dyDescent="0.55000000000000004">
      <c r="A1854" t="s">
        <v>93</v>
      </c>
      <c r="B1854" t="s">
        <v>14</v>
      </c>
      <c r="C1854" t="s">
        <v>15</v>
      </c>
      <c r="D1854">
        <v>0.8</v>
      </c>
      <c r="E1854">
        <v>0</v>
      </c>
      <c r="F1854">
        <v>52</v>
      </c>
      <c r="G1854">
        <v>52</v>
      </c>
      <c r="H1854">
        <v>52</v>
      </c>
      <c r="I1854" t="s">
        <v>15</v>
      </c>
      <c r="J1854">
        <v>1</v>
      </c>
      <c r="L1854" t="s">
        <v>161</v>
      </c>
      <c r="M1854">
        <v>59.540644540816103</v>
      </c>
      <c r="N1854" t="s">
        <v>95</v>
      </c>
      <c r="O1854">
        <v>1</v>
      </c>
      <c r="P1854" t="s">
        <v>162</v>
      </c>
      <c r="Q1854" t="str">
        <f>+PROPER(IF(MID(Tabla1[[#This Row],[expName]],3,100)="Alegria","Alegría",MID(Tabla1[[#This Row],[expName]],3,100)))</f>
        <v>Enojo</v>
      </c>
      <c r="R1854" t="str">
        <f>+IF(Tabla1[[#This Row],[correct_ans]]="None","Frecuente","Infrecuente")</f>
        <v>Frecuente</v>
      </c>
      <c r="S1854">
        <f>+Tabla1[[#This Row],[Respuesta.corr]]*100</f>
        <v>100</v>
      </c>
      <c r="T1854" t="str">
        <f>+IF(OR(Tabla1[[#This Row],[frecuente/infrecuente]]="Frecuente",Tabla1[[#This Row],[Respuesta.rt]]=""),"",Tabla1[[#This Row],[Respuesta.rt]])</f>
        <v/>
      </c>
      <c r="U1854">
        <f>1-Tabla1[[#This Row],[Respuesta.corr]]</f>
        <v>0</v>
      </c>
      <c r="V1854" t="s">
        <v>141</v>
      </c>
      <c r="W1854" t="s">
        <v>143</v>
      </c>
      <c r="X1854" t="str">
        <f>+IFERROR(VLOOKUP(Tabla1[[#This Row],[participant]],$AB$2:$AC$17,2,0),"REVISAR")</f>
        <v>CLB8M</v>
      </c>
    </row>
    <row r="1855" spans="1:24" x14ac:dyDescent="0.55000000000000004">
      <c r="A1855" t="s">
        <v>98</v>
      </c>
      <c r="B1855" t="s">
        <v>101</v>
      </c>
      <c r="C1855" t="s">
        <v>21</v>
      </c>
      <c r="D1855">
        <v>1.3</v>
      </c>
      <c r="E1855">
        <v>0</v>
      </c>
      <c r="F1855">
        <v>53</v>
      </c>
      <c r="G1855">
        <v>53</v>
      </c>
      <c r="H1855">
        <v>53</v>
      </c>
      <c r="I1855" t="s">
        <v>21</v>
      </c>
      <c r="J1855">
        <v>1</v>
      </c>
      <c r="K1855">
        <v>0.751457610597</v>
      </c>
      <c r="L1855" t="s">
        <v>161</v>
      </c>
      <c r="M1855">
        <v>59.540644540816103</v>
      </c>
      <c r="N1855" t="s">
        <v>95</v>
      </c>
      <c r="O1855">
        <v>1</v>
      </c>
      <c r="P1855" t="s">
        <v>162</v>
      </c>
      <c r="Q1855" t="str">
        <f>+PROPER(IF(MID(Tabla1[[#This Row],[expName]],3,100)="Alegria","Alegría",MID(Tabla1[[#This Row],[expName]],3,100)))</f>
        <v>Enojo</v>
      </c>
      <c r="R1855" t="str">
        <f>+IF(Tabla1[[#This Row],[correct_ans]]="None","Frecuente","Infrecuente")</f>
        <v>Infrecuente</v>
      </c>
      <c r="S1855">
        <f>+Tabla1[[#This Row],[Respuesta.corr]]*100</f>
        <v>100</v>
      </c>
      <c r="T1855">
        <f>+IF(OR(Tabla1[[#This Row],[frecuente/infrecuente]]="Frecuente",Tabla1[[#This Row],[Respuesta.rt]]=""),"",Tabla1[[#This Row],[Respuesta.rt]])</f>
        <v>0.751457610597</v>
      </c>
      <c r="U1855">
        <f>1-Tabla1[[#This Row],[Respuesta.corr]]</f>
        <v>0</v>
      </c>
      <c r="V1855" t="s">
        <v>141</v>
      </c>
      <c r="W1855" t="s">
        <v>143</v>
      </c>
      <c r="X1855" t="str">
        <f>+IFERROR(VLOOKUP(Tabla1[[#This Row],[participant]],$AB$2:$AC$17,2,0),"REVISAR")</f>
        <v>CLB8M</v>
      </c>
    </row>
    <row r="1856" spans="1:24" x14ac:dyDescent="0.55000000000000004">
      <c r="A1856" t="s">
        <v>93</v>
      </c>
      <c r="B1856" t="s">
        <v>34</v>
      </c>
      <c r="C1856" t="s">
        <v>15</v>
      </c>
      <c r="D1856">
        <v>1.3</v>
      </c>
      <c r="E1856">
        <v>0</v>
      </c>
      <c r="F1856">
        <v>54</v>
      </c>
      <c r="G1856">
        <v>54</v>
      </c>
      <c r="H1856">
        <v>54</v>
      </c>
      <c r="I1856" t="s">
        <v>15</v>
      </c>
      <c r="J1856">
        <v>1</v>
      </c>
      <c r="L1856" t="s">
        <v>161</v>
      </c>
      <c r="M1856">
        <v>59.540644540816103</v>
      </c>
      <c r="N1856" t="s">
        <v>95</v>
      </c>
      <c r="O1856">
        <v>1</v>
      </c>
      <c r="P1856" t="s">
        <v>162</v>
      </c>
      <c r="Q1856" t="str">
        <f>+PROPER(IF(MID(Tabla1[[#This Row],[expName]],3,100)="Alegria","Alegría",MID(Tabla1[[#This Row],[expName]],3,100)))</f>
        <v>Enojo</v>
      </c>
      <c r="R1856" t="str">
        <f>+IF(Tabla1[[#This Row],[correct_ans]]="None","Frecuente","Infrecuente")</f>
        <v>Frecuente</v>
      </c>
      <c r="S1856">
        <f>+Tabla1[[#This Row],[Respuesta.corr]]*100</f>
        <v>100</v>
      </c>
      <c r="T1856" t="str">
        <f>+IF(OR(Tabla1[[#This Row],[frecuente/infrecuente]]="Frecuente",Tabla1[[#This Row],[Respuesta.rt]]=""),"",Tabla1[[#This Row],[Respuesta.rt]])</f>
        <v/>
      </c>
      <c r="U1856">
        <f>1-Tabla1[[#This Row],[Respuesta.corr]]</f>
        <v>0</v>
      </c>
      <c r="V1856" t="s">
        <v>141</v>
      </c>
      <c r="W1856" t="s">
        <v>143</v>
      </c>
      <c r="X1856" t="str">
        <f>+IFERROR(VLOOKUP(Tabla1[[#This Row],[participant]],$AB$2:$AC$17,2,0),"REVISAR")</f>
        <v>CLB8M</v>
      </c>
    </row>
    <row r="1857" spans="1:24" x14ac:dyDescent="0.55000000000000004">
      <c r="A1857" t="s">
        <v>98</v>
      </c>
      <c r="B1857" t="s">
        <v>104</v>
      </c>
      <c r="C1857" t="s">
        <v>21</v>
      </c>
      <c r="D1857">
        <v>0.8</v>
      </c>
      <c r="E1857">
        <v>0</v>
      </c>
      <c r="F1857">
        <v>55</v>
      </c>
      <c r="G1857">
        <v>55</v>
      </c>
      <c r="H1857">
        <v>55</v>
      </c>
      <c r="I1857" t="s">
        <v>21</v>
      </c>
      <c r="J1857">
        <v>1</v>
      </c>
      <c r="K1857">
        <v>0.63268709561799996</v>
      </c>
      <c r="L1857" t="s">
        <v>161</v>
      </c>
      <c r="M1857">
        <v>59.540644540816103</v>
      </c>
      <c r="N1857" t="s">
        <v>95</v>
      </c>
      <c r="O1857">
        <v>1</v>
      </c>
      <c r="P1857" t="s">
        <v>162</v>
      </c>
      <c r="Q1857" t="str">
        <f>+PROPER(IF(MID(Tabla1[[#This Row],[expName]],3,100)="Alegria","Alegría",MID(Tabla1[[#This Row],[expName]],3,100)))</f>
        <v>Enojo</v>
      </c>
      <c r="R1857" t="str">
        <f>+IF(Tabla1[[#This Row],[correct_ans]]="None","Frecuente","Infrecuente")</f>
        <v>Infrecuente</v>
      </c>
      <c r="S1857">
        <f>+Tabla1[[#This Row],[Respuesta.corr]]*100</f>
        <v>100</v>
      </c>
      <c r="T1857">
        <f>+IF(OR(Tabla1[[#This Row],[frecuente/infrecuente]]="Frecuente",Tabla1[[#This Row],[Respuesta.rt]]=""),"",Tabla1[[#This Row],[Respuesta.rt]])</f>
        <v>0.63268709561799996</v>
      </c>
      <c r="U1857">
        <f>1-Tabla1[[#This Row],[Respuesta.corr]]</f>
        <v>0</v>
      </c>
      <c r="V1857" t="s">
        <v>141</v>
      </c>
      <c r="W1857" t="s">
        <v>143</v>
      </c>
      <c r="X1857" t="str">
        <f>+IFERROR(VLOOKUP(Tabla1[[#This Row],[participant]],$AB$2:$AC$17,2,0),"REVISAR")</f>
        <v>CLB8M</v>
      </c>
    </row>
    <row r="1858" spans="1:24" x14ac:dyDescent="0.55000000000000004">
      <c r="A1858" t="s">
        <v>93</v>
      </c>
      <c r="B1858" t="s">
        <v>30</v>
      </c>
      <c r="C1858" t="s">
        <v>15</v>
      </c>
      <c r="D1858">
        <v>0.8</v>
      </c>
      <c r="E1858">
        <v>0</v>
      </c>
      <c r="F1858">
        <v>56</v>
      </c>
      <c r="G1858">
        <v>56</v>
      </c>
      <c r="H1858">
        <v>56</v>
      </c>
      <c r="I1858" t="s">
        <v>15</v>
      </c>
      <c r="J1858">
        <v>1</v>
      </c>
      <c r="L1858" t="s">
        <v>161</v>
      </c>
      <c r="M1858">
        <v>59.540644540816103</v>
      </c>
      <c r="N1858" t="s">
        <v>95</v>
      </c>
      <c r="O1858">
        <v>1</v>
      </c>
      <c r="P1858" t="s">
        <v>162</v>
      </c>
      <c r="Q1858" t="str">
        <f>+PROPER(IF(MID(Tabla1[[#This Row],[expName]],3,100)="Alegria","Alegría",MID(Tabla1[[#This Row],[expName]],3,100)))</f>
        <v>Enojo</v>
      </c>
      <c r="R1858" t="str">
        <f>+IF(Tabla1[[#This Row],[correct_ans]]="None","Frecuente","Infrecuente")</f>
        <v>Frecuente</v>
      </c>
      <c r="S1858">
        <f>+Tabla1[[#This Row],[Respuesta.corr]]*100</f>
        <v>100</v>
      </c>
      <c r="T1858" t="str">
        <f>+IF(OR(Tabla1[[#This Row],[frecuente/infrecuente]]="Frecuente",Tabla1[[#This Row],[Respuesta.rt]]=""),"",Tabla1[[#This Row],[Respuesta.rt]])</f>
        <v/>
      </c>
      <c r="U1858">
        <f>1-Tabla1[[#This Row],[Respuesta.corr]]</f>
        <v>0</v>
      </c>
      <c r="V1858" t="s">
        <v>141</v>
      </c>
      <c r="W1858" t="s">
        <v>143</v>
      </c>
      <c r="X1858" t="str">
        <f>+IFERROR(VLOOKUP(Tabla1[[#This Row],[participant]],$AB$2:$AC$17,2,0),"REVISAR")</f>
        <v>CLB8M</v>
      </c>
    </row>
    <row r="1859" spans="1:24" x14ac:dyDescent="0.55000000000000004">
      <c r="A1859" t="s">
        <v>93</v>
      </c>
      <c r="B1859" t="s">
        <v>107</v>
      </c>
      <c r="C1859" t="s">
        <v>15</v>
      </c>
      <c r="D1859">
        <v>0.8</v>
      </c>
      <c r="E1859">
        <v>0</v>
      </c>
      <c r="F1859">
        <v>57</v>
      </c>
      <c r="G1859">
        <v>57</v>
      </c>
      <c r="H1859">
        <v>57</v>
      </c>
      <c r="I1859" t="s">
        <v>15</v>
      </c>
      <c r="J1859">
        <v>1</v>
      </c>
      <c r="L1859" t="s">
        <v>161</v>
      </c>
      <c r="M1859">
        <v>59.540644540816103</v>
      </c>
      <c r="N1859" t="s">
        <v>95</v>
      </c>
      <c r="O1859">
        <v>1</v>
      </c>
      <c r="P1859" t="s">
        <v>162</v>
      </c>
      <c r="Q1859" t="str">
        <f>+PROPER(IF(MID(Tabla1[[#This Row],[expName]],3,100)="Alegria","Alegría",MID(Tabla1[[#This Row],[expName]],3,100)))</f>
        <v>Enojo</v>
      </c>
      <c r="R1859" t="str">
        <f>+IF(Tabla1[[#This Row],[correct_ans]]="None","Frecuente","Infrecuente")</f>
        <v>Frecuente</v>
      </c>
      <c r="S1859">
        <f>+Tabla1[[#This Row],[Respuesta.corr]]*100</f>
        <v>100</v>
      </c>
      <c r="T1859" t="str">
        <f>+IF(OR(Tabla1[[#This Row],[frecuente/infrecuente]]="Frecuente",Tabla1[[#This Row],[Respuesta.rt]]=""),"",Tabla1[[#This Row],[Respuesta.rt]])</f>
        <v/>
      </c>
      <c r="U1859">
        <f>1-Tabla1[[#This Row],[Respuesta.corr]]</f>
        <v>0</v>
      </c>
      <c r="V1859" t="s">
        <v>141</v>
      </c>
      <c r="W1859" t="s">
        <v>143</v>
      </c>
      <c r="X1859" t="str">
        <f>+IFERROR(VLOOKUP(Tabla1[[#This Row],[participant]],$AB$2:$AC$17,2,0),"REVISAR")</f>
        <v>CLB8M</v>
      </c>
    </row>
    <row r="1860" spans="1:24" x14ac:dyDescent="0.55000000000000004">
      <c r="A1860" t="s">
        <v>93</v>
      </c>
      <c r="B1860" t="s">
        <v>35</v>
      </c>
      <c r="C1860" t="s">
        <v>15</v>
      </c>
      <c r="D1860">
        <v>0.8</v>
      </c>
      <c r="E1860">
        <v>0</v>
      </c>
      <c r="F1860">
        <v>58</v>
      </c>
      <c r="G1860">
        <v>58</v>
      </c>
      <c r="H1860">
        <v>58</v>
      </c>
      <c r="I1860" t="s">
        <v>15</v>
      </c>
      <c r="J1860">
        <v>1</v>
      </c>
      <c r="L1860" t="s">
        <v>161</v>
      </c>
      <c r="M1860">
        <v>59.540644540816103</v>
      </c>
      <c r="N1860" t="s">
        <v>95</v>
      </c>
      <c r="O1860">
        <v>1</v>
      </c>
      <c r="P1860" t="s">
        <v>162</v>
      </c>
      <c r="Q1860" t="str">
        <f>+PROPER(IF(MID(Tabla1[[#This Row],[expName]],3,100)="Alegria","Alegría",MID(Tabla1[[#This Row],[expName]],3,100)))</f>
        <v>Enojo</v>
      </c>
      <c r="R1860" t="str">
        <f>+IF(Tabla1[[#This Row],[correct_ans]]="None","Frecuente","Infrecuente")</f>
        <v>Frecuente</v>
      </c>
      <c r="S1860">
        <f>+Tabla1[[#This Row],[Respuesta.corr]]*100</f>
        <v>100</v>
      </c>
      <c r="T1860" t="str">
        <f>+IF(OR(Tabla1[[#This Row],[frecuente/infrecuente]]="Frecuente",Tabla1[[#This Row],[Respuesta.rt]]=""),"",Tabla1[[#This Row],[Respuesta.rt]])</f>
        <v/>
      </c>
      <c r="U1860">
        <f>1-Tabla1[[#This Row],[Respuesta.corr]]</f>
        <v>0</v>
      </c>
      <c r="V1860" t="s">
        <v>141</v>
      </c>
      <c r="W1860" t="s">
        <v>143</v>
      </c>
      <c r="X1860" t="str">
        <f>+IFERROR(VLOOKUP(Tabla1[[#This Row],[participant]],$AB$2:$AC$17,2,0),"REVISAR")</f>
        <v>CLB8M</v>
      </c>
    </row>
    <row r="1861" spans="1:24" x14ac:dyDescent="0.55000000000000004">
      <c r="A1861" t="s">
        <v>93</v>
      </c>
      <c r="B1861" t="s">
        <v>14</v>
      </c>
      <c r="C1861" t="s">
        <v>15</v>
      </c>
      <c r="D1861">
        <v>1.3</v>
      </c>
      <c r="E1861">
        <v>0</v>
      </c>
      <c r="F1861">
        <v>59</v>
      </c>
      <c r="G1861">
        <v>59</v>
      </c>
      <c r="H1861">
        <v>59</v>
      </c>
      <c r="I1861" t="s">
        <v>15</v>
      </c>
      <c r="J1861">
        <v>1</v>
      </c>
      <c r="L1861" t="s">
        <v>161</v>
      </c>
      <c r="M1861">
        <v>59.540644540816103</v>
      </c>
      <c r="N1861" t="s">
        <v>95</v>
      </c>
      <c r="O1861">
        <v>1</v>
      </c>
      <c r="P1861" t="s">
        <v>162</v>
      </c>
      <c r="Q1861" t="str">
        <f>+PROPER(IF(MID(Tabla1[[#This Row],[expName]],3,100)="Alegria","Alegría",MID(Tabla1[[#This Row],[expName]],3,100)))</f>
        <v>Enojo</v>
      </c>
      <c r="R1861" t="str">
        <f>+IF(Tabla1[[#This Row],[correct_ans]]="None","Frecuente","Infrecuente")</f>
        <v>Frecuente</v>
      </c>
      <c r="S1861">
        <f>+Tabla1[[#This Row],[Respuesta.corr]]*100</f>
        <v>100</v>
      </c>
      <c r="T1861" t="str">
        <f>+IF(OR(Tabla1[[#This Row],[frecuente/infrecuente]]="Frecuente",Tabla1[[#This Row],[Respuesta.rt]]=""),"",Tabla1[[#This Row],[Respuesta.rt]])</f>
        <v/>
      </c>
      <c r="U1861">
        <f>1-Tabla1[[#This Row],[Respuesta.corr]]</f>
        <v>0</v>
      </c>
      <c r="V1861" t="s">
        <v>141</v>
      </c>
      <c r="W1861" t="s">
        <v>143</v>
      </c>
      <c r="X1861" t="str">
        <f>+IFERROR(VLOOKUP(Tabla1[[#This Row],[participant]],$AB$2:$AC$17,2,0),"REVISAR")</f>
        <v>CLB8M</v>
      </c>
    </row>
    <row r="1862" spans="1:24" x14ac:dyDescent="0.55000000000000004">
      <c r="A1862" t="s">
        <v>98</v>
      </c>
      <c r="B1862" t="s">
        <v>115</v>
      </c>
      <c r="C1862" t="s">
        <v>21</v>
      </c>
      <c r="D1862">
        <v>1.3</v>
      </c>
      <c r="E1862">
        <v>0</v>
      </c>
      <c r="F1862">
        <v>60</v>
      </c>
      <c r="G1862">
        <v>60</v>
      </c>
      <c r="H1862">
        <v>60</v>
      </c>
      <c r="I1862" t="s">
        <v>21</v>
      </c>
      <c r="J1862">
        <v>1</v>
      </c>
      <c r="K1862">
        <v>0.53446549643600005</v>
      </c>
      <c r="L1862" t="s">
        <v>161</v>
      </c>
      <c r="M1862">
        <v>59.540644540816103</v>
      </c>
      <c r="N1862" t="s">
        <v>95</v>
      </c>
      <c r="O1862">
        <v>1</v>
      </c>
      <c r="P1862" t="s">
        <v>162</v>
      </c>
      <c r="Q1862" t="str">
        <f>+PROPER(IF(MID(Tabla1[[#This Row],[expName]],3,100)="Alegria","Alegría",MID(Tabla1[[#This Row],[expName]],3,100)))</f>
        <v>Enojo</v>
      </c>
      <c r="R1862" t="str">
        <f>+IF(Tabla1[[#This Row],[correct_ans]]="None","Frecuente","Infrecuente")</f>
        <v>Infrecuente</v>
      </c>
      <c r="S1862">
        <f>+Tabla1[[#This Row],[Respuesta.corr]]*100</f>
        <v>100</v>
      </c>
      <c r="T1862">
        <f>+IF(OR(Tabla1[[#This Row],[frecuente/infrecuente]]="Frecuente",Tabla1[[#This Row],[Respuesta.rt]]=""),"",Tabla1[[#This Row],[Respuesta.rt]])</f>
        <v>0.53446549643600005</v>
      </c>
      <c r="U1862">
        <f>1-Tabla1[[#This Row],[Respuesta.corr]]</f>
        <v>0</v>
      </c>
      <c r="V1862" t="s">
        <v>141</v>
      </c>
      <c r="W1862" t="s">
        <v>143</v>
      </c>
      <c r="X1862" t="str">
        <f>+IFERROR(VLOOKUP(Tabla1[[#This Row],[participant]],$AB$2:$AC$17,2,0),"REVISAR")</f>
        <v>CLB8M</v>
      </c>
    </row>
    <row r="1863" spans="1:24" x14ac:dyDescent="0.55000000000000004">
      <c r="A1863" t="s">
        <v>93</v>
      </c>
      <c r="B1863" t="s">
        <v>34</v>
      </c>
      <c r="C1863" t="s">
        <v>15</v>
      </c>
      <c r="D1863">
        <v>1.3</v>
      </c>
      <c r="E1863">
        <v>0</v>
      </c>
      <c r="F1863">
        <v>61</v>
      </c>
      <c r="G1863">
        <v>61</v>
      </c>
      <c r="H1863">
        <v>61</v>
      </c>
      <c r="I1863" t="s">
        <v>15</v>
      </c>
      <c r="J1863">
        <v>1</v>
      </c>
      <c r="L1863" t="s">
        <v>161</v>
      </c>
      <c r="M1863">
        <v>59.540644540816103</v>
      </c>
      <c r="N1863" t="s">
        <v>95</v>
      </c>
      <c r="O1863">
        <v>1</v>
      </c>
      <c r="P1863" t="s">
        <v>162</v>
      </c>
      <c r="Q1863" t="str">
        <f>+PROPER(IF(MID(Tabla1[[#This Row],[expName]],3,100)="Alegria","Alegría",MID(Tabla1[[#This Row],[expName]],3,100)))</f>
        <v>Enojo</v>
      </c>
      <c r="R1863" t="str">
        <f>+IF(Tabla1[[#This Row],[correct_ans]]="None","Frecuente","Infrecuente")</f>
        <v>Frecuente</v>
      </c>
      <c r="S1863">
        <f>+Tabla1[[#This Row],[Respuesta.corr]]*100</f>
        <v>100</v>
      </c>
      <c r="T1863" t="str">
        <f>+IF(OR(Tabla1[[#This Row],[frecuente/infrecuente]]="Frecuente",Tabla1[[#This Row],[Respuesta.rt]]=""),"",Tabla1[[#This Row],[Respuesta.rt]])</f>
        <v/>
      </c>
      <c r="U1863">
        <f>1-Tabla1[[#This Row],[Respuesta.corr]]</f>
        <v>0</v>
      </c>
      <c r="V1863" t="s">
        <v>141</v>
      </c>
      <c r="W1863" t="s">
        <v>143</v>
      </c>
      <c r="X1863" t="str">
        <f>+IFERROR(VLOOKUP(Tabla1[[#This Row],[participant]],$AB$2:$AC$17,2,0),"REVISAR")</f>
        <v>CLB8M</v>
      </c>
    </row>
    <row r="1864" spans="1:24" x14ac:dyDescent="0.55000000000000004">
      <c r="A1864" t="s">
        <v>98</v>
      </c>
      <c r="B1864" t="s">
        <v>101</v>
      </c>
      <c r="C1864" t="s">
        <v>21</v>
      </c>
      <c r="D1864">
        <v>1.3</v>
      </c>
      <c r="E1864">
        <v>0</v>
      </c>
      <c r="F1864">
        <v>62</v>
      </c>
      <c r="G1864">
        <v>62</v>
      </c>
      <c r="H1864">
        <v>62</v>
      </c>
      <c r="I1864" t="s">
        <v>21</v>
      </c>
      <c r="J1864">
        <v>1</v>
      </c>
      <c r="K1864">
        <v>0.61603672947200006</v>
      </c>
      <c r="L1864" t="s">
        <v>161</v>
      </c>
      <c r="M1864">
        <v>59.540644540816103</v>
      </c>
      <c r="N1864" t="s">
        <v>95</v>
      </c>
      <c r="O1864">
        <v>1</v>
      </c>
      <c r="P1864" t="s">
        <v>162</v>
      </c>
      <c r="Q1864" t="str">
        <f>+PROPER(IF(MID(Tabla1[[#This Row],[expName]],3,100)="Alegria","Alegría",MID(Tabla1[[#This Row],[expName]],3,100)))</f>
        <v>Enojo</v>
      </c>
      <c r="R1864" t="str">
        <f>+IF(Tabla1[[#This Row],[correct_ans]]="None","Frecuente","Infrecuente")</f>
        <v>Infrecuente</v>
      </c>
      <c r="S1864">
        <f>+Tabla1[[#This Row],[Respuesta.corr]]*100</f>
        <v>100</v>
      </c>
      <c r="T1864">
        <f>+IF(OR(Tabla1[[#This Row],[frecuente/infrecuente]]="Frecuente",Tabla1[[#This Row],[Respuesta.rt]]=""),"",Tabla1[[#This Row],[Respuesta.rt]])</f>
        <v>0.61603672947200006</v>
      </c>
      <c r="U1864">
        <f>1-Tabla1[[#This Row],[Respuesta.corr]]</f>
        <v>0</v>
      </c>
      <c r="V1864" t="s">
        <v>141</v>
      </c>
      <c r="W1864" t="s">
        <v>143</v>
      </c>
      <c r="X1864" t="str">
        <f>+IFERROR(VLOOKUP(Tabla1[[#This Row],[participant]],$AB$2:$AC$17,2,0),"REVISAR")</f>
        <v>CLB8M</v>
      </c>
    </row>
    <row r="1865" spans="1:24" x14ac:dyDescent="0.55000000000000004">
      <c r="A1865" t="s">
        <v>93</v>
      </c>
      <c r="B1865" t="s">
        <v>109</v>
      </c>
      <c r="C1865" t="s">
        <v>15</v>
      </c>
      <c r="D1865">
        <v>0.8</v>
      </c>
      <c r="E1865">
        <v>0</v>
      </c>
      <c r="F1865">
        <v>63</v>
      </c>
      <c r="G1865">
        <v>63</v>
      </c>
      <c r="H1865">
        <v>63</v>
      </c>
      <c r="I1865" t="s">
        <v>15</v>
      </c>
      <c r="J1865">
        <v>1</v>
      </c>
      <c r="L1865" t="s">
        <v>161</v>
      </c>
      <c r="M1865">
        <v>59.540644540816103</v>
      </c>
      <c r="N1865" t="s">
        <v>95</v>
      </c>
      <c r="O1865">
        <v>1</v>
      </c>
      <c r="P1865" t="s">
        <v>162</v>
      </c>
      <c r="Q1865" t="str">
        <f>+PROPER(IF(MID(Tabla1[[#This Row],[expName]],3,100)="Alegria","Alegría",MID(Tabla1[[#This Row],[expName]],3,100)))</f>
        <v>Enojo</v>
      </c>
      <c r="R1865" t="str">
        <f>+IF(Tabla1[[#This Row],[correct_ans]]="None","Frecuente","Infrecuente")</f>
        <v>Frecuente</v>
      </c>
      <c r="S1865">
        <f>+Tabla1[[#This Row],[Respuesta.corr]]*100</f>
        <v>100</v>
      </c>
      <c r="T1865" t="str">
        <f>+IF(OR(Tabla1[[#This Row],[frecuente/infrecuente]]="Frecuente",Tabla1[[#This Row],[Respuesta.rt]]=""),"",Tabla1[[#This Row],[Respuesta.rt]])</f>
        <v/>
      </c>
      <c r="U1865">
        <f>1-Tabla1[[#This Row],[Respuesta.corr]]</f>
        <v>0</v>
      </c>
      <c r="V1865" t="s">
        <v>141</v>
      </c>
      <c r="W1865" t="s">
        <v>143</v>
      </c>
      <c r="X1865" t="str">
        <f>+IFERROR(VLOOKUP(Tabla1[[#This Row],[participant]],$AB$2:$AC$17,2,0),"REVISAR")</f>
        <v>CLB8M</v>
      </c>
    </row>
    <row r="1866" spans="1:24" x14ac:dyDescent="0.55000000000000004">
      <c r="A1866" t="s">
        <v>93</v>
      </c>
      <c r="B1866" t="s">
        <v>106</v>
      </c>
      <c r="C1866" t="s">
        <v>15</v>
      </c>
      <c r="D1866">
        <v>0.8</v>
      </c>
      <c r="E1866">
        <v>0</v>
      </c>
      <c r="F1866">
        <v>64</v>
      </c>
      <c r="G1866">
        <v>64</v>
      </c>
      <c r="H1866">
        <v>64</v>
      </c>
      <c r="I1866" t="s">
        <v>15</v>
      </c>
      <c r="J1866">
        <v>1</v>
      </c>
      <c r="L1866" t="s">
        <v>161</v>
      </c>
      <c r="M1866">
        <v>59.540644540816103</v>
      </c>
      <c r="N1866" t="s">
        <v>95</v>
      </c>
      <c r="O1866">
        <v>1</v>
      </c>
      <c r="P1866" t="s">
        <v>162</v>
      </c>
      <c r="Q1866" t="str">
        <f>+PROPER(IF(MID(Tabla1[[#This Row],[expName]],3,100)="Alegria","Alegría",MID(Tabla1[[#This Row],[expName]],3,100)))</f>
        <v>Enojo</v>
      </c>
      <c r="R1866" t="str">
        <f>+IF(Tabla1[[#This Row],[correct_ans]]="None","Frecuente","Infrecuente")</f>
        <v>Frecuente</v>
      </c>
      <c r="S1866">
        <f>+Tabla1[[#This Row],[Respuesta.corr]]*100</f>
        <v>100</v>
      </c>
      <c r="T1866" t="str">
        <f>+IF(OR(Tabla1[[#This Row],[frecuente/infrecuente]]="Frecuente",Tabla1[[#This Row],[Respuesta.rt]]=""),"",Tabla1[[#This Row],[Respuesta.rt]])</f>
        <v/>
      </c>
      <c r="U1866">
        <f>1-Tabla1[[#This Row],[Respuesta.corr]]</f>
        <v>0</v>
      </c>
      <c r="V1866" t="s">
        <v>141</v>
      </c>
      <c r="W1866" t="s">
        <v>143</v>
      </c>
      <c r="X1866" t="str">
        <f>+IFERROR(VLOOKUP(Tabla1[[#This Row],[participant]],$AB$2:$AC$17,2,0),"REVISAR")</f>
        <v>CLB8M</v>
      </c>
    </row>
    <row r="1867" spans="1:24" x14ac:dyDescent="0.55000000000000004">
      <c r="A1867" t="s">
        <v>93</v>
      </c>
      <c r="B1867" t="s">
        <v>35</v>
      </c>
      <c r="C1867" t="s">
        <v>15</v>
      </c>
      <c r="D1867">
        <v>1.3</v>
      </c>
      <c r="E1867">
        <v>0</v>
      </c>
      <c r="F1867">
        <v>65</v>
      </c>
      <c r="G1867">
        <v>65</v>
      </c>
      <c r="H1867">
        <v>65</v>
      </c>
      <c r="I1867" t="s">
        <v>15</v>
      </c>
      <c r="J1867">
        <v>1</v>
      </c>
      <c r="L1867" t="s">
        <v>161</v>
      </c>
      <c r="M1867">
        <v>59.540644540816103</v>
      </c>
      <c r="N1867" t="s">
        <v>95</v>
      </c>
      <c r="O1867">
        <v>1</v>
      </c>
      <c r="P1867" t="s">
        <v>162</v>
      </c>
      <c r="Q1867" t="str">
        <f>+PROPER(IF(MID(Tabla1[[#This Row],[expName]],3,100)="Alegria","Alegría",MID(Tabla1[[#This Row],[expName]],3,100)))</f>
        <v>Enojo</v>
      </c>
      <c r="R1867" t="str">
        <f>+IF(Tabla1[[#This Row],[correct_ans]]="None","Frecuente","Infrecuente")</f>
        <v>Frecuente</v>
      </c>
      <c r="S1867">
        <f>+Tabla1[[#This Row],[Respuesta.corr]]*100</f>
        <v>100</v>
      </c>
      <c r="T1867" t="str">
        <f>+IF(OR(Tabla1[[#This Row],[frecuente/infrecuente]]="Frecuente",Tabla1[[#This Row],[Respuesta.rt]]=""),"",Tabla1[[#This Row],[Respuesta.rt]])</f>
        <v/>
      </c>
      <c r="U1867">
        <f>1-Tabla1[[#This Row],[Respuesta.corr]]</f>
        <v>0</v>
      </c>
      <c r="V1867" t="s">
        <v>141</v>
      </c>
      <c r="W1867" t="s">
        <v>143</v>
      </c>
      <c r="X1867" t="str">
        <f>+IFERROR(VLOOKUP(Tabla1[[#This Row],[participant]],$AB$2:$AC$17,2,0),"REVISAR")</f>
        <v>CLB8M</v>
      </c>
    </row>
    <row r="1868" spans="1:24" x14ac:dyDescent="0.55000000000000004">
      <c r="A1868" t="s">
        <v>93</v>
      </c>
      <c r="B1868" t="s">
        <v>107</v>
      </c>
      <c r="C1868" t="s">
        <v>15</v>
      </c>
      <c r="D1868">
        <v>0.8</v>
      </c>
      <c r="E1868">
        <v>0</v>
      </c>
      <c r="F1868">
        <v>66</v>
      </c>
      <c r="G1868">
        <v>66</v>
      </c>
      <c r="H1868">
        <v>66</v>
      </c>
      <c r="I1868" t="s">
        <v>15</v>
      </c>
      <c r="J1868">
        <v>1</v>
      </c>
      <c r="L1868" t="s">
        <v>161</v>
      </c>
      <c r="M1868">
        <v>59.540644540816103</v>
      </c>
      <c r="N1868" t="s">
        <v>95</v>
      </c>
      <c r="O1868">
        <v>1</v>
      </c>
      <c r="P1868" t="s">
        <v>162</v>
      </c>
      <c r="Q1868" t="str">
        <f>+PROPER(IF(MID(Tabla1[[#This Row],[expName]],3,100)="Alegria","Alegría",MID(Tabla1[[#This Row],[expName]],3,100)))</f>
        <v>Enojo</v>
      </c>
      <c r="R1868" t="str">
        <f>+IF(Tabla1[[#This Row],[correct_ans]]="None","Frecuente","Infrecuente")</f>
        <v>Frecuente</v>
      </c>
      <c r="S1868">
        <f>+Tabla1[[#This Row],[Respuesta.corr]]*100</f>
        <v>100</v>
      </c>
      <c r="T1868" t="str">
        <f>+IF(OR(Tabla1[[#This Row],[frecuente/infrecuente]]="Frecuente",Tabla1[[#This Row],[Respuesta.rt]]=""),"",Tabla1[[#This Row],[Respuesta.rt]])</f>
        <v/>
      </c>
      <c r="U1868">
        <f>1-Tabla1[[#This Row],[Respuesta.corr]]</f>
        <v>0</v>
      </c>
      <c r="V1868" t="s">
        <v>141</v>
      </c>
      <c r="W1868" t="s">
        <v>143</v>
      </c>
      <c r="X1868" t="str">
        <f>+IFERROR(VLOOKUP(Tabla1[[#This Row],[participant]],$AB$2:$AC$17,2,0),"REVISAR")</f>
        <v>CLB8M</v>
      </c>
    </row>
    <row r="1869" spans="1:24" x14ac:dyDescent="0.55000000000000004">
      <c r="A1869" t="s">
        <v>98</v>
      </c>
      <c r="B1869" t="s">
        <v>108</v>
      </c>
      <c r="C1869" t="s">
        <v>21</v>
      </c>
      <c r="D1869">
        <v>0.8</v>
      </c>
      <c r="E1869">
        <v>0</v>
      </c>
      <c r="F1869">
        <v>67</v>
      </c>
      <c r="G1869">
        <v>67</v>
      </c>
      <c r="H1869">
        <v>67</v>
      </c>
      <c r="I1869" t="s">
        <v>15</v>
      </c>
      <c r="J1869">
        <v>0</v>
      </c>
      <c r="L1869" t="s">
        <v>161</v>
      </c>
      <c r="M1869">
        <v>59.540644540816103</v>
      </c>
      <c r="N1869" t="s">
        <v>95</v>
      </c>
      <c r="O1869">
        <v>1</v>
      </c>
      <c r="P1869" t="s">
        <v>162</v>
      </c>
      <c r="Q1869" t="str">
        <f>+PROPER(IF(MID(Tabla1[[#This Row],[expName]],3,100)="Alegria","Alegría",MID(Tabla1[[#This Row],[expName]],3,100)))</f>
        <v>Enojo</v>
      </c>
      <c r="R1869" t="str">
        <f>+IF(Tabla1[[#This Row],[correct_ans]]="None","Frecuente","Infrecuente")</f>
        <v>Infrecuente</v>
      </c>
      <c r="S1869">
        <f>+Tabla1[[#This Row],[Respuesta.corr]]*100</f>
        <v>0</v>
      </c>
      <c r="T1869" t="str">
        <f>+IF(OR(Tabla1[[#This Row],[frecuente/infrecuente]]="Frecuente",Tabla1[[#This Row],[Respuesta.rt]]=""),"",Tabla1[[#This Row],[Respuesta.rt]])</f>
        <v/>
      </c>
      <c r="U1869">
        <f>1-Tabla1[[#This Row],[Respuesta.corr]]</f>
        <v>1</v>
      </c>
      <c r="V1869" t="s">
        <v>141</v>
      </c>
      <c r="W1869" t="s">
        <v>143</v>
      </c>
      <c r="X1869" t="str">
        <f>+IFERROR(VLOOKUP(Tabla1[[#This Row],[participant]],$AB$2:$AC$17,2,0),"REVISAR")</f>
        <v>CLB8M</v>
      </c>
    </row>
    <row r="1870" spans="1:24" x14ac:dyDescent="0.55000000000000004">
      <c r="A1870" t="s">
        <v>93</v>
      </c>
      <c r="B1870" t="s">
        <v>100</v>
      </c>
      <c r="C1870" t="s">
        <v>15</v>
      </c>
      <c r="D1870">
        <v>1.3</v>
      </c>
      <c r="E1870">
        <v>0</v>
      </c>
      <c r="F1870">
        <v>68</v>
      </c>
      <c r="G1870">
        <v>68</v>
      </c>
      <c r="H1870">
        <v>68</v>
      </c>
      <c r="I1870" t="s">
        <v>15</v>
      </c>
      <c r="J1870">
        <v>1</v>
      </c>
      <c r="L1870" t="s">
        <v>161</v>
      </c>
      <c r="M1870">
        <v>59.540644540816103</v>
      </c>
      <c r="N1870" t="s">
        <v>95</v>
      </c>
      <c r="O1870">
        <v>1</v>
      </c>
      <c r="P1870" t="s">
        <v>162</v>
      </c>
      <c r="Q1870" t="str">
        <f>+PROPER(IF(MID(Tabla1[[#This Row],[expName]],3,100)="Alegria","Alegría",MID(Tabla1[[#This Row],[expName]],3,100)))</f>
        <v>Enojo</v>
      </c>
      <c r="R1870" t="str">
        <f>+IF(Tabla1[[#This Row],[correct_ans]]="None","Frecuente","Infrecuente")</f>
        <v>Frecuente</v>
      </c>
      <c r="S1870">
        <f>+Tabla1[[#This Row],[Respuesta.corr]]*100</f>
        <v>100</v>
      </c>
      <c r="T1870" t="str">
        <f>+IF(OR(Tabla1[[#This Row],[frecuente/infrecuente]]="Frecuente",Tabla1[[#This Row],[Respuesta.rt]]=""),"",Tabla1[[#This Row],[Respuesta.rt]])</f>
        <v/>
      </c>
      <c r="U1870">
        <f>1-Tabla1[[#This Row],[Respuesta.corr]]</f>
        <v>0</v>
      </c>
      <c r="V1870" t="s">
        <v>141</v>
      </c>
      <c r="W1870" t="s">
        <v>143</v>
      </c>
      <c r="X1870" t="str">
        <f>+IFERROR(VLOOKUP(Tabla1[[#This Row],[participant]],$AB$2:$AC$17,2,0),"REVISAR")</f>
        <v>CLB8M</v>
      </c>
    </row>
    <row r="1871" spans="1:24" x14ac:dyDescent="0.55000000000000004">
      <c r="A1871" t="s">
        <v>93</v>
      </c>
      <c r="B1871" t="s">
        <v>29</v>
      </c>
      <c r="C1871" t="s">
        <v>15</v>
      </c>
      <c r="D1871">
        <v>0.8</v>
      </c>
      <c r="E1871">
        <v>0</v>
      </c>
      <c r="F1871">
        <v>69</v>
      </c>
      <c r="G1871">
        <v>69</v>
      </c>
      <c r="H1871">
        <v>69</v>
      </c>
      <c r="I1871" t="s">
        <v>15</v>
      </c>
      <c r="J1871">
        <v>1</v>
      </c>
      <c r="L1871" t="s">
        <v>161</v>
      </c>
      <c r="M1871">
        <v>59.540644540816103</v>
      </c>
      <c r="N1871" t="s">
        <v>95</v>
      </c>
      <c r="O1871">
        <v>1</v>
      </c>
      <c r="P1871" t="s">
        <v>162</v>
      </c>
      <c r="Q1871" t="str">
        <f>+PROPER(IF(MID(Tabla1[[#This Row],[expName]],3,100)="Alegria","Alegría",MID(Tabla1[[#This Row],[expName]],3,100)))</f>
        <v>Enojo</v>
      </c>
      <c r="R1871" t="str">
        <f>+IF(Tabla1[[#This Row],[correct_ans]]="None","Frecuente","Infrecuente")</f>
        <v>Frecuente</v>
      </c>
      <c r="S1871">
        <f>+Tabla1[[#This Row],[Respuesta.corr]]*100</f>
        <v>100</v>
      </c>
      <c r="T1871" t="str">
        <f>+IF(OR(Tabla1[[#This Row],[frecuente/infrecuente]]="Frecuente",Tabla1[[#This Row],[Respuesta.rt]]=""),"",Tabla1[[#This Row],[Respuesta.rt]])</f>
        <v/>
      </c>
      <c r="U1871">
        <f>1-Tabla1[[#This Row],[Respuesta.corr]]</f>
        <v>0</v>
      </c>
      <c r="V1871" t="s">
        <v>141</v>
      </c>
      <c r="W1871" t="s">
        <v>143</v>
      </c>
      <c r="X1871" t="str">
        <f>+IFERROR(VLOOKUP(Tabla1[[#This Row],[participant]],$AB$2:$AC$17,2,0),"REVISAR")</f>
        <v>CLB8M</v>
      </c>
    </row>
    <row r="1872" spans="1:24" x14ac:dyDescent="0.55000000000000004">
      <c r="A1872" t="s">
        <v>98</v>
      </c>
      <c r="B1872" t="s">
        <v>114</v>
      </c>
      <c r="C1872" t="s">
        <v>21</v>
      </c>
      <c r="D1872">
        <v>1.3</v>
      </c>
      <c r="E1872">
        <v>0</v>
      </c>
      <c r="F1872">
        <v>70</v>
      </c>
      <c r="G1872">
        <v>70</v>
      </c>
      <c r="H1872">
        <v>70</v>
      </c>
      <c r="I1872" t="s">
        <v>21</v>
      </c>
      <c r="J1872">
        <v>1</v>
      </c>
      <c r="K1872">
        <v>0.68372581492399997</v>
      </c>
      <c r="L1872" t="s">
        <v>161</v>
      </c>
      <c r="M1872">
        <v>59.540644540816103</v>
      </c>
      <c r="N1872" t="s">
        <v>95</v>
      </c>
      <c r="O1872">
        <v>1</v>
      </c>
      <c r="P1872" t="s">
        <v>162</v>
      </c>
      <c r="Q1872" t="str">
        <f>+PROPER(IF(MID(Tabla1[[#This Row],[expName]],3,100)="Alegria","Alegría",MID(Tabla1[[#This Row],[expName]],3,100)))</f>
        <v>Enojo</v>
      </c>
      <c r="R1872" t="str">
        <f>+IF(Tabla1[[#This Row],[correct_ans]]="None","Frecuente","Infrecuente")</f>
        <v>Infrecuente</v>
      </c>
      <c r="S1872">
        <f>+Tabla1[[#This Row],[Respuesta.corr]]*100</f>
        <v>100</v>
      </c>
      <c r="T1872">
        <f>+IF(OR(Tabla1[[#This Row],[frecuente/infrecuente]]="Frecuente",Tabla1[[#This Row],[Respuesta.rt]]=""),"",Tabla1[[#This Row],[Respuesta.rt]])</f>
        <v>0.68372581492399997</v>
      </c>
      <c r="U1872">
        <f>1-Tabla1[[#This Row],[Respuesta.corr]]</f>
        <v>0</v>
      </c>
      <c r="V1872" t="s">
        <v>141</v>
      </c>
      <c r="W1872" t="s">
        <v>143</v>
      </c>
      <c r="X1872" t="str">
        <f>+IFERROR(VLOOKUP(Tabla1[[#This Row],[participant]],$AB$2:$AC$17,2,0),"REVISAR")</f>
        <v>CLB8M</v>
      </c>
    </row>
    <row r="1873" spans="1:24" x14ac:dyDescent="0.55000000000000004">
      <c r="A1873" t="s">
        <v>93</v>
      </c>
      <c r="B1873" t="s">
        <v>23</v>
      </c>
      <c r="C1873" t="s">
        <v>15</v>
      </c>
      <c r="D1873">
        <v>0.8</v>
      </c>
      <c r="E1873">
        <v>0</v>
      </c>
      <c r="F1873">
        <v>71</v>
      </c>
      <c r="G1873">
        <v>71</v>
      </c>
      <c r="H1873">
        <v>71</v>
      </c>
      <c r="I1873" t="s">
        <v>21</v>
      </c>
      <c r="J1873">
        <v>0</v>
      </c>
      <c r="K1873">
        <v>1.31686683084</v>
      </c>
      <c r="L1873" t="s">
        <v>161</v>
      </c>
      <c r="M1873">
        <v>59.540644540816103</v>
      </c>
      <c r="N1873" t="s">
        <v>95</v>
      </c>
      <c r="O1873">
        <v>1</v>
      </c>
      <c r="P1873" t="s">
        <v>162</v>
      </c>
      <c r="Q1873" t="str">
        <f>+PROPER(IF(MID(Tabla1[[#This Row],[expName]],3,100)="Alegria","Alegría",MID(Tabla1[[#This Row],[expName]],3,100)))</f>
        <v>Enojo</v>
      </c>
      <c r="R1873" t="str">
        <f>+IF(Tabla1[[#This Row],[correct_ans]]="None","Frecuente","Infrecuente")</f>
        <v>Frecuente</v>
      </c>
      <c r="S1873">
        <f>+Tabla1[[#This Row],[Respuesta.corr]]*100</f>
        <v>0</v>
      </c>
      <c r="T1873" t="str">
        <f>+IF(OR(Tabla1[[#This Row],[frecuente/infrecuente]]="Frecuente",Tabla1[[#This Row],[Respuesta.rt]]=""),"",Tabla1[[#This Row],[Respuesta.rt]])</f>
        <v/>
      </c>
      <c r="U1873">
        <f>1-Tabla1[[#This Row],[Respuesta.corr]]</f>
        <v>1</v>
      </c>
      <c r="V1873" t="s">
        <v>141</v>
      </c>
      <c r="W1873" t="s">
        <v>143</v>
      </c>
      <c r="X1873" t="str">
        <f>+IFERROR(VLOOKUP(Tabla1[[#This Row],[participant]],$AB$2:$AC$17,2,0),"REVISAR")</f>
        <v>CLB8M</v>
      </c>
    </row>
    <row r="1874" spans="1:24" x14ac:dyDescent="0.55000000000000004">
      <c r="A1874" t="s">
        <v>98</v>
      </c>
      <c r="B1874" t="s">
        <v>115</v>
      </c>
      <c r="C1874" t="s">
        <v>21</v>
      </c>
      <c r="D1874">
        <v>1.3</v>
      </c>
      <c r="E1874">
        <v>0</v>
      </c>
      <c r="F1874">
        <v>72</v>
      </c>
      <c r="G1874">
        <v>72</v>
      </c>
      <c r="H1874">
        <v>72</v>
      </c>
      <c r="I1874" t="s">
        <v>15</v>
      </c>
      <c r="J1874">
        <v>0</v>
      </c>
      <c r="L1874" t="s">
        <v>161</v>
      </c>
      <c r="M1874">
        <v>59.540644540816103</v>
      </c>
      <c r="N1874" t="s">
        <v>95</v>
      </c>
      <c r="O1874">
        <v>1</v>
      </c>
      <c r="P1874" t="s">
        <v>162</v>
      </c>
      <c r="Q1874" t="str">
        <f>+PROPER(IF(MID(Tabla1[[#This Row],[expName]],3,100)="Alegria","Alegría",MID(Tabla1[[#This Row],[expName]],3,100)))</f>
        <v>Enojo</v>
      </c>
      <c r="R1874" t="str">
        <f>+IF(Tabla1[[#This Row],[correct_ans]]="None","Frecuente","Infrecuente")</f>
        <v>Infrecuente</v>
      </c>
      <c r="S1874">
        <f>+Tabla1[[#This Row],[Respuesta.corr]]*100</f>
        <v>0</v>
      </c>
      <c r="T1874" t="str">
        <f>+IF(OR(Tabla1[[#This Row],[frecuente/infrecuente]]="Frecuente",Tabla1[[#This Row],[Respuesta.rt]]=""),"",Tabla1[[#This Row],[Respuesta.rt]])</f>
        <v/>
      </c>
      <c r="U1874">
        <f>1-Tabla1[[#This Row],[Respuesta.corr]]</f>
        <v>1</v>
      </c>
      <c r="V1874" t="s">
        <v>141</v>
      </c>
      <c r="W1874" t="s">
        <v>143</v>
      </c>
      <c r="X1874" t="str">
        <f>+IFERROR(VLOOKUP(Tabla1[[#This Row],[participant]],$AB$2:$AC$17,2,0),"REVISAR")</f>
        <v>CLB8M</v>
      </c>
    </row>
    <row r="1875" spans="1:24" x14ac:dyDescent="0.55000000000000004">
      <c r="A1875" t="s">
        <v>93</v>
      </c>
      <c r="B1875" t="s">
        <v>106</v>
      </c>
      <c r="C1875" t="s">
        <v>15</v>
      </c>
      <c r="D1875">
        <v>0.8</v>
      </c>
      <c r="E1875">
        <v>0</v>
      </c>
      <c r="F1875">
        <v>73</v>
      </c>
      <c r="G1875">
        <v>73</v>
      </c>
      <c r="H1875">
        <v>73</v>
      </c>
      <c r="I1875" t="s">
        <v>15</v>
      </c>
      <c r="J1875">
        <v>1</v>
      </c>
      <c r="L1875" t="s">
        <v>161</v>
      </c>
      <c r="M1875">
        <v>59.540644540816103</v>
      </c>
      <c r="N1875" t="s">
        <v>95</v>
      </c>
      <c r="O1875">
        <v>1</v>
      </c>
      <c r="P1875" t="s">
        <v>162</v>
      </c>
      <c r="Q1875" t="str">
        <f>+PROPER(IF(MID(Tabla1[[#This Row],[expName]],3,100)="Alegria","Alegría",MID(Tabla1[[#This Row],[expName]],3,100)))</f>
        <v>Enojo</v>
      </c>
      <c r="R1875" t="str">
        <f>+IF(Tabla1[[#This Row],[correct_ans]]="None","Frecuente","Infrecuente")</f>
        <v>Frecuente</v>
      </c>
      <c r="S1875">
        <f>+Tabla1[[#This Row],[Respuesta.corr]]*100</f>
        <v>100</v>
      </c>
      <c r="T1875" t="str">
        <f>+IF(OR(Tabla1[[#This Row],[frecuente/infrecuente]]="Frecuente",Tabla1[[#This Row],[Respuesta.rt]]=""),"",Tabla1[[#This Row],[Respuesta.rt]])</f>
        <v/>
      </c>
      <c r="U1875">
        <f>1-Tabla1[[#This Row],[Respuesta.corr]]</f>
        <v>0</v>
      </c>
      <c r="V1875" t="s">
        <v>141</v>
      </c>
      <c r="W1875" t="s">
        <v>143</v>
      </c>
      <c r="X1875" t="str">
        <f>+IFERROR(VLOOKUP(Tabla1[[#This Row],[participant]],$AB$2:$AC$17,2,0),"REVISAR")</f>
        <v>CLB8M</v>
      </c>
    </row>
    <row r="1876" spans="1:24" x14ac:dyDescent="0.55000000000000004">
      <c r="A1876" t="s">
        <v>98</v>
      </c>
      <c r="B1876" t="s">
        <v>99</v>
      </c>
      <c r="C1876" t="s">
        <v>21</v>
      </c>
      <c r="D1876">
        <v>0.8</v>
      </c>
      <c r="E1876">
        <v>0</v>
      </c>
      <c r="F1876">
        <v>74</v>
      </c>
      <c r="G1876">
        <v>74</v>
      </c>
      <c r="H1876">
        <v>74</v>
      </c>
      <c r="I1876" t="s">
        <v>21</v>
      </c>
      <c r="J1876">
        <v>1</v>
      </c>
      <c r="K1876">
        <v>0.51815217686799997</v>
      </c>
      <c r="L1876" t="s">
        <v>161</v>
      </c>
      <c r="M1876">
        <v>59.540644540816103</v>
      </c>
      <c r="N1876" t="s">
        <v>95</v>
      </c>
      <c r="O1876">
        <v>1</v>
      </c>
      <c r="P1876" t="s">
        <v>162</v>
      </c>
      <c r="Q1876" t="str">
        <f>+PROPER(IF(MID(Tabla1[[#This Row],[expName]],3,100)="Alegria","Alegría",MID(Tabla1[[#This Row],[expName]],3,100)))</f>
        <v>Enojo</v>
      </c>
      <c r="R1876" t="str">
        <f>+IF(Tabla1[[#This Row],[correct_ans]]="None","Frecuente","Infrecuente")</f>
        <v>Infrecuente</v>
      </c>
      <c r="S1876">
        <f>+Tabla1[[#This Row],[Respuesta.corr]]*100</f>
        <v>100</v>
      </c>
      <c r="T1876">
        <f>+IF(OR(Tabla1[[#This Row],[frecuente/infrecuente]]="Frecuente",Tabla1[[#This Row],[Respuesta.rt]]=""),"",Tabla1[[#This Row],[Respuesta.rt]])</f>
        <v>0.51815217686799997</v>
      </c>
      <c r="U1876">
        <f>1-Tabla1[[#This Row],[Respuesta.corr]]</f>
        <v>0</v>
      </c>
      <c r="V1876" t="s">
        <v>141</v>
      </c>
      <c r="W1876" t="s">
        <v>143</v>
      </c>
      <c r="X1876" t="str">
        <f>+IFERROR(VLOOKUP(Tabla1[[#This Row],[participant]],$AB$2:$AC$17,2,0),"REVISAR")</f>
        <v>CLB8M</v>
      </c>
    </row>
    <row r="1877" spans="1:24" x14ac:dyDescent="0.55000000000000004">
      <c r="A1877" t="s">
        <v>93</v>
      </c>
      <c r="B1877" t="s">
        <v>14</v>
      </c>
      <c r="C1877" t="s">
        <v>15</v>
      </c>
      <c r="D1877">
        <v>1.3</v>
      </c>
      <c r="E1877">
        <v>0</v>
      </c>
      <c r="F1877">
        <v>75</v>
      </c>
      <c r="G1877">
        <v>75</v>
      </c>
      <c r="H1877">
        <v>75</v>
      </c>
      <c r="I1877" t="s">
        <v>15</v>
      </c>
      <c r="J1877">
        <v>1</v>
      </c>
      <c r="L1877" t="s">
        <v>161</v>
      </c>
      <c r="M1877">
        <v>59.540644540816103</v>
      </c>
      <c r="N1877" t="s">
        <v>95</v>
      </c>
      <c r="O1877">
        <v>1</v>
      </c>
      <c r="P1877" t="s">
        <v>162</v>
      </c>
      <c r="Q1877" t="str">
        <f>+PROPER(IF(MID(Tabla1[[#This Row],[expName]],3,100)="Alegria","Alegría",MID(Tabla1[[#This Row],[expName]],3,100)))</f>
        <v>Enojo</v>
      </c>
      <c r="R1877" t="str">
        <f>+IF(Tabla1[[#This Row],[correct_ans]]="None","Frecuente","Infrecuente")</f>
        <v>Frecuente</v>
      </c>
      <c r="S1877">
        <f>+Tabla1[[#This Row],[Respuesta.corr]]*100</f>
        <v>100</v>
      </c>
      <c r="T1877" t="str">
        <f>+IF(OR(Tabla1[[#This Row],[frecuente/infrecuente]]="Frecuente",Tabla1[[#This Row],[Respuesta.rt]]=""),"",Tabla1[[#This Row],[Respuesta.rt]])</f>
        <v/>
      </c>
      <c r="U1877">
        <f>1-Tabla1[[#This Row],[Respuesta.corr]]</f>
        <v>0</v>
      </c>
      <c r="V1877" t="s">
        <v>141</v>
      </c>
      <c r="W1877" t="s">
        <v>143</v>
      </c>
      <c r="X1877" t="str">
        <f>+IFERROR(VLOOKUP(Tabla1[[#This Row],[participant]],$AB$2:$AC$17,2,0),"REVISAR")</f>
        <v>CLB8M</v>
      </c>
    </row>
    <row r="1878" spans="1:24" x14ac:dyDescent="0.55000000000000004">
      <c r="A1878" t="s">
        <v>93</v>
      </c>
      <c r="B1878" t="s">
        <v>34</v>
      </c>
      <c r="C1878" t="s">
        <v>15</v>
      </c>
      <c r="D1878">
        <v>0.8</v>
      </c>
      <c r="E1878">
        <v>0</v>
      </c>
      <c r="F1878">
        <v>76</v>
      </c>
      <c r="G1878">
        <v>76</v>
      </c>
      <c r="H1878">
        <v>76</v>
      </c>
      <c r="I1878" t="s">
        <v>15</v>
      </c>
      <c r="J1878">
        <v>1</v>
      </c>
      <c r="L1878" t="s">
        <v>161</v>
      </c>
      <c r="M1878">
        <v>59.540644540816103</v>
      </c>
      <c r="N1878" t="s">
        <v>95</v>
      </c>
      <c r="O1878">
        <v>1</v>
      </c>
      <c r="P1878" t="s">
        <v>162</v>
      </c>
      <c r="Q1878" t="str">
        <f>+PROPER(IF(MID(Tabla1[[#This Row],[expName]],3,100)="Alegria","Alegría",MID(Tabla1[[#This Row],[expName]],3,100)))</f>
        <v>Enojo</v>
      </c>
      <c r="R1878" t="str">
        <f>+IF(Tabla1[[#This Row],[correct_ans]]="None","Frecuente","Infrecuente")</f>
        <v>Frecuente</v>
      </c>
      <c r="S1878">
        <f>+Tabla1[[#This Row],[Respuesta.corr]]*100</f>
        <v>100</v>
      </c>
      <c r="T1878" t="str">
        <f>+IF(OR(Tabla1[[#This Row],[frecuente/infrecuente]]="Frecuente",Tabla1[[#This Row],[Respuesta.rt]]=""),"",Tabla1[[#This Row],[Respuesta.rt]])</f>
        <v/>
      </c>
      <c r="U1878">
        <f>1-Tabla1[[#This Row],[Respuesta.corr]]</f>
        <v>0</v>
      </c>
      <c r="V1878" t="s">
        <v>141</v>
      </c>
      <c r="W1878" t="s">
        <v>143</v>
      </c>
      <c r="X1878" t="str">
        <f>+IFERROR(VLOOKUP(Tabla1[[#This Row],[participant]],$AB$2:$AC$17,2,0),"REVISAR")</f>
        <v>CLB8M</v>
      </c>
    </row>
    <row r="1879" spans="1:24" x14ac:dyDescent="0.55000000000000004">
      <c r="A1879" t="s">
        <v>98</v>
      </c>
      <c r="B1879" t="s">
        <v>112</v>
      </c>
      <c r="C1879" t="s">
        <v>21</v>
      </c>
      <c r="D1879">
        <v>0.8</v>
      </c>
      <c r="E1879">
        <v>0</v>
      </c>
      <c r="F1879">
        <v>77</v>
      </c>
      <c r="G1879">
        <v>77</v>
      </c>
      <c r="H1879">
        <v>77</v>
      </c>
      <c r="I1879" t="s">
        <v>21</v>
      </c>
      <c r="J1879">
        <v>1</v>
      </c>
      <c r="K1879">
        <v>0.76624792988199997</v>
      </c>
      <c r="L1879" t="s">
        <v>161</v>
      </c>
      <c r="M1879">
        <v>59.540644540816103</v>
      </c>
      <c r="N1879" t="s">
        <v>95</v>
      </c>
      <c r="O1879">
        <v>1</v>
      </c>
      <c r="P1879" t="s">
        <v>162</v>
      </c>
      <c r="Q1879" t="str">
        <f>+PROPER(IF(MID(Tabla1[[#This Row],[expName]],3,100)="Alegria","Alegría",MID(Tabla1[[#This Row],[expName]],3,100)))</f>
        <v>Enojo</v>
      </c>
      <c r="R1879" t="str">
        <f>+IF(Tabla1[[#This Row],[correct_ans]]="None","Frecuente","Infrecuente")</f>
        <v>Infrecuente</v>
      </c>
      <c r="S1879">
        <f>+Tabla1[[#This Row],[Respuesta.corr]]*100</f>
        <v>100</v>
      </c>
      <c r="T1879">
        <f>+IF(OR(Tabla1[[#This Row],[frecuente/infrecuente]]="Frecuente",Tabla1[[#This Row],[Respuesta.rt]]=""),"",Tabla1[[#This Row],[Respuesta.rt]])</f>
        <v>0.76624792988199997</v>
      </c>
      <c r="U1879">
        <f>1-Tabla1[[#This Row],[Respuesta.corr]]</f>
        <v>0</v>
      </c>
      <c r="V1879" t="s">
        <v>141</v>
      </c>
      <c r="W1879" t="s">
        <v>143</v>
      </c>
      <c r="X1879" t="str">
        <f>+IFERROR(VLOOKUP(Tabla1[[#This Row],[participant]],$AB$2:$AC$17,2,0),"REVISAR")</f>
        <v>CLB8M</v>
      </c>
    </row>
    <row r="1880" spans="1:24" x14ac:dyDescent="0.55000000000000004">
      <c r="A1880" t="s">
        <v>93</v>
      </c>
      <c r="B1880" t="s">
        <v>103</v>
      </c>
      <c r="C1880" t="s">
        <v>15</v>
      </c>
      <c r="D1880">
        <v>1.3</v>
      </c>
      <c r="E1880">
        <v>0</v>
      </c>
      <c r="F1880">
        <v>78</v>
      </c>
      <c r="G1880">
        <v>78</v>
      </c>
      <c r="H1880">
        <v>78</v>
      </c>
      <c r="I1880" t="s">
        <v>15</v>
      </c>
      <c r="J1880">
        <v>1</v>
      </c>
      <c r="L1880" t="s">
        <v>161</v>
      </c>
      <c r="M1880">
        <v>59.540644540816103</v>
      </c>
      <c r="N1880" t="s">
        <v>95</v>
      </c>
      <c r="O1880">
        <v>1</v>
      </c>
      <c r="P1880" t="s">
        <v>162</v>
      </c>
      <c r="Q1880" t="str">
        <f>+PROPER(IF(MID(Tabla1[[#This Row],[expName]],3,100)="Alegria","Alegría",MID(Tabla1[[#This Row],[expName]],3,100)))</f>
        <v>Enojo</v>
      </c>
      <c r="R1880" t="str">
        <f>+IF(Tabla1[[#This Row],[correct_ans]]="None","Frecuente","Infrecuente")</f>
        <v>Frecuente</v>
      </c>
      <c r="S1880">
        <f>+Tabla1[[#This Row],[Respuesta.corr]]*100</f>
        <v>100</v>
      </c>
      <c r="T1880" t="str">
        <f>+IF(OR(Tabla1[[#This Row],[frecuente/infrecuente]]="Frecuente",Tabla1[[#This Row],[Respuesta.rt]]=""),"",Tabla1[[#This Row],[Respuesta.rt]])</f>
        <v/>
      </c>
      <c r="U1880">
        <f>1-Tabla1[[#This Row],[Respuesta.corr]]</f>
        <v>0</v>
      </c>
      <c r="V1880" t="s">
        <v>141</v>
      </c>
      <c r="W1880" t="s">
        <v>143</v>
      </c>
      <c r="X1880" t="str">
        <f>+IFERROR(VLOOKUP(Tabla1[[#This Row],[participant]],$AB$2:$AC$17,2,0),"REVISAR")</f>
        <v>CLB8M</v>
      </c>
    </row>
    <row r="1881" spans="1:24" x14ac:dyDescent="0.55000000000000004">
      <c r="A1881" t="s">
        <v>93</v>
      </c>
      <c r="B1881" t="s">
        <v>31</v>
      </c>
      <c r="C1881" t="s">
        <v>15</v>
      </c>
      <c r="D1881">
        <v>0.8</v>
      </c>
      <c r="E1881">
        <v>0</v>
      </c>
      <c r="F1881">
        <v>79</v>
      </c>
      <c r="G1881">
        <v>79</v>
      </c>
      <c r="H1881">
        <v>79</v>
      </c>
      <c r="I1881" t="s">
        <v>15</v>
      </c>
      <c r="J1881">
        <v>1</v>
      </c>
      <c r="L1881" t="s">
        <v>161</v>
      </c>
      <c r="M1881">
        <v>59.540644540816103</v>
      </c>
      <c r="N1881" t="s">
        <v>95</v>
      </c>
      <c r="O1881">
        <v>1</v>
      </c>
      <c r="P1881" t="s">
        <v>162</v>
      </c>
      <c r="Q1881" t="str">
        <f>+PROPER(IF(MID(Tabla1[[#This Row],[expName]],3,100)="Alegria","Alegría",MID(Tabla1[[#This Row],[expName]],3,100)))</f>
        <v>Enojo</v>
      </c>
      <c r="R1881" t="str">
        <f>+IF(Tabla1[[#This Row],[correct_ans]]="None","Frecuente","Infrecuente")</f>
        <v>Frecuente</v>
      </c>
      <c r="S1881">
        <f>+Tabla1[[#This Row],[Respuesta.corr]]*100</f>
        <v>100</v>
      </c>
      <c r="T1881" t="str">
        <f>+IF(OR(Tabla1[[#This Row],[frecuente/infrecuente]]="Frecuente",Tabla1[[#This Row],[Respuesta.rt]]=""),"",Tabla1[[#This Row],[Respuesta.rt]])</f>
        <v/>
      </c>
      <c r="U1881">
        <f>1-Tabla1[[#This Row],[Respuesta.corr]]</f>
        <v>0</v>
      </c>
      <c r="V1881" t="s">
        <v>141</v>
      </c>
      <c r="W1881" t="s">
        <v>143</v>
      </c>
      <c r="X1881" t="str">
        <f>+IFERROR(VLOOKUP(Tabla1[[#This Row],[participant]],$AB$2:$AC$17,2,0),"REVISAR")</f>
        <v>CLB8M</v>
      </c>
    </row>
    <row r="1882" spans="1:24" x14ac:dyDescent="0.55000000000000004">
      <c r="A1882" t="s">
        <v>93</v>
      </c>
      <c r="B1882" t="s">
        <v>73</v>
      </c>
      <c r="C1882" t="s">
        <v>15</v>
      </c>
      <c r="D1882">
        <v>0.8</v>
      </c>
      <c r="E1882">
        <v>0</v>
      </c>
      <c r="F1882">
        <v>80</v>
      </c>
      <c r="G1882">
        <v>80</v>
      </c>
      <c r="H1882">
        <v>80</v>
      </c>
      <c r="I1882" t="s">
        <v>15</v>
      </c>
      <c r="J1882">
        <v>1</v>
      </c>
      <c r="L1882" t="s">
        <v>161</v>
      </c>
      <c r="M1882">
        <v>59.540644540816103</v>
      </c>
      <c r="N1882" t="s">
        <v>95</v>
      </c>
      <c r="O1882">
        <v>1</v>
      </c>
      <c r="P1882" t="s">
        <v>162</v>
      </c>
      <c r="Q1882" t="str">
        <f>+PROPER(IF(MID(Tabla1[[#This Row],[expName]],3,100)="Alegria","Alegría",MID(Tabla1[[#This Row],[expName]],3,100)))</f>
        <v>Enojo</v>
      </c>
      <c r="R1882" t="str">
        <f>+IF(Tabla1[[#This Row],[correct_ans]]="None","Frecuente","Infrecuente")</f>
        <v>Frecuente</v>
      </c>
      <c r="S1882">
        <f>+Tabla1[[#This Row],[Respuesta.corr]]*100</f>
        <v>100</v>
      </c>
      <c r="T1882" t="str">
        <f>+IF(OR(Tabla1[[#This Row],[frecuente/infrecuente]]="Frecuente",Tabla1[[#This Row],[Respuesta.rt]]=""),"",Tabla1[[#This Row],[Respuesta.rt]])</f>
        <v/>
      </c>
      <c r="U1882">
        <f>1-Tabla1[[#This Row],[Respuesta.corr]]</f>
        <v>0</v>
      </c>
      <c r="V1882" t="s">
        <v>141</v>
      </c>
      <c r="W1882" t="s">
        <v>143</v>
      </c>
      <c r="X1882" t="str">
        <f>+IFERROR(VLOOKUP(Tabla1[[#This Row],[participant]],$AB$2:$AC$17,2,0),"REVISAR")</f>
        <v>CLB8M</v>
      </c>
    </row>
    <row r="1883" spans="1:24" x14ac:dyDescent="0.55000000000000004">
      <c r="A1883" t="s">
        <v>98</v>
      </c>
      <c r="B1883" t="s">
        <v>116</v>
      </c>
      <c r="C1883" t="s">
        <v>21</v>
      </c>
      <c r="D1883">
        <v>1.3</v>
      </c>
      <c r="E1883">
        <v>0</v>
      </c>
      <c r="F1883">
        <v>81</v>
      </c>
      <c r="G1883">
        <v>81</v>
      </c>
      <c r="H1883">
        <v>81</v>
      </c>
      <c r="I1883" t="s">
        <v>21</v>
      </c>
      <c r="J1883">
        <v>1</v>
      </c>
      <c r="K1883">
        <v>0.75320906092399997</v>
      </c>
      <c r="L1883" t="s">
        <v>161</v>
      </c>
      <c r="M1883">
        <v>59.540644540816103</v>
      </c>
      <c r="N1883" t="s">
        <v>95</v>
      </c>
      <c r="O1883">
        <v>1</v>
      </c>
      <c r="P1883" t="s">
        <v>162</v>
      </c>
      <c r="Q1883" t="str">
        <f>+PROPER(IF(MID(Tabla1[[#This Row],[expName]],3,100)="Alegria","Alegría",MID(Tabla1[[#This Row],[expName]],3,100)))</f>
        <v>Enojo</v>
      </c>
      <c r="R1883" t="str">
        <f>+IF(Tabla1[[#This Row],[correct_ans]]="None","Frecuente","Infrecuente")</f>
        <v>Infrecuente</v>
      </c>
      <c r="S1883">
        <f>+Tabla1[[#This Row],[Respuesta.corr]]*100</f>
        <v>100</v>
      </c>
      <c r="T1883">
        <f>+IF(OR(Tabla1[[#This Row],[frecuente/infrecuente]]="Frecuente",Tabla1[[#This Row],[Respuesta.rt]]=""),"",Tabla1[[#This Row],[Respuesta.rt]])</f>
        <v>0.75320906092399997</v>
      </c>
      <c r="U1883">
        <f>1-Tabla1[[#This Row],[Respuesta.corr]]</f>
        <v>0</v>
      </c>
      <c r="V1883" t="s">
        <v>141</v>
      </c>
      <c r="W1883" t="s">
        <v>143</v>
      </c>
      <c r="X1883" t="str">
        <f>+IFERROR(VLOOKUP(Tabla1[[#This Row],[participant]],$AB$2:$AC$17,2,0),"REVISAR")</f>
        <v>CLB8M</v>
      </c>
    </row>
    <row r="1884" spans="1:24" x14ac:dyDescent="0.55000000000000004">
      <c r="A1884" t="s">
        <v>93</v>
      </c>
      <c r="B1884" t="s">
        <v>34</v>
      </c>
      <c r="C1884" t="s">
        <v>15</v>
      </c>
      <c r="D1884">
        <v>1.3</v>
      </c>
      <c r="E1884">
        <v>0</v>
      </c>
      <c r="F1884">
        <v>82</v>
      </c>
      <c r="G1884">
        <v>82</v>
      </c>
      <c r="H1884">
        <v>82</v>
      </c>
      <c r="I1884" t="s">
        <v>15</v>
      </c>
      <c r="J1884">
        <v>1</v>
      </c>
      <c r="L1884" t="s">
        <v>161</v>
      </c>
      <c r="M1884">
        <v>59.540644540816103</v>
      </c>
      <c r="N1884" t="s">
        <v>95</v>
      </c>
      <c r="O1884">
        <v>1</v>
      </c>
      <c r="P1884" t="s">
        <v>162</v>
      </c>
      <c r="Q1884" t="str">
        <f>+PROPER(IF(MID(Tabla1[[#This Row],[expName]],3,100)="Alegria","Alegría",MID(Tabla1[[#This Row],[expName]],3,100)))</f>
        <v>Enojo</v>
      </c>
      <c r="R1884" t="str">
        <f>+IF(Tabla1[[#This Row],[correct_ans]]="None","Frecuente","Infrecuente")</f>
        <v>Frecuente</v>
      </c>
      <c r="S1884">
        <f>+Tabla1[[#This Row],[Respuesta.corr]]*100</f>
        <v>100</v>
      </c>
      <c r="T1884" t="str">
        <f>+IF(OR(Tabla1[[#This Row],[frecuente/infrecuente]]="Frecuente",Tabla1[[#This Row],[Respuesta.rt]]=""),"",Tabla1[[#This Row],[Respuesta.rt]])</f>
        <v/>
      </c>
      <c r="U1884">
        <f>1-Tabla1[[#This Row],[Respuesta.corr]]</f>
        <v>0</v>
      </c>
      <c r="V1884" t="s">
        <v>141</v>
      </c>
      <c r="W1884" t="s">
        <v>143</v>
      </c>
      <c r="X1884" t="str">
        <f>+IFERROR(VLOOKUP(Tabla1[[#This Row],[participant]],$AB$2:$AC$17,2,0),"REVISAR")</f>
        <v>CLB8M</v>
      </c>
    </row>
    <row r="1885" spans="1:24" x14ac:dyDescent="0.55000000000000004">
      <c r="A1885" t="s">
        <v>93</v>
      </c>
      <c r="B1885" t="s">
        <v>97</v>
      </c>
      <c r="C1885" t="s">
        <v>15</v>
      </c>
      <c r="D1885">
        <v>0.8</v>
      </c>
      <c r="E1885">
        <v>0</v>
      </c>
      <c r="F1885">
        <v>83</v>
      </c>
      <c r="G1885">
        <v>83</v>
      </c>
      <c r="H1885">
        <v>83</v>
      </c>
      <c r="I1885" t="s">
        <v>15</v>
      </c>
      <c r="J1885">
        <v>1</v>
      </c>
      <c r="L1885" t="s">
        <v>161</v>
      </c>
      <c r="M1885">
        <v>59.540644540816103</v>
      </c>
      <c r="N1885" t="s">
        <v>95</v>
      </c>
      <c r="O1885">
        <v>1</v>
      </c>
      <c r="P1885" t="s">
        <v>162</v>
      </c>
      <c r="Q1885" t="str">
        <f>+PROPER(IF(MID(Tabla1[[#This Row],[expName]],3,100)="Alegria","Alegría",MID(Tabla1[[#This Row],[expName]],3,100)))</f>
        <v>Enojo</v>
      </c>
      <c r="R1885" t="str">
        <f>+IF(Tabla1[[#This Row],[correct_ans]]="None","Frecuente","Infrecuente")</f>
        <v>Frecuente</v>
      </c>
      <c r="S1885">
        <f>+Tabla1[[#This Row],[Respuesta.corr]]*100</f>
        <v>100</v>
      </c>
      <c r="T1885" t="str">
        <f>+IF(OR(Tabla1[[#This Row],[frecuente/infrecuente]]="Frecuente",Tabla1[[#This Row],[Respuesta.rt]]=""),"",Tabla1[[#This Row],[Respuesta.rt]])</f>
        <v/>
      </c>
      <c r="U1885">
        <f>1-Tabla1[[#This Row],[Respuesta.corr]]</f>
        <v>0</v>
      </c>
      <c r="V1885" t="s">
        <v>141</v>
      </c>
      <c r="W1885" t="s">
        <v>143</v>
      </c>
      <c r="X1885" t="str">
        <f>+IFERROR(VLOOKUP(Tabla1[[#This Row],[participant]],$AB$2:$AC$17,2,0),"REVISAR")</f>
        <v>CLB8M</v>
      </c>
    </row>
    <row r="1886" spans="1:24" x14ac:dyDescent="0.55000000000000004">
      <c r="A1886" t="s">
        <v>93</v>
      </c>
      <c r="B1886" t="s">
        <v>34</v>
      </c>
      <c r="C1886" t="s">
        <v>15</v>
      </c>
      <c r="D1886">
        <v>1.3</v>
      </c>
      <c r="E1886">
        <v>0</v>
      </c>
      <c r="F1886">
        <v>84</v>
      </c>
      <c r="G1886">
        <v>84</v>
      </c>
      <c r="H1886">
        <v>84</v>
      </c>
      <c r="I1886" t="s">
        <v>15</v>
      </c>
      <c r="J1886">
        <v>1</v>
      </c>
      <c r="L1886" t="s">
        <v>161</v>
      </c>
      <c r="M1886">
        <v>59.540644540816103</v>
      </c>
      <c r="N1886" t="s">
        <v>95</v>
      </c>
      <c r="O1886">
        <v>1</v>
      </c>
      <c r="P1886" t="s">
        <v>162</v>
      </c>
      <c r="Q1886" t="str">
        <f>+PROPER(IF(MID(Tabla1[[#This Row],[expName]],3,100)="Alegria","Alegría",MID(Tabla1[[#This Row],[expName]],3,100)))</f>
        <v>Enojo</v>
      </c>
      <c r="R1886" t="str">
        <f>+IF(Tabla1[[#This Row],[correct_ans]]="None","Frecuente","Infrecuente")</f>
        <v>Frecuente</v>
      </c>
      <c r="S1886">
        <f>+Tabla1[[#This Row],[Respuesta.corr]]*100</f>
        <v>100</v>
      </c>
      <c r="T1886" t="str">
        <f>+IF(OR(Tabla1[[#This Row],[frecuente/infrecuente]]="Frecuente",Tabla1[[#This Row],[Respuesta.rt]]=""),"",Tabla1[[#This Row],[Respuesta.rt]])</f>
        <v/>
      </c>
      <c r="U1886">
        <f>1-Tabla1[[#This Row],[Respuesta.corr]]</f>
        <v>0</v>
      </c>
      <c r="V1886" t="s">
        <v>141</v>
      </c>
      <c r="W1886" t="s">
        <v>143</v>
      </c>
      <c r="X1886" t="str">
        <f>+IFERROR(VLOOKUP(Tabla1[[#This Row],[participant]],$AB$2:$AC$17,2,0),"REVISAR")</f>
        <v>CLB8M</v>
      </c>
    </row>
    <row r="1887" spans="1:24" x14ac:dyDescent="0.55000000000000004">
      <c r="A1887" t="s">
        <v>93</v>
      </c>
      <c r="B1887" t="s">
        <v>97</v>
      </c>
      <c r="C1887" t="s">
        <v>15</v>
      </c>
      <c r="D1887">
        <v>1.3</v>
      </c>
      <c r="E1887">
        <v>0</v>
      </c>
      <c r="F1887">
        <v>85</v>
      </c>
      <c r="G1887">
        <v>85</v>
      </c>
      <c r="H1887">
        <v>85</v>
      </c>
      <c r="I1887" t="s">
        <v>15</v>
      </c>
      <c r="J1887">
        <v>1</v>
      </c>
      <c r="L1887" t="s">
        <v>161</v>
      </c>
      <c r="M1887">
        <v>59.540644540816103</v>
      </c>
      <c r="N1887" t="s">
        <v>95</v>
      </c>
      <c r="O1887">
        <v>1</v>
      </c>
      <c r="P1887" t="s">
        <v>162</v>
      </c>
      <c r="Q1887" t="str">
        <f>+PROPER(IF(MID(Tabla1[[#This Row],[expName]],3,100)="Alegria","Alegría",MID(Tabla1[[#This Row],[expName]],3,100)))</f>
        <v>Enojo</v>
      </c>
      <c r="R1887" t="str">
        <f>+IF(Tabla1[[#This Row],[correct_ans]]="None","Frecuente","Infrecuente")</f>
        <v>Frecuente</v>
      </c>
      <c r="S1887">
        <f>+Tabla1[[#This Row],[Respuesta.corr]]*100</f>
        <v>100</v>
      </c>
      <c r="T1887" t="str">
        <f>+IF(OR(Tabla1[[#This Row],[frecuente/infrecuente]]="Frecuente",Tabla1[[#This Row],[Respuesta.rt]]=""),"",Tabla1[[#This Row],[Respuesta.rt]])</f>
        <v/>
      </c>
      <c r="U1887">
        <f>1-Tabla1[[#This Row],[Respuesta.corr]]</f>
        <v>0</v>
      </c>
      <c r="V1887" t="s">
        <v>141</v>
      </c>
      <c r="W1887" t="s">
        <v>143</v>
      </c>
      <c r="X1887" t="str">
        <f>+IFERROR(VLOOKUP(Tabla1[[#This Row],[participant]],$AB$2:$AC$17,2,0),"REVISAR")</f>
        <v>CLB8M</v>
      </c>
    </row>
    <row r="1888" spans="1:24" x14ac:dyDescent="0.55000000000000004">
      <c r="A1888" t="s">
        <v>98</v>
      </c>
      <c r="B1888" t="s">
        <v>117</v>
      </c>
      <c r="C1888" t="s">
        <v>21</v>
      </c>
      <c r="D1888">
        <v>1.3</v>
      </c>
      <c r="E1888">
        <v>0</v>
      </c>
      <c r="F1888">
        <v>86</v>
      </c>
      <c r="G1888">
        <v>86</v>
      </c>
      <c r="H1888">
        <v>86</v>
      </c>
      <c r="I1888" t="s">
        <v>21</v>
      </c>
      <c r="J1888">
        <v>1</v>
      </c>
      <c r="K1888">
        <v>0.80722359035299995</v>
      </c>
      <c r="L1888" t="s">
        <v>161</v>
      </c>
      <c r="M1888">
        <v>59.540644540816103</v>
      </c>
      <c r="N1888" t="s">
        <v>95</v>
      </c>
      <c r="O1888">
        <v>1</v>
      </c>
      <c r="P1888" t="s">
        <v>162</v>
      </c>
      <c r="Q1888" t="str">
        <f>+PROPER(IF(MID(Tabla1[[#This Row],[expName]],3,100)="Alegria","Alegría",MID(Tabla1[[#This Row],[expName]],3,100)))</f>
        <v>Enojo</v>
      </c>
      <c r="R1888" t="str">
        <f>+IF(Tabla1[[#This Row],[correct_ans]]="None","Frecuente","Infrecuente")</f>
        <v>Infrecuente</v>
      </c>
      <c r="S1888">
        <f>+Tabla1[[#This Row],[Respuesta.corr]]*100</f>
        <v>100</v>
      </c>
      <c r="T1888">
        <f>+IF(OR(Tabla1[[#This Row],[frecuente/infrecuente]]="Frecuente",Tabla1[[#This Row],[Respuesta.rt]]=""),"",Tabla1[[#This Row],[Respuesta.rt]])</f>
        <v>0.80722359035299995</v>
      </c>
      <c r="U1888">
        <f>1-Tabla1[[#This Row],[Respuesta.corr]]</f>
        <v>0</v>
      </c>
      <c r="V1888" t="s">
        <v>141</v>
      </c>
      <c r="W1888" t="s">
        <v>143</v>
      </c>
      <c r="X1888" t="str">
        <f>+IFERROR(VLOOKUP(Tabla1[[#This Row],[participant]],$AB$2:$AC$17,2,0),"REVISAR")</f>
        <v>CLB8M</v>
      </c>
    </row>
    <row r="1889" spans="1:24" x14ac:dyDescent="0.55000000000000004">
      <c r="A1889" t="s">
        <v>93</v>
      </c>
      <c r="B1889" t="s">
        <v>14</v>
      </c>
      <c r="C1889" t="s">
        <v>15</v>
      </c>
      <c r="D1889">
        <v>1.3</v>
      </c>
      <c r="E1889">
        <v>0</v>
      </c>
      <c r="F1889">
        <v>87</v>
      </c>
      <c r="G1889">
        <v>87</v>
      </c>
      <c r="H1889">
        <v>87</v>
      </c>
      <c r="I1889" t="s">
        <v>15</v>
      </c>
      <c r="J1889">
        <v>1</v>
      </c>
      <c r="L1889" t="s">
        <v>161</v>
      </c>
      <c r="M1889">
        <v>59.540644540816103</v>
      </c>
      <c r="N1889" t="s">
        <v>95</v>
      </c>
      <c r="O1889">
        <v>1</v>
      </c>
      <c r="P1889" t="s">
        <v>162</v>
      </c>
      <c r="Q1889" t="str">
        <f>+PROPER(IF(MID(Tabla1[[#This Row],[expName]],3,100)="Alegria","Alegría",MID(Tabla1[[#This Row],[expName]],3,100)))</f>
        <v>Enojo</v>
      </c>
      <c r="R1889" t="str">
        <f>+IF(Tabla1[[#This Row],[correct_ans]]="None","Frecuente","Infrecuente")</f>
        <v>Frecuente</v>
      </c>
      <c r="S1889">
        <f>+Tabla1[[#This Row],[Respuesta.corr]]*100</f>
        <v>100</v>
      </c>
      <c r="T1889" t="str">
        <f>+IF(OR(Tabla1[[#This Row],[frecuente/infrecuente]]="Frecuente",Tabla1[[#This Row],[Respuesta.rt]]=""),"",Tabla1[[#This Row],[Respuesta.rt]])</f>
        <v/>
      </c>
      <c r="U1889">
        <f>1-Tabla1[[#This Row],[Respuesta.corr]]</f>
        <v>0</v>
      </c>
      <c r="V1889" t="s">
        <v>141</v>
      </c>
      <c r="W1889" t="s">
        <v>143</v>
      </c>
      <c r="X1889" t="str">
        <f>+IFERROR(VLOOKUP(Tabla1[[#This Row],[participant]],$AB$2:$AC$17,2,0),"REVISAR")</f>
        <v>CLB8M</v>
      </c>
    </row>
    <row r="1890" spans="1:24" x14ac:dyDescent="0.55000000000000004">
      <c r="A1890" t="s">
        <v>98</v>
      </c>
      <c r="B1890" t="s">
        <v>112</v>
      </c>
      <c r="C1890" t="s">
        <v>21</v>
      </c>
      <c r="D1890">
        <v>1.3</v>
      </c>
      <c r="E1890">
        <v>0</v>
      </c>
      <c r="F1890">
        <v>88</v>
      </c>
      <c r="G1890">
        <v>88</v>
      </c>
      <c r="H1890">
        <v>88</v>
      </c>
      <c r="I1890" t="s">
        <v>15</v>
      </c>
      <c r="J1890">
        <v>0</v>
      </c>
      <c r="L1890" t="s">
        <v>161</v>
      </c>
      <c r="M1890">
        <v>59.540644540816103</v>
      </c>
      <c r="N1890" t="s">
        <v>95</v>
      </c>
      <c r="O1890">
        <v>1</v>
      </c>
      <c r="P1890" t="s">
        <v>162</v>
      </c>
      <c r="Q1890" t="str">
        <f>+PROPER(IF(MID(Tabla1[[#This Row],[expName]],3,100)="Alegria","Alegría",MID(Tabla1[[#This Row],[expName]],3,100)))</f>
        <v>Enojo</v>
      </c>
      <c r="R1890" t="str">
        <f>+IF(Tabla1[[#This Row],[correct_ans]]="None","Frecuente","Infrecuente")</f>
        <v>Infrecuente</v>
      </c>
      <c r="S1890">
        <f>+Tabla1[[#This Row],[Respuesta.corr]]*100</f>
        <v>0</v>
      </c>
      <c r="T1890" t="str">
        <f>+IF(OR(Tabla1[[#This Row],[frecuente/infrecuente]]="Frecuente",Tabla1[[#This Row],[Respuesta.rt]]=""),"",Tabla1[[#This Row],[Respuesta.rt]])</f>
        <v/>
      </c>
      <c r="U1890">
        <f>1-Tabla1[[#This Row],[Respuesta.corr]]</f>
        <v>1</v>
      </c>
      <c r="V1890" t="s">
        <v>141</v>
      </c>
      <c r="W1890" t="s">
        <v>143</v>
      </c>
      <c r="X1890" t="str">
        <f>+IFERROR(VLOOKUP(Tabla1[[#This Row],[participant]],$AB$2:$AC$17,2,0),"REVISAR")</f>
        <v>CLB8M</v>
      </c>
    </row>
    <row r="1891" spans="1:24" x14ac:dyDescent="0.55000000000000004">
      <c r="A1891" t="s">
        <v>93</v>
      </c>
      <c r="B1891" t="s">
        <v>103</v>
      </c>
      <c r="C1891" t="s">
        <v>15</v>
      </c>
      <c r="D1891">
        <v>0.8</v>
      </c>
      <c r="E1891">
        <v>0</v>
      </c>
      <c r="F1891">
        <v>89</v>
      </c>
      <c r="G1891">
        <v>89</v>
      </c>
      <c r="H1891">
        <v>89</v>
      </c>
      <c r="I1891" t="s">
        <v>15</v>
      </c>
      <c r="J1891">
        <v>1</v>
      </c>
      <c r="L1891" t="s">
        <v>161</v>
      </c>
      <c r="M1891">
        <v>59.540644540816103</v>
      </c>
      <c r="N1891" t="s">
        <v>95</v>
      </c>
      <c r="O1891">
        <v>1</v>
      </c>
      <c r="P1891" t="s">
        <v>162</v>
      </c>
      <c r="Q1891" t="str">
        <f>+PROPER(IF(MID(Tabla1[[#This Row],[expName]],3,100)="Alegria","Alegría",MID(Tabla1[[#This Row],[expName]],3,100)))</f>
        <v>Enojo</v>
      </c>
      <c r="R1891" t="str">
        <f>+IF(Tabla1[[#This Row],[correct_ans]]="None","Frecuente","Infrecuente")</f>
        <v>Frecuente</v>
      </c>
      <c r="S1891">
        <f>+Tabla1[[#This Row],[Respuesta.corr]]*100</f>
        <v>100</v>
      </c>
      <c r="T1891" t="str">
        <f>+IF(OR(Tabla1[[#This Row],[frecuente/infrecuente]]="Frecuente",Tabla1[[#This Row],[Respuesta.rt]]=""),"",Tabla1[[#This Row],[Respuesta.rt]])</f>
        <v/>
      </c>
      <c r="U1891">
        <f>1-Tabla1[[#This Row],[Respuesta.corr]]</f>
        <v>0</v>
      </c>
      <c r="V1891" t="s">
        <v>141</v>
      </c>
      <c r="W1891" t="s">
        <v>143</v>
      </c>
      <c r="X1891" t="str">
        <f>+IFERROR(VLOOKUP(Tabla1[[#This Row],[participant]],$AB$2:$AC$17,2,0),"REVISAR")</f>
        <v>CLB8M</v>
      </c>
    </row>
    <row r="1892" spans="1:24" x14ac:dyDescent="0.55000000000000004">
      <c r="A1892" t="s">
        <v>93</v>
      </c>
      <c r="B1892" t="s">
        <v>34</v>
      </c>
      <c r="C1892" t="s">
        <v>15</v>
      </c>
      <c r="D1892">
        <v>0.8</v>
      </c>
      <c r="E1892">
        <v>0</v>
      </c>
      <c r="F1892">
        <v>90</v>
      </c>
      <c r="G1892">
        <v>90</v>
      </c>
      <c r="H1892">
        <v>90</v>
      </c>
      <c r="I1892" t="s">
        <v>15</v>
      </c>
      <c r="J1892">
        <v>1</v>
      </c>
      <c r="L1892" t="s">
        <v>161</v>
      </c>
      <c r="M1892">
        <v>59.540644540816103</v>
      </c>
      <c r="N1892" t="s">
        <v>95</v>
      </c>
      <c r="O1892">
        <v>1</v>
      </c>
      <c r="P1892" t="s">
        <v>162</v>
      </c>
      <c r="Q1892" t="str">
        <f>+PROPER(IF(MID(Tabla1[[#This Row],[expName]],3,100)="Alegria","Alegría",MID(Tabla1[[#This Row],[expName]],3,100)))</f>
        <v>Enojo</v>
      </c>
      <c r="R1892" t="str">
        <f>+IF(Tabla1[[#This Row],[correct_ans]]="None","Frecuente","Infrecuente")</f>
        <v>Frecuente</v>
      </c>
      <c r="S1892">
        <f>+Tabla1[[#This Row],[Respuesta.corr]]*100</f>
        <v>100</v>
      </c>
      <c r="T1892" t="str">
        <f>+IF(OR(Tabla1[[#This Row],[frecuente/infrecuente]]="Frecuente",Tabla1[[#This Row],[Respuesta.rt]]=""),"",Tabla1[[#This Row],[Respuesta.rt]])</f>
        <v/>
      </c>
      <c r="U1892">
        <f>1-Tabla1[[#This Row],[Respuesta.corr]]</f>
        <v>0</v>
      </c>
      <c r="V1892" t="s">
        <v>141</v>
      </c>
      <c r="W1892" t="s">
        <v>143</v>
      </c>
      <c r="X1892" t="str">
        <f>+IFERROR(VLOOKUP(Tabla1[[#This Row],[participant]],$AB$2:$AC$17,2,0),"REVISAR")</f>
        <v>CLB8M</v>
      </c>
    </row>
    <row r="1893" spans="1:24" x14ac:dyDescent="0.55000000000000004">
      <c r="A1893" t="s">
        <v>93</v>
      </c>
      <c r="B1893" t="s">
        <v>107</v>
      </c>
      <c r="C1893" t="s">
        <v>15</v>
      </c>
      <c r="D1893">
        <v>0.8</v>
      </c>
      <c r="E1893">
        <v>0</v>
      </c>
      <c r="F1893">
        <v>91</v>
      </c>
      <c r="G1893">
        <v>91</v>
      </c>
      <c r="H1893">
        <v>91</v>
      </c>
      <c r="I1893" t="s">
        <v>15</v>
      </c>
      <c r="J1893">
        <v>1</v>
      </c>
      <c r="L1893" t="s">
        <v>161</v>
      </c>
      <c r="M1893">
        <v>59.540644540816103</v>
      </c>
      <c r="N1893" t="s">
        <v>95</v>
      </c>
      <c r="O1893">
        <v>1</v>
      </c>
      <c r="P1893" t="s">
        <v>162</v>
      </c>
      <c r="Q1893" t="str">
        <f>+PROPER(IF(MID(Tabla1[[#This Row],[expName]],3,100)="Alegria","Alegría",MID(Tabla1[[#This Row],[expName]],3,100)))</f>
        <v>Enojo</v>
      </c>
      <c r="R1893" t="str">
        <f>+IF(Tabla1[[#This Row],[correct_ans]]="None","Frecuente","Infrecuente")</f>
        <v>Frecuente</v>
      </c>
      <c r="S1893">
        <f>+Tabla1[[#This Row],[Respuesta.corr]]*100</f>
        <v>100</v>
      </c>
      <c r="T1893" t="str">
        <f>+IF(OR(Tabla1[[#This Row],[frecuente/infrecuente]]="Frecuente",Tabla1[[#This Row],[Respuesta.rt]]=""),"",Tabla1[[#This Row],[Respuesta.rt]])</f>
        <v/>
      </c>
      <c r="U1893">
        <f>1-Tabla1[[#This Row],[Respuesta.corr]]</f>
        <v>0</v>
      </c>
      <c r="V1893" t="s">
        <v>141</v>
      </c>
      <c r="W1893" t="s">
        <v>143</v>
      </c>
      <c r="X1893" t="str">
        <f>+IFERROR(VLOOKUP(Tabla1[[#This Row],[participant]],$AB$2:$AC$17,2,0),"REVISAR")</f>
        <v>CLB8M</v>
      </c>
    </row>
    <row r="1894" spans="1:24" x14ac:dyDescent="0.55000000000000004">
      <c r="A1894" t="s">
        <v>98</v>
      </c>
      <c r="B1894" t="s">
        <v>118</v>
      </c>
      <c r="C1894" t="s">
        <v>21</v>
      </c>
      <c r="D1894">
        <v>0.8</v>
      </c>
      <c r="E1894">
        <v>0</v>
      </c>
      <c r="F1894">
        <v>92</v>
      </c>
      <c r="G1894">
        <v>92</v>
      </c>
      <c r="H1894">
        <v>92</v>
      </c>
      <c r="I1894" t="s">
        <v>15</v>
      </c>
      <c r="J1894">
        <v>0</v>
      </c>
      <c r="L1894" t="s">
        <v>161</v>
      </c>
      <c r="M1894">
        <v>59.540644540816103</v>
      </c>
      <c r="N1894" t="s">
        <v>95</v>
      </c>
      <c r="O1894">
        <v>1</v>
      </c>
      <c r="P1894" t="s">
        <v>162</v>
      </c>
      <c r="Q1894" t="str">
        <f>+PROPER(IF(MID(Tabla1[[#This Row],[expName]],3,100)="Alegria","Alegría",MID(Tabla1[[#This Row],[expName]],3,100)))</f>
        <v>Enojo</v>
      </c>
      <c r="R1894" t="str">
        <f>+IF(Tabla1[[#This Row],[correct_ans]]="None","Frecuente","Infrecuente")</f>
        <v>Infrecuente</v>
      </c>
      <c r="S1894">
        <f>+Tabla1[[#This Row],[Respuesta.corr]]*100</f>
        <v>0</v>
      </c>
      <c r="T1894" t="str">
        <f>+IF(OR(Tabla1[[#This Row],[frecuente/infrecuente]]="Frecuente",Tabla1[[#This Row],[Respuesta.rt]]=""),"",Tabla1[[#This Row],[Respuesta.rt]])</f>
        <v/>
      </c>
      <c r="U1894">
        <f>1-Tabla1[[#This Row],[Respuesta.corr]]</f>
        <v>1</v>
      </c>
      <c r="V1894" t="s">
        <v>141</v>
      </c>
      <c r="W1894" t="s">
        <v>143</v>
      </c>
      <c r="X1894" t="str">
        <f>+IFERROR(VLOOKUP(Tabla1[[#This Row],[participant]],$AB$2:$AC$17,2,0),"REVISAR")</f>
        <v>CLB8M</v>
      </c>
    </row>
    <row r="1895" spans="1:24" x14ac:dyDescent="0.55000000000000004">
      <c r="A1895" t="s">
        <v>93</v>
      </c>
      <c r="B1895" t="s">
        <v>23</v>
      </c>
      <c r="C1895" t="s">
        <v>15</v>
      </c>
      <c r="D1895">
        <v>0.8</v>
      </c>
      <c r="E1895">
        <v>0</v>
      </c>
      <c r="F1895">
        <v>93</v>
      </c>
      <c r="G1895">
        <v>93</v>
      </c>
      <c r="H1895">
        <v>93</v>
      </c>
      <c r="I1895" t="s">
        <v>15</v>
      </c>
      <c r="J1895">
        <v>1</v>
      </c>
      <c r="L1895" t="s">
        <v>161</v>
      </c>
      <c r="M1895">
        <v>59.540644540816103</v>
      </c>
      <c r="N1895" t="s">
        <v>95</v>
      </c>
      <c r="O1895">
        <v>1</v>
      </c>
      <c r="P1895" t="s">
        <v>162</v>
      </c>
      <c r="Q1895" t="str">
        <f>+PROPER(IF(MID(Tabla1[[#This Row],[expName]],3,100)="Alegria","Alegría",MID(Tabla1[[#This Row],[expName]],3,100)))</f>
        <v>Enojo</v>
      </c>
      <c r="R1895" t="str">
        <f>+IF(Tabla1[[#This Row],[correct_ans]]="None","Frecuente","Infrecuente")</f>
        <v>Frecuente</v>
      </c>
      <c r="S1895">
        <f>+Tabla1[[#This Row],[Respuesta.corr]]*100</f>
        <v>100</v>
      </c>
      <c r="T1895" t="str">
        <f>+IF(OR(Tabla1[[#This Row],[frecuente/infrecuente]]="Frecuente",Tabla1[[#This Row],[Respuesta.rt]]=""),"",Tabla1[[#This Row],[Respuesta.rt]])</f>
        <v/>
      </c>
      <c r="U1895">
        <f>1-Tabla1[[#This Row],[Respuesta.corr]]</f>
        <v>0</v>
      </c>
      <c r="V1895" t="s">
        <v>141</v>
      </c>
      <c r="W1895" t="s">
        <v>143</v>
      </c>
      <c r="X1895" t="str">
        <f>+IFERROR(VLOOKUP(Tabla1[[#This Row],[participant]],$AB$2:$AC$17,2,0),"REVISAR")</f>
        <v>CLB8M</v>
      </c>
    </row>
    <row r="1896" spans="1:24" x14ac:dyDescent="0.55000000000000004">
      <c r="A1896" t="s">
        <v>93</v>
      </c>
      <c r="B1896" t="s">
        <v>31</v>
      </c>
      <c r="C1896" t="s">
        <v>15</v>
      </c>
      <c r="D1896">
        <v>0.8</v>
      </c>
      <c r="E1896">
        <v>0</v>
      </c>
      <c r="F1896">
        <v>94</v>
      </c>
      <c r="G1896">
        <v>94</v>
      </c>
      <c r="H1896">
        <v>94</v>
      </c>
      <c r="I1896" t="s">
        <v>15</v>
      </c>
      <c r="J1896">
        <v>1</v>
      </c>
      <c r="L1896" t="s">
        <v>161</v>
      </c>
      <c r="M1896">
        <v>59.540644540816103</v>
      </c>
      <c r="N1896" t="s">
        <v>95</v>
      </c>
      <c r="O1896">
        <v>1</v>
      </c>
      <c r="P1896" t="s">
        <v>162</v>
      </c>
      <c r="Q1896" t="str">
        <f>+PROPER(IF(MID(Tabla1[[#This Row],[expName]],3,100)="Alegria","Alegría",MID(Tabla1[[#This Row],[expName]],3,100)))</f>
        <v>Enojo</v>
      </c>
      <c r="R1896" t="str">
        <f>+IF(Tabla1[[#This Row],[correct_ans]]="None","Frecuente","Infrecuente")</f>
        <v>Frecuente</v>
      </c>
      <c r="S1896">
        <f>+Tabla1[[#This Row],[Respuesta.corr]]*100</f>
        <v>100</v>
      </c>
      <c r="T1896" t="str">
        <f>+IF(OR(Tabla1[[#This Row],[frecuente/infrecuente]]="Frecuente",Tabla1[[#This Row],[Respuesta.rt]]=""),"",Tabla1[[#This Row],[Respuesta.rt]])</f>
        <v/>
      </c>
      <c r="U1896">
        <f>1-Tabla1[[#This Row],[Respuesta.corr]]</f>
        <v>0</v>
      </c>
      <c r="V1896" t="s">
        <v>141</v>
      </c>
      <c r="W1896" t="s">
        <v>143</v>
      </c>
      <c r="X1896" t="str">
        <f>+IFERROR(VLOOKUP(Tabla1[[#This Row],[participant]],$AB$2:$AC$17,2,0),"REVISAR")</f>
        <v>CLB8M</v>
      </c>
    </row>
    <row r="1897" spans="1:24" x14ac:dyDescent="0.55000000000000004">
      <c r="A1897" t="s">
        <v>93</v>
      </c>
      <c r="B1897" t="s">
        <v>107</v>
      </c>
      <c r="C1897" t="s">
        <v>15</v>
      </c>
      <c r="D1897">
        <v>0.8</v>
      </c>
      <c r="E1897">
        <v>0</v>
      </c>
      <c r="F1897">
        <v>95</v>
      </c>
      <c r="G1897">
        <v>95</v>
      </c>
      <c r="H1897">
        <v>95</v>
      </c>
      <c r="I1897" t="s">
        <v>15</v>
      </c>
      <c r="J1897">
        <v>1</v>
      </c>
      <c r="L1897" t="s">
        <v>161</v>
      </c>
      <c r="M1897">
        <v>59.540644540816103</v>
      </c>
      <c r="N1897" t="s">
        <v>95</v>
      </c>
      <c r="O1897">
        <v>1</v>
      </c>
      <c r="P1897" t="s">
        <v>162</v>
      </c>
      <c r="Q1897" t="str">
        <f>+PROPER(IF(MID(Tabla1[[#This Row],[expName]],3,100)="Alegria","Alegría",MID(Tabla1[[#This Row],[expName]],3,100)))</f>
        <v>Enojo</v>
      </c>
      <c r="R1897" t="str">
        <f>+IF(Tabla1[[#This Row],[correct_ans]]="None","Frecuente","Infrecuente")</f>
        <v>Frecuente</v>
      </c>
      <c r="S1897">
        <f>+Tabla1[[#This Row],[Respuesta.corr]]*100</f>
        <v>100</v>
      </c>
      <c r="T1897" t="str">
        <f>+IF(OR(Tabla1[[#This Row],[frecuente/infrecuente]]="Frecuente",Tabla1[[#This Row],[Respuesta.rt]]=""),"",Tabla1[[#This Row],[Respuesta.rt]])</f>
        <v/>
      </c>
      <c r="U1897">
        <f>1-Tabla1[[#This Row],[Respuesta.corr]]</f>
        <v>0</v>
      </c>
      <c r="V1897" t="s">
        <v>141</v>
      </c>
      <c r="W1897" t="s">
        <v>143</v>
      </c>
      <c r="X1897" t="str">
        <f>+IFERROR(VLOOKUP(Tabla1[[#This Row],[participant]],$AB$2:$AC$17,2,0),"REVISAR")</f>
        <v>CLB8M</v>
      </c>
    </row>
    <row r="1898" spans="1:24" x14ac:dyDescent="0.55000000000000004">
      <c r="A1898" t="s">
        <v>93</v>
      </c>
      <c r="B1898" t="s">
        <v>97</v>
      </c>
      <c r="C1898" t="s">
        <v>15</v>
      </c>
      <c r="D1898">
        <v>1.3</v>
      </c>
      <c r="E1898">
        <v>0</v>
      </c>
      <c r="F1898">
        <v>96</v>
      </c>
      <c r="G1898">
        <v>96</v>
      </c>
      <c r="H1898">
        <v>96</v>
      </c>
      <c r="I1898" t="s">
        <v>15</v>
      </c>
      <c r="J1898">
        <v>1</v>
      </c>
      <c r="L1898" t="s">
        <v>161</v>
      </c>
      <c r="M1898">
        <v>59.540644540816103</v>
      </c>
      <c r="N1898" t="s">
        <v>95</v>
      </c>
      <c r="O1898">
        <v>1</v>
      </c>
      <c r="P1898" t="s">
        <v>162</v>
      </c>
      <c r="Q1898" t="str">
        <f>+PROPER(IF(MID(Tabla1[[#This Row],[expName]],3,100)="Alegria","Alegría",MID(Tabla1[[#This Row],[expName]],3,100)))</f>
        <v>Enojo</v>
      </c>
      <c r="R1898" t="str">
        <f>+IF(Tabla1[[#This Row],[correct_ans]]="None","Frecuente","Infrecuente")</f>
        <v>Frecuente</v>
      </c>
      <c r="S1898">
        <f>+Tabla1[[#This Row],[Respuesta.corr]]*100</f>
        <v>100</v>
      </c>
      <c r="T1898" t="str">
        <f>+IF(OR(Tabla1[[#This Row],[frecuente/infrecuente]]="Frecuente",Tabla1[[#This Row],[Respuesta.rt]]=""),"",Tabla1[[#This Row],[Respuesta.rt]])</f>
        <v/>
      </c>
      <c r="U1898">
        <f>1-Tabla1[[#This Row],[Respuesta.corr]]</f>
        <v>0</v>
      </c>
      <c r="V1898" t="s">
        <v>141</v>
      </c>
      <c r="W1898" t="s">
        <v>143</v>
      </c>
      <c r="X1898" t="str">
        <f>+IFERROR(VLOOKUP(Tabla1[[#This Row],[participant]],$AB$2:$AC$17,2,0),"REVISAR")</f>
        <v>CLB8M</v>
      </c>
    </row>
    <row r="1899" spans="1:24" x14ac:dyDescent="0.55000000000000004">
      <c r="A1899" t="s">
        <v>93</v>
      </c>
      <c r="B1899" t="s">
        <v>14</v>
      </c>
      <c r="C1899" t="s">
        <v>15</v>
      </c>
      <c r="D1899">
        <v>1.3</v>
      </c>
      <c r="E1899">
        <v>0</v>
      </c>
      <c r="F1899">
        <v>97</v>
      </c>
      <c r="G1899">
        <v>97</v>
      </c>
      <c r="H1899">
        <v>97</v>
      </c>
      <c r="I1899" t="s">
        <v>21</v>
      </c>
      <c r="J1899">
        <v>0</v>
      </c>
      <c r="K1899">
        <v>0.68208759635299998</v>
      </c>
      <c r="L1899" t="s">
        <v>161</v>
      </c>
      <c r="M1899">
        <v>59.540644540816103</v>
      </c>
      <c r="N1899" t="s">
        <v>95</v>
      </c>
      <c r="O1899">
        <v>1</v>
      </c>
      <c r="P1899" t="s">
        <v>162</v>
      </c>
      <c r="Q1899" t="str">
        <f>+PROPER(IF(MID(Tabla1[[#This Row],[expName]],3,100)="Alegria","Alegría",MID(Tabla1[[#This Row],[expName]],3,100)))</f>
        <v>Enojo</v>
      </c>
      <c r="R1899" t="str">
        <f>+IF(Tabla1[[#This Row],[correct_ans]]="None","Frecuente","Infrecuente")</f>
        <v>Frecuente</v>
      </c>
      <c r="S1899">
        <f>+Tabla1[[#This Row],[Respuesta.corr]]*100</f>
        <v>0</v>
      </c>
      <c r="T1899" t="str">
        <f>+IF(OR(Tabla1[[#This Row],[frecuente/infrecuente]]="Frecuente",Tabla1[[#This Row],[Respuesta.rt]]=""),"",Tabla1[[#This Row],[Respuesta.rt]])</f>
        <v/>
      </c>
      <c r="U1899">
        <f>1-Tabla1[[#This Row],[Respuesta.corr]]</f>
        <v>1</v>
      </c>
      <c r="V1899" t="s">
        <v>141</v>
      </c>
      <c r="W1899" t="s">
        <v>143</v>
      </c>
      <c r="X1899" t="str">
        <f>+IFERROR(VLOOKUP(Tabla1[[#This Row],[participant]],$AB$2:$AC$17,2,0),"REVISAR")</f>
        <v>CLB8M</v>
      </c>
    </row>
    <row r="1900" spans="1:24" x14ac:dyDescent="0.55000000000000004">
      <c r="A1900" t="s">
        <v>98</v>
      </c>
      <c r="B1900" t="s">
        <v>111</v>
      </c>
      <c r="C1900" t="s">
        <v>21</v>
      </c>
      <c r="D1900">
        <v>1.3</v>
      </c>
      <c r="E1900">
        <v>0</v>
      </c>
      <c r="F1900">
        <v>98</v>
      </c>
      <c r="G1900">
        <v>98</v>
      </c>
      <c r="H1900">
        <v>98</v>
      </c>
      <c r="I1900" t="s">
        <v>15</v>
      </c>
      <c r="J1900">
        <v>0</v>
      </c>
      <c r="L1900" t="s">
        <v>161</v>
      </c>
      <c r="M1900">
        <v>59.540644540816103</v>
      </c>
      <c r="N1900" t="s">
        <v>95</v>
      </c>
      <c r="O1900">
        <v>1</v>
      </c>
      <c r="P1900" t="s">
        <v>162</v>
      </c>
      <c r="Q1900" t="str">
        <f>+PROPER(IF(MID(Tabla1[[#This Row],[expName]],3,100)="Alegria","Alegría",MID(Tabla1[[#This Row],[expName]],3,100)))</f>
        <v>Enojo</v>
      </c>
      <c r="R1900" t="str">
        <f>+IF(Tabla1[[#This Row],[correct_ans]]="None","Frecuente","Infrecuente")</f>
        <v>Infrecuente</v>
      </c>
      <c r="S1900">
        <f>+Tabla1[[#This Row],[Respuesta.corr]]*100</f>
        <v>0</v>
      </c>
      <c r="T1900" t="str">
        <f>+IF(OR(Tabla1[[#This Row],[frecuente/infrecuente]]="Frecuente",Tabla1[[#This Row],[Respuesta.rt]]=""),"",Tabla1[[#This Row],[Respuesta.rt]])</f>
        <v/>
      </c>
      <c r="U1900">
        <f>1-Tabla1[[#This Row],[Respuesta.corr]]</f>
        <v>1</v>
      </c>
      <c r="V1900" t="s">
        <v>141</v>
      </c>
      <c r="W1900" t="s">
        <v>143</v>
      </c>
      <c r="X1900" t="str">
        <f>+IFERROR(VLOOKUP(Tabla1[[#This Row],[participant]],$AB$2:$AC$17,2,0),"REVISAR")</f>
        <v>CLB8M</v>
      </c>
    </row>
    <row r="1901" spans="1:24" x14ac:dyDescent="0.55000000000000004">
      <c r="A1901" t="s">
        <v>93</v>
      </c>
      <c r="B1901" t="s">
        <v>106</v>
      </c>
      <c r="C1901" t="s">
        <v>15</v>
      </c>
      <c r="D1901">
        <v>0.8</v>
      </c>
      <c r="E1901">
        <v>0</v>
      </c>
      <c r="F1901">
        <v>99</v>
      </c>
      <c r="G1901">
        <v>99</v>
      </c>
      <c r="H1901">
        <v>99</v>
      </c>
      <c r="I1901" t="s">
        <v>15</v>
      </c>
      <c r="J1901">
        <v>1</v>
      </c>
      <c r="L1901" t="s">
        <v>161</v>
      </c>
      <c r="M1901">
        <v>59.540644540816103</v>
      </c>
      <c r="N1901" t="s">
        <v>95</v>
      </c>
      <c r="O1901">
        <v>1</v>
      </c>
      <c r="P1901" t="s">
        <v>162</v>
      </c>
      <c r="Q1901" t="str">
        <f>+PROPER(IF(MID(Tabla1[[#This Row],[expName]],3,100)="Alegria","Alegría",MID(Tabla1[[#This Row],[expName]],3,100)))</f>
        <v>Enojo</v>
      </c>
      <c r="R1901" t="str">
        <f>+IF(Tabla1[[#This Row],[correct_ans]]="None","Frecuente","Infrecuente")</f>
        <v>Frecuente</v>
      </c>
      <c r="S1901">
        <f>+Tabla1[[#This Row],[Respuesta.corr]]*100</f>
        <v>100</v>
      </c>
      <c r="T1901" t="str">
        <f>+IF(OR(Tabla1[[#This Row],[frecuente/infrecuente]]="Frecuente",Tabla1[[#This Row],[Respuesta.rt]]=""),"",Tabla1[[#This Row],[Respuesta.rt]])</f>
        <v/>
      </c>
      <c r="U1901">
        <f>1-Tabla1[[#This Row],[Respuesta.corr]]</f>
        <v>0</v>
      </c>
      <c r="V1901" t="s">
        <v>141</v>
      </c>
      <c r="W1901" t="s">
        <v>143</v>
      </c>
      <c r="X1901" t="str">
        <f>+IFERROR(VLOOKUP(Tabla1[[#This Row],[participant]],$AB$2:$AC$17,2,0),"REVISAR")</f>
        <v>CLB8M</v>
      </c>
    </row>
    <row r="1902" spans="1:24" x14ac:dyDescent="0.55000000000000004">
      <c r="A1902" t="s">
        <v>93</v>
      </c>
      <c r="B1902" t="s">
        <v>100</v>
      </c>
      <c r="C1902" t="s">
        <v>15</v>
      </c>
      <c r="D1902">
        <v>0.8</v>
      </c>
      <c r="E1902">
        <v>0</v>
      </c>
      <c r="F1902">
        <v>100</v>
      </c>
      <c r="G1902">
        <v>100</v>
      </c>
      <c r="H1902">
        <v>100</v>
      </c>
      <c r="I1902" t="s">
        <v>15</v>
      </c>
      <c r="J1902">
        <v>1</v>
      </c>
      <c r="L1902" t="s">
        <v>161</v>
      </c>
      <c r="M1902">
        <v>59.540644540816103</v>
      </c>
      <c r="N1902" t="s">
        <v>95</v>
      </c>
      <c r="O1902">
        <v>1</v>
      </c>
      <c r="P1902" t="s">
        <v>162</v>
      </c>
      <c r="Q1902" t="str">
        <f>+PROPER(IF(MID(Tabla1[[#This Row],[expName]],3,100)="Alegria","Alegría",MID(Tabla1[[#This Row],[expName]],3,100)))</f>
        <v>Enojo</v>
      </c>
      <c r="R1902" t="str">
        <f>+IF(Tabla1[[#This Row],[correct_ans]]="None","Frecuente","Infrecuente")</f>
        <v>Frecuente</v>
      </c>
      <c r="S1902">
        <f>+Tabla1[[#This Row],[Respuesta.corr]]*100</f>
        <v>100</v>
      </c>
      <c r="T1902" t="str">
        <f>+IF(OR(Tabla1[[#This Row],[frecuente/infrecuente]]="Frecuente",Tabla1[[#This Row],[Respuesta.rt]]=""),"",Tabla1[[#This Row],[Respuesta.rt]])</f>
        <v/>
      </c>
      <c r="U1902">
        <f>1-Tabla1[[#This Row],[Respuesta.corr]]</f>
        <v>0</v>
      </c>
      <c r="V1902" t="s">
        <v>141</v>
      </c>
      <c r="W1902" t="s">
        <v>143</v>
      </c>
      <c r="X1902" t="str">
        <f>+IFERROR(VLOOKUP(Tabla1[[#This Row],[participant]],$AB$2:$AC$17,2,0),"REVISAR")</f>
        <v>CLB8M</v>
      </c>
    </row>
    <row r="1903" spans="1:24" x14ac:dyDescent="0.55000000000000004">
      <c r="A1903" t="s">
        <v>98</v>
      </c>
      <c r="B1903" t="s">
        <v>119</v>
      </c>
      <c r="C1903" t="s">
        <v>21</v>
      </c>
      <c r="D1903">
        <v>0.8</v>
      </c>
      <c r="E1903">
        <v>0</v>
      </c>
      <c r="F1903">
        <v>101</v>
      </c>
      <c r="G1903">
        <v>101</v>
      </c>
      <c r="H1903">
        <v>101</v>
      </c>
      <c r="I1903" t="s">
        <v>15</v>
      </c>
      <c r="J1903">
        <v>0</v>
      </c>
      <c r="L1903" t="s">
        <v>161</v>
      </c>
      <c r="M1903">
        <v>59.540644540816103</v>
      </c>
      <c r="N1903" t="s">
        <v>95</v>
      </c>
      <c r="O1903">
        <v>1</v>
      </c>
      <c r="P1903" t="s">
        <v>162</v>
      </c>
      <c r="Q1903" t="str">
        <f>+PROPER(IF(MID(Tabla1[[#This Row],[expName]],3,100)="Alegria","Alegría",MID(Tabla1[[#This Row],[expName]],3,100)))</f>
        <v>Enojo</v>
      </c>
      <c r="R1903" t="str">
        <f>+IF(Tabla1[[#This Row],[correct_ans]]="None","Frecuente","Infrecuente")</f>
        <v>Infrecuente</v>
      </c>
      <c r="S1903">
        <f>+Tabla1[[#This Row],[Respuesta.corr]]*100</f>
        <v>0</v>
      </c>
      <c r="T1903" t="str">
        <f>+IF(OR(Tabla1[[#This Row],[frecuente/infrecuente]]="Frecuente",Tabla1[[#This Row],[Respuesta.rt]]=""),"",Tabla1[[#This Row],[Respuesta.rt]])</f>
        <v/>
      </c>
      <c r="U1903">
        <f>1-Tabla1[[#This Row],[Respuesta.corr]]</f>
        <v>1</v>
      </c>
      <c r="V1903" t="s">
        <v>141</v>
      </c>
      <c r="W1903" t="s">
        <v>143</v>
      </c>
      <c r="X1903" t="str">
        <f>+IFERROR(VLOOKUP(Tabla1[[#This Row],[participant]],$AB$2:$AC$17,2,0),"REVISAR")</f>
        <v>CLB8M</v>
      </c>
    </row>
    <row r="1904" spans="1:24" x14ac:dyDescent="0.55000000000000004">
      <c r="A1904" t="s">
        <v>93</v>
      </c>
      <c r="B1904" t="s">
        <v>100</v>
      </c>
      <c r="C1904" t="s">
        <v>15</v>
      </c>
      <c r="D1904">
        <v>1.3</v>
      </c>
      <c r="E1904">
        <v>0</v>
      </c>
      <c r="F1904">
        <v>102</v>
      </c>
      <c r="G1904">
        <v>102</v>
      </c>
      <c r="H1904">
        <v>102</v>
      </c>
      <c r="I1904" t="s">
        <v>15</v>
      </c>
      <c r="J1904">
        <v>1</v>
      </c>
      <c r="L1904" t="s">
        <v>161</v>
      </c>
      <c r="M1904">
        <v>59.540644540816103</v>
      </c>
      <c r="N1904" t="s">
        <v>95</v>
      </c>
      <c r="O1904">
        <v>1</v>
      </c>
      <c r="P1904" t="s">
        <v>162</v>
      </c>
      <c r="Q1904" t="str">
        <f>+PROPER(IF(MID(Tabla1[[#This Row],[expName]],3,100)="Alegria","Alegría",MID(Tabla1[[#This Row],[expName]],3,100)))</f>
        <v>Enojo</v>
      </c>
      <c r="R1904" t="str">
        <f>+IF(Tabla1[[#This Row],[correct_ans]]="None","Frecuente","Infrecuente")</f>
        <v>Frecuente</v>
      </c>
      <c r="S1904">
        <f>+Tabla1[[#This Row],[Respuesta.corr]]*100</f>
        <v>100</v>
      </c>
      <c r="T1904" t="str">
        <f>+IF(OR(Tabla1[[#This Row],[frecuente/infrecuente]]="Frecuente",Tabla1[[#This Row],[Respuesta.rt]]=""),"",Tabla1[[#This Row],[Respuesta.rt]])</f>
        <v/>
      </c>
      <c r="U1904">
        <f>1-Tabla1[[#This Row],[Respuesta.corr]]</f>
        <v>0</v>
      </c>
      <c r="V1904" t="s">
        <v>141</v>
      </c>
      <c r="W1904" t="s">
        <v>143</v>
      </c>
      <c r="X1904" t="str">
        <f>+IFERROR(VLOOKUP(Tabla1[[#This Row],[participant]],$AB$2:$AC$17,2,0),"REVISAR")</f>
        <v>CLB8M</v>
      </c>
    </row>
    <row r="1905" spans="1:24" x14ac:dyDescent="0.55000000000000004">
      <c r="A1905" t="s">
        <v>93</v>
      </c>
      <c r="B1905" t="s">
        <v>73</v>
      </c>
      <c r="C1905" t="s">
        <v>15</v>
      </c>
      <c r="D1905">
        <v>1.3</v>
      </c>
      <c r="E1905">
        <v>0</v>
      </c>
      <c r="F1905">
        <v>103</v>
      </c>
      <c r="G1905">
        <v>103</v>
      </c>
      <c r="H1905">
        <v>103</v>
      </c>
      <c r="I1905" t="s">
        <v>15</v>
      </c>
      <c r="J1905">
        <v>1</v>
      </c>
      <c r="L1905" t="s">
        <v>161</v>
      </c>
      <c r="M1905">
        <v>59.540644540816103</v>
      </c>
      <c r="N1905" t="s">
        <v>95</v>
      </c>
      <c r="O1905">
        <v>1</v>
      </c>
      <c r="P1905" t="s">
        <v>162</v>
      </c>
      <c r="Q1905" t="str">
        <f>+PROPER(IF(MID(Tabla1[[#This Row],[expName]],3,100)="Alegria","Alegría",MID(Tabla1[[#This Row],[expName]],3,100)))</f>
        <v>Enojo</v>
      </c>
      <c r="R1905" t="str">
        <f>+IF(Tabla1[[#This Row],[correct_ans]]="None","Frecuente","Infrecuente")</f>
        <v>Frecuente</v>
      </c>
      <c r="S1905">
        <f>+Tabla1[[#This Row],[Respuesta.corr]]*100</f>
        <v>100</v>
      </c>
      <c r="T1905" t="str">
        <f>+IF(OR(Tabla1[[#This Row],[frecuente/infrecuente]]="Frecuente",Tabla1[[#This Row],[Respuesta.rt]]=""),"",Tabla1[[#This Row],[Respuesta.rt]])</f>
        <v/>
      </c>
      <c r="U1905">
        <f>1-Tabla1[[#This Row],[Respuesta.corr]]</f>
        <v>0</v>
      </c>
      <c r="V1905" t="s">
        <v>141</v>
      </c>
      <c r="W1905" t="s">
        <v>143</v>
      </c>
      <c r="X1905" t="str">
        <f>+IFERROR(VLOOKUP(Tabla1[[#This Row],[participant]],$AB$2:$AC$17,2,0),"REVISAR")</f>
        <v>CLB8M</v>
      </c>
    </row>
    <row r="1906" spans="1:24" x14ac:dyDescent="0.55000000000000004">
      <c r="A1906" t="s">
        <v>98</v>
      </c>
      <c r="B1906" t="s">
        <v>119</v>
      </c>
      <c r="C1906" t="s">
        <v>21</v>
      </c>
      <c r="D1906">
        <v>0.8</v>
      </c>
      <c r="E1906">
        <v>0</v>
      </c>
      <c r="F1906">
        <v>104</v>
      </c>
      <c r="G1906">
        <v>104</v>
      </c>
      <c r="H1906">
        <v>104</v>
      </c>
      <c r="I1906" t="s">
        <v>15</v>
      </c>
      <c r="J1906">
        <v>0</v>
      </c>
      <c r="L1906" t="s">
        <v>161</v>
      </c>
      <c r="M1906">
        <v>59.540644540816103</v>
      </c>
      <c r="N1906" t="s">
        <v>95</v>
      </c>
      <c r="O1906">
        <v>1</v>
      </c>
      <c r="P1906" t="s">
        <v>162</v>
      </c>
      <c r="Q1906" t="str">
        <f>+PROPER(IF(MID(Tabla1[[#This Row],[expName]],3,100)="Alegria","Alegría",MID(Tabla1[[#This Row],[expName]],3,100)))</f>
        <v>Enojo</v>
      </c>
      <c r="R1906" t="str">
        <f>+IF(Tabla1[[#This Row],[correct_ans]]="None","Frecuente","Infrecuente")</f>
        <v>Infrecuente</v>
      </c>
      <c r="S1906">
        <f>+Tabla1[[#This Row],[Respuesta.corr]]*100</f>
        <v>0</v>
      </c>
      <c r="T1906" t="str">
        <f>+IF(OR(Tabla1[[#This Row],[frecuente/infrecuente]]="Frecuente",Tabla1[[#This Row],[Respuesta.rt]]=""),"",Tabla1[[#This Row],[Respuesta.rt]])</f>
        <v/>
      </c>
      <c r="U1906">
        <f>1-Tabla1[[#This Row],[Respuesta.corr]]</f>
        <v>1</v>
      </c>
      <c r="V1906" t="s">
        <v>141</v>
      </c>
      <c r="W1906" t="s">
        <v>143</v>
      </c>
      <c r="X1906" t="str">
        <f>+IFERROR(VLOOKUP(Tabla1[[#This Row],[participant]],$AB$2:$AC$17,2,0),"REVISAR")</f>
        <v>CLB8M</v>
      </c>
    </row>
    <row r="1907" spans="1:24" x14ac:dyDescent="0.55000000000000004">
      <c r="A1907" t="s">
        <v>93</v>
      </c>
      <c r="B1907" t="s">
        <v>103</v>
      </c>
      <c r="C1907" t="s">
        <v>15</v>
      </c>
      <c r="D1907">
        <v>0.8</v>
      </c>
      <c r="E1907">
        <v>0</v>
      </c>
      <c r="F1907">
        <v>105</v>
      </c>
      <c r="G1907">
        <v>105</v>
      </c>
      <c r="H1907">
        <v>105</v>
      </c>
      <c r="I1907" t="s">
        <v>15</v>
      </c>
      <c r="J1907">
        <v>1</v>
      </c>
      <c r="L1907" t="s">
        <v>161</v>
      </c>
      <c r="M1907">
        <v>59.540644540816103</v>
      </c>
      <c r="N1907" t="s">
        <v>95</v>
      </c>
      <c r="O1907">
        <v>1</v>
      </c>
      <c r="P1907" t="s">
        <v>162</v>
      </c>
      <c r="Q1907" t="str">
        <f>+PROPER(IF(MID(Tabla1[[#This Row],[expName]],3,100)="Alegria","Alegría",MID(Tabla1[[#This Row],[expName]],3,100)))</f>
        <v>Enojo</v>
      </c>
      <c r="R1907" t="str">
        <f>+IF(Tabla1[[#This Row],[correct_ans]]="None","Frecuente","Infrecuente")</f>
        <v>Frecuente</v>
      </c>
      <c r="S1907">
        <f>+Tabla1[[#This Row],[Respuesta.corr]]*100</f>
        <v>100</v>
      </c>
      <c r="T1907" t="str">
        <f>+IF(OR(Tabla1[[#This Row],[frecuente/infrecuente]]="Frecuente",Tabla1[[#This Row],[Respuesta.rt]]=""),"",Tabla1[[#This Row],[Respuesta.rt]])</f>
        <v/>
      </c>
      <c r="U1907">
        <f>1-Tabla1[[#This Row],[Respuesta.corr]]</f>
        <v>0</v>
      </c>
      <c r="V1907" t="s">
        <v>141</v>
      </c>
      <c r="W1907" t="s">
        <v>143</v>
      </c>
      <c r="X1907" t="str">
        <f>+IFERROR(VLOOKUP(Tabla1[[#This Row],[participant]],$AB$2:$AC$17,2,0),"REVISAR")</f>
        <v>CLB8M</v>
      </c>
    </row>
    <row r="1908" spans="1:24" x14ac:dyDescent="0.55000000000000004">
      <c r="A1908" t="s">
        <v>93</v>
      </c>
      <c r="B1908" t="s">
        <v>100</v>
      </c>
      <c r="C1908" t="s">
        <v>15</v>
      </c>
      <c r="D1908">
        <v>0.8</v>
      </c>
      <c r="E1908">
        <v>0</v>
      </c>
      <c r="F1908">
        <v>106</v>
      </c>
      <c r="G1908">
        <v>106</v>
      </c>
      <c r="H1908">
        <v>106</v>
      </c>
      <c r="I1908" t="s">
        <v>15</v>
      </c>
      <c r="J1908">
        <v>1</v>
      </c>
      <c r="L1908" t="s">
        <v>161</v>
      </c>
      <c r="M1908">
        <v>59.540644540816103</v>
      </c>
      <c r="N1908" t="s">
        <v>95</v>
      </c>
      <c r="O1908">
        <v>1</v>
      </c>
      <c r="P1908" t="s">
        <v>162</v>
      </c>
      <c r="Q1908" t="str">
        <f>+PROPER(IF(MID(Tabla1[[#This Row],[expName]],3,100)="Alegria","Alegría",MID(Tabla1[[#This Row],[expName]],3,100)))</f>
        <v>Enojo</v>
      </c>
      <c r="R1908" t="str">
        <f>+IF(Tabla1[[#This Row],[correct_ans]]="None","Frecuente","Infrecuente")</f>
        <v>Frecuente</v>
      </c>
      <c r="S1908">
        <f>+Tabla1[[#This Row],[Respuesta.corr]]*100</f>
        <v>100</v>
      </c>
      <c r="T1908" t="str">
        <f>+IF(OR(Tabla1[[#This Row],[frecuente/infrecuente]]="Frecuente",Tabla1[[#This Row],[Respuesta.rt]]=""),"",Tabla1[[#This Row],[Respuesta.rt]])</f>
        <v/>
      </c>
      <c r="U1908">
        <f>1-Tabla1[[#This Row],[Respuesta.corr]]</f>
        <v>0</v>
      </c>
      <c r="V1908" t="s">
        <v>141</v>
      </c>
      <c r="W1908" t="s">
        <v>143</v>
      </c>
      <c r="X1908" t="str">
        <f>+IFERROR(VLOOKUP(Tabla1[[#This Row],[participant]],$AB$2:$AC$17,2,0),"REVISAR")</f>
        <v>CLB8M</v>
      </c>
    </row>
    <row r="1909" spans="1:24" x14ac:dyDescent="0.55000000000000004">
      <c r="A1909" t="s">
        <v>98</v>
      </c>
      <c r="B1909" t="s">
        <v>99</v>
      </c>
      <c r="C1909" t="s">
        <v>21</v>
      </c>
      <c r="D1909">
        <v>0.8</v>
      </c>
      <c r="E1909">
        <v>0</v>
      </c>
      <c r="F1909">
        <v>107</v>
      </c>
      <c r="G1909">
        <v>107</v>
      </c>
      <c r="H1909">
        <v>107</v>
      </c>
      <c r="I1909" t="s">
        <v>15</v>
      </c>
      <c r="J1909">
        <v>0</v>
      </c>
      <c r="L1909" t="s">
        <v>161</v>
      </c>
      <c r="M1909">
        <v>59.540644540816103</v>
      </c>
      <c r="N1909" t="s">
        <v>95</v>
      </c>
      <c r="O1909">
        <v>1</v>
      </c>
      <c r="P1909" t="s">
        <v>162</v>
      </c>
      <c r="Q1909" t="str">
        <f>+PROPER(IF(MID(Tabla1[[#This Row],[expName]],3,100)="Alegria","Alegría",MID(Tabla1[[#This Row],[expName]],3,100)))</f>
        <v>Enojo</v>
      </c>
      <c r="R1909" t="str">
        <f>+IF(Tabla1[[#This Row],[correct_ans]]="None","Frecuente","Infrecuente")</f>
        <v>Infrecuente</v>
      </c>
      <c r="S1909">
        <f>+Tabla1[[#This Row],[Respuesta.corr]]*100</f>
        <v>0</v>
      </c>
      <c r="T1909" t="str">
        <f>+IF(OR(Tabla1[[#This Row],[frecuente/infrecuente]]="Frecuente",Tabla1[[#This Row],[Respuesta.rt]]=""),"",Tabla1[[#This Row],[Respuesta.rt]])</f>
        <v/>
      </c>
      <c r="U1909">
        <f>1-Tabla1[[#This Row],[Respuesta.corr]]</f>
        <v>1</v>
      </c>
      <c r="V1909" t="s">
        <v>141</v>
      </c>
      <c r="W1909" t="s">
        <v>143</v>
      </c>
      <c r="X1909" t="str">
        <f>+IFERROR(VLOOKUP(Tabla1[[#This Row],[participant]],$AB$2:$AC$17,2,0),"REVISAR")</f>
        <v>CLB8M</v>
      </c>
    </row>
    <row r="1910" spans="1:24" x14ac:dyDescent="0.55000000000000004">
      <c r="A1910" t="s">
        <v>93</v>
      </c>
      <c r="B1910" t="s">
        <v>106</v>
      </c>
      <c r="C1910" t="s">
        <v>15</v>
      </c>
      <c r="D1910">
        <v>0.8</v>
      </c>
      <c r="E1910">
        <v>0</v>
      </c>
      <c r="F1910">
        <v>108</v>
      </c>
      <c r="G1910">
        <v>108</v>
      </c>
      <c r="H1910">
        <v>108</v>
      </c>
      <c r="I1910" t="s">
        <v>15</v>
      </c>
      <c r="J1910">
        <v>1</v>
      </c>
      <c r="L1910" t="s">
        <v>161</v>
      </c>
      <c r="M1910">
        <v>59.540644540816103</v>
      </c>
      <c r="N1910" t="s">
        <v>95</v>
      </c>
      <c r="O1910">
        <v>1</v>
      </c>
      <c r="P1910" t="s">
        <v>162</v>
      </c>
      <c r="Q1910" t="str">
        <f>+PROPER(IF(MID(Tabla1[[#This Row],[expName]],3,100)="Alegria","Alegría",MID(Tabla1[[#This Row],[expName]],3,100)))</f>
        <v>Enojo</v>
      </c>
      <c r="R1910" t="str">
        <f>+IF(Tabla1[[#This Row],[correct_ans]]="None","Frecuente","Infrecuente")</f>
        <v>Frecuente</v>
      </c>
      <c r="S1910">
        <f>+Tabla1[[#This Row],[Respuesta.corr]]*100</f>
        <v>100</v>
      </c>
      <c r="T1910" t="str">
        <f>+IF(OR(Tabla1[[#This Row],[frecuente/infrecuente]]="Frecuente",Tabla1[[#This Row],[Respuesta.rt]]=""),"",Tabla1[[#This Row],[Respuesta.rt]])</f>
        <v/>
      </c>
      <c r="U1910">
        <f>1-Tabla1[[#This Row],[Respuesta.corr]]</f>
        <v>0</v>
      </c>
      <c r="V1910" t="s">
        <v>141</v>
      </c>
      <c r="W1910" t="s">
        <v>143</v>
      </c>
      <c r="X1910" t="str">
        <f>+IFERROR(VLOOKUP(Tabla1[[#This Row],[participant]],$AB$2:$AC$17,2,0),"REVISAR")</f>
        <v>CLB8M</v>
      </c>
    </row>
    <row r="1911" spans="1:24" x14ac:dyDescent="0.55000000000000004">
      <c r="A1911" t="s">
        <v>93</v>
      </c>
      <c r="B1911" t="s">
        <v>107</v>
      </c>
      <c r="C1911" t="s">
        <v>15</v>
      </c>
      <c r="D1911">
        <v>1.3</v>
      </c>
      <c r="E1911">
        <v>0</v>
      </c>
      <c r="F1911">
        <v>109</v>
      </c>
      <c r="G1911">
        <v>109</v>
      </c>
      <c r="H1911">
        <v>109</v>
      </c>
      <c r="I1911" t="s">
        <v>15</v>
      </c>
      <c r="J1911">
        <v>1</v>
      </c>
      <c r="L1911" t="s">
        <v>161</v>
      </c>
      <c r="M1911">
        <v>59.540644540816103</v>
      </c>
      <c r="N1911" t="s">
        <v>95</v>
      </c>
      <c r="O1911">
        <v>1</v>
      </c>
      <c r="P1911" t="s">
        <v>162</v>
      </c>
      <c r="Q1911" t="str">
        <f>+PROPER(IF(MID(Tabla1[[#This Row],[expName]],3,100)="Alegria","Alegría",MID(Tabla1[[#This Row],[expName]],3,100)))</f>
        <v>Enojo</v>
      </c>
      <c r="R1911" t="str">
        <f>+IF(Tabla1[[#This Row],[correct_ans]]="None","Frecuente","Infrecuente")</f>
        <v>Frecuente</v>
      </c>
      <c r="S1911">
        <f>+Tabla1[[#This Row],[Respuesta.corr]]*100</f>
        <v>100</v>
      </c>
      <c r="T1911" t="str">
        <f>+IF(OR(Tabla1[[#This Row],[frecuente/infrecuente]]="Frecuente",Tabla1[[#This Row],[Respuesta.rt]]=""),"",Tabla1[[#This Row],[Respuesta.rt]])</f>
        <v/>
      </c>
      <c r="U1911">
        <f>1-Tabla1[[#This Row],[Respuesta.corr]]</f>
        <v>0</v>
      </c>
      <c r="V1911" t="s">
        <v>141</v>
      </c>
      <c r="W1911" t="s">
        <v>143</v>
      </c>
      <c r="X1911" t="str">
        <f>+IFERROR(VLOOKUP(Tabla1[[#This Row],[participant]],$AB$2:$AC$17,2,0),"REVISAR")</f>
        <v>CLB8M</v>
      </c>
    </row>
    <row r="1912" spans="1:24" x14ac:dyDescent="0.55000000000000004">
      <c r="A1912" t="s">
        <v>98</v>
      </c>
      <c r="B1912" t="s">
        <v>113</v>
      </c>
      <c r="C1912" t="s">
        <v>21</v>
      </c>
      <c r="D1912">
        <v>0.8</v>
      </c>
      <c r="E1912">
        <v>0</v>
      </c>
      <c r="F1912">
        <v>110</v>
      </c>
      <c r="G1912">
        <v>110</v>
      </c>
      <c r="H1912">
        <v>110</v>
      </c>
      <c r="I1912" t="s">
        <v>21</v>
      </c>
      <c r="J1912">
        <v>1</v>
      </c>
      <c r="K1912">
        <v>0.61561128264999998</v>
      </c>
      <c r="L1912" t="s">
        <v>161</v>
      </c>
      <c r="M1912">
        <v>59.540644540816103</v>
      </c>
      <c r="N1912" t="s">
        <v>95</v>
      </c>
      <c r="O1912">
        <v>1</v>
      </c>
      <c r="P1912" t="s">
        <v>162</v>
      </c>
      <c r="Q1912" t="str">
        <f>+PROPER(IF(MID(Tabla1[[#This Row],[expName]],3,100)="Alegria","Alegría",MID(Tabla1[[#This Row],[expName]],3,100)))</f>
        <v>Enojo</v>
      </c>
      <c r="R1912" t="str">
        <f>+IF(Tabla1[[#This Row],[correct_ans]]="None","Frecuente","Infrecuente")</f>
        <v>Infrecuente</v>
      </c>
      <c r="S1912">
        <f>+Tabla1[[#This Row],[Respuesta.corr]]*100</f>
        <v>100</v>
      </c>
      <c r="T1912">
        <f>+IF(OR(Tabla1[[#This Row],[frecuente/infrecuente]]="Frecuente",Tabla1[[#This Row],[Respuesta.rt]]=""),"",Tabla1[[#This Row],[Respuesta.rt]])</f>
        <v>0.61561128264999998</v>
      </c>
      <c r="U1912">
        <f>1-Tabla1[[#This Row],[Respuesta.corr]]</f>
        <v>0</v>
      </c>
      <c r="V1912" t="s">
        <v>141</v>
      </c>
      <c r="W1912" t="s">
        <v>143</v>
      </c>
      <c r="X1912" t="str">
        <f>+IFERROR(VLOOKUP(Tabla1[[#This Row],[participant]],$AB$2:$AC$17,2,0),"REVISAR")</f>
        <v>CLB8M</v>
      </c>
    </row>
    <row r="1913" spans="1:24" x14ac:dyDescent="0.55000000000000004">
      <c r="A1913" t="s">
        <v>93</v>
      </c>
      <c r="B1913" t="s">
        <v>103</v>
      </c>
      <c r="C1913" t="s">
        <v>15</v>
      </c>
      <c r="D1913">
        <v>1.3</v>
      </c>
      <c r="E1913">
        <v>0</v>
      </c>
      <c r="F1913">
        <v>111</v>
      </c>
      <c r="G1913">
        <v>111</v>
      </c>
      <c r="H1913">
        <v>111</v>
      </c>
      <c r="I1913" t="s">
        <v>15</v>
      </c>
      <c r="J1913">
        <v>1</v>
      </c>
      <c r="L1913" t="s">
        <v>161</v>
      </c>
      <c r="M1913">
        <v>59.540644540816103</v>
      </c>
      <c r="N1913" t="s">
        <v>95</v>
      </c>
      <c r="O1913">
        <v>1</v>
      </c>
      <c r="P1913" t="s">
        <v>162</v>
      </c>
      <c r="Q1913" t="str">
        <f>+PROPER(IF(MID(Tabla1[[#This Row],[expName]],3,100)="Alegria","Alegría",MID(Tabla1[[#This Row],[expName]],3,100)))</f>
        <v>Enojo</v>
      </c>
      <c r="R1913" t="str">
        <f>+IF(Tabla1[[#This Row],[correct_ans]]="None","Frecuente","Infrecuente")</f>
        <v>Frecuente</v>
      </c>
      <c r="S1913">
        <f>+Tabla1[[#This Row],[Respuesta.corr]]*100</f>
        <v>100</v>
      </c>
      <c r="T1913" t="str">
        <f>+IF(OR(Tabla1[[#This Row],[frecuente/infrecuente]]="Frecuente",Tabla1[[#This Row],[Respuesta.rt]]=""),"",Tabla1[[#This Row],[Respuesta.rt]])</f>
        <v/>
      </c>
      <c r="U1913">
        <f>1-Tabla1[[#This Row],[Respuesta.corr]]</f>
        <v>0</v>
      </c>
      <c r="V1913" t="s">
        <v>141</v>
      </c>
      <c r="W1913" t="s">
        <v>143</v>
      </c>
      <c r="X1913" t="str">
        <f>+IFERROR(VLOOKUP(Tabla1[[#This Row],[participant]],$AB$2:$AC$17,2,0),"REVISAR")</f>
        <v>CLB8M</v>
      </c>
    </row>
    <row r="1914" spans="1:24" x14ac:dyDescent="0.55000000000000004">
      <c r="A1914" t="s">
        <v>93</v>
      </c>
      <c r="B1914" t="s">
        <v>14</v>
      </c>
      <c r="C1914" t="s">
        <v>15</v>
      </c>
      <c r="D1914">
        <v>0.8</v>
      </c>
      <c r="E1914">
        <v>0</v>
      </c>
      <c r="F1914">
        <v>112</v>
      </c>
      <c r="G1914">
        <v>112</v>
      </c>
      <c r="H1914">
        <v>112</v>
      </c>
      <c r="I1914" t="s">
        <v>15</v>
      </c>
      <c r="J1914">
        <v>1</v>
      </c>
      <c r="L1914" t="s">
        <v>161</v>
      </c>
      <c r="M1914">
        <v>59.540644540816103</v>
      </c>
      <c r="N1914" t="s">
        <v>95</v>
      </c>
      <c r="O1914">
        <v>1</v>
      </c>
      <c r="P1914" t="s">
        <v>162</v>
      </c>
      <c r="Q1914" t="str">
        <f>+PROPER(IF(MID(Tabla1[[#This Row],[expName]],3,100)="Alegria","Alegría",MID(Tabla1[[#This Row],[expName]],3,100)))</f>
        <v>Enojo</v>
      </c>
      <c r="R1914" t="str">
        <f>+IF(Tabla1[[#This Row],[correct_ans]]="None","Frecuente","Infrecuente")</f>
        <v>Frecuente</v>
      </c>
      <c r="S1914">
        <f>+Tabla1[[#This Row],[Respuesta.corr]]*100</f>
        <v>100</v>
      </c>
      <c r="T1914" t="str">
        <f>+IF(OR(Tabla1[[#This Row],[frecuente/infrecuente]]="Frecuente",Tabla1[[#This Row],[Respuesta.rt]]=""),"",Tabla1[[#This Row],[Respuesta.rt]])</f>
        <v/>
      </c>
      <c r="U1914">
        <f>1-Tabla1[[#This Row],[Respuesta.corr]]</f>
        <v>0</v>
      </c>
      <c r="V1914" t="s">
        <v>141</v>
      </c>
      <c r="W1914" t="s">
        <v>143</v>
      </c>
      <c r="X1914" t="str">
        <f>+IFERROR(VLOOKUP(Tabla1[[#This Row],[participant]],$AB$2:$AC$17,2,0),"REVISAR")</f>
        <v>CLB8M</v>
      </c>
    </row>
    <row r="1915" spans="1:24" x14ac:dyDescent="0.55000000000000004">
      <c r="A1915" t="s">
        <v>98</v>
      </c>
      <c r="B1915" t="s">
        <v>101</v>
      </c>
      <c r="C1915" t="s">
        <v>21</v>
      </c>
      <c r="D1915">
        <v>1.3</v>
      </c>
      <c r="E1915">
        <v>0</v>
      </c>
      <c r="F1915">
        <v>113</v>
      </c>
      <c r="G1915">
        <v>113</v>
      </c>
      <c r="H1915">
        <v>113</v>
      </c>
      <c r="I1915" t="s">
        <v>21</v>
      </c>
      <c r="J1915">
        <v>1</v>
      </c>
      <c r="K1915">
        <v>0.79874312745999998</v>
      </c>
      <c r="L1915" t="s">
        <v>161</v>
      </c>
      <c r="M1915">
        <v>59.540644540816103</v>
      </c>
      <c r="N1915" t="s">
        <v>95</v>
      </c>
      <c r="O1915">
        <v>1</v>
      </c>
      <c r="P1915" t="s">
        <v>162</v>
      </c>
      <c r="Q1915" t="str">
        <f>+PROPER(IF(MID(Tabla1[[#This Row],[expName]],3,100)="Alegria","Alegría",MID(Tabla1[[#This Row],[expName]],3,100)))</f>
        <v>Enojo</v>
      </c>
      <c r="R1915" t="str">
        <f>+IF(Tabla1[[#This Row],[correct_ans]]="None","Frecuente","Infrecuente")</f>
        <v>Infrecuente</v>
      </c>
      <c r="S1915">
        <f>+Tabla1[[#This Row],[Respuesta.corr]]*100</f>
        <v>100</v>
      </c>
      <c r="T1915">
        <f>+IF(OR(Tabla1[[#This Row],[frecuente/infrecuente]]="Frecuente",Tabla1[[#This Row],[Respuesta.rt]]=""),"",Tabla1[[#This Row],[Respuesta.rt]])</f>
        <v>0.79874312745999998</v>
      </c>
      <c r="U1915">
        <f>1-Tabla1[[#This Row],[Respuesta.corr]]</f>
        <v>0</v>
      </c>
      <c r="V1915" t="s">
        <v>141</v>
      </c>
      <c r="W1915" t="s">
        <v>143</v>
      </c>
      <c r="X1915" t="str">
        <f>+IFERROR(VLOOKUP(Tabla1[[#This Row],[participant]],$AB$2:$AC$17,2,0),"REVISAR")</f>
        <v>CLB8M</v>
      </c>
    </row>
    <row r="1916" spans="1:24" x14ac:dyDescent="0.55000000000000004">
      <c r="A1916" t="s">
        <v>93</v>
      </c>
      <c r="B1916" t="s">
        <v>30</v>
      </c>
      <c r="C1916" t="s">
        <v>15</v>
      </c>
      <c r="D1916">
        <v>0.8</v>
      </c>
      <c r="E1916">
        <v>0</v>
      </c>
      <c r="F1916">
        <v>114</v>
      </c>
      <c r="G1916">
        <v>114</v>
      </c>
      <c r="H1916">
        <v>114</v>
      </c>
      <c r="I1916" t="s">
        <v>21</v>
      </c>
      <c r="J1916">
        <v>0</v>
      </c>
      <c r="K1916">
        <v>1.3686250022399999</v>
      </c>
      <c r="L1916" t="s">
        <v>161</v>
      </c>
      <c r="M1916">
        <v>59.540644540816103</v>
      </c>
      <c r="N1916" t="s">
        <v>95</v>
      </c>
      <c r="O1916">
        <v>1</v>
      </c>
      <c r="P1916" t="s">
        <v>162</v>
      </c>
      <c r="Q1916" t="str">
        <f>+PROPER(IF(MID(Tabla1[[#This Row],[expName]],3,100)="Alegria","Alegría",MID(Tabla1[[#This Row],[expName]],3,100)))</f>
        <v>Enojo</v>
      </c>
      <c r="R1916" t="str">
        <f>+IF(Tabla1[[#This Row],[correct_ans]]="None","Frecuente","Infrecuente")</f>
        <v>Frecuente</v>
      </c>
      <c r="S1916">
        <f>+Tabla1[[#This Row],[Respuesta.corr]]*100</f>
        <v>0</v>
      </c>
      <c r="T1916" t="str">
        <f>+IF(OR(Tabla1[[#This Row],[frecuente/infrecuente]]="Frecuente",Tabla1[[#This Row],[Respuesta.rt]]=""),"",Tabla1[[#This Row],[Respuesta.rt]])</f>
        <v/>
      </c>
      <c r="U1916">
        <f>1-Tabla1[[#This Row],[Respuesta.corr]]</f>
        <v>1</v>
      </c>
      <c r="V1916" t="s">
        <v>141</v>
      </c>
      <c r="W1916" t="s">
        <v>143</v>
      </c>
      <c r="X1916" t="str">
        <f>+IFERROR(VLOOKUP(Tabla1[[#This Row],[participant]],$AB$2:$AC$17,2,0),"REVISAR")</f>
        <v>CLB8M</v>
      </c>
    </row>
    <row r="1917" spans="1:24" x14ac:dyDescent="0.55000000000000004">
      <c r="A1917" t="s">
        <v>93</v>
      </c>
      <c r="B1917" t="s">
        <v>73</v>
      </c>
      <c r="C1917" t="s">
        <v>15</v>
      </c>
      <c r="D1917">
        <v>0.8</v>
      </c>
      <c r="E1917">
        <v>0</v>
      </c>
      <c r="F1917">
        <v>115</v>
      </c>
      <c r="G1917">
        <v>115</v>
      </c>
      <c r="H1917">
        <v>115</v>
      </c>
      <c r="I1917" t="s">
        <v>15</v>
      </c>
      <c r="J1917">
        <v>1</v>
      </c>
      <c r="L1917" t="s">
        <v>161</v>
      </c>
      <c r="M1917">
        <v>59.540644540816103</v>
      </c>
      <c r="N1917" t="s">
        <v>95</v>
      </c>
      <c r="O1917">
        <v>1</v>
      </c>
      <c r="P1917" t="s">
        <v>162</v>
      </c>
      <c r="Q1917" t="str">
        <f>+PROPER(IF(MID(Tabla1[[#This Row],[expName]],3,100)="Alegria","Alegría",MID(Tabla1[[#This Row],[expName]],3,100)))</f>
        <v>Enojo</v>
      </c>
      <c r="R1917" t="str">
        <f>+IF(Tabla1[[#This Row],[correct_ans]]="None","Frecuente","Infrecuente")</f>
        <v>Frecuente</v>
      </c>
      <c r="S1917">
        <f>+Tabla1[[#This Row],[Respuesta.corr]]*100</f>
        <v>100</v>
      </c>
      <c r="T1917" t="str">
        <f>+IF(OR(Tabla1[[#This Row],[frecuente/infrecuente]]="Frecuente",Tabla1[[#This Row],[Respuesta.rt]]=""),"",Tabla1[[#This Row],[Respuesta.rt]])</f>
        <v/>
      </c>
      <c r="U1917">
        <f>1-Tabla1[[#This Row],[Respuesta.corr]]</f>
        <v>0</v>
      </c>
      <c r="V1917" t="s">
        <v>141</v>
      </c>
      <c r="W1917" t="s">
        <v>143</v>
      </c>
      <c r="X1917" t="str">
        <f>+IFERROR(VLOOKUP(Tabla1[[#This Row],[participant]],$AB$2:$AC$17,2,0),"REVISAR")</f>
        <v>CLB8M</v>
      </c>
    </row>
    <row r="1918" spans="1:24" x14ac:dyDescent="0.55000000000000004">
      <c r="A1918" t="s">
        <v>93</v>
      </c>
      <c r="B1918" t="s">
        <v>106</v>
      </c>
      <c r="C1918" t="s">
        <v>15</v>
      </c>
      <c r="D1918">
        <v>0.8</v>
      </c>
      <c r="E1918">
        <v>0</v>
      </c>
      <c r="F1918">
        <v>116</v>
      </c>
      <c r="G1918">
        <v>116</v>
      </c>
      <c r="H1918">
        <v>116</v>
      </c>
      <c r="I1918" t="s">
        <v>15</v>
      </c>
      <c r="J1918">
        <v>1</v>
      </c>
      <c r="L1918" t="s">
        <v>161</v>
      </c>
      <c r="M1918">
        <v>59.540644540816103</v>
      </c>
      <c r="N1918" t="s">
        <v>95</v>
      </c>
      <c r="O1918">
        <v>1</v>
      </c>
      <c r="P1918" t="s">
        <v>162</v>
      </c>
      <c r="Q1918" t="str">
        <f>+PROPER(IF(MID(Tabla1[[#This Row],[expName]],3,100)="Alegria","Alegría",MID(Tabla1[[#This Row],[expName]],3,100)))</f>
        <v>Enojo</v>
      </c>
      <c r="R1918" t="str">
        <f>+IF(Tabla1[[#This Row],[correct_ans]]="None","Frecuente","Infrecuente")</f>
        <v>Frecuente</v>
      </c>
      <c r="S1918">
        <f>+Tabla1[[#This Row],[Respuesta.corr]]*100</f>
        <v>100</v>
      </c>
      <c r="T1918" t="str">
        <f>+IF(OR(Tabla1[[#This Row],[frecuente/infrecuente]]="Frecuente",Tabla1[[#This Row],[Respuesta.rt]]=""),"",Tabla1[[#This Row],[Respuesta.rt]])</f>
        <v/>
      </c>
      <c r="U1918">
        <f>1-Tabla1[[#This Row],[Respuesta.corr]]</f>
        <v>0</v>
      </c>
      <c r="V1918" t="s">
        <v>141</v>
      </c>
      <c r="W1918" t="s">
        <v>143</v>
      </c>
      <c r="X1918" t="str">
        <f>+IFERROR(VLOOKUP(Tabla1[[#This Row],[participant]],$AB$2:$AC$17,2,0),"REVISAR")</f>
        <v>CLB8M</v>
      </c>
    </row>
    <row r="1919" spans="1:24" x14ac:dyDescent="0.55000000000000004">
      <c r="A1919" t="s">
        <v>98</v>
      </c>
      <c r="B1919" t="s">
        <v>113</v>
      </c>
      <c r="C1919" t="s">
        <v>21</v>
      </c>
      <c r="D1919">
        <v>0.8</v>
      </c>
      <c r="E1919">
        <v>0</v>
      </c>
      <c r="F1919">
        <v>117</v>
      </c>
      <c r="G1919">
        <v>117</v>
      </c>
      <c r="H1919">
        <v>117</v>
      </c>
      <c r="I1919" t="s">
        <v>15</v>
      </c>
      <c r="J1919">
        <v>0</v>
      </c>
      <c r="L1919" t="s">
        <v>161</v>
      </c>
      <c r="M1919">
        <v>59.540644540816103</v>
      </c>
      <c r="N1919" t="s">
        <v>95</v>
      </c>
      <c r="O1919">
        <v>1</v>
      </c>
      <c r="P1919" t="s">
        <v>162</v>
      </c>
      <c r="Q1919" t="str">
        <f>+PROPER(IF(MID(Tabla1[[#This Row],[expName]],3,100)="Alegria","Alegría",MID(Tabla1[[#This Row],[expName]],3,100)))</f>
        <v>Enojo</v>
      </c>
      <c r="R1919" t="str">
        <f>+IF(Tabla1[[#This Row],[correct_ans]]="None","Frecuente","Infrecuente")</f>
        <v>Infrecuente</v>
      </c>
      <c r="S1919">
        <f>+Tabla1[[#This Row],[Respuesta.corr]]*100</f>
        <v>0</v>
      </c>
      <c r="T1919" t="str">
        <f>+IF(OR(Tabla1[[#This Row],[frecuente/infrecuente]]="Frecuente",Tabla1[[#This Row],[Respuesta.rt]]=""),"",Tabla1[[#This Row],[Respuesta.rt]])</f>
        <v/>
      </c>
      <c r="U1919">
        <f>1-Tabla1[[#This Row],[Respuesta.corr]]</f>
        <v>1</v>
      </c>
      <c r="V1919" t="s">
        <v>141</v>
      </c>
      <c r="W1919" t="s">
        <v>143</v>
      </c>
      <c r="X1919" t="str">
        <f>+IFERROR(VLOOKUP(Tabla1[[#This Row],[participant]],$AB$2:$AC$17,2,0),"REVISAR")</f>
        <v>CLB8M</v>
      </c>
    </row>
    <row r="1920" spans="1:24" x14ac:dyDescent="0.55000000000000004">
      <c r="A1920" t="s">
        <v>93</v>
      </c>
      <c r="B1920" t="s">
        <v>35</v>
      </c>
      <c r="C1920" t="s">
        <v>15</v>
      </c>
      <c r="D1920">
        <v>0.8</v>
      </c>
      <c r="E1920">
        <v>0</v>
      </c>
      <c r="F1920">
        <v>118</v>
      </c>
      <c r="G1920">
        <v>118</v>
      </c>
      <c r="H1920">
        <v>118</v>
      </c>
      <c r="I1920" t="s">
        <v>15</v>
      </c>
      <c r="J1920">
        <v>1</v>
      </c>
      <c r="L1920" t="s">
        <v>161</v>
      </c>
      <c r="M1920">
        <v>59.540644540816103</v>
      </c>
      <c r="N1920" t="s">
        <v>95</v>
      </c>
      <c r="O1920">
        <v>1</v>
      </c>
      <c r="P1920" t="s">
        <v>162</v>
      </c>
      <c r="Q1920" t="str">
        <f>+PROPER(IF(MID(Tabla1[[#This Row],[expName]],3,100)="Alegria","Alegría",MID(Tabla1[[#This Row],[expName]],3,100)))</f>
        <v>Enojo</v>
      </c>
      <c r="R1920" t="str">
        <f>+IF(Tabla1[[#This Row],[correct_ans]]="None","Frecuente","Infrecuente")</f>
        <v>Frecuente</v>
      </c>
      <c r="S1920">
        <f>+Tabla1[[#This Row],[Respuesta.corr]]*100</f>
        <v>100</v>
      </c>
      <c r="T1920" t="str">
        <f>+IF(OR(Tabla1[[#This Row],[frecuente/infrecuente]]="Frecuente",Tabla1[[#This Row],[Respuesta.rt]]=""),"",Tabla1[[#This Row],[Respuesta.rt]])</f>
        <v/>
      </c>
      <c r="U1920">
        <f>1-Tabla1[[#This Row],[Respuesta.corr]]</f>
        <v>0</v>
      </c>
      <c r="V1920" t="s">
        <v>141</v>
      </c>
      <c r="W1920" t="s">
        <v>143</v>
      </c>
      <c r="X1920" t="str">
        <f>+IFERROR(VLOOKUP(Tabla1[[#This Row],[participant]],$AB$2:$AC$17,2,0),"REVISAR")</f>
        <v>CLB8M</v>
      </c>
    </row>
    <row r="1921" spans="1:24" x14ac:dyDescent="0.55000000000000004">
      <c r="A1921" t="s">
        <v>93</v>
      </c>
      <c r="B1921" t="s">
        <v>100</v>
      </c>
      <c r="C1921" t="s">
        <v>15</v>
      </c>
      <c r="D1921">
        <v>1.3</v>
      </c>
      <c r="E1921">
        <v>0</v>
      </c>
      <c r="F1921">
        <v>119</v>
      </c>
      <c r="G1921">
        <v>119</v>
      </c>
      <c r="H1921">
        <v>119</v>
      </c>
      <c r="I1921" t="s">
        <v>15</v>
      </c>
      <c r="J1921">
        <v>1</v>
      </c>
      <c r="L1921" t="s">
        <v>161</v>
      </c>
      <c r="M1921">
        <v>59.540644540816103</v>
      </c>
      <c r="N1921" t="s">
        <v>95</v>
      </c>
      <c r="O1921">
        <v>1</v>
      </c>
      <c r="P1921" t="s">
        <v>162</v>
      </c>
      <c r="Q1921" t="str">
        <f>+PROPER(IF(MID(Tabla1[[#This Row],[expName]],3,100)="Alegria","Alegría",MID(Tabla1[[#This Row],[expName]],3,100)))</f>
        <v>Enojo</v>
      </c>
      <c r="R1921" t="str">
        <f>+IF(Tabla1[[#This Row],[correct_ans]]="None","Frecuente","Infrecuente")</f>
        <v>Frecuente</v>
      </c>
      <c r="S1921">
        <f>+Tabla1[[#This Row],[Respuesta.corr]]*100</f>
        <v>100</v>
      </c>
      <c r="T1921" t="str">
        <f>+IF(OR(Tabla1[[#This Row],[frecuente/infrecuente]]="Frecuente",Tabla1[[#This Row],[Respuesta.rt]]=""),"",Tabla1[[#This Row],[Respuesta.rt]])</f>
        <v/>
      </c>
      <c r="U1921">
        <f>1-Tabla1[[#This Row],[Respuesta.corr]]</f>
        <v>0</v>
      </c>
      <c r="V1921" t="s">
        <v>141</v>
      </c>
      <c r="W1921" t="s">
        <v>143</v>
      </c>
      <c r="X1921" t="str">
        <f>+IFERROR(VLOOKUP(Tabla1[[#This Row],[participant]],$AB$2:$AC$17,2,0),"REVISAR")</f>
        <v>CLB8M</v>
      </c>
    </row>
    <row r="1922" spans="1:24" x14ac:dyDescent="0.55000000000000004">
      <c r="A1922" t="s">
        <v>98</v>
      </c>
      <c r="B1922" t="s">
        <v>117</v>
      </c>
      <c r="C1922" t="s">
        <v>21</v>
      </c>
      <c r="D1922">
        <v>0.8</v>
      </c>
      <c r="E1922">
        <v>0</v>
      </c>
      <c r="F1922">
        <v>120</v>
      </c>
      <c r="G1922">
        <v>120</v>
      </c>
      <c r="H1922">
        <v>120</v>
      </c>
      <c r="I1922" t="s">
        <v>21</v>
      </c>
      <c r="J1922">
        <v>1</v>
      </c>
      <c r="K1922">
        <v>0.61629431517199995</v>
      </c>
      <c r="L1922" t="s">
        <v>161</v>
      </c>
      <c r="M1922">
        <v>59.540644540816103</v>
      </c>
      <c r="N1922" t="s">
        <v>95</v>
      </c>
      <c r="O1922">
        <v>1</v>
      </c>
      <c r="P1922" t="s">
        <v>162</v>
      </c>
      <c r="Q1922" t="str">
        <f>+PROPER(IF(MID(Tabla1[[#This Row],[expName]],3,100)="Alegria","Alegría",MID(Tabla1[[#This Row],[expName]],3,100)))</f>
        <v>Enojo</v>
      </c>
      <c r="R1922" t="str">
        <f>+IF(Tabla1[[#This Row],[correct_ans]]="None","Frecuente","Infrecuente")</f>
        <v>Infrecuente</v>
      </c>
      <c r="S1922">
        <f>+Tabla1[[#This Row],[Respuesta.corr]]*100</f>
        <v>100</v>
      </c>
      <c r="T1922">
        <f>+IF(OR(Tabla1[[#This Row],[frecuente/infrecuente]]="Frecuente",Tabla1[[#This Row],[Respuesta.rt]]=""),"",Tabla1[[#This Row],[Respuesta.rt]])</f>
        <v>0.61629431517199995</v>
      </c>
      <c r="U1922">
        <f>1-Tabla1[[#This Row],[Respuesta.corr]]</f>
        <v>0</v>
      </c>
      <c r="V1922" t="s">
        <v>141</v>
      </c>
      <c r="W1922" t="s">
        <v>143</v>
      </c>
      <c r="X1922" t="str">
        <f>+IFERROR(VLOOKUP(Tabla1[[#This Row],[participant]],$AB$2:$AC$17,2,0),"REVISAR")</f>
        <v>CLB8M</v>
      </c>
    </row>
    <row r="1923" spans="1:24" x14ac:dyDescent="0.55000000000000004">
      <c r="A1923" t="s">
        <v>93</v>
      </c>
      <c r="B1923" t="s">
        <v>109</v>
      </c>
      <c r="C1923" t="s">
        <v>15</v>
      </c>
      <c r="D1923">
        <v>0.8</v>
      </c>
      <c r="E1923">
        <v>0</v>
      </c>
      <c r="F1923">
        <v>121</v>
      </c>
      <c r="G1923">
        <v>121</v>
      </c>
      <c r="H1923">
        <v>121</v>
      </c>
      <c r="I1923" t="s">
        <v>15</v>
      </c>
      <c r="J1923">
        <v>1</v>
      </c>
      <c r="L1923" t="s">
        <v>161</v>
      </c>
      <c r="M1923">
        <v>59.540644540816103</v>
      </c>
      <c r="N1923" t="s">
        <v>95</v>
      </c>
      <c r="O1923">
        <v>1</v>
      </c>
      <c r="P1923" t="s">
        <v>162</v>
      </c>
      <c r="Q1923" t="str">
        <f>+PROPER(IF(MID(Tabla1[[#This Row],[expName]],3,100)="Alegria","Alegría",MID(Tabla1[[#This Row],[expName]],3,100)))</f>
        <v>Enojo</v>
      </c>
      <c r="R1923" t="str">
        <f>+IF(Tabla1[[#This Row],[correct_ans]]="None","Frecuente","Infrecuente")</f>
        <v>Frecuente</v>
      </c>
      <c r="S1923">
        <f>+Tabla1[[#This Row],[Respuesta.corr]]*100</f>
        <v>100</v>
      </c>
      <c r="T1923" t="str">
        <f>+IF(OR(Tabla1[[#This Row],[frecuente/infrecuente]]="Frecuente",Tabla1[[#This Row],[Respuesta.rt]]=""),"",Tabla1[[#This Row],[Respuesta.rt]])</f>
        <v/>
      </c>
      <c r="U1923">
        <f>1-Tabla1[[#This Row],[Respuesta.corr]]</f>
        <v>0</v>
      </c>
      <c r="V1923" t="s">
        <v>141</v>
      </c>
      <c r="W1923" t="s">
        <v>143</v>
      </c>
      <c r="X1923" t="str">
        <f>+IFERROR(VLOOKUP(Tabla1[[#This Row],[participant]],$AB$2:$AC$17,2,0),"REVISAR")</f>
        <v>CLB8M</v>
      </c>
    </row>
    <row r="1924" spans="1:24" x14ac:dyDescent="0.55000000000000004">
      <c r="A1924" t="s">
        <v>93</v>
      </c>
      <c r="B1924" t="s">
        <v>30</v>
      </c>
      <c r="C1924" t="s">
        <v>15</v>
      </c>
      <c r="D1924">
        <v>1.3</v>
      </c>
      <c r="E1924">
        <v>0</v>
      </c>
      <c r="F1924">
        <v>122</v>
      </c>
      <c r="G1924">
        <v>122</v>
      </c>
      <c r="H1924">
        <v>122</v>
      </c>
      <c r="I1924" t="s">
        <v>15</v>
      </c>
      <c r="J1924">
        <v>1</v>
      </c>
      <c r="L1924" t="s">
        <v>161</v>
      </c>
      <c r="M1924">
        <v>59.540644540816103</v>
      </c>
      <c r="N1924" t="s">
        <v>95</v>
      </c>
      <c r="O1924">
        <v>1</v>
      </c>
      <c r="P1924" t="s">
        <v>162</v>
      </c>
      <c r="Q1924" t="str">
        <f>+PROPER(IF(MID(Tabla1[[#This Row],[expName]],3,100)="Alegria","Alegría",MID(Tabla1[[#This Row],[expName]],3,100)))</f>
        <v>Enojo</v>
      </c>
      <c r="R1924" t="str">
        <f>+IF(Tabla1[[#This Row],[correct_ans]]="None","Frecuente","Infrecuente")</f>
        <v>Frecuente</v>
      </c>
      <c r="S1924">
        <f>+Tabla1[[#This Row],[Respuesta.corr]]*100</f>
        <v>100</v>
      </c>
      <c r="T1924" t="str">
        <f>+IF(OR(Tabla1[[#This Row],[frecuente/infrecuente]]="Frecuente",Tabla1[[#This Row],[Respuesta.rt]]=""),"",Tabla1[[#This Row],[Respuesta.rt]])</f>
        <v/>
      </c>
      <c r="U1924">
        <f>1-Tabla1[[#This Row],[Respuesta.corr]]</f>
        <v>0</v>
      </c>
      <c r="V1924" t="s">
        <v>141</v>
      </c>
      <c r="W1924" t="s">
        <v>143</v>
      </c>
      <c r="X1924" t="str">
        <f>+IFERROR(VLOOKUP(Tabla1[[#This Row],[participant]],$AB$2:$AC$17,2,0),"REVISAR")</f>
        <v>CLB8M</v>
      </c>
    </row>
    <row r="1925" spans="1:24" x14ac:dyDescent="0.55000000000000004">
      <c r="A1925" t="s">
        <v>98</v>
      </c>
      <c r="B1925" t="s">
        <v>116</v>
      </c>
      <c r="C1925" t="s">
        <v>21</v>
      </c>
      <c r="D1925">
        <v>1.3</v>
      </c>
      <c r="E1925">
        <v>0</v>
      </c>
      <c r="F1925">
        <v>123</v>
      </c>
      <c r="G1925">
        <v>123</v>
      </c>
      <c r="H1925">
        <v>123</v>
      </c>
      <c r="I1925" t="s">
        <v>21</v>
      </c>
      <c r="J1925">
        <v>1</v>
      </c>
      <c r="K1925">
        <v>0.48374362740299998</v>
      </c>
      <c r="L1925" t="s">
        <v>161</v>
      </c>
      <c r="M1925">
        <v>59.540644540816103</v>
      </c>
      <c r="N1925" t="s">
        <v>95</v>
      </c>
      <c r="O1925">
        <v>1</v>
      </c>
      <c r="P1925" t="s">
        <v>162</v>
      </c>
      <c r="Q1925" t="str">
        <f>+PROPER(IF(MID(Tabla1[[#This Row],[expName]],3,100)="Alegria","Alegría",MID(Tabla1[[#This Row],[expName]],3,100)))</f>
        <v>Enojo</v>
      </c>
      <c r="R1925" t="str">
        <f>+IF(Tabla1[[#This Row],[correct_ans]]="None","Frecuente","Infrecuente")</f>
        <v>Infrecuente</v>
      </c>
      <c r="S1925">
        <f>+Tabla1[[#This Row],[Respuesta.corr]]*100</f>
        <v>100</v>
      </c>
      <c r="T1925">
        <f>+IF(OR(Tabla1[[#This Row],[frecuente/infrecuente]]="Frecuente",Tabla1[[#This Row],[Respuesta.rt]]=""),"",Tabla1[[#This Row],[Respuesta.rt]])</f>
        <v>0.48374362740299998</v>
      </c>
      <c r="U1925">
        <f>1-Tabla1[[#This Row],[Respuesta.corr]]</f>
        <v>0</v>
      </c>
      <c r="V1925" t="s">
        <v>141</v>
      </c>
      <c r="W1925" t="s">
        <v>143</v>
      </c>
      <c r="X1925" t="str">
        <f>+IFERROR(VLOOKUP(Tabla1[[#This Row],[participant]],$AB$2:$AC$17,2,0),"REVISAR")</f>
        <v>CLB8M</v>
      </c>
    </row>
    <row r="1926" spans="1:24" x14ac:dyDescent="0.55000000000000004">
      <c r="A1926" t="s">
        <v>93</v>
      </c>
      <c r="B1926" t="s">
        <v>31</v>
      </c>
      <c r="C1926" t="s">
        <v>15</v>
      </c>
      <c r="D1926">
        <v>1.3</v>
      </c>
      <c r="E1926">
        <v>0</v>
      </c>
      <c r="F1926">
        <v>124</v>
      </c>
      <c r="G1926">
        <v>124</v>
      </c>
      <c r="H1926">
        <v>124</v>
      </c>
      <c r="I1926" t="s">
        <v>15</v>
      </c>
      <c r="J1926">
        <v>1</v>
      </c>
      <c r="L1926" t="s">
        <v>161</v>
      </c>
      <c r="M1926">
        <v>59.540644540816103</v>
      </c>
      <c r="N1926" t="s">
        <v>95</v>
      </c>
      <c r="O1926">
        <v>1</v>
      </c>
      <c r="P1926" t="s">
        <v>162</v>
      </c>
      <c r="Q1926" t="str">
        <f>+PROPER(IF(MID(Tabla1[[#This Row],[expName]],3,100)="Alegria","Alegría",MID(Tabla1[[#This Row],[expName]],3,100)))</f>
        <v>Enojo</v>
      </c>
      <c r="R1926" t="str">
        <f>+IF(Tabla1[[#This Row],[correct_ans]]="None","Frecuente","Infrecuente")</f>
        <v>Frecuente</v>
      </c>
      <c r="S1926">
        <f>+Tabla1[[#This Row],[Respuesta.corr]]*100</f>
        <v>100</v>
      </c>
      <c r="T1926" t="str">
        <f>+IF(OR(Tabla1[[#This Row],[frecuente/infrecuente]]="Frecuente",Tabla1[[#This Row],[Respuesta.rt]]=""),"",Tabla1[[#This Row],[Respuesta.rt]])</f>
        <v/>
      </c>
      <c r="U1926">
        <f>1-Tabla1[[#This Row],[Respuesta.corr]]</f>
        <v>0</v>
      </c>
      <c r="V1926" t="s">
        <v>141</v>
      </c>
      <c r="W1926" t="s">
        <v>143</v>
      </c>
      <c r="X1926" t="str">
        <f>+IFERROR(VLOOKUP(Tabla1[[#This Row],[participant]],$AB$2:$AC$17,2,0),"REVISAR")</f>
        <v>CLB8M</v>
      </c>
    </row>
    <row r="1927" spans="1:24" x14ac:dyDescent="0.55000000000000004">
      <c r="A1927" t="s">
        <v>93</v>
      </c>
      <c r="B1927" t="s">
        <v>106</v>
      </c>
      <c r="C1927" t="s">
        <v>15</v>
      </c>
      <c r="D1927">
        <v>0.8</v>
      </c>
      <c r="E1927">
        <v>0</v>
      </c>
      <c r="F1927">
        <v>125</v>
      </c>
      <c r="G1927">
        <v>125</v>
      </c>
      <c r="H1927">
        <v>125</v>
      </c>
      <c r="I1927" t="s">
        <v>15</v>
      </c>
      <c r="J1927">
        <v>1</v>
      </c>
      <c r="L1927" t="s">
        <v>161</v>
      </c>
      <c r="M1927">
        <v>59.540644540816103</v>
      </c>
      <c r="N1927" t="s">
        <v>95</v>
      </c>
      <c r="O1927">
        <v>1</v>
      </c>
      <c r="P1927" t="s">
        <v>162</v>
      </c>
      <c r="Q1927" t="str">
        <f>+PROPER(IF(MID(Tabla1[[#This Row],[expName]],3,100)="Alegria","Alegría",MID(Tabla1[[#This Row],[expName]],3,100)))</f>
        <v>Enojo</v>
      </c>
      <c r="R1927" t="str">
        <f>+IF(Tabla1[[#This Row],[correct_ans]]="None","Frecuente","Infrecuente")</f>
        <v>Frecuente</v>
      </c>
      <c r="S1927">
        <f>+Tabla1[[#This Row],[Respuesta.corr]]*100</f>
        <v>100</v>
      </c>
      <c r="T1927" t="str">
        <f>+IF(OR(Tabla1[[#This Row],[frecuente/infrecuente]]="Frecuente",Tabla1[[#This Row],[Respuesta.rt]]=""),"",Tabla1[[#This Row],[Respuesta.rt]])</f>
        <v/>
      </c>
      <c r="U1927">
        <f>1-Tabla1[[#This Row],[Respuesta.corr]]</f>
        <v>0</v>
      </c>
      <c r="V1927" t="s">
        <v>141</v>
      </c>
      <c r="W1927" t="s">
        <v>143</v>
      </c>
      <c r="X1927" t="str">
        <f>+IFERROR(VLOOKUP(Tabla1[[#This Row],[participant]],$AB$2:$AC$17,2,0),"REVISAR")</f>
        <v>CLB8M</v>
      </c>
    </row>
    <row r="1928" spans="1:24" x14ac:dyDescent="0.55000000000000004">
      <c r="A1928" t="s">
        <v>93</v>
      </c>
      <c r="B1928" t="s">
        <v>107</v>
      </c>
      <c r="C1928" t="s">
        <v>15</v>
      </c>
      <c r="D1928">
        <v>1.3</v>
      </c>
      <c r="E1928">
        <v>0</v>
      </c>
      <c r="F1928">
        <v>126</v>
      </c>
      <c r="G1928">
        <v>126</v>
      </c>
      <c r="H1928">
        <v>126</v>
      </c>
      <c r="I1928" t="s">
        <v>15</v>
      </c>
      <c r="J1928">
        <v>1</v>
      </c>
      <c r="L1928" t="s">
        <v>161</v>
      </c>
      <c r="M1928">
        <v>59.540644540816103</v>
      </c>
      <c r="N1928" t="s">
        <v>95</v>
      </c>
      <c r="O1928">
        <v>1</v>
      </c>
      <c r="P1928" t="s">
        <v>162</v>
      </c>
      <c r="Q1928" t="str">
        <f>+PROPER(IF(MID(Tabla1[[#This Row],[expName]],3,100)="Alegria","Alegría",MID(Tabla1[[#This Row],[expName]],3,100)))</f>
        <v>Enojo</v>
      </c>
      <c r="R1928" t="str">
        <f>+IF(Tabla1[[#This Row],[correct_ans]]="None","Frecuente","Infrecuente")</f>
        <v>Frecuente</v>
      </c>
      <c r="S1928">
        <f>+Tabla1[[#This Row],[Respuesta.corr]]*100</f>
        <v>100</v>
      </c>
      <c r="T1928" t="str">
        <f>+IF(OR(Tabla1[[#This Row],[frecuente/infrecuente]]="Frecuente",Tabla1[[#This Row],[Respuesta.rt]]=""),"",Tabla1[[#This Row],[Respuesta.rt]])</f>
        <v/>
      </c>
      <c r="U1928">
        <f>1-Tabla1[[#This Row],[Respuesta.corr]]</f>
        <v>0</v>
      </c>
      <c r="V1928" t="s">
        <v>141</v>
      </c>
      <c r="W1928" t="s">
        <v>143</v>
      </c>
      <c r="X1928" t="str">
        <f>+IFERROR(VLOOKUP(Tabla1[[#This Row],[participant]],$AB$2:$AC$17,2,0),"REVISAR")</f>
        <v>CLB8M</v>
      </c>
    </row>
    <row r="1929" spans="1:24" x14ac:dyDescent="0.55000000000000004">
      <c r="A1929" t="s">
        <v>93</v>
      </c>
      <c r="B1929" t="s">
        <v>107</v>
      </c>
      <c r="C1929" t="s">
        <v>15</v>
      </c>
      <c r="D1929">
        <v>0.8</v>
      </c>
      <c r="E1929">
        <v>0</v>
      </c>
      <c r="F1929">
        <v>127</v>
      </c>
      <c r="G1929">
        <v>127</v>
      </c>
      <c r="H1929">
        <v>127</v>
      </c>
      <c r="I1929" t="s">
        <v>15</v>
      </c>
      <c r="J1929">
        <v>1</v>
      </c>
      <c r="L1929" t="s">
        <v>161</v>
      </c>
      <c r="M1929">
        <v>59.540644540816103</v>
      </c>
      <c r="N1929" t="s">
        <v>95</v>
      </c>
      <c r="O1929">
        <v>1</v>
      </c>
      <c r="P1929" t="s">
        <v>162</v>
      </c>
      <c r="Q1929" t="str">
        <f>+PROPER(IF(MID(Tabla1[[#This Row],[expName]],3,100)="Alegria","Alegría",MID(Tabla1[[#This Row],[expName]],3,100)))</f>
        <v>Enojo</v>
      </c>
      <c r="R1929" t="str">
        <f>+IF(Tabla1[[#This Row],[correct_ans]]="None","Frecuente","Infrecuente")</f>
        <v>Frecuente</v>
      </c>
      <c r="S1929">
        <f>+Tabla1[[#This Row],[Respuesta.corr]]*100</f>
        <v>100</v>
      </c>
      <c r="T1929" t="str">
        <f>+IF(OR(Tabla1[[#This Row],[frecuente/infrecuente]]="Frecuente",Tabla1[[#This Row],[Respuesta.rt]]=""),"",Tabla1[[#This Row],[Respuesta.rt]])</f>
        <v/>
      </c>
      <c r="U1929">
        <f>1-Tabla1[[#This Row],[Respuesta.corr]]</f>
        <v>0</v>
      </c>
      <c r="V1929" t="s">
        <v>141</v>
      </c>
      <c r="W1929" t="s">
        <v>143</v>
      </c>
      <c r="X1929" t="str">
        <f>+IFERROR(VLOOKUP(Tabla1[[#This Row],[participant]],$AB$2:$AC$17,2,0),"REVISAR")</f>
        <v>CLB8M</v>
      </c>
    </row>
    <row r="1930" spans="1:24" x14ac:dyDescent="0.55000000000000004">
      <c r="A1930" t="s">
        <v>98</v>
      </c>
      <c r="B1930" t="s">
        <v>114</v>
      </c>
      <c r="C1930" t="s">
        <v>21</v>
      </c>
      <c r="D1930">
        <v>1.3</v>
      </c>
      <c r="E1930">
        <v>0</v>
      </c>
      <c r="F1930">
        <v>128</v>
      </c>
      <c r="G1930">
        <v>128</v>
      </c>
      <c r="H1930">
        <v>128</v>
      </c>
      <c r="I1930" t="s">
        <v>21</v>
      </c>
      <c r="J1930">
        <v>1</v>
      </c>
      <c r="K1930">
        <v>0.55147012568300002</v>
      </c>
      <c r="L1930" t="s">
        <v>161</v>
      </c>
      <c r="M1930">
        <v>59.540644540816103</v>
      </c>
      <c r="N1930" t="s">
        <v>95</v>
      </c>
      <c r="O1930">
        <v>1</v>
      </c>
      <c r="P1930" t="s">
        <v>162</v>
      </c>
      <c r="Q1930" t="str">
        <f>+PROPER(IF(MID(Tabla1[[#This Row],[expName]],3,100)="Alegria","Alegría",MID(Tabla1[[#This Row],[expName]],3,100)))</f>
        <v>Enojo</v>
      </c>
      <c r="R1930" t="str">
        <f>+IF(Tabla1[[#This Row],[correct_ans]]="None","Frecuente","Infrecuente")</f>
        <v>Infrecuente</v>
      </c>
      <c r="S1930">
        <f>+Tabla1[[#This Row],[Respuesta.corr]]*100</f>
        <v>100</v>
      </c>
      <c r="T1930">
        <f>+IF(OR(Tabla1[[#This Row],[frecuente/infrecuente]]="Frecuente",Tabla1[[#This Row],[Respuesta.rt]]=""),"",Tabla1[[#This Row],[Respuesta.rt]])</f>
        <v>0.55147012568300002</v>
      </c>
      <c r="U1930">
        <f>1-Tabla1[[#This Row],[Respuesta.corr]]</f>
        <v>0</v>
      </c>
      <c r="V1930" t="s">
        <v>141</v>
      </c>
      <c r="W1930" t="s">
        <v>143</v>
      </c>
      <c r="X1930" t="str">
        <f>+IFERROR(VLOOKUP(Tabla1[[#This Row],[participant]],$AB$2:$AC$17,2,0),"REVISAR")</f>
        <v>CLB8M</v>
      </c>
    </row>
    <row r="1931" spans="1:24" x14ac:dyDescent="0.55000000000000004">
      <c r="A1931" t="s">
        <v>93</v>
      </c>
      <c r="B1931" t="s">
        <v>73</v>
      </c>
      <c r="C1931" t="s">
        <v>15</v>
      </c>
      <c r="D1931">
        <v>0.8</v>
      </c>
      <c r="E1931">
        <v>0</v>
      </c>
      <c r="F1931">
        <v>129</v>
      </c>
      <c r="G1931">
        <v>129</v>
      </c>
      <c r="H1931">
        <v>129</v>
      </c>
      <c r="I1931" t="s">
        <v>15</v>
      </c>
      <c r="J1931">
        <v>1</v>
      </c>
      <c r="L1931" t="s">
        <v>161</v>
      </c>
      <c r="M1931">
        <v>59.540644540816103</v>
      </c>
      <c r="N1931" t="s">
        <v>95</v>
      </c>
      <c r="O1931">
        <v>1</v>
      </c>
      <c r="P1931" t="s">
        <v>162</v>
      </c>
      <c r="Q1931" t="str">
        <f>+PROPER(IF(MID(Tabla1[[#This Row],[expName]],3,100)="Alegria","Alegría",MID(Tabla1[[#This Row],[expName]],3,100)))</f>
        <v>Enojo</v>
      </c>
      <c r="R1931" t="str">
        <f>+IF(Tabla1[[#This Row],[correct_ans]]="None","Frecuente","Infrecuente")</f>
        <v>Frecuente</v>
      </c>
      <c r="S1931">
        <f>+Tabla1[[#This Row],[Respuesta.corr]]*100</f>
        <v>100</v>
      </c>
      <c r="T1931" t="str">
        <f>+IF(OR(Tabla1[[#This Row],[frecuente/infrecuente]]="Frecuente",Tabla1[[#This Row],[Respuesta.rt]]=""),"",Tabla1[[#This Row],[Respuesta.rt]])</f>
        <v/>
      </c>
      <c r="U1931">
        <f>1-Tabla1[[#This Row],[Respuesta.corr]]</f>
        <v>0</v>
      </c>
      <c r="V1931" t="s">
        <v>141</v>
      </c>
      <c r="W1931" t="s">
        <v>143</v>
      </c>
      <c r="X1931" t="str">
        <f>+IFERROR(VLOOKUP(Tabla1[[#This Row],[participant]],$AB$2:$AC$17,2,0),"REVISAR")</f>
        <v>CLB8M</v>
      </c>
    </row>
    <row r="1932" spans="1:24" x14ac:dyDescent="0.55000000000000004">
      <c r="A1932" t="s">
        <v>93</v>
      </c>
      <c r="B1932" t="s">
        <v>31</v>
      </c>
      <c r="C1932" t="s">
        <v>15</v>
      </c>
      <c r="D1932">
        <v>1.3</v>
      </c>
      <c r="E1932">
        <v>0</v>
      </c>
      <c r="F1932">
        <v>130</v>
      </c>
      <c r="G1932">
        <v>130</v>
      </c>
      <c r="H1932">
        <v>130</v>
      </c>
      <c r="I1932" t="s">
        <v>15</v>
      </c>
      <c r="J1932">
        <v>1</v>
      </c>
      <c r="L1932" t="s">
        <v>161</v>
      </c>
      <c r="M1932">
        <v>59.540644540816103</v>
      </c>
      <c r="N1932" t="s">
        <v>95</v>
      </c>
      <c r="O1932">
        <v>1</v>
      </c>
      <c r="P1932" t="s">
        <v>162</v>
      </c>
      <c r="Q1932" t="str">
        <f>+PROPER(IF(MID(Tabla1[[#This Row],[expName]],3,100)="Alegria","Alegría",MID(Tabla1[[#This Row],[expName]],3,100)))</f>
        <v>Enojo</v>
      </c>
      <c r="R1932" t="str">
        <f>+IF(Tabla1[[#This Row],[correct_ans]]="None","Frecuente","Infrecuente")</f>
        <v>Frecuente</v>
      </c>
      <c r="S1932">
        <f>+Tabla1[[#This Row],[Respuesta.corr]]*100</f>
        <v>100</v>
      </c>
      <c r="T1932" t="str">
        <f>+IF(OR(Tabla1[[#This Row],[frecuente/infrecuente]]="Frecuente",Tabla1[[#This Row],[Respuesta.rt]]=""),"",Tabla1[[#This Row],[Respuesta.rt]])</f>
        <v/>
      </c>
      <c r="U1932">
        <f>1-Tabla1[[#This Row],[Respuesta.corr]]</f>
        <v>0</v>
      </c>
      <c r="V1932" t="s">
        <v>141</v>
      </c>
      <c r="W1932" t="s">
        <v>143</v>
      </c>
      <c r="X1932" t="str">
        <f>+IFERROR(VLOOKUP(Tabla1[[#This Row],[participant]],$AB$2:$AC$17,2,0),"REVISAR")</f>
        <v>CLB8M</v>
      </c>
    </row>
    <row r="1933" spans="1:24" x14ac:dyDescent="0.55000000000000004">
      <c r="A1933" t="s">
        <v>98</v>
      </c>
      <c r="B1933" t="s">
        <v>115</v>
      </c>
      <c r="C1933" t="s">
        <v>21</v>
      </c>
      <c r="D1933">
        <v>0.8</v>
      </c>
      <c r="E1933">
        <v>0</v>
      </c>
      <c r="F1933">
        <v>131</v>
      </c>
      <c r="G1933">
        <v>131</v>
      </c>
      <c r="H1933">
        <v>131</v>
      </c>
      <c r="I1933" t="s">
        <v>21</v>
      </c>
      <c r="J1933">
        <v>1</v>
      </c>
      <c r="K1933">
        <v>0.75029648842600005</v>
      </c>
      <c r="L1933" t="s">
        <v>161</v>
      </c>
      <c r="M1933">
        <v>59.540644540816103</v>
      </c>
      <c r="N1933" t="s">
        <v>95</v>
      </c>
      <c r="O1933">
        <v>1</v>
      </c>
      <c r="P1933" t="s">
        <v>162</v>
      </c>
      <c r="Q1933" t="str">
        <f>+PROPER(IF(MID(Tabla1[[#This Row],[expName]],3,100)="Alegria","Alegría",MID(Tabla1[[#This Row],[expName]],3,100)))</f>
        <v>Enojo</v>
      </c>
      <c r="R1933" t="str">
        <f>+IF(Tabla1[[#This Row],[correct_ans]]="None","Frecuente","Infrecuente")</f>
        <v>Infrecuente</v>
      </c>
      <c r="S1933">
        <f>+Tabla1[[#This Row],[Respuesta.corr]]*100</f>
        <v>100</v>
      </c>
      <c r="T1933">
        <f>+IF(OR(Tabla1[[#This Row],[frecuente/infrecuente]]="Frecuente",Tabla1[[#This Row],[Respuesta.rt]]=""),"",Tabla1[[#This Row],[Respuesta.rt]])</f>
        <v>0.75029648842600005</v>
      </c>
      <c r="U1933">
        <f>1-Tabla1[[#This Row],[Respuesta.corr]]</f>
        <v>0</v>
      </c>
      <c r="V1933" t="s">
        <v>141</v>
      </c>
      <c r="W1933" t="s">
        <v>143</v>
      </c>
      <c r="X1933" t="str">
        <f>+IFERROR(VLOOKUP(Tabla1[[#This Row],[participant]],$AB$2:$AC$17,2,0),"REVISAR")</f>
        <v>CLB8M</v>
      </c>
    </row>
    <row r="1934" spans="1:24" x14ac:dyDescent="0.55000000000000004">
      <c r="A1934" t="s">
        <v>93</v>
      </c>
      <c r="B1934" t="s">
        <v>23</v>
      </c>
      <c r="C1934" t="s">
        <v>15</v>
      </c>
      <c r="D1934">
        <v>1.3</v>
      </c>
      <c r="E1934">
        <v>0</v>
      </c>
      <c r="F1934">
        <v>132</v>
      </c>
      <c r="G1934">
        <v>132</v>
      </c>
      <c r="H1934">
        <v>132</v>
      </c>
      <c r="I1934" t="s">
        <v>15</v>
      </c>
      <c r="J1934">
        <v>1</v>
      </c>
      <c r="L1934" t="s">
        <v>161</v>
      </c>
      <c r="M1934">
        <v>59.540644540816103</v>
      </c>
      <c r="N1934" t="s">
        <v>95</v>
      </c>
      <c r="O1934">
        <v>1</v>
      </c>
      <c r="P1934" t="s">
        <v>162</v>
      </c>
      <c r="Q1934" t="str">
        <f>+PROPER(IF(MID(Tabla1[[#This Row],[expName]],3,100)="Alegria","Alegría",MID(Tabla1[[#This Row],[expName]],3,100)))</f>
        <v>Enojo</v>
      </c>
      <c r="R1934" t="str">
        <f>+IF(Tabla1[[#This Row],[correct_ans]]="None","Frecuente","Infrecuente")</f>
        <v>Frecuente</v>
      </c>
      <c r="S1934">
        <f>+Tabla1[[#This Row],[Respuesta.corr]]*100</f>
        <v>100</v>
      </c>
      <c r="T1934" t="str">
        <f>+IF(OR(Tabla1[[#This Row],[frecuente/infrecuente]]="Frecuente",Tabla1[[#This Row],[Respuesta.rt]]=""),"",Tabla1[[#This Row],[Respuesta.rt]])</f>
        <v/>
      </c>
      <c r="U1934">
        <f>1-Tabla1[[#This Row],[Respuesta.corr]]</f>
        <v>0</v>
      </c>
      <c r="V1934" t="s">
        <v>141</v>
      </c>
      <c r="W1934" t="s">
        <v>143</v>
      </c>
      <c r="X1934" t="str">
        <f>+IFERROR(VLOOKUP(Tabla1[[#This Row],[participant]],$AB$2:$AC$17,2,0),"REVISAR")</f>
        <v>CLB8M</v>
      </c>
    </row>
    <row r="1935" spans="1:24" x14ac:dyDescent="0.55000000000000004">
      <c r="A1935" t="s">
        <v>93</v>
      </c>
      <c r="B1935" t="s">
        <v>100</v>
      </c>
      <c r="C1935" t="s">
        <v>15</v>
      </c>
      <c r="D1935">
        <v>0.8</v>
      </c>
      <c r="E1935">
        <v>0</v>
      </c>
      <c r="F1935">
        <v>133</v>
      </c>
      <c r="G1935">
        <v>133</v>
      </c>
      <c r="H1935">
        <v>133</v>
      </c>
      <c r="I1935" t="s">
        <v>15</v>
      </c>
      <c r="J1935">
        <v>1</v>
      </c>
      <c r="L1935" t="s">
        <v>161</v>
      </c>
      <c r="M1935">
        <v>59.540644540816103</v>
      </c>
      <c r="N1935" t="s">
        <v>95</v>
      </c>
      <c r="O1935">
        <v>1</v>
      </c>
      <c r="P1935" t="s">
        <v>162</v>
      </c>
      <c r="Q1935" t="str">
        <f>+PROPER(IF(MID(Tabla1[[#This Row],[expName]],3,100)="Alegria","Alegría",MID(Tabla1[[#This Row],[expName]],3,100)))</f>
        <v>Enojo</v>
      </c>
      <c r="R1935" t="str">
        <f>+IF(Tabla1[[#This Row],[correct_ans]]="None","Frecuente","Infrecuente")</f>
        <v>Frecuente</v>
      </c>
      <c r="S1935">
        <f>+Tabla1[[#This Row],[Respuesta.corr]]*100</f>
        <v>100</v>
      </c>
      <c r="T1935" t="str">
        <f>+IF(OR(Tabla1[[#This Row],[frecuente/infrecuente]]="Frecuente",Tabla1[[#This Row],[Respuesta.rt]]=""),"",Tabla1[[#This Row],[Respuesta.rt]])</f>
        <v/>
      </c>
      <c r="U1935">
        <f>1-Tabla1[[#This Row],[Respuesta.corr]]</f>
        <v>0</v>
      </c>
      <c r="V1935" t="s">
        <v>141</v>
      </c>
      <c r="W1935" t="s">
        <v>143</v>
      </c>
      <c r="X1935" t="str">
        <f>+IFERROR(VLOOKUP(Tabla1[[#This Row],[participant]],$AB$2:$AC$17,2,0),"REVISAR")</f>
        <v>CLB8M</v>
      </c>
    </row>
    <row r="1936" spans="1:24" x14ac:dyDescent="0.55000000000000004">
      <c r="A1936" t="s">
        <v>93</v>
      </c>
      <c r="B1936" t="s">
        <v>34</v>
      </c>
      <c r="C1936" t="s">
        <v>15</v>
      </c>
      <c r="D1936">
        <v>0.8</v>
      </c>
      <c r="E1936">
        <v>0</v>
      </c>
      <c r="F1936">
        <v>134</v>
      </c>
      <c r="G1936">
        <v>134</v>
      </c>
      <c r="H1936">
        <v>134</v>
      </c>
      <c r="I1936" t="s">
        <v>21</v>
      </c>
      <c r="J1936">
        <v>0</v>
      </c>
      <c r="K1936">
        <v>0.71851312792599997</v>
      </c>
      <c r="L1936" t="s">
        <v>161</v>
      </c>
      <c r="M1936">
        <v>59.540644540816103</v>
      </c>
      <c r="N1936" t="s">
        <v>95</v>
      </c>
      <c r="O1936">
        <v>1</v>
      </c>
      <c r="P1936" t="s">
        <v>162</v>
      </c>
      <c r="Q1936" t="str">
        <f>+PROPER(IF(MID(Tabla1[[#This Row],[expName]],3,100)="Alegria","Alegría",MID(Tabla1[[#This Row],[expName]],3,100)))</f>
        <v>Enojo</v>
      </c>
      <c r="R1936" t="str">
        <f>+IF(Tabla1[[#This Row],[correct_ans]]="None","Frecuente","Infrecuente")</f>
        <v>Frecuente</v>
      </c>
      <c r="S1936">
        <f>+Tabla1[[#This Row],[Respuesta.corr]]*100</f>
        <v>0</v>
      </c>
      <c r="T1936" t="str">
        <f>+IF(OR(Tabla1[[#This Row],[frecuente/infrecuente]]="Frecuente",Tabla1[[#This Row],[Respuesta.rt]]=""),"",Tabla1[[#This Row],[Respuesta.rt]])</f>
        <v/>
      </c>
      <c r="U1936">
        <f>1-Tabla1[[#This Row],[Respuesta.corr]]</f>
        <v>1</v>
      </c>
      <c r="V1936" t="s">
        <v>141</v>
      </c>
      <c r="W1936" t="s">
        <v>143</v>
      </c>
      <c r="X1936" t="str">
        <f>+IFERROR(VLOOKUP(Tabla1[[#This Row],[participant]],$AB$2:$AC$17,2,0),"REVISAR")</f>
        <v>CLB8M</v>
      </c>
    </row>
    <row r="1937" spans="1:24" x14ac:dyDescent="0.55000000000000004">
      <c r="A1937" t="s">
        <v>93</v>
      </c>
      <c r="B1937" t="s">
        <v>30</v>
      </c>
      <c r="C1937" t="s">
        <v>15</v>
      </c>
      <c r="D1937">
        <v>0.8</v>
      </c>
      <c r="E1937">
        <v>0</v>
      </c>
      <c r="F1937">
        <v>135</v>
      </c>
      <c r="G1937">
        <v>135</v>
      </c>
      <c r="H1937">
        <v>135</v>
      </c>
      <c r="I1937" t="s">
        <v>15</v>
      </c>
      <c r="J1937">
        <v>1</v>
      </c>
      <c r="L1937" t="s">
        <v>161</v>
      </c>
      <c r="M1937">
        <v>59.540644540816103</v>
      </c>
      <c r="N1937" t="s">
        <v>95</v>
      </c>
      <c r="O1937">
        <v>1</v>
      </c>
      <c r="P1937" t="s">
        <v>162</v>
      </c>
      <c r="Q1937" t="str">
        <f>+PROPER(IF(MID(Tabla1[[#This Row],[expName]],3,100)="Alegria","Alegría",MID(Tabla1[[#This Row],[expName]],3,100)))</f>
        <v>Enojo</v>
      </c>
      <c r="R1937" t="str">
        <f>+IF(Tabla1[[#This Row],[correct_ans]]="None","Frecuente","Infrecuente")</f>
        <v>Frecuente</v>
      </c>
      <c r="S1937">
        <f>+Tabla1[[#This Row],[Respuesta.corr]]*100</f>
        <v>100</v>
      </c>
      <c r="T1937" t="str">
        <f>+IF(OR(Tabla1[[#This Row],[frecuente/infrecuente]]="Frecuente",Tabla1[[#This Row],[Respuesta.rt]]=""),"",Tabla1[[#This Row],[Respuesta.rt]])</f>
        <v/>
      </c>
      <c r="U1937">
        <f>1-Tabla1[[#This Row],[Respuesta.corr]]</f>
        <v>0</v>
      </c>
      <c r="V1937" t="s">
        <v>141</v>
      </c>
      <c r="W1937" t="s">
        <v>143</v>
      </c>
      <c r="X1937" t="str">
        <f>+IFERROR(VLOOKUP(Tabla1[[#This Row],[participant]],$AB$2:$AC$17,2,0),"REVISAR")</f>
        <v>CLB8M</v>
      </c>
    </row>
    <row r="1938" spans="1:24" x14ac:dyDescent="0.55000000000000004">
      <c r="A1938" t="s">
        <v>98</v>
      </c>
      <c r="B1938" t="s">
        <v>118</v>
      </c>
      <c r="C1938" t="s">
        <v>21</v>
      </c>
      <c r="D1938">
        <v>0.8</v>
      </c>
      <c r="E1938">
        <v>0</v>
      </c>
      <c r="F1938">
        <v>136</v>
      </c>
      <c r="G1938">
        <v>136</v>
      </c>
      <c r="H1938">
        <v>136</v>
      </c>
      <c r="I1938" t="s">
        <v>15</v>
      </c>
      <c r="J1938">
        <v>0</v>
      </c>
      <c r="L1938" t="s">
        <v>161</v>
      </c>
      <c r="M1938">
        <v>59.540644540816103</v>
      </c>
      <c r="N1938" t="s">
        <v>95</v>
      </c>
      <c r="O1938">
        <v>1</v>
      </c>
      <c r="P1938" t="s">
        <v>162</v>
      </c>
      <c r="Q1938" t="str">
        <f>+PROPER(IF(MID(Tabla1[[#This Row],[expName]],3,100)="Alegria","Alegría",MID(Tabla1[[#This Row],[expName]],3,100)))</f>
        <v>Enojo</v>
      </c>
      <c r="R1938" t="str">
        <f>+IF(Tabla1[[#This Row],[correct_ans]]="None","Frecuente","Infrecuente")</f>
        <v>Infrecuente</v>
      </c>
      <c r="S1938">
        <f>+Tabla1[[#This Row],[Respuesta.corr]]*100</f>
        <v>0</v>
      </c>
      <c r="T1938" t="str">
        <f>+IF(OR(Tabla1[[#This Row],[frecuente/infrecuente]]="Frecuente",Tabla1[[#This Row],[Respuesta.rt]]=""),"",Tabla1[[#This Row],[Respuesta.rt]])</f>
        <v/>
      </c>
      <c r="U1938">
        <f>1-Tabla1[[#This Row],[Respuesta.corr]]</f>
        <v>1</v>
      </c>
      <c r="V1938" t="s">
        <v>141</v>
      </c>
      <c r="W1938" t="s">
        <v>143</v>
      </c>
      <c r="X1938" t="str">
        <f>+IFERROR(VLOOKUP(Tabla1[[#This Row],[participant]],$AB$2:$AC$17,2,0),"REVISAR")</f>
        <v>CLB8M</v>
      </c>
    </row>
    <row r="1939" spans="1:24" x14ac:dyDescent="0.55000000000000004">
      <c r="A1939" t="s">
        <v>93</v>
      </c>
      <c r="B1939" t="s">
        <v>73</v>
      </c>
      <c r="C1939" t="s">
        <v>15</v>
      </c>
      <c r="D1939">
        <v>0.8</v>
      </c>
      <c r="E1939">
        <v>0</v>
      </c>
      <c r="F1939">
        <v>137</v>
      </c>
      <c r="G1939">
        <v>137</v>
      </c>
      <c r="H1939">
        <v>137</v>
      </c>
      <c r="I1939" t="s">
        <v>15</v>
      </c>
      <c r="J1939">
        <v>1</v>
      </c>
      <c r="L1939" t="s">
        <v>161</v>
      </c>
      <c r="M1939">
        <v>59.540644540816103</v>
      </c>
      <c r="N1939" t="s">
        <v>95</v>
      </c>
      <c r="O1939">
        <v>1</v>
      </c>
      <c r="P1939" t="s">
        <v>162</v>
      </c>
      <c r="Q1939" t="str">
        <f>+PROPER(IF(MID(Tabla1[[#This Row],[expName]],3,100)="Alegria","Alegría",MID(Tabla1[[#This Row],[expName]],3,100)))</f>
        <v>Enojo</v>
      </c>
      <c r="R1939" t="str">
        <f>+IF(Tabla1[[#This Row],[correct_ans]]="None","Frecuente","Infrecuente")</f>
        <v>Frecuente</v>
      </c>
      <c r="S1939">
        <f>+Tabla1[[#This Row],[Respuesta.corr]]*100</f>
        <v>100</v>
      </c>
      <c r="T1939" t="str">
        <f>+IF(OR(Tabla1[[#This Row],[frecuente/infrecuente]]="Frecuente",Tabla1[[#This Row],[Respuesta.rt]]=""),"",Tabla1[[#This Row],[Respuesta.rt]])</f>
        <v/>
      </c>
      <c r="U1939">
        <f>1-Tabla1[[#This Row],[Respuesta.corr]]</f>
        <v>0</v>
      </c>
      <c r="V1939" t="s">
        <v>141</v>
      </c>
      <c r="W1939" t="s">
        <v>143</v>
      </c>
      <c r="X1939" t="str">
        <f>+IFERROR(VLOOKUP(Tabla1[[#This Row],[participant]],$AB$2:$AC$17,2,0),"REVISAR")</f>
        <v>CLB8M</v>
      </c>
    </row>
    <row r="1940" spans="1:24" x14ac:dyDescent="0.55000000000000004">
      <c r="A1940" t="s">
        <v>93</v>
      </c>
      <c r="B1940" t="s">
        <v>100</v>
      </c>
      <c r="C1940" t="s">
        <v>15</v>
      </c>
      <c r="D1940">
        <v>0.8</v>
      </c>
      <c r="E1940">
        <v>0</v>
      </c>
      <c r="F1940">
        <v>138</v>
      </c>
      <c r="G1940">
        <v>138</v>
      </c>
      <c r="H1940">
        <v>138</v>
      </c>
      <c r="I1940" t="s">
        <v>21</v>
      </c>
      <c r="J1940">
        <v>0</v>
      </c>
      <c r="K1940">
        <v>0.71764534885700004</v>
      </c>
      <c r="L1940" t="s">
        <v>161</v>
      </c>
      <c r="M1940">
        <v>59.540644540816103</v>
      </c>
      <c r="N1940" t="s">
        <v>95</v>
      </c>
      <c r="O1940">
        <v>1</v>
      </c>
      <c r="P1940" t="s">
        <v>162</v>
      </c>
      <c r="Q1940" t="str">
        <f>+PROPER(IF(MID(Tabla1[[#This Row],[expName]],3,100)="Alegria","Alegría",MID(Tabla1[[#This Row],[expName]],3,100)))</f>
        <v>Enojo</v>
      </c>
      <c r="R1940" t="str">
        <f>+IF(Tabla1[[#This Row],[correct_ans]]="None","Frecuente","Infrecuente")</f>
        <v>Frecuente</v>
      </c>
      <c r="S1940">
        <f>+Tabla1[[#This Row],[Respuesta.corr]]*100</f>
        <v>0</v>
      </c>
      <c r="T1940" t="str">
        <f>+IF(OR(Tabla1[[#This Row],[frecuente/infrecuente]]="Frecuente",Tabla1[[#This Row],[Respuesta.rt]]=""),"",Tabla1[[#This Row],[Respuesta.rt]])</f>
        <v/>
      </c>
      <c r="U1940">
        <f>1-Tabla1[[#This Row],[Respuesta.corr]]</f>
        <v>1</v>
      </c>
      <c r="V1940" t="s">
        <v>141</v>
      </c>
      <c r="W1940" t="s">
        <v>143</v>
      </c>
      <c r="X1940" t="str">
        <f>+IFERROR(VLOOKUP(Tabla1[[#This Row],[participant]],$AB$2:$AC$17,2,0),"REVISAR")</f>
        <v>CLB8M</v>
      </c>
    </row>
    <row r="1941" spans="1:24" x14ac:dyDescent="0.55000000000000004">
      <c r="A1941" t="s">
        <v>93</v>
      </c>
      <c r="B1941" t="s">
        <v>109</v>
      </c>
      <c r="C1941" t="s">
        <v>15</v>
      </c>
      <c r="D1941">
        <v>1.3</v>
      </c>
      <c r="E1941">
        <v>0</v>
      </c>
      <c r="F1941">
        <v>139</v>
      </c>
      <c r="G1941">
        <v>139</v>
      </c>
      <c r="H1941">
        <v>139</v>
      </c>
      <c r="I1941" t="s">
        <v>15</v>
      </c>
      <c r="J1941">
        <v>1</v>
      </c>
      <c r="L1941" t="s">
        <v>161</v>
      </c>
      <c r="M1941">
        <v>59.540644540816103</v>
      </c>
      <c r="N1941" t="s">
        <v>95</v>
      </c>
      <c r="O1941">
        <v>1</v>
      </c>
      <c r="P1941" t="s">
        <v>162</v>
      </c>
      <c r="Q1941" t="str">
        <f>+PROPER(IF(MID(Tabla1[[#This Row],[expName]],3,100)="Alegria","Alegría",MID(Tabla1[[#This Row],[expName]],3,100)))</f>
        <v>Enojo</v>
      </c>
      <c r="R1941" t="str">
        <f>+IF(Tabla1[[#This Row],[correct_ans]]="None","Frecuente","Infrecuente")</f>
        <v>Frecuente</v>
      </c>
      <c r="S1941">
        <f>+Tabla1[[#This Row],[Respuesta.corr]]*100</f>
        <v>100</v>
      </c>
      <c r="T1941" t="str">
        <f>+IF(OR(Tabla1[[#This Row],[frecuente/infrecuente]]="Frecuente",Tabla1[[#This Row],[Respuesta.rt]]=""),"",Tabla1[[#This Row],[Respuesta.rt]])</f>
        <v/>
      </c>
      <c r="U1941">
        <f>1-Tabla1[[#This Row],[Respuesta.corr]]</f>
        <v>0</v>
      </c>
      <c r="V1941" t="s">
        <v>141</v>
      </c>
      <c r="W1941" t="s">
        <v>143</v>
      </c>
      <c r="X1941" t="str">
        <f>+IFERROR(VLOOKUP(Tabla1[[#This Row],[participant]],$AB$2:$AC$17,2,0),"REVISAR")</f>
        <v>CLB8M</v>
      </c>
    </row>
    <row r="1942" spans="1:24" x14ac:dyDescent="0.55000000000000004">
      <c r="A1942" t="s">
        <v>98</v>
      </c>
      <c r="B1942" t="s">
        <v>110</v>
      </c>
      <c r="C1942" t="s">
        <v>21</v>
      </c>
      <c r="D1942">
        <v>0.8</v>
      </c>
      <c r="E1942">
        <v>0</v>
      </c>
      <c r="F1942">
        <v>140</v>
      </c>
      <c r="G1942">
        <v>140</v>
      </c>
      <c r="H1942">
        <v>140</v>
      </c>
      <c r="I1942" t="s">
        <v>21</v>
      </c>
      <c r="J1942">
        <v>1</v>
      </c>
      <c r="K1942">
        <v>0.56902204178899995</v>
      </c>
      <c r="L1942" t="s">
        <v>161</v>
      </c>
      <c r="M1942">
        <v>59.540644540816103</v>
      </c>
      <c r="N1942" t="s">
        <v>95</v>
      </c>
      <c r="O1942">
        <v>1</v>
      </c>
      <c r="P1942" t="s">
        <v>162</v>
      </c>
      <c r="Q1942" t="str">
        <f>+PROPER(IF(MID(Tabla1[[#This Row],[expName]],3,100)="Alegria","Alegría",MID(Tabla1[[#This Row],[expName]],3,100)))</f>
        <v>Enojo</v>
      </c>
      <c r="R1942" t="str">
        <f>+IF(Tabla1[[#This Row],[correct_ans]]="None","Frecuente","Infrecuente")</f>
        <v>Infrecuente</v>
      </c>
      <c r="S1942">
        <f>+Tabla1[[#This Row],[Respuesta.corr]]*100</f>
        <v>100</v>
      </c>
      <c r="T1942">
        <f>+IF(OR(Tabla1[[#This Row],[frecuente/infrecuente]]="Frecuente",Tabla1[[#This Row],[Respuesta.rt]]=""),"",Tabla1[[#This Row],[Respuesta.rt]])</f>
        <v>0.56902204178899995</v>
      </c>
      <c r="U1942">
        <f>1-Tabla1[[#This Row],[Respuesta.corr]]</f>
        <v>0</v>
      </c>
      <c r="V1942" t="s">
        <v>141</v>
      </c>
      <c r="W1942" t="s">
        <v>143</v>
      </c>
      <c r="X1942" t="str">
        <f>+IFERROR(VLOOKUP(Tabla1[[#This Row],[participant]],$AB$2:$AC$17,2,0),"REVISAR")</f>
        <v>CLB8M</v>
      </c>
    </row>
    <row r="1943" spans="1:24" x14ac:dyDescent="0.55000000000000004">
      <c r="A1943" t="s">
        <v>93</v>
      </c>
      <c r="B1943" t="s">
        <v>23</v>
      </c>
      <c r="C1943" t="s">
        <v>15</v>
      </c>
      <c r="D1943">
        <v>0.8</v>
      </c>
      <c r="E1943">
        <v>0</v>
      </c>
      <c r="F1943">
        <v>141</v>
      </c>
      <c r="G1943">
        <v>141</v>
      </c>
      <c r="H1943">
        <v>141</v>
      </c>
      <c r="I1943" t="s">
        <v>15</v>
      </c>
      <c r="J1943">
        <v>1</v>
      </c>
      <c r="L1943" t="s">
        <v>161</v>
      </c>
      <c r="M1943">
        <v>59.540644540816103</v>
      </c>
      <c r="N1943" t="s">
        <v>95</v>
      </c>
      <c r="O1943">
        <v>1</v>
      </c>
      <c r="P1943" t="s">
        <v>162</v>
      </c>
      <c r="Q1943" t="str">
        <f>+PROPER(IF(MID(Tabla1[[#This Row],[expName]],3,100)="Alegria","Alegría",MID(Tabla1[[#This Row],[expName]],3,100)))</f>
        <v>Enojo</v>
      </c>
      <c r="R1943" t="str">
        <f>+IF(Tabla1[[#This Row],[correct_ans]]="None","Frecuente","Infrecuente")</f>
        <v>Frecuente</v>
      </c>
      <c r="S1943">
        <f>+Tabla1[[#This Row],[Respuesta.corr]]*100</f>
        <v>100</v>
      </c>
      <c r="T1943" t="str">
        <f>+IF(OR(Tabla1[[#This Row],[frecuente/infrecuente]]="Frecuente",Tabla1[[#This Row],[Respuesta.rt]]=""),"",Tabla1[[#This Row],[Respuesta.rt]])</f>
        <v/>
      </c>
      <c r="U1943">
        <f>1-Tabla1[[#This Row],[Respuesta.corr]]</f>
        <v>0</v>
      </c>
      <c r="V1943" t="s">
        <v>141</v>
      </c>
      <c r="W1943" t="s">
        <v>143</v>
      </c>
      <c r="X1943" t="str">
        <f>+IFERROR(VLOOKUP(Tabla1[[#This Row],[participant]],$AB$2:$AC$17,2,0),"REVISAR")</f>
        <v>CLB8M</v>
      </c>
    </row>
    <row r="1944" spans="1:24" x14ac:dyDescent="0.55000000000000004">
      <c r="A1944" t="s">
        <v>93</v>
      </c>
      <c r="B1944" t="s">
        <v>14</v>
      </c>
      <c r="C1944" t="s">
        <v>15</v>
      </c>
      <c r="D1944">
        <v>0.8</v>
      </c>
      <c r="E1944">
        <v>0</v>
      </c>
      <c r="F1944">
        <v>142</v>
      </c>
      <c r="G1944">
        <v>142</v>
      </c>
      <c r="H1944">
        <v>142</v>
      </c>
      <c r="I1944" t="s">
        <v>15</v>
      </c>
      <c r="J1944">
        <v>1</v>
      </c>
      <c r="L1944" t="s">
        <v>161</v>
      </c>
      <c r="M1944">
        <v>59.540644540816103</v>
      </c>
      <c r="N1944" t="s">
        <v>95</v>
      </c>
      <c r="O1944">
        <v>1</v>
      </c>
      <c r="P1944" t="s">
        <v>162</v>
      </c>
      <c r="Q1944" t="str">
        <f>+PROPER(IF(MID(Tabla1[[#This Row],[expName]],3,100)="Alegria","Alegría",MID(Tabla1[[#This Row],[expName]],3,100)))</f>
        <v>Enojo</v>
      </c>
      <c r="R1944" t="str">
        <f>+IF(Tabla1[[#This Row],[correct_ans]]="None","Frecuente","Infrecuente")</f>
        <v>Frecuente</v>
      </c>
      <c r="S1944">
        <f>+Tabla1[[#This Row],[Respuesta.corr]]*100</f>
        <v>100</v>
      </c>
      <c r="T1944" t="str">
        <f>+IF(OR(Tabla1[[#This Row],[frecuente/infrecuente]]="Frecuente",Tabla1[[#This Row],[Respuesta.rt]]=""),"",Tabla1[[#This Row],[Respuesta.rt]])</f>
        <v/>
      </c>
      <c r="U1944">
        <f>1-Tabla1[[#This Row],[Respuesta.corr]]</f>
        <v>0</v>
      </c>
      <c r="V1944" t="s">
        <v>141</v>
      </c>
      <c r="W1944" t="s">
        <v>143</v>
      </c>
      <c r="X1944" t="str">
        <f>+IFERROR(VLOOKUP(Tabla1[[#This Row],[participant]],$AB$2:$AC$17,2,0),"REVISAR")</f>
        <v>CLB8M</v>
      </c>
    </row>
    <row r="1945" spans="1:24" x14ac:dyDescent="0.55000000000000004">
      <c r="A1945" t="s">
        <v>93</v>
      </c>
      <c r="B1945" t="s">
        <v>35</v>
      </c>
      <c r="C1945" t="s">
        <v>15</v>
      </c>
      <c r="D1945">
        <v>0.8</v>
      </c>
      <c r="E1945">
        <v>0</v>
      </c>
      <c r="F1945">
        <v>143</v>
      </c>
      <c r="G1945">
        <v>143</v>
      </c>
      <c r="H1945">
        <v>143</v>
      </c>
      <c r="I1945" t="s">
        <v>15</v>
      </c>
      <c r="J1945">
        <v>1</v>
      </c>
      <c r="L1945" t="s">
        <v>161</v>
      </c>
      <c r="M1945">
        <v>59.540644540816103</v>
      </c>
      <c r="N1945" t="s">
        <v>95</v>
      </c>
      <c r="O1945">
        <v>1</v>
      </c>
      <c r="P1945" t="s">
        <v>162</v>
      </c>
      <c r="Q1945" t="str">
        <f>+PROPER(IF(MID(Tabla1[[#This Row],[expName]],3,100)="Alegria","Alegría",MID(Tabla1[[#This Row],[expName]],3,100)))</f>
        <v>Enojo</v>
      </c>
      <c r="R1945" t="str">
        <f>+IF(Tabla1[[#This Row],[correct_ans]]="None","Frecuente","Infrecuente")</f>
        <v>Frecuente</v>
      </c>
      <c r="S1945">
        <f>+Tabla1[[#This Row],[Respuesta.corr]]*100</f>
        <v>100</v>
      </c>
      <c r="T1945" t="str">
        <f>+IF(OR(Tabla1[[#This Row],[frecuente/infrecuente]]="Frecuente",Tabla1[[#This Row],[Respuesta.rt]]=""),"",Tabla1[[#This Row],[Respuesta.rt]])</f>
        <v/>
      </c>
      <c r="U1945">
        <f>1-Tabla1[[#This Row],[Respuesta.corr]]</f>
        <v>0</v>
      </c>
      <c r="V1945" t="s">
        <v>141</v>
      </c>
      <c r="W1945" t="s">
        <v>143</v>
      </c>
      <c r="X1945" t="str">
        <f>+IFERROR(VLOOKUP(Tabla1[[#This Row],[participant]],$AB$2:$AC$17,2,0),"REVISAR")</f>
        <v>CLB8M</v>
      </c>
    </row>
    <row r="1946" spans="1:24" x14ac:dyDescent="0.55000000000000004">
      <c r="A1946" t="s">
        <v>93</v>
      </c>
      <c r="B1946" t="s">
        <v>29</v>
      </c>
      <c r="C1946" t="s">
        <v>15</v>
      </c>
      <c r="D1946">
        <v>0.8</v>
      </c>
      <c r="E1946">
        <v>0</v>
      </c>
      <c r="F1946">
        <v>144</v>
      </c>
      <c r="G1946">
        <v>144</v>
      </c>
      <c r="H1946">
        <v>144</v>
      </c>
      <c r="I1946" t="s">
        <v>15</v>
      </c>
      <c r="J1946">
        <v>1</v>
      </c>
      <c r="L1946" t="s">
        <v>161</v>
      </c>
      <c r="M1946">
        <v>59.540644540816103</v>
      </c>
      <c r="N1946" t="s">
        <v>95</v>
      </c>
      <c r="O1946">
        <v>1</v>
      </c>
      <c r="P1946" t="s">
        <v>162</v>
      </c>
      <c r="Q1946" t="str">
        <f>+PROPER(IF(MID(Tabla1[[#This Row],[expName]],3,100)="Alegria","Alegría",MID(Tabla1[[#This Row],[expName]],3,100)))</f>
        <v>Enojo</v>
      </c>
      <c r="R1946" t="str">
        <f>+IF(Tabla1[[#This Row],[correct_ans]]="None","Frecuente","Infrecuente")</f>
        <v>Frecuente</v>
      </c>
      <c r="S1946">
        <f>+Tabla1[[#This Row],[Respuesta.corr]]*100</f>
        <v>100</v>
      </c>
      <c r="T1946" t="str">
        <f>+IF(OR(Tabla1[[#This Row],[frecuente/infrecuente]]="Frecuente",Tabla1[[#This Row],[Respuesta.rt]]=""),"",Tabla1[[#This Row],[Respuesta.rt]])</f>
        <v/>
      </c>
      <c r="U1946">
        <f>1-Tabla1[[#This Row],[Respuesta.corr]]</f>
        <v>0</v>
      </c>
      <c r="V1946" t="s">
        <v>141</v>
      </c>
      <c r="W1946" t="s">
        <v>143</v>
      </c>
      <c r="X1946" t="str">
        <f>+IFERROR(VLOOKUP(Tabla1[[#This Row],[participant]],$AB$2:$AC$17,2,0),"REVISAR")</f>
        <v>CLB8M</v>
      </c>
    </row>
    <row r="1947" spans="1:24" x14ac:dyDescent="0.55000000000000004">
      <c r="A1947" t="s">
        <v>98</v>
      </c>
      <c r="B1947" t="s">
        <v>118</v>
      </c>
      <c r="C1947" t="s">
        <v>21</v>
      </c>
      <c r="D1947">
        <v>0.8</v>
      </c>
      <c r="E1947">
        <v>0</v>
      </c>
      <c r="F1947">
        <v>145</v>
      </c>
      <c r="G1947">
        <v>145</v>
      </c>
      <c r="H1947">
        <v>145</v>
      </c>
      <c r="I1947" t="s">
        <v>15</v>
      </c>
      <c r="J1947">
        <v>0</v>
      </c>
      <c r="L1947" t="s">
        <v>161</v>
      </c>
      <c r="M1947">
        <v>59.540644540816103</v>
      </c>
      <c r="N1947" t="s">
        <v>95</v>
      </c>
      <c r="O1947">
        <v>1</v>
      </c>
      <c r="P1947" t="s">
        <v>162</v>
      </c>
      <c r="Q1947" t="str">
        <f>+PROPER(IF(MID(Tabla1[[#This Row],[expName]],3,100)="Alegria","Alegría",MID(Tabla1[[#This Row],[expName]],3,100)))</f>
        <v>Enojo</v>
      </c>
      <c r="R1947" t="str">
        <f>+IF(Tabla1[[#This Row],[correct_ans]]="None","Frecuente","Infrecuente")</f>
        <v>Infrecuente</v>
      </c>
      <c r="S1947">
        <f>+Tabla1[[#This Row],[Respuesta.corr]]*100</f>
        <v>0</v>
      </c>
      <c r="T1947" t="str">
        <f>+IF(OR(Tabla1[[#This Row],[frecuente/infrecuente]]="Frecuente",Tabla1[[#This Row],[Respuesta.rt]]=""),"",Tabla1[[#This Row],[Respuesta.rt]])</f>
        <v/>
      </c>
      <c r="U1947">
        <f>1-Tabla1[[#This Row],[Respuesta.corr]]</f>
        <v>1</v>
      </c>
      <c r="V1947" t="s">
        <v>141</v>
      </c>
      <c r="W1947" t="s">
        <v>143</v>
      </c>
      <c r="X1947" t="str">
        <f>+IFERROR(VLOOKUP(Tabla1[[#This Row],[participant]],$AB$2:$AC$17,2,0),"REVISAR")</f>
        <v>CLB8M</v>
      </c>
    </row>
    <row r="1948" spans="1:24" x14ac:dyDescent="0.55000000000000004">
      <c r="A1948" t="s">
        <v>93</v>
      </c>
      <c r="B1948" t="s">
        <v>23</v>
      </c>
      <c r="C1948" t="s">
        <v>15</v>
      </c>
      <c r="D1948">
        <v>1.3</v>
      </c>
      <c r="E1948">
        <v>0</v>
      </c>
      <c r="F1948">
        <v>146</v>
      </c>
      <c r="G1948">
        <v>146</v>
      </c>
      <c r="H1948">
        <v>146</v>
      </c>
      <c r="I1948" t="s">
        <v>15</v>
      </c>
      <c r="J1948">
        <v>1</v>
      </c>
      <c r="L1948" t="s">
        <v>161</v>
      </c>
      <c r="M1948">
        <v>59.540644540816103</v>
      </c>
      <c r="N1948" t="s">
        <v>95</v>
      </c>
      <c r="O1948">
        <v>1</v>
      </c>
      <c r="P1948" t="s">
        <v>162</v>
      </c>
      <c r="Q1948" t="str">
        <f>+PROPER(IF(MID(Tabla1[[#This Row],[expName]],3,100)="Alegria","Alegría",MID(Tabla1[[#This Row],[expName]],3,100)))</f>
        <v>Enojo</v>
      </c>
      <c r="R1948" t="str">
        <f>+IF(Tabla1[[#This Row],[correct_ans]]="None","Frecuente","Infrecuente")</f>
        <v>Frecuente</v>
      </c>
      <c r="S1948">
        <f>+Tabla1[[#This Row],[Respuesta.corr]]*100</f>
        <v>100</v>
      </c>
      <c r="T1948" t="str">
        <f>+IF(OR(Tabla1[[#This Row],[frecuente/infrecuente]]="Frecuente",Tabla1[[#This Row],[Respuesta.rt]]=""),"",Tabla1[[#This Row],[Respuesta.rt]])</f>
        <v/>
      </c>
      <c r="U1948">
        <f>1-Tabla1[[#This Row],[Respuesta.corr]]</f>
        <v>0</v>
      </c>
      <c r="V1948" t="s">
        <v>141</v>
      </c>
      <c r="W1948" t="s">
        <v>143</v>
      </c>
      <c r="X1948" t="str">
        <f>+IFERROR(VLOOKUP(Tabla1[[#This Row],[participant]],$AB$2:$AC$17,2,0),"REVISAR")</f>
        <v>CLB8M</v>
      </c>
    </row>
    <row r="1949" spans="1:24" x14ac:dyDescent="0.55000000000000004">
      <c r="A1949" t="s">
        <v>98</v>
      </c>
      <c r="B1949" t="s">
        <v>116</v>
      </c>
      <c r="C1949" t="s">
        <v>21</v>
      </c>
      <c r="D1949">
        <v>1.3</v>
      </c>
      <c r="E1949">
        <v>0</v>
      </c>
      <c r="F1949">
        <v>147</v>
      </c>
      <c r="G1949">
        <v>147</v>
      </c>
      <c r="H1949">
        <v>147</v>
      </c>
      <c r="I1949" t="s">
        <v>21</v>
      </c>
      <c r="J1949">
        <v>1</v>
      </c>
      <c r="K1949">
        <v>0.55024642806500002</v>
      </c>
      <c r="L1949" t="s">
        <v>161</v>
      </c>
      <c r="M1949">
        <v>59.540644540816103</v>
      </c>
      <c r="N1949" t="s">
        <v>95</v>
      </c>
      <c r="O1949">
        <v>1</v>
      </c>
      <c r="P1949" t="s">
        <v>162</v>
      </c>
      <c r="Q1949" t="str">
        <f>+PROPER(IF(MID(Tabla1[[#This Row],[expName]],3,100)="Alegria","Alegría",MID(Tabla1[[#This Row],[expName]],3,100)))</f>
        <v>Enojo</v>
      </c>
      <c r="R1949" t="str">
        <f>+IF(Tabla1[[#This Row],[correct_ans]]="None","Frecuente","Infrecuente")</f>
        <v>Infrecuente</v>
      </c>
      <c r="S1949">
        <f>+Tabla1[[#This Row],[Respuesta.corr]]*100</f>
        <v>100</v>
      </c>
      <c r="T1949">
        <f>+IF(OR(Tabla1[[#This Row],[frecuente/infrecuente]]="Frecuente",Tabla1[[#This Row],[Respuesta.rt]]=""),"",Tabla1[[#This Row],[Respuesta.rt]])</f>
        <v>0.55024642806500002</v>
      </c>
      <c r="U1949">
        <f>1-Tabla1[[#This Row],[Respuesta.corr]]</f>
        <v>0</v>
      </c>
      <c r="V1949" t="s">
        <v>141</v>
      </c>
      <c r="W1949" t="s">
        <v>143</v>
      </c>
      <c r="X1949" t="str">
        <f>+IFERROR(VLOOKUP(Tabla1[[#This Row],[participant]],$AB$2:$AC$17,2,0),"REVISAR")</f>
        <v>CLB8M</v>
      </c>
    </row>
    <row r="1950" spans="1:24" x14ac:dyDescent="0.55000000000000004">
      <c r="A1950" t="s">
        <v>93</v>
      </c>
      <c r="B1950" t="s">
        <v>107</v>
      </c>
      <c r="C1950" t="s">
        <v>15</v>
      </c>
      <c r="D1950">
        <v>0.8</v>
      </c>
      <c r="E1950">
        <v>0</v>
      </c>
      <c r="F1950">
        <v>148</v>
      </c>
      <c r="G1950">
        <v>148</v>
      </c>
      <c r="H1950">
        <v>148</v>
      </c>
      <c r="I1950" t="s">
        <v>15</v>
      </c>
      <c r="J1950">
        <v>1</v>
      </c>
      <c r="L1950" t="s">
        <v>161</v>
      </c>
      <c r="M1950">
        <v>59.540644540816103</v>
      </c>
      <c r="N1950" t="s">
        <v>95</v>
      </c>
      <c r="O1950">
        <v>1</v>
      </c>
      <c r="P1950" t="s">
        <v>162</v>
      </c>
      <c r="Q1950" t="str">
        <f>+PROPER(IF(MID(Tabla1[[#This Row],[expName]],3,100)="Alegria","Alegría",MID(Tabla1[[#This Row],[expName]],3,100)))</f>
        <v>Enojo</v>
      </c>
      <c r="R1950" t="str">
        <f>+IF(Tabla1[[#This Row],[correct_ans]]="None","Frecuente","Infrecuente")</f>
        <v>Frecuente</v>
      </c>
      <c r="S1950">
        <f>+Tabla1[[#This Row],[Respuesta.corr]]*100</f>
        <v>100</v>
      </c>
      <c r="T1950" t="str">
        <f>+IF(OR(Tabla1[[#This Row],[frecuente/infrecuente]]="Frecuente",Tabla1[[#This Row],[Respuesta.rt]]=""),"",Tabla1[[#This Row],[Respuesta.rt]])</f>
        <v/>
      </c>
      <c r="U1950">
        <f>1-Tabla1[[#This Row],[Respuesta.corr]]</f>
        <v>0</v>
      </c>
      <c r="V1950" t="s">
        <v>141</v>
      </c>
      <c r="W1950" t="s">
        <v>143</v>
      </c>
      <c r="X1950" t="str">
        <f>+IFERROR(VLOOKUP(Tabla1[[#This Row],[participant]],$AB$2:$AC$17,2,0),"REVISAR")</f>
        <v>CLB8M</v>
      </c>
    </row>
    <row r="1951" spans="1:24" x14ac:dyDescent="0.55000000000000004">
      <c r="A1951" t="s">
        <v>93</v>
      </c>
      <c r="B1951" t="s">
        <v>103</v>
      </c>
      <c r="C1951" t="s">
        <v>15</v>
      </c>
      <c r="D1951">
        <v>1.3</v>
      </c>
      <c r="E1951">
        <v>0</v>
      </c>
      <c r="F1951">
        <v>149</v>
      </c>
      <c r="G1951">
        <v>149</v>
      </c>
      <c r="H1951">
        <v>149</v>
      </c>
      <c r="I1951" t="s">
        <v>15</v>
      </c>
      <c r="J1951">
        <v>1</v>
      </c>
      <c r="L1951" t="s">
        <v>161</v>
      </c>
      <c r="M1951">
        <v>59.540644540816103</v>
      </c>
      <c r="N1951" t="s">
        <v>95</v>
      </c>
      <c r="O1951">
        <v>1</v>
      </c>
      <c r="P1951" t="s">
        <v>162</v>
      </c>
      <c r="Q1951" t="str">
        <f>+PROPER(IF(MID(Tabla1[[#This Row],[expName]],3,100)="Alegria","Alegría",MID(Tabla1[[#This Row],[expName]],3,100)))</f>
        <v>Enojo</v>
      </c>
      <c r="R1951" t="str">
        <f>+IF(Tabla1[[#This Row],[correct_ans]]="None","Frecuente","Infrecuente")</f>
        <v>Frecuente</v>
      </c>
      <c r="S1951">
        <f>+Tabla1[[#This Row],[Respuesta.corr]]*100</f>
        <v>100</v>
      </c>
      <c r="T1951" t="str">
        <f>+IF(OR(Tabla1[[#This Row],[frecuente/infrecuente]]="Frecuente",Tabla1[[#This Row],[Respuesta.rt]]=""),"",Tabla1[[#This Row],[Respuesta.rt]])</f>
        <v/>
      </c>
      <c r="U1951">
        <f>1-Tabla1[[#This Row],[Respuesta.corr]]</f>
        <v>0</v>
      </c>
      <c r="V1951" t="s">
        <v>141</v>
      </c>
      <c r="W1951" t="s">
        <v>143</v>
      </c>
      <c r="X1951" t="str">
        <f>+IFERROR(VLOOKUP(Tabla1[[#This Row],[participant]],$AB$2:$AC$17,2,0),"REVISAR")</f>
        <v>CLB8M</v>
      </c>
    </row>
    <row r="1952" spans="1:24" x14ac:dyDescent="0.55000000000000004">
      <c r="A1952" t="s">
        <v>98</v>
      </c>
      <c r="B1952" t="s">
        <v>113</v>
      </c>
      <c r="C1952" t="s">
        <v>21</v>
      </c>
      <c r="D1952">
        <v>0.8</v>
      </c>
      <c r="E1952">
        <v>0</v>
      </c>
      <c r="F1952">
        <v>150</v>
      </c>
      <c r="G1952">
        <v>150</v>
      </c>
      <c r="H1952">
        <v>150</v>
      </c>
      <c r="I1952" t="s">
        <v>15</v>
      </c>
      <c r="J1952">
        <v>0</v>
      </c>
      <c r="L1952" t="s">
        <v>161</v>
      </c>
      <c r="M1952">
        <v>59.540644540816103</v>
      </c>
      <c r="N1952" t="s">
        <v>95</v>
      </c>
      <c r="O1952">
        <v>1</v>
      </c>
      <c r="P1952" t="s">
        <v>162</v>
      </c>
      <c r="Q1952" t="str">
        <f>+PROPER(IF(MID(Tabla1[[#This Row],[expName]],3,100)="Alegria","Alegría",MID(Tabla1[[#This Row],[expName]],3,100)))</f>
        <v>Enojo</v>
      </c>
      <c r="R1952" t="str">
        <f>+IF(Tabla1[[#This Row],[correct_ans]]="None","Frecuente","Infrecuente")</f>
        <v>Infrecuente</v>
      </c>
      <c r="S1952">
        <f>+Tabla1[[#This Row],[Respuesta.corr]]*100</f>
        <v>0</v>
      </c>
      <c r="T1952" t="str">
        <f>+IF(OR(Tabla1[[#This Row],[frecuente/infrecuente]]="Frecuente",Tabla1[[#This Row],[Respuesta.rt]]=""),"",Tabla1[[#This Row],[Respuesta.rt]])</f>
        <v/>
      </c>
      <c r="U1952">
        <f>1-Tabla1[[#This Row],[Respuesta.corr]]</f>
        <v>1</v>
      </c>
      <c r="V1952" t="s">
        <v>141</v>
      </c>
      <c r="W1952" t="s">
        <v>143</v>
      </c>
      <c r="X1952" t="str">
        <f>+IFERROR(VLOOKUP(Tabla1[[#This Row],[participant]],$AB$2:$AC$17,2,0),"REVISAR")</f>
        <v>CLB8M</v>
      </c>
    </row>
    <row r="1953" spans="1:24" x14ac:dyDescent="0.55000000000000004">
      <c r="A1953" t="s">
        <v>93</v>
      </c>
      <c r="B1953" t="s">
        <v>23</v>
      </c>
      <c r="C1953" t="s">
        <v>15</v>
      </c>
      <c r="D1953">
        <v>0.8</v>
      </c>
      <c r="E1953">
        <v>0</v>
      </c>
      <c r="F1953">
        <v>151</v>
      </c>
      <c r="G1953">
        <v>151</v>
      </c>
      <c r="H1953">
        <v>151</v>
      </c>
      <c r="I1953" t="s">
        <v>15</v>
      </c>
      <c r="J1953">
        <v>1</v>
      </c>
      <c r="L1953" t="s">
        <v>161</v>
      </c>
      <c r="M1953">
        <v>59.540644540816103</v>
      </c>
      <c r="N1953" t="s">
        <v>95</v>
      </c>
      <c r="O1953">
        <v>1</v>
      </c>
      <c r="P1953" t="s">
        <v>162</v>
      </c>
      <c r="Q1953" t="str">
        <f>+PROPER(IF(MID(Tabla1[[#This Row],[expName]],3,100)="Alegria","Alegría",MID(Tabla1[[#This Row],[expName]],3,100)))</f>
        <v>Enojo</v>
      </c>
      <c r="R1953" t="str">
        <f>+IF(Tabla1[[#This Row],[correct_ans]]="None","Frecuente","Infrecuente")</f>
        <v>Frecuente</v>
      </c>
      <c r="S1953">
        <f>+Tabla1[[#This Row],[Respuesta.corr]]*100</f>
        <v>100</v>
      </c>
      <c r="T1953" t="str">
        <f>+IF(OR(Tabla1[[#This Row],[frecuente/infrecuente]]="Frecuente",Tabla1[[#This Row],[Respuesta.rt]]=""),"",Tabla1[[#This Row],[Respuesta.rt]])</f>
        <v/>
      </c>
      <c r="U1953">
        <f>1-Tabla1[[#This Row],[Respuesta.corr]]</f>
        <v>0</v>
      </c>
      <c r="V1953" t="s">
        <v>141</v>
      </c>
      <c r="W1953" t="s">
        <v>143</v>
      </c>
      <c r="X1953" t="str">
        <f>+IFERROR(VLOOKUP(Tabla1[[#This Row],[participant]],$AB$2:$AC$17,2,0),"REVISAR")</f>
        <v>CLB8M</v>
      </c>
    </row>
    <row r="1954" spans="1:24" x14ac:dyDescent="0.55000000000000004">
      <c r="A1954" t="s">
        <v>93</v>
      </c>
      <c r="B1954" t="s">
        <v>23</v>
      </c>
      <c r="C1954" t="s">
        <v>15</v>
      </c>
      <c r="D1954">
        <v>1.3</v>
      </c>
      <c r="E1954">
        <v>0</v>
      </c>
      <c r="F1954">
        <v>152</v>
      </c>
      <c r="G1954">
        <v>152</v>
      </c>
      <c r="H1954">
        <v>152</v>
      </c>
      <c r="I1954" t="s">
        <v>15</v>
      </c>
      <c r="J1954">
        <v>1</v>
      </c>
      <c r="L1954" t="s">
        <v>161</v>
      </c>
      <c r="M1954">
        <v>59.540644540816103</v>
      </c>
      <c r="N1954" t="s">
        <v>95</v>
      </c>
      <c r="O1954">
        <v>1</v>
      </c>
      <c r="P1954" t="s">
        <v>162</v>
      </c>
      <c r="Q1954" t="str">
        <f>+PROPER(IF(MID(Tabla1[[#This Row],[expName]],3,100)="Alegria","Alegría",MID(Tabla1[[#This Row],[expName]],3,100)))</f>
        <v>Enojo</v>
      </c>
      <c r="R1954" t="str">
        <f>+IF(Tabla1[[#This Row],[correct_ans]]="None","Frecuente","Infrecuente")</f>
        <v>Frecuente</v>
      </c>
      <c r="S1954">
        <f>+Tabla1[[#This Row],[Respuesta.corr]]*100</f>
        <v>100</v>
      </c>
      <c r="T1954" t="str">
        <f>+IF(OR(Tabla1[[#This Row],[frecuente/infrecuente]]="Frecuente",Tabla1[[#This Row],[Respuesta.rt]]=""),"",Tabla1[[#This Row],[Respuesta.rt]])</f>
        <v/>
      </c>
      <c r="U1954">
        <f>1-Tabla1[[#This Row],[Respuesta.corr]]</f>
        <v>0</v>
      </c>
      <c r="V1954" t="s">
        <v>141</v>
      </c>
      <c r="W1954" t="s">
        <v>143</v>
      </c>
      <c r="X1954" t="str">
        <f>+IFERROR(VLOOKUP(Tabla1[[#This Row],[participant]],$AB$2:$AC$17,2,0),"REVISAR")</f>
        <v>CLB8M</v>
      </c>
    </row>
    <row r="1955" spans="1:24" x14ac:dyDescent="0.55000000000000004">
      <c r="A1955" t="s">
        <v>93</v>
      </c>
      <c r="B1955" t="s">
        <v>109</v>
      </c>
      <c r="C1955" t="s">
        <v>15</v>
      </c>
      <c r="D1955">
        <v>0.8</v>
      </c>
      <c r="E1955">
        <v>0</v>
      </c>
      <c r="F1955">
        <v>153</v>
      </c>
      <c r="G1955">
        <v>153</v>
      </c>
      <c r="H1955">
        <v>153</v>
      </c>
      <c r="I1955" t="s">
        <v>15</v>
      </c>
      <c r="J1955">
        <v>1</v>
      </c>
      <c r="L1955" t="s">
        <v>161</v>
      </c>
      <c r="M1955">
        <v>59.540644540816103</v>
      </c>
      <c r="N1955" t="s">
        <v>95</v>
      </c>
      <c r="O1955">
        <v>1</v>
      </c>
      <c r="P1955" t="s">
        <v>162</v>
      </c>
      <c r="Q1955" t="str">
        <f>+PROPER(IF(MID(Tabla1[[#This Row],[expName]],3,100)="Alegria","Alegría",MID(Tabla1[[#This Row],[expName]],3,100)))</f>
        <v>Enojo</v>
      </c>
      <c r="R1955" t="str">
        <f>+IF(Tabla1[[#This Row],[correct_ans]]="None","Frecuente","Infrecuente")</f>
        <v>Frecuente</v>
      </c>
      <c r="S1955">
        <f>+Tabla1[[#This Row],[Respuesta.corr]]*100</f>
        <v>100</v>
      </c>
      <c r="T1955" t="str">
        <f>+IF(OR(Tabla1[[#This Row],[frecuente/infrecuente]]="Frecuente",Tabla1[[#This Row],[Respuesta.rt]]=""),"",Tabla1[[#This Row],[Respuesta.rt]])</f>
        <v/>
      </c>
      <c r="U1955">
        <f>1-Tabla1[[#This Row],[Respuesta.corr]]</f>
        <v>0</v>
      </c>
      <c r="V1955" t="s">
        <v>141</v>
      </c>
      <c r="W1955" t="s">
        <v>143</v>
      </c>
      <c r="X1955" t="str">
        <f>+IFERROR(VLOOKUP(Tabla1[[#This Row],[participant]],$AB$2:$AC$17,2,0),"REVISAR")</f>
        <v>CLB8M</v>
      </c>
    </row>
    <row r="1956" spans="1:24" x14ac:dyDescent="0.55000000000000004">
      <c r="A1956" t="s">
        <v>98</v>
      </c>
      <c r="B1956" t="s">
        <v>117</v>
      </c>
      <c r="C1956" t="s">
        <v>21</v>
      </c>
      <c r="D1956">
        <v>0.8</v>
      </c>
      <c r="E1956">
        <v>0</v>
      </c>
      <c r="F1956">
        <v>154</v>
      </c>
      <c r="G1956">
        <v>154</v>
      </c>
      <c r="H1956">
        <v>154</v>
      </c>
      <c r="I1956" t="s">
        <v>15</v>
      </c>
      <c r="J1956">
        <v>0</v>
      </c>
      <c r="L1956" t="s">
        <v>161</v>
      </c>
      <c r="M1956">
        <v>59.540644540816103</v>
      </c>
      <c r="N1956" t="s">
        <v>95</v>
      </c>
      <c r="O1956">
        <v>1</v>
      </c>
      <c r="P1956" t="s">
        <v>162</v>
      </c>
      <c r="Q1956" t="str">
        <f>+PROPER(IF(MID(Tabla1[[#This Row],[expName]],3,100)="Alegria","Alegría",MID(Tabla1[[#This Row],[expName]],3,100)))</f>
        <v>Enojo</v>
      </c>
      <c r="R1956" t="str">
        <f>+IF(Tabla1[[#This Row],[correct_ans]]="None","Frecuente","Infrecuente")</f>
        <v>Infrecuente</v>
      </c>
      <c r="S1956">
        <f>+Tabla1[[#This Row],[Respuesta.corr]]*100</f>
        <v>0</v>
      </c>
      <c r="T1956" t="str">
        <f>+IF(OR(Tabla1[[#This Row],[frecuente/infrecuente]]="Frecuente",Tabla1[[#This Row],[Respuesta.rt]]=""),"",Tabla1[[#This Row],[Respuesta.rt]])</f>
        <v/>
      </c>
      <c r="U1956">
        <f>1-Tabla1[[#This Row],[Respuesta.corr]]</f>
        <v>1</v>
      </c>
      <c r="V1956" t="s">
        <v>141</v>
      </c>
      <c r="W1956" t="s">
        <v>143</v>
      </c>
      <c r="X1956" t="str">
        <f>+IFERROR(VLOOKUP(Tabla1[[#This Row],[participant]],$AB$2:$AC$17,2,0),"REVISAR")</f>
        <v>CLB8M</v>
      </c>
    </row>
    <row r="1957" spans="1:24" x14ac:dyDescent="0.55000000000000004">
      <c r="A1957" t="s">
        <v>93</v>
      </c>
      <c r="B1957" t="s">
        <v>109</v>
      </c>
      <c r="C1957" t="s">
        <v>15</v>
      </c>
      <c r="D1957">
        <v>0.8</v>
      </c>
      <c r="E1957">
        <v>0</v>
      </c>
      <c r="F1957">
        <v>155</v>
      </c>
      <c r="G1957">
        <v>155</v>
      </c>
      <c r="H1957">
        <v>155</v>
      </c>
      <c r="I1957" t="s">
        <v>15</v>
      </c>
      <c r="J1957">
        <v>1</v>
      </c>
      <c r="L1957" t="s">
        <v>161</v>
      </c>
      <c r="M1957">
        <v>59.540644540816103</v>
      </c>
      <c r="N1957" t="s">
        <v>95</v>
      </c>
      <c r="O1957">
        <v>1</v>
      </c>
      <c r="P1957" t="s">
        <v>162</v>
      </c>
      <c r="Q1957" t="str">
        <f>+PROPER(IF(MID(Tabla1[[#This Row],[expName]],3,100)="Alegria","Alegría",MID(Tabla1[[#This Row],[expName]],3,100)))</f>
        <v>Enojo</v>
      </c>
      <c r="R1957" t="str">
        <f>+IF(Tabla1[[#This Row],[correct_ans]]="None","Frecuente","Infrecuente")</f>
        <v>Frecuente</v>
      </c>
      <c r="S1957">
        <f>+Tabla1[[#This Row],[Respuesta.corr]]*100</f>
        <v>100</v>
      </c>
      <c r="T1957" t="str">
        <f>+IF(OR(Tabla1[[#This Row],[frecuente/infrecuente]]="Frecuente",Tabla1[[#This Row],[Respuesta.rt]]=""),"",Tabla1[[#This Row],[Respuesta.rt]])</f>
        <v/>
      </c>
      <c r="U1957">
        <f>1-Tabla1[[#This Row],[Respuesta.corr]]</f>
        <v>0</v>
      </c>
      <c r="V1957" t="s">
        <v>141</v>
      </c>
      <c r="W1957" t="s">
        <v>143</v>
      </c>
      <c r="X1957" t="str">
        <f>+IFERROR(VLOOKUP(Tabla1[[#This Row],[participant]],$AB$2:$AC$17,2,0),"REVISAR")</f>
        <v>CLB8M</v>
      </c>
    </row>
    <row r="1958" spans="1:24" x14ac:dyDescent="0.55000000000000004">
      <c r="A1958" t="s">
        <v>93</v>
      </c>
      <c r="B1958" t="s">
        <v>34</v>
      </c>
      <c r="C1958" t="s">
        <v>15</v>
      </c>
      <c r="D1958">
        <v>1.3</v>
      </c>
      <c r="E1958">
        <v>0</v>
      </c>
      <c r="F1958">
        <v>156</v>
      </c>
      <c r="G1958">
        <v>156</v>
      </c>
      <c r="H1958">
        <v>156</v>
      </c>
      <c r="I1958" t="s">
        <v>15</v>
      </c>
      <c r="J1958">
        <v>1</v>
      </c>
      <c r="L1958" t="s">
        <v>161</v>
      </c>
      <c r="M1958">
        <v>59.540644540816103</v>
      </c>
      <c r="N1958" t="s">
        <v>95</v>
      </c>
      <c r="O1958">
        <v>1</v>
      </c>
      <c r="P1958" t="s">
        <v>162</v>
      </c>
      <c r="Q1958" t="str">
        <f>+PROPER(IF(MID(Tabla1[[#This Row],[expName]],3,100)="Alegria","Alegría",MID(Tabla1[[#This Row],[expName]],3,100)))</f>
        <v>Enojo</v>
      </c>
      <c r="R1958" t="str">
        <f>+IF(Tabla1[[#This Row],[correct_ans]]="None","Frecuente","Infrecuente")</f>
        <v>Frecuente</v>
      </c>
      <c r="S1958">
        <f>+Tabla1[[#This Row],[Respuesta.corr]]*100</f>
        <v>100</v>
      </c>
      <c r="T1958" t="str">
        <f>+IF(OR(Tabla1[[#This Row],[frecuente/infrecuente]]="Frecuente",Tabla1[[#This Row],[Respuesta.rt]]=""),"",Tabla1[[#This Row],[Respuesta.rt]])</f>
        <v/>
      </c>
      <c r="U1958">
        <f>1-Tabla1[[#This Row],[Respuesta.corr]]</f>
        <v>0</v>
      </c>
      <c r="V1958" t="s">
        <v>141</v>
      </c>
      <c r="W1958" t="s">
        <v>143</v>
      </c>
      <c r="X1958" t="str">
        <f>+IFERROR(VLOOKUP(Tabla1[[#This Row],[participant]],$AB$2:$AC$17,2,0),"REVISAR")</f>
        <v>CLB8M</v>
      </c>
    </row>
    <row r="1959" spans="1:24" x14ac:dyDescent="0.55000000000000004">
      <c r="A1959" t="s">
        <v>93</v>
      </c>
      <c r="B1959" t="s">
        <v>30</v>
      </c>
      <c r="C1959" t="s">
        <v>15</v>
      </c>
      <c r="D1959">
        <v>1.3</v>
      </c>
      <c r="E1959">
        <v>0</v>
      </c>
      <c r="F1959">
        <v>157</v>
      </c>
      <c r="G1959">
        <v>157</v>
      </c>
      <c r="H1959">
        <v>157</v>
      </c>
      <c r="I1959" t="s">
        <v>15</v>
      </c>
      <c r="J1959">
        <v>1</v>
      </c>
      <c r="L1959" t="s">
        <v>161</v>
      </c>
      <c r="M1959">
        <v>59.540644540816103</v>
      </c>
      <c r="N1959" t="s">
        <v>95</v>
      </c>
      <c r="O1959">
        <v>1</v>
      </c>
      <c r="P1959" t="s">
        <v>162</v>
      </c>
      <c r="Q1959" t="str">
        <f>+PROPER(IF(MID(Tabla1[[#This Row],[expName]],3,100)="Alegria","Alegría",MID(Tabla1[[#This Row],[expName]],3,100)))</f>
        <v>Enojo</v>
      </c>
      <c r="R1959" t="str">
        <f>+IF(Tabla1[[#This Row],[correct_ans]]="None","Frecuente","Infrecuente")</f>
        <v>Frecuente</v>
      </c>
      <c r="S1959">
        <f>+Tabla1[[#This Row],[Respuesta.corr]]*100</f>
        <v>100</v>
      </c>
      <c r="T1959" t="str">
        <f>+IF(OR(Tabla1[[#This Row],[frecuente/infrecuente]]="Frecuente",Tabla1[[#This Row],[Respuesta.rt]]=""),"",Tabla1[[#This Row],[Respuesta.rt]])</f>
        <v/>
      </c>
      <c r="U1959">
        <f>1-Tabla1[[#This Row],[Respuesta.corr]]</f>
        <v>0</v>
      </c>
      <c r="V1959" t="s">
        <v>141</v>
      </c>
      <c r="W1959" t="s">
        <v>143</v>
      </c>
      <c r="X1959" t="str">
        <f>+IFERROR(VLOOKUP(Tabla1[[#This Row],[participant]],$AB$2:$AC$17,2,0),"REVISAR")</f>
        <v>CLB8M</v>
      </c>
    </row>
    <row r="1960" spans="1:24" x14ac:dyDescent="0.55000000000000004">
      <c r="A1960" t="s">
        <v>98</v>
      </c>
      <c r="B1960" t="s">
        <v>111</v>
      </c>
      <c r="C1960" t="s">
        <v>21</v>
      </c>
      <c r="D1960">
        <v>0.8</v>
      </c>
      <c r="E1960">
        <v>0</v>
      </c>
      <c r="F1960">
        <v>158</v>
      </c>
      <c r="G1960">
        <v>158</v>
      </c>
      <c r="H1960">
        <v>158</v>
      </c>
      <c r="I1960" t="s">
        <v>15</v>
      </c>
      <c r="J1960">
        <v>0</v>
      </c>
      <c r="L1960" t="s">
        <v>161</v>
      </c>
      <c r="M1960">
        <v>59.540644540816103</v>
      </c>
      <c r="N1960" t="s">
        <v>95</v>
      </c>
      <c r="O1960">
        <v>1</v>
      </c>
      <c r="P1960" t="s">
        <v>162</v>
      </c>
      <c r="Q1960" t="str">
        <f>+PROPER(IF(MID(Tabla1[[#This Row],[expName]],3,100)="Alegria","Alegría",MID(Tabla1[[#This Row],[expName]],3,100)))</f>
        <v>Enojo</v>
      </c>
      <c r="R1960" t="str">
        <f>+IF(Tabla1[[#This Row],[correct_ans]]="None","Frecuente","Infrecuente")</f>
        <v>Infrecuente</v>
      </c>
      <c r="S1960">
        <f>+Tabla1[[#This Row],[Respuesta.corr]]*100</f>
        <v>0</v>
      </c>
      <c r="T1960" t="str">
        <f>+IF(OR(Tabla1[[#This Row],[frecuente/infrecuente]]="Frecuente",Tabla1[[#This Row],[Respuesta.rt]]=""),"",Tabla1[[#This Row],[Respuesta.rt]])</f>
        <v/>
      </c>
      <c r="U1960">
        <f>1-Tabla1[[#This Row],[Respuesta.corr]]</f>
        <v>1</v>
      </c>
      <c r="V1960" t="s">
        <v>141</v>
      </c>
      <c r="W1960" t="s">
        <v>143</v>
      </c>
      <c r="X1960" t="str">
        <f>+IFERROR(VLOOKUP(Tabla1[[#This Row],[participant]],$AB$2:$AC$17,2,0),"REVISAR")</f>
        <v>CLB8M</v>
      </c>
    </row>
    <row r="1961" spans="1:24" x14ac:dyDescent="0.55000000000000004">
      <c r="A1961" t="s">
        <v>93</v>
      </c>
      <c r="B1961" t="s">
        <v>109</v>
      </c>
      <c r="C1961" t="s">
        <v>15</v>
      </c>
      <c r="D1961">
        <v>1.3</v>
      </c>
      <c r="E1961">
        <v>0</v>
      </c>
      <c r="F1961">
        <v>159</v>
      </c>
      <c r="G1961">
        <v>159</v>
      </c>
      <c r="H1961">
        <v>159</v>
      </c>
      <c r="I1961" t="s">
        <v>15</v>
      </c>
      <c r="J1961">
        <v>1</v>
      </c>
      <c r="L1961" t="s">
        <v>161</v>
      </c>
      <c r="M1961">
        <v>59.540644540816103</v>
      </c>
      <c r="N1961" t="s">
        <v>95</v>
      </c>
      <c r="O1961">
        <v>1</v>
      </c>
      <c r="P1961" t="s">
        <v>162</v>
      </c>
      <c r="Q1961" t="str">
        <f>+PROPER(IF(MID(Tabla1[[#This Row],[expName]],3,100)="Alegria","Alegría",MID(Tabla1[[#This Row],[expName]],3,100)))</f>
        <v>Enojo</v>
      </c>
      <c r="R1961" t="str">
        <f>+IF(Tabla1[[#This Row],[correct_ans]]="None","Frecuente","Infrecuente")</f>
        <v>Frecuente</v>
      </c>
      <c r="S1961">
        <f>+Tabla1[[#This Row],[Respuesta.corr]]*100</f>
        <v>100</v>
      </c>
      <c r="T1961" t="str">
        <f>+IF(OR(Tabla1[[#This Row],[frecuente/infrecuente]]="Frecuente",Tabla1[[#This Row],[Respuesta.rt]]=""),"",Tabla1[[#This Row],[Respuesta.rt]])</f>
        <v/>
      </c>
      <c r="U1961">
        <f>1-Tabla1[[#This Row],[Respuesta.corr]]</f>
        <v>0</v>
      </c>
      <c r="V1961" t="s">
        <v>141</v>
      </c>
      <c r="W1961" t="s">
        <v>143</v>
      </c>
      <c r="X1961" t="str">
        <f>+IFERROR(VLOOKUP(Tabla1[[#This Row],[participant]],$AB$2:$AC$17,2,0),"REVISAR")</f>
        <v>CLB8M</v>
      </c>
    </row>
    <row r="1962" spans="1:24" x14ac:dyDescent="0.55000000000000004">
      <c r="A1962" t="s">
        <v>98</v>
      </c>
      <c r="B1962" t="s">
        <v>115</v>
      </c>
      <c r="C1962" t="s">
        <v>21</v>
      </c>
      <c r="D1962">
        <v>1.3</v>
      </c>
      <c r="E1962">
        <v>0</v>
      </c>
      <c r="F1962">
        <v>160</v>
      </c>
      <c r="G1962">
        <v>160</v>
      </c>
      <c r="H1962">
        <v>160</v>
      </c>
      <c r="I1962" t="s">
        <v>15</v>
      </c>
      <c r="J1962">
        <v>0</v>
      </c>
      <c r="L1962" t="s">
        <v>161</v>
      </c>
      <c r="M1962">
        <v>59.540644540816103</v>
      </c>
      <c r="N1962" t="s">
        <v>95</v>
      </c>
      <c r="O1962">
        <v>1</v>
      </c>
      <c r="P1962" t="s">
        <v>162</v>
      </c>
      <c r="Q1962" t="str">
        <f>+PROPER(IF(MID(Tabla1[[#This Row],[expName]],3,100)="Alegria","Alegría",MID(Tabla1[[#This Row],[expName]],3,100)))</f>
        <v>Enojo</v>
      </c>
      <c r="R1962" t="str">
        <f>+IF(Tabla1[[#This Row],[correct_ans]]="None","Frecuente","Infrecuente")</f>
        <v>Infrecuente</v>
      </c>
      <c r="S1962">
        <f>+Tabla1[[#This Row],[Respuesta.corr]]*100</f>
        <v>0</v>
      </c>
      <c r="T1962" t="str">
        <f>+IF(OR(Tabla1[[#This Row],[frecuente/infrecuente]]="Frecuente",Tabla1[[#This Row],[Respuesta.rt]]=""),"",Tabla1[[#This Row],[Respuesta.rt]])</f>
        <v/>
      </c>
      <c r="U1962">
        <f>1-Tabla1[[#This Row],[Respuesta.corr]]</f>
        <v>1</v>
      </c>
      <c r="V1962" t="s">
        <v>141</v>
      </c>
      <c r="W1962" t="s">
        <v>143</v>
      </c>
      <c r="X1962" t="str">
        <f>+IFERROR(VLOOKUP(Tabla1[[#This Row],[participant]],$AB$2:$AC$17,2,0),"REVISAR")</f>
        <v>CLB8M</v>
      </c>
    </row>
    <row r="1963" spans="1:24" x14ac:dyDescent="0.55000000000000004">
      <c r="A1963" t="s">
        <v>93</v>
      </c>
      <c r="B1963" t="s">
        <v>106</v>
      </c>
      <c r="C1963" t="s">
        <v>15</v>
      </c>
      <c r="D1963">
        <v>0.8</v>
      </c>
      <c r="E1963">
        <v>0</v>
      </c>
      <c r="F1963">
        <v>161</v>
      </c>
      <c r="G1963">
        <v>161</v>
      </c>
      <c r="H1963">
        <v>161</v>
      </c>
      <c r="I1963" t="s">
        <v>15</v>
      </c>
      <c r="J1963">
        <v>1</v>
      </c>
      <c r="L1963" t="s">
        <v>161</v>
      </c>
      <c r="M1963">
        <v>59.540644540816103</v>
      </c>
      <c r="N1963" t="s">
        <v>95</v>
      </c>
      <c r="O1963">
        <v>1</v>
      </c>
      <c r="P1963" t="s">
        <v>162</v>
      </c>
      <c r="Q1963" t="str">
        <f>+PROPER(IF(MID(Tabla1[[#This Row],[expName]],3,100)="Alegria","Alegría",MID(Tabla1[[#This Row],[expName]],3,100)))</f>
        <v>Enojo</v>
      </c>
      <c r="R1963" t="str">
        <f>+IF(Tabla1[[#This Row],[correct_ans]]="None","Frecuente","Infrecuente")</f>
        <v>Frecuente</v>
      </c>
      <c r="S1963">
        <f>+Tabla1[[#This Row],[Respuesta.corr]]*100</f>
        <v>100</v>
      </c>
      <c r="T1963" t="str">
        <f>+IF(OR(Tabla1[[#This Row],[frecuente/infrecuente]]="Frecuente",Tabla1[[#This Row],[Respuesta.rt]]=""),"",Tabla1[[#This Row],[Respuesta.rt]])</f>
        <v/>
      </c>
      <c r="U1963">
        <f>1-Tabla1[[#This Row],[Respuesta.corr]]</f>
        <v>0</v>
      </c>
      <c r="V1963" t="s">
        <v>141</v>
      </c>
      <c r="W1963" t="s">
        <v>143</v>
      </c>
      <c r="X1963" t="str">
        <f>+IFERROR(VLOOKUP(Tabla1[[#This Row],[participant]],$AB$2:$AC$17,2,0),"REVISAR")</f>
        <v>CLB8M</v>
      </c>
    </row>
    <row r="1964" spans="1:24" x14ac:dyDescent="0.55000000000000004">
      <c r="A1964" t="s">
        <v>93</v>
      </c>
      <c r="B1964" t="s">
        <v>22</v>
      </c>
      <c r="C1964" t="s">
        <v>15</v>
      </c>
      <c r="D1964">
        <v>0.8</v>
      </c>
      <c r="E1964">
        <v>0</v>
      </c>
      <c r="F1964">
        <v>162</v>
      </c>
      <c r="G1964">
        <v>162</v>
      </c>
      <c r="H1964">
        <v>162</v>
      </c>
      <c r="I1964" t="s">
        <v>15</v>
      </c>
      <c r="J1964">
        <v>1</v>
      </c>
      <c r="L1964" t="s">
        <v>161</v>
      </c>
      <c r="M1964">
        <v>59.540644540816103</v>
      </c>
      <c r="N1964" t="s">
        <v>95</v>
      </c>
      <c r="O1964">
        <v>1</v>
      </c>
      <c r="P1964" t="s">
        <v>162</v>
      </c>
      <c r="Q1964" t="str">
        <f>+PROPER(IF(MID(Tabla1[[#This Row],[expName]],3,100)="Alegria","Alegría",MID(Tabla1[[#This Row],[expName]],3,100)))</f>
        <v>Enojo</v>
      </c>
      <c r="R1964" t="str">
        <f>+IF(Tabla1[[#This Row],[correct_ans]]="None","Frecuente","Infrecuente")</f>
        <v>Frecuente</v>
      </c>
      <c r="S1964">
        <f>+Tabla1[[#This Row],[Respuesta.corr]]*100</f>
        <v>100</v>
      </c>
      <c r="T1964" t="str">
        <f>+IF(OR(Tabla1[[#This Row],[frecuente/infrecuente]]="Frecuente",Tabla1[[#This Row],[Respuesta.rt]]=""),"",Tabla1[[#This Row],[Respuesta.rt]])</f>
        <v/>
      </c>
      <c r="U1964">
        <f>1-Tabla1[[#This Row],[Respuesta.corr]]</f>
        <v>0</v>
      </c>
      <c r="V1964" t="s">
        <v>141</v>
      </c>
      <c r="W1964" t="s">
        <v>143</v>
      </c>
      <c r="X1964" t="str">
        <f>+IFERROR(VLOOKUP(Tabla1[[#This Row],[participant]],$AB$2:$AC$17,2,0),"REVISAR")</f>
        <v>CLB8M</v>
      </c>
    </row>
    <row r="1965" spans="1:24" x14ac:dyDescent="0.55000000000000004">
      <c r="A1965" t="s">
        <v>98</v>
      </c>
      <c r="B1965" t="s">
        <v>108</v>
      </c>
      <c r="C1965" t="s">
        <v>21</v>
      </c>
      <c r="D1965">
        <v>1.3</v>
      </c>
      <c r="E1965">
        <v>0</v>
      </c>
      <c r="F1965">
        <v>163</v>
      </c>
      <c r="G1965">
        <v>163</v>
      </c>
      <c r="H1965">
        <v>163</v>
      </c>
      <c r="I1965" t="s">
        <v>15</v>
      </c>
      <c r="J1965">
        <v>0</v>
      </c>
      <c r="L1965" t="s">
        <v>161</v>
      </c>
      <c r="M1965">
        <v>59.540644540816103</v>
      </c>
      <c r="N1965" t="s">
        <v>95</v>
      </c>
      <c r="O1965">
        <v>1</v>
      </c>
      <c r="P1965" t="s">
        <v>162</v>
      </c>
      <c r="Q1965" t="str">
        <f>+PROPER(IF(MID(Tabla1[[#This Row],[expName]],3,100)="Alegria","Alegría",MID(Tabla1[[#This Row],[expName]],3,100)))</f>
        <v>Enojo</v>
      </c>
      <c r="R1965" t="str">
        <f>+IF(Tabla1[[#This Row],[correct_ans]]="None","Frecuente","Infrecuente")</f>
        <v>Infrecuente</v>
      </c>
      <c r="S1965">
        <f>+Tabla1[[#This Row],[Respuesta.corr]]*100</f>
        <v>0</v>
      </c>
      <c r="T1965" t="str">
        <f>+IF(OR(Tabla1[[#This Row],[frecuente/infrecuente]]="Frecuente",Tabla1[[#This Row],[Respuesta.rt]]=""),"",Tabla1[[#This Row],[Respuesta.rt]])</f>
        <v/>
      </c>
      <c r="U1965">
        <f>1-Tabla1[[#This Row],[Respuesta.corr]]</f>
        <v>1</v>
      </c>
      <c r="V1965" t="s">
        <v>141</v>
      </c>
      <c r="W1965" t="s">
        <v>143</v>
      </c>
      <c r="X1965" t="str">
        <f>+IFERROR(VLOOKUP(Tabla1[[#This Row],[participant]],$AB$2:$AC$17,2,0),"REVISAR")</f>
        <v>CLB8M</v>
      </c>
    </row>
    <row r="1966" spans="1:24" x14ac:dyDescent="0.55000000000000004">
      <c r="A1966" t="s">
        <v>93</v>
      </c>
      <c r="B1966" t="s">
        <v>109</v>
      </c>
      <c r="C1966" t="s">
        <v>15</v>
      </c>
      <c r="D1966">
        <v>1.3</v>
      </c>
      <c r="E1966">
        <v>0</v>
      </c>
      <c r="F1966">
        <v>164</v>
      </c>
      <c r="G1966">
        <v>164</v>
      </c>
      <c r="H1966">
        <v>164</v>
      </c>
      <c r="I1966" t="s">
        <v>15</v>
      </c>
      <c r="J1966">
        <v>1</v>
      </c>
      <c r="L1966" t="s">
        <v>161</v>
      </c>
      <c r="M1966">
        <v>59.540644540816103</v>
      </c>
      <c r="N1966" t="s">
        <v>95</v>
      </c>
      <c r="O1966">
        <v>1</v>
      </c>
      <c r="P1966" t="s">
        <v>162</v>
      </c>
      <c r="Q1966" t="str">
        <f>+PROPER(IF(MID(Tabla1[[#This Row],[expName]],3,100)="Alegria","Alegría",MID(Tabla1[[#This Row],[expName]],3,100)))</f>
        <v>Enojo</v>
      </c>
      <c r="R1966" t="str">
        <f>+IF(Tabla1[[#This Row],[correct_ans]]="None","Frecuente","Infrecuente")</f>
        <v>Frecuente</v>
      </c>
      <c r="S1966">
        <f>+Tabla1[[#This Row],[Respuesta.corr]]*100</f>
        <v>100</v>
      </c>
      <c r="T1966" t="str">
        <f>+IF(OR(Tabla1[[#This Row],[frecuente/infrecuente]]="Frecuente",Tabla1[[#This Row],[Respuesta.rt]]=""),"",Tabla1[[#This Row],[Respuesta.rt]])</f>
        <v/>
      </c>
      <c r="U1966">
        <f>1-Tabla1[[#This Row],[Respuesta.corr]]</f>
        <v>0</v>
      </c>
      <c r="V1966" t="s">
        <v>141</v>
      </c>
      <c r="W1966" t="s">
        <v>143</v>
      </c>
      <c r="X1966" t="str">
        <f>+IFERROR(VLOOKUP(Tabla1[[#This Row],[participant]],$AB$2:$AC$17,2,0),"REVISAR")</f>
        <v>CLB8M</v>
      </c>
    </row>
    <row r="1967" spans="1:24" x14ac:dyDescent="0.55000000000000004">
      <c r="A1967" t="s">
        <v>98</v>
      </c>
      <c r="B1967" t="s">
        <v>104</v>
      </c>
      <c r="C1967" t="s">
        <v>21</v>
      </c>
      <c r="D1967">
        <v>0.8</v>
      </c>
      <c r="E1967">
        <v>0</v>
      </c>
      <c r="F1967">
        <v>165</v>
      </c>
      <c r="G1967">
        <v>165</v>
      </c>
      <c r="H1967">
        <v>165</v>
      </c>
      <c r="I1967" t="s">
        <v>21</v>
      </c>
      <c r="J1967">
        <v>1</v>
      </c>
      <c r="K1967">
        <v>0.61583708399799997</v>
      </c>
      <c r="L1967" t="s">
        <v>161</v>
      </c>
      <c r="M1967">
        <v>59.540644540816103</v>
      </c>
      <c r="N1967" t="s">
        <v>95</v>
      </c>
      <c r="O1967">
        <v>1</v>
      </c>
      <c r="P1967" t="s">
        <v>162</v>
      </c>
      <c r="Q1967" t="str">
        <f>+PROPER(IF(MID(Tabla1[[#This Row],[expName]],3,100)="Alegria","Alegría",MID(Tabla1[[#This Row],[expName]],3,100)))</f>
        <v>Enojo</v>
      </c>
      <c r="R1967" t="str">
        <f>+IF(Tabla1[[#This Row],[correct_ans]]="None","Frecuente","Infrecuente")</f>
        <v>Infrecuente</v>
      </c>
      <c r="S1967">
        <f>+Tabla1[[#This Row],[Respuesta.corr]]*100</f>
        <v>100</v>
      </c>
      <c r="T1967">
        <f>+IF(OR(Tabla1[[#This Row],[frecuente/infrecuente]]="Frecuente",Tabla1[[#This Row],[Respuesta.rt]]=""),"",Tabla1[[#This Row],[Respuesta.rt]])</f>
        <v>0.61583708399799997</v>
      </c>
      <c r="U1967">
        <f>1-Tabla1[[#This Row],[Respuesta.corr]]</f>
        <v>0</v>
      </c>
      <c r="V1967" t="s">
        <v>141</v>
      </c>
      <c r="W1967" t="s">
        <v>143</v>
      </c>
      <c r="X1967" t="str">
        <f>+IFERROR(VLOOKUP(Tabla1[[#This Row],[participant]],$AB$2:$AC$17,2,0),"REVISAR")</f>
        <v>CLB8M</v>
      </c>
    </row>
    <row r="1968" spans="1:24" x14ac:dyDescent="0.55000000000000004">
      <c r="A1968" t="s">
        <v>93</v>
      </c>
      <c r="B1968" t="s">
        <v>100</v>
      </c>
      <c r="C1968" t="s">
        <v>15</v>
      </c>
      <c r="D1968">
        <v>1.3</v>
      </c>
      <c r="E1968">
        <v>0</v>
      </c>
      <c r="F1968">
        <v>166</v>
      </c>
      <c r="G1968">
        <v>166</v>
      </c>
      <c r="H1968">
        <v>166</v>
      </c>
      <c r="I1968" t="s">
        <v>15</v>
      </c>
      <c r="J1968">
        <v>1</v>
      </c>
      <c r="L1968" t="s">
        <v>161</v>
      </c>
      <c r="M1968">
        <v>59.540644540816103</v>
      </c>
      <c r="N1968" t="s">
        <v>95</v>
      </c>
      <c r="O1968">
        <v>1</v>
      </c>
      <c r="P1968" t="s">
        <v>162</v>
      </c>
      <c r="Q1968" t="str">
        <f>+PROPER(IF(MID(Tabla1[[#This Row],[expName]],3,100)="Alegria","Alegría",MID(Tabla1[[#This Row],[expName]],3,100)))</f>
        <v>Enojo</v>
      </c>
      <c r="R1968" t="str">
        <f>+IF(Tabla1[[#This Row],[correct_ans]]="None","Frecuente","Infrecuente")</f>
        <v>Frecuente</v>
      </c>
      <c r="S1968">
        <f>+Tabla1[[#This Row],[Respuesta.corr]]*100</f>
        <v>100</v>
      </c>
      <c r="T1968" t="str">
        <f>+IF(OR(Tabla1[[#This Row],[frecuente/infrecuente]]="Frecuente",Tabla1[[#This Row],[Respuesta.rt]]=""),"",Tabla1[[#This Row],[Respuesta.rt]])</f>
        <v/>
      </c>
      <c r="U1968">
        <f>1-Tabla1[[#This Row],[Respuesta.corr]]</f>
        <v>0</v>
      </c>
      <c r="V1968" t="s">
        <v>141</v>
      </c>
      <c r="W1968" t="s">
        <v>143</v>
      </c>
      <c r="X1968" t="str">
        <f>+IFERROR(VLOOKUP(Tabla1[[#This Row],[participant]],$AB$2:$AC$17,2,0),"REVISAR")</f>
        <v>CLB8M</v>
      </c>
    </row>
    <row r="1969" spans="1:24" x14ac:dyDescent="0.55000000000000004">
      <c r="A1969" t="s">
        <v>98</v>
      </c>
      <c r="B1969" t="s">
        <v>117</v>
      </c>
      <c r="C1969" t="s">
        <v>21</v>
      </c>
      <c r="D1969">
        <v>0.8</v>
      </c>
      <c r="E1969">
        <v>0</v>
      </c>
      <c r="F1969">
        <v>167</v>
      </c>
      <c r="G1969">
        <v>167</v>
      </c>
      <c r="H1969">
        <v>167</v>
      </c>
      <c r="I1969" t="s">
        <v>21</v>
      </c>
      <c r="J1969">
        <v>1</v>
      </c>
      <c r="K1969">
        <v>0.66600636878899999</v>
      </c>
      <c r="L1969" t="s">
        <v>161</v>
      </c>
      <c r="M1969">
        <v>59.540644540816103</v>
      </c>
      <c r="N1969" t="s">
        <v>95</v>
      </c>
      <c r="O1969">
        <v>1</v>
      </c>
      <c r="P1969" t="s">
        <v>162</v>
      </c>
      <c r="Q1969" t="str">
        <f>+PROPER(IF(MID(Tabla1[[#This Row],[expName]],3,100)="Alegria","Alegría",MID(Tabla1[[#This Row],[expName]],3,100)))</f>
        <v>Enojo</v>
      </c>
      <c r="R1969" t="str">
        <f>+IF(Tabla1[[#This Row],[correct_ans]]="None","Frecuente","Infrecuente")</f>
        <v>Infrecuente</v>
      </c>
      <c r="S1969">
        <f>+Tabla1[[#This Row],[Respuesta.corr]]*100</f>
        <v>100</v>
      </c>
      <c r="T1969">
        <f>+IF(OR(Tabla1[[#This Row],[frecuente/infrecuente]]="Frecuente",Tabla1[[#This Row],[Respuesta.rt]]=""),"",Tabla1[[#This Row],[Respuesta.rt]])</f>
        <v>0.66600636878899999</v>
      </c>
      <c r="U1969">
        <f>1-Tabla1[[#This Row],[Respuesta.corr]]</f>
        <v>0</v>
      </c>
      <c r="V1969" t="s">
        <v>141</v>
      </c>
      <c r="W1969" t="s">
        <v>143</v>
      </c>
      <c r="X1969" t="str">
        <f>+IFERROR(VLOOKUP(Tabla1[[#This Row],[participant]],$AB$2:$AC$17,2,0),"REVISAR")</f>
        <v>CLB8M</v>
      </c>
    </row>
    <row r="1970" spans="1:24" x14ac:dyDescent="0.55000000000000004">
      <c r="A1970" t="s">
        <v>93</v>
      </c>
      <c r="B1970" t="s">
        <v>109</v>
      </c>
      <c r="C1970" t="s">
        <v>15</v>
      </c>
      <c r="D1970">
        <v>1.3</v>
      </c>
      <c r="E1970">
        <v>0</v>
      </c>
      <c r="F1970">
        <v>168</v>
      </c>
      <c r="G1970">
        <v>168</v>
      </c>
      <c r="H1970">
        <v>168</v>
      </c>
      <c r="I1970" t="s">
        <v>15</v>
      </c>
      <c r="J1970">
        <v>1</v>
      </c>
      <c r="L1970" t="s">
        <v>161</v>
      </c>
      <c r="M1970">
        <v>59.540644540816103</v>
      </c>
      <c r="N1970" t="s">
        <v>95</v>
      </c>
      <c r="O1970">
        <v>1</v>
      </c>
      <c r="P1970" t="s">
        <v>162</v>
      </c>
      <c r="Q1970" t="str">
        <f>+PROPER(IF(MID(Tabla1[[#This Row],[expName]],3,100)="Alegria","Alegría",MID(Tabla1[[#This Row],[expName]],3,100)))</f>
        <v>Enojo</v>
      </c>
      <c r="R1970" t="str">
        <f>+IF(Tabla1[[#This Row],[correct_ans]]="None","Frecuente","Infrecuente")</f>
        <v>Frecuente</v>
      </c>
      <c r="S1970">
        <f>+Tabla1[[#This Row],[Respuesta.corr]]*100</f>
        <v>100</v>
      </c>
      <c r="T1970" t="str">
        <f>+IF(OR(Tabla1[[#This Row],[frecuente/infrecuente]]="Frecuente",Tabla1[[#This Row],[Respuesta.rt]]=""),"",Tabla1[[#This Row],[Respuesta.rt]])</f>
        <v/>
      </c>
      <c r="U1970">
        <f>1-Tabla1[[#This Row],[Respuesta.corr]]</f>
        <v>0</v>
      </c>
      <c r="V1970" t="s">
        <v>141</v>
      </c>
      <c r="W1970" t="s">
        <v>143</v>
      </c>
      <c r="X1970" t="str">
        <f>+IFERROR(VLOOKUP(Tabla1[[#This Row],[participant]],$AB$2:$AC$17,2,0),"REVISAR")</f>
        <v>CLB8M</v>
      </c>
    </row>
    <row r="1971" spans="1:24" x14ac:dyDescent="0.55000000000000004">
      <c r="A1971" t="s">
        <v>93</v>
      </c>
      <c r="B1971" t="s">
        <v>106</v>
      </c>
      <c r="C1971" t="s">
        <v>15</v>
      </c>
      <c r="D1971">
        <v>1.3</v>
      </c>
      <c r="E1971">
        <v>0</v>
      </c>
      <c r="F1971">
        <v>169</v>
      </c>
      <c r="G1971">
        <v>169</v>
      </c>
      <c r="H1971">
        <v>169</v>
      </c>
      <c r="I1971" t="s">
        <v>15</v>
      </c>
      <c r="J1971">
        <v>1</v>
      </c>
      <c r="L1971" t="s">
        <v>161</v>
      </c>
      <c r="M1971">
        <v>59.540644540816103</v>
      </c>
      <c r="N1971" t="s">
        <v>95</v>
      </c>
      <c r="O1971">
        <v>1</v>
      </c>
      <c r="P1971" t="s">
        <v>162</v>
      </c>
      <c r="Q1971" t="str">
        <f>+PROPER(IF(MID(Tabla1[[#This Row],[expName]],3,100)="Alegria","Alegría",MID(Tabla1[[#This Row],[expName]],3,100)))</f>
        <v>Enojo</v>
      </c>
      <c r="R1971" t="str">
        <f>+IF(Tabla1[[#This Row],[correct_ans]]="None","Frecuente","Infrecuente")</f>
        <v>Frecuente</v>
      </c>
      <c r="S1971">
        <f>+Tabla1[[#This Row],[Respuesta.corr]]*100</f>
        <v>100</v>
      </c>
      <c r="T1971" t="str">
        <f>+IF(OR(Tabla1[[#This Row],[frecuente/infrecuente]]="Frecuente",Tabla1[[#This Row],[Respuesta.rt]]=""),"",Tabla1[[#This Row],[Respuesta.rt]])</f>
        <v/>
      </c>
      <c r="U1971">
        <f>1-Tabla1[[#This Row],[Respuesta.corr]]</f>
        <v>0</v>
      </c>
      <c r="V1971" t="s">
        <v>141</v>
      </c>
      <c r="W1971" t="s">
        <v>143</v>
      </c>
      <c r="X1971" t="str">
        <f>+IFERROR(VLOOKUP(Tabla1[[#This Row],[participant]],$AB$2:$AC$17,2,0),"REVISAR")</f>
        <v>CLB8M</v>
      </c>
    </row>
    <row r="1972" spans="1:24" x14ac:dyDescent="0.55000000000000004">
      <c r="A1972" t="s">
        <v>98</v>
      </c>
      <c r="B1972" t="s">
        <v>110</v>
      </c>
      <c r="C1972" t="s">
        <v>21</v>
      </c>
      <c r="D1972">
        <v>0.8</v>
      </c>
      <c r="E1972">
        <v>0</v>
      </c>
      <c r="F1972">
        <v>170</v>
      </c>
      <c r="G1972">
        <v>170</v>
      </c>
      <c r="H1972">
        <v>170</v>
      </c>
      <c r="I1972" t="s">
        <v>21</v>
      </c>
      <c r="J1972">
        <v>1</v>
      </c>
      <c r="K1972">
        <v>0.76693493544000002</v>
      </c>
      <c r="L1972" t="s">
        <v>161</v>
      </c>
      <c r="M1972">
        <v>59.540644540816103</v>
      </c>
      <c r="N1972" t="s">
        <v>95</v>
      </c>
      <c r="O1972">
        <v>1</v>
      </c>
      <c r="P1972" t="s">
        <v>162</v>
      </c>
      <c r="Q1972" t="str">
        <f>+PROPER(IF(MID(Tabla1[[#This Row],[expName]],3,100)="Alegria","Alegría",MID(Tabla1[[#This Row],[expName]],3,100)))</f>
        <v>Enojo</v>
      </c>
      <c r="R1972" t="str">
        <f>+IF(Tabla1[[#This Row],[correct_ans]]="None","Frecuente","Infrecuente")</f>
        <v>Infrecuente</v>
      </c>
      <c r="S1972">
        <f>+Tabla1[[#This Row],[Respuesta.corr]]*100</f>
        <v>100</v>
      </c>
      <c r="T1972">
        <f>+IF(OR(Tabla1[[#This Row],[frecuente/infrecuente]]="Frecuente",Tabla1[[#This Row],[Respuesta.rt]]=""),"",Tabla1[[#This Row],[Respuesta.rt]])</f>
        <v>0.76693493544000002</v>
      </c>
      <c r="U1972">
        <f>1-Tabla1[[#This Row],[Respuesta.corr]]</f>
        <v>0</v>
      </c>
      <c r="V1972" t="s">
        <v>141</v>
      </c>
      <c r="W1972" t="s">
        <v>143</v>
      </c>
      <c r="X1972" t="str">
        <f>+IFERROR(VLOOKUP(Tabla1[[#This Row],[participant]],$AB$2:$AC$17,2,0),"REVISAR")</f>
        <v>CLB8M</v>
      </c>
    </row>
    <row r="1973" spans="1:24" x14ac:dyDescent="0.55000000000000004">
      <c r="A1973" t="s">
        <v>93</v>
      </c>
      <c r="B1973" t="s">
        <v>97</v>
      </c>
      <c r="C1973" t="s">
        <v>15</v>
      </c>
      <c r="D1973">
        <v>1.3</v>
      </c>
      <c r="E1973">
        <v>0</v>
      </c>
      <c r="F1973">
        <v>171</v>
      </c>
      <c r="G1973">
        <v>171</v>
      </c>
      <c r="H1973">
        <v>171</v>
      </c>
      <c r="I1973" t="s">
        <v>15</v>
      </c>
      <c r="J1973">
        <v>1</v>
      </c>
      <c r="L1973" t="s">
        <v>161</v>
      </c>
      <c r="M1973">
        <v>59.540644540816103</v>
      </c>
      <c r="N1973" t="s">
        <v>95</v>
      </c>
      <c r="O1973">
        <v>1</v>
      </c>
      <c r="P1973" t="s">
        <v>162</v>
      </c>
      <c r="Q1973" t="str">
        <f>+PROPER(IF(MID(Tabla1[[#This Row],[expName]],3,100)="Alegria","Alegría",MID(Tabla1[[#This Row],[expName]],3,100)))</f>
        <v>Enojo</v>
      </c>
      <c r="R1973" t="str">
        <f>+IF(Tabla1[[#This Row],[correct_ans]]="None","Frecuente","Infrecuente")</f>
        <v>Frecuente</v>
      </c>
      <c r="S1973">
        <f>+Tabla1[[#This Row],[Respuesta.corr]]*100</f>
        <v>100</v>
      </c>
      <c r="T1973" t="str">
        <f>+IF(OR(Tabla1[[#This Row],[frecuente/infrecuente]]="Frecuente",Tabla1[[#This Row],[Respuesta.rt]]=""),"",Tabla1[[#This Row],[Respuesta.rt]])</f>
        <v/>
      </c>
      <c r="U1973">
        <f>1-Tabla1[[#This Row],[Respuesta.corr]]</f>
        <v>0</v>
      </c>
      <c r="V1973" t="s">
        <v>141</v>
      </c>
      <c r="W1973" t="s">
        <v>143</v>
      </c>
      <c r="X1973" t="str">
        <f>+IFERROR(VLOOKUP(Tabla1[[#This Row],[participant]],$AB$2:$AC$17,2,0),"REVISAR")</f>
        <v>CLB8M</v>
      </c>
    </row>
    <row r="1974" spans="1:24" x14ac:dyDescent="0.55000000000000004">
      <c r="A1974" t="s">
        <v>93</v>
      </c>
      <c r="B1974" t="s">
        <v>31</v>
      </c>
      <c r="C1974" t="s">
        <v>15</v>
      </c>
      <c r="D1974">
        <v>0.8</v>
      </c>
      <c r="E1974">
        <v>0</v>
      </c>
      <c r="F1974">
        <v>172</v>
      </c>
      <c r="G1974">
        <v>172</v>
      </c>
      <c r="H1974">
        <v>172</v>
      </c>
      <c r="I1974" t="s">
        <v>15</v>
      </c>
      <c r="J1974">
        <v>1</v>
      </c>
      <c r="L1974" t="s">
        <v>161</v>
      </c>
      <c r="M1974">
        <v>59.540644540816103</v>
      </c>
      <c r="N1974" t="s">
        <v>95</v>
      </c>
      <c r="O1974">
        <v>1</v>
      </c>
      <c r="P1974" t="s">
        <v>162</v>
      </c>
      <c r="Q1974" t="str">
        <f>+PROPER(IF(MID(Tabla1[[#This Row],[expName]],3,100)="Alegria","Alegría",MID(Tabla1[[#This Row],[expName]],3,100)))</f>
        <v>Enojo</v>
      </c>
      <c r="R1974" t="str">
        <f>+IF(Tabla1[[#This Row],[correct_ans]]="None","Frecuente","Infrecuente")</f>
        <v>Frecuente</v>
      </c>
      <c r="S1974">
        <f>+Tabla1[[#This Row],[Respuesta.corr]]*100</f>
        <v>100</v>
      </c>
      <c r="T1974" t="str">
        <f>+IF(OR(Tabla1[[#This Row],[frecuente/infrecuente]]="Frecuente",Tabla1[[#This Row],[Respuesta.rt]]=""),"",Tabla1[[#This Row],[Respuesta.rt]])</f>
        <v/>
      </c>
      <c r="U1974">
        <f>1-Tabla1[[#This Row],[Respuesta.corr]]</f>
        <v>0</v>
      </c>
      <c r="V1974" t="s">
        <v>141</v>
      </c>
      <c r="W1974" t="s">
        <v>143</v>
      </c>
      <c r="X1974" t="str">
        <f>+IFERROR(VLOOKUP(Tabla1[[#This Row],[participant]],$AB$2:$AC$17,2,0),"REVISAR")</f>
        <v>CLB8M</v>
      </c>
    </row>
    <row r="1975" spans="1:24" x14ac:dyDescent="0.55000000000000004">
      <c r="A1975" t="s">
        <v>98</v>
      </c>
      <c r="B1975" t="s">
        <v>110</v>
      </c>
      <c r="C1975" t="s">
        <v>21</v>
      </c>
      <c r="D1975">
        <v>0.8</v>
      </c>
      <c r="E1975">
        <v>0</v>
      </c>
      <c r="F1975">
        <v>173</v>
      </c>
      <c r="G1975">
        <v>173</v>
      </c>
      <c r="H1975">
        <v>173</v>
      </c>
      <c r="I1975" t="s">
        <v>15</v>
      </c>
      <c r="J1975">
        <v>0</v>
      </c>
      <c r="L1975" t="s">
        <v>161</v>
      </c>
      <c r="M1975">
        <v>59.540644540816103</v>
      </c>
      <c r="N1975" t="s">
        <v>95</v>
      </c>
      <c r="O1975">
        <v>1</v>
      </c>
      <c r="P1975" t="s">
        <v>162</v>
      </c>
      <c r="Q1975" t="str">
        <f>+PROPER(IF(MID(Tabla1[[#This Row],[expName]],3,100)="Alegria","Alegría",MID(Tabla1[[#This Row],[expName]],3,100)))</f>
        <v>Enojo</v>
      </c>
      <c r="R1975" t="str">
        <f>+IF(Tabla1[[#This Row],[correct_ans]]="None","Frecuente","Infrecuente")</f>
        <v>Infrecuente</v>
      </c>
      <c r="S1975">
        <f>+Tabla1[[#This Row],[Respuesta.corr]]*100</f>
        <v>0</v>
      </c>
      <c r="T1975" t="str">
        <f>+IF(OR(Tabla1[[#This Row],[frecuente/infrecuente]]="Frecuente",Tabla1[[#This Row],[Respuesta.rt]]=""),"",Tabla1[[#This Row],[Respuesta.rt]])</f>
        <v/>
      </c>
      <c r="U1975">
        <f>1-Tabla1[[#This Row],[Respuesta.corr]]</f>
        <v>1</v>
      </c>
      <c r="V1975" t="s">
        <v>141</v>
      </c>
      <c r="W1975" t="s">
        <v>143</v>
      </c>
      <c r="X1975" t="str">
        <f>+IFERROR(VLOOKUP(Tabla1[[#This Row],[participant]],$AB$2:$AC$17,2,0),"REVISAR")</f>
        <v>CLB8M</v>
      </c>
    </row>
    <row r="1976" spans="1:24" x14ac:dyDescent="0.55000000000000004">
      <c r="A1976" t="s">
        <v>93</v>
      </c>
      <c r="B1976" t="s">
        <v>103</v>
      </c>
      <c r="C1976" t="s">
        <v>15</v>
      </c>
      <c r="D1976">
        <v>1.3</v>
      </c>
      <c r="E1976">
        <v>0</v>
      </c>
      <c r="F1976">
        <v>174</v>
      </c>
      <c r="G1976">
        <v>174</v>
      </c>
      <c r="H1976">
        <v>174</v>
      </c>
      <c r="I1976" t="s">
        <v>15</v>
      </c>
      <c r="J1976">
        <v>1</v>
      </c>
      <c r="L1976" t="s">
        <v>161</v>
      </c>
      <c r="M1976">
        <v>59.540644540816103</v>
      </c>
      <c r="N1976" t="s">
        <v>95</v>
      </c>
      <c r="O1976">
        <v>1</v>
      </c>
      <c r="P1976" t="s">
        <v>162</v>
      </c>
      <c r="Q1976" t="str">
        <f>+PROPER(IF(MID(Tabla1[[#This Row],[expName]],3,100)="Alegria","Alegría",MID(Tabla1[[#This Row],[expName]],3,100)))</f>
        <v>Enojo</v>
      </c>
      <c r="R1976" t="str">
        <f>+IF(Tabla1[[#This Row],[correct_ans]]="None","Frecuente","Infrecuente")</f>
        <v>Frecuente</v>
      </c>
      <c r="S1976">
        <f>+Tabla1[[#This Row],[Respuesta.corr]]*100</f>
        <v>100</v>
      </c>
      <c r="T1976" t="str">
        <f>+IF(OR(Tabla1[[#This Row],[frecuente/infrecuente]]="Frecuente",Tabla1[[#This Row],[Respuesta.rt]]=""),"",Tabla1[[#This Row],[Respuesta.rt]])</f>
        <v/>
      </c>
      <c r="U1976">
        <f>1-Tabla1[[#This Row],[Respuesta.corr]]</f>
        <v>0</v>
      </c>
      <c r="V1976" t="s">
        <v>141</v>
      </c>
      <c r="W1976" t="s">
        <v>143</v>
      </c>
      <c r="X1976" t="str">
        <f>+IFERROR(VLOOKUP(Tabla1[[#This Row],[participant]],$AB$2:$AC$17,2,0),"REVISAR")</f>
        <v>CLB8M</v>
      </c>
    </row>
    <row r="1977" spans="1:24" x14ac:dyDescent="0.55000000000000004">
      <c r="A1977" t="s">
        <v>98</v>
      </c>
      <c r="B1977" t="s">
        <v>119</v>
      </c>
      <c r="C1977" t="s">
        <v>21</v>
      </c>
      <c r="D1977">
        <v>0.8</v>
      </c>
      <c r="E1977">
        <v>0</v>
      </c>
      <c r="F1977">
        <v>175</v>
      </c>
      <c r="G1977">
        <v>175</v>
      </c>
      <c r="H1977">
        <v>175</v>
      </c>
      <c r="I1977" t="s">
        <v>21</v>
      </c>
      <c r="J1977">
        <v>1</v>
      </c>
      <c r="K1977">
        <v>0.98492229718199997</v>
      </c>
      <c r="L1977" t="s">
        <v>161</v>
      </c>
      <c r="M1977">
        <v>59.540644540816103</v>
      </c>
      <c r="N1977" t="s">
        <v>95</v>
      </c>
      <c r="O1977">
        <v>1</v>
      </c>
      <c r="P1977" t="s">
        <v>162</v>
      </c>
      <c r="Q1977" t="str">
        <f>+PROPER(IF(MID(Tabla1[[#This Row],[expName]],3,100)="Alegria","Alegría",MID(Tabla1[[#This Row],[expName]],3,100)))</f>
        <v>Enojo</v>
      </c>
      <c r="R1977" t="str">
        <f>+IF(Tabla1[[#This Row],[correct_ans]]="None","Frecuente","Infrecuente")</f>
        <v>Infrecuente</v>
      </c>
      <c r="S1977">
        <f>+Tabla1[[#This Row],[Respuesta.corr]]*100</f>
        <v>100</v>
      </c>
      <c r="T1977">
        <f>+IF(OR(Tabla1[[#This Row],[frecuente/infrecuente]]="Frecuente",Tabla1[[#This Row],[Respuesta.rt]]=""),"",Tabla1[[#This Row],[Respuesta.rt]])</f>
        <v>0.98492229718199997</v>
      </c>
      <c r="U1977">
        <f>1-Tabla1[[#This Row],[Respuesta.corr]]</f>
        <v>0</v>
      </c>
      <c r="V1977" t="s">
        <v>141</v>
      </c>
      <c r="W1977" t="s">
        <v>143</v>
      </c>
      <c r="X1977" t="str">
        <f>+IFERROR(VLOOKUP(Tabla1[[#This Row],[participant]],$AB$2:$AC$17,2,0),"REVISAR")</f>
        <v>CLB8M</v>
      </c>
    </row>
    <row r="1978" spans="1:24" x14ac:dyDescent="0.55000000000000004">
      <c r="A1978" t="s">
        <v>93</v>
      </c>
      <c r="B1978" t="s">
        <v>22</v>
      </c>
      <c r="C1978" t="s">
        <v>15</v>
      </c>
      <c r="D1978">
        <v>0.8</v>
      </c>
      <c r="E1978">
        <v>0</v>
      </c>
      <c r="F1978">
        <v>176</v>
      </c>
      <c r="G1978">
        <v>176</v>
      </c>
      <c r="H1978">
        <v>176</v>
      </c>
      <c r="I1978" t="s">
        <v>15</v>
      </c>
      <c r="J1978">
        <v>1</v>
      </c>
      <c r="L1978" t="s">
        <v>161</v>
      </c>
      <c r="M1978">
        <v>59.540644540816103</v>
      </c>
      <c r="N1978" t="s">
        <v>95</v>
      </c>
      <c r="O1978">
        <v>1</v>
      </c>
      <c r="P1978" t="s">
        <v>162</v>
      </c>
      <c r="Q1978" t="str">
        <f>+PROPER(IF(MID(Tabla1[[#This Row],[expName]],3,100)="Alegria","Alegría",MID(Tabla1[[#This Row],[expName]],3,100)))</f>
        <v>Enojo</v>
      </c>
      <c r="R1978" t="str">
        <f>+IF(Tabla1[[#This Row],[correct_ans]]="None","Frecuente","Infrecuente")</f>
        <v>Frecuente</v>
      </c>
      <c r="S1978">
        <f>+Tabla1[[#This Row],[Respuesta.corr]]*100</f>
        <v>100</v>
      </c>
      <c r="T1978" t="str">
        <f>+IF(OR(Tabla1[[#This Row],[frecuente/infrecuente]]="Frecuente",Tabla1[[#This Row],[Respuesta.rt]]=""),"",Tabla1[[#This Row],[Respuesta.rt]])</f>
        <v/>
      </c>
      <c r="U1978">
        <f>1-Tabla1[[#This Row],[Respuesta.corr]]</f>
        <v>0</v>
      </c>
      <c r="V1978" t="s">
        <v>141</v>
      </c>
      <c r="W1978" t="s">
        <v>143</v>
      </c>
      <c r="X1978" t="str">
        <f>+IFERROR(VLOOKUP(Tabla1[[#This Row],[participant]],$AB$2:$AC$17,2,0),"REVISAR")</f>
        <v>CLB8M</v>
      </c>
    </row>
    <row r="1979" spans="1:24" x14ac:dyDescent="0.55000000000000004">
      <c r="A1979" t="s">
        <v>93</v>
      </c>
      <c r="B1979" t="s">
        <v>35</v>
      </c>
      <c r="C1979" t="s">
        <v>15</v>
      </c>
      <c r="D1979">
        <v>1.3</v>
      </c>
      <c r="E1979">
        <v>0</v>
      </c>
      <c r="F1979">
        <v>177</v>
      </c>
      <c r="G1979">
        <v>177</v>
      </c>
      <c r="H1979">
        <v>177</v>
      </c>
      <c r="I1979" t="s">
        <v>15</v>
      </c>
      <c r="J1979">
        <v>1</v>
      </c>
      <c r="L1979" t="s">
        <v>161</v>
      </c>
      <c r="M1979">
        <v>59.540644540816103</v>
      </c>
      <c r="N1979" t="s">
        <v>95</v>
      </c>
      <c r="O1979">
        <v>1</v>
      </c>
      <c r="P1979" t="s">
        <v>162</v>
      </c>
      <c r="Q1979" t="str">
        <f>+PROPER(IF(MID(Tabla1[[#This Row],[expName]],3,100)="Alegria","Alegría",MID(Tabla1[[#This Row],[expName]],3,100)))</f>
        <v>Enojo</v>
      </c>
      <c r="R1979" t="str">
        <f>+IF(Tabla1[[#This Row],[correct_ans]]="None","Frecuente","Infrecuente")</f>
        <v>Frecuente</v>
      </c>
      <c r="S1979">
        <f>+Tabla1[[#This Row],[Respuesta.corr]]*100</f>
        <v>100</v>
      </c>
      <c r="T1979" t="str">
        <f>+IF(OR(Tabla1[[#This Row],[frecuente/infrecuente]]="Frecuente",Tabla1[[#This Row],[Respuesta.rt]]=""),"",Tabla1[[#This Row],[Respuesta.rt]])</f>
        <v/>
      </c>
      <c r="U1979">
        <f>1-Tabla1[[#This Row],[Respuesta.corr]]</f>
        <v>0</v>
      </c>
      <c r="V1979" t="s">
        <v>141</v>
      </c>
      <c r="W1979" t="s">
        <v>143</v>
      </c>
      <c r="X1979" t="str">
        <f>+IFERROR(VLOOKUP(Tabla1[[#This Row],[participant]],$AB$2:$AC$17,2,0),"REVISAR")</f>
        <v>CLB8M</v>
      </c>
    </row>
    <row r="1980" spans="1:24" x14ac:dyDescent="0.55000000000000004">
      <c r="A1980" t="s">
        <v>93</v>
      </c>
      <c r="B1980" t="s">
        <v>100</v>
      </c>
      <c r="C1980" t="s">
        <v>15</v>
      </c>
      <c r="D1980">
        <v>0.8</v>
      </c>
      <c r="E1980">
        <v>0</v>
      </c>
      <c r="F1980">
        <v>178</v>
      </c>
      <c r="G1980">
        <v>178</v>
      </c>
      <c r="H1980">
        <v>178</v>
      </c>
      <c r="I1980" t="s">
        <v>15</v>
      </c>
      <c r="J1980">
        <v>1</v>
      </c>
      <c r="L1980" t="s">
        <v>161</v>
      </c>
      <c r="M1980">
        <v>59.540644540816103</v>
      </c>
      <c r="N1980" t="s">
        <v>95</v>
      </c>
      <c r="O1980">
        <v>1</v>
      </c>
      <c r="P1980" t="s">
        <v>162</v>
      </c>
      <c r="Q1980" t="str">
        <f>+PROPER(IF(MID(Tabla1[[#This Row],[expName]],3,100)="Alegria","Alegría",MID(Tabla1[[#This Row],[expName]],3,100)))</f>
        <v>Enojo</v>
      </c>
      <c r="R1980" t="str">
        <f>+IF(Tabla1[[#This Row],[correct_ans]]="None","Frecuente","Infrecuente")</f>
        <v>Frecuente</v>
      </c>
      <c r="S1980">
        <f>+Tabla1[[#This Row],[Respuesta.corr]]*100</f>
        <v>100</v>
      </c>
      <c r="T1980" t="str">
        <f>+IF(OR(Tabla1[[#This Row],[frecuente/infrecuente]]="Frecuente",Tabla1[[#This Row],[Respuesta.rt]]=""),"",Tabla1[[#This Row],[Respuesta.rt]])</f>
        <v/>
      </c>
      <c r="U1980">
        <f>1-Tabla1[[#This Row],[Respuesta.corr]]</f>
        <v>0</v>
      </c>
      <c r="V1980" t="s">
        <v>141</v>
      </c>
      <c r="W1980" t="s">
        <v>143</v>
      </c>
      <c r="X1980" t="str">
        <f>+IFERROR(VLOOKUP(Tabla1[[#This Row],[participant]],$AB$2:$AC$17,2,0),"REVISAR")</f>
        <v>CLB8M</v>
      </c>
    </row>
    <row r="1981" spans="1:24" x14ac:dyDescent="0.55000000000000004">
      <c r="A1981" t="s">
        <v>98</v>
      </c>
      <c r="B1981" t="s">
        <v>102</v>
      </c>
      <c r="C1981" t="s">
        <v>21</v>
      </c>
      <c r="D1981">
        <v>0.8</v>
      </c>
      <c r="E1981">
        <v>0</v>
      </c>
      <c r="F1981">
        <v>179</v>
      </c>
      <c r="G1981">
        <v>179</v>
      </c>
      <c r="H1981">
        <v>179</v>
      </c>
      <c r="I1981" t="s">
        <v>21</v>
      </c>
      <c r="J1981">
        <v>1</v>
      </c>
      <c r="K1981">
        <v>0.7342321463</v>
      </c>
      <c r="L1981" t="s">
        <v>161</v>
      </c>
      <c r="M1981">
        <v>59.540644540816103</v>
      </c>
      <c r="N1981" t="s">
        <v>95</v>
      </c>
      <c r="O1981">
        <v>1</v>
      </c>
      <c r="P1981" t="s">
        <v>162</v>
      </c>
      <c r="Q1981" t="str">
        <f>+PROPER(IF(MID(Tabla1[[#This Row],[expName]],3,100)="Alegria","Alegría",MID(Tabla1[[#This Row],[expName]],3,100)))</f>
        <v>Enojo</v>
      </c>
      <c r="R1981" t="str">
        <f>+IF(Tabla1[[#This Row],[correct_ans]]="None","Frecuente","Infrecuente")</f>
        <v>Infrecuente</v>
      </c>
      <c r="S1981">
        <f>+Tabla1[[#This Row],[Respuesta.corr]]*100</f>
        <v>100</v>
      </c>
      <c r="T1981">
        <f>+IF(OR(Tabla1[[#This Row],[frecuente/infrecuente]]="Frecuente",Tabla1[[#This Row],[Respuesta.rt]]=""),"",Tabla1[[#This Row],[Respuesta.rt]])</f>
        <v>0.7342321463</v>
      </c>
      <c r="U1981">
        <f>1-Tabla1[[#This Row],[Respuesta.corr]]</f>
        <v>0</v>
      </c>
      <c r="V1981" t="s">
        <v>141</v>
      </c>
      <c r="W1981" t="s">
        <v>143</v>
      </c>
      <c r="X1981" t="str">
        <f>+IFERROR(VLOOKUP(Tabla1[[#This Row],[participant]],$AB$2:$AC$17,2,0),"REVISAR")</f>
        <v>CLB8M</v>
      </c>
    </row>
    <row r="1982" spans="1:24" x14ac:dyDescent="0.55000000000000004">
      <c r="A1982" t="s">
        <v>93</v>
      </c>
      <c r="B1982" t="s">
        <v>34</v>
      </c>
      <c r="C1982" t="s">
        <v>15</v>
      </c>
      <c r="D1982">
        <v>1.3</v>
      </c>
      <c r="E1982">
        <v>0</v>
      </c>
      <c r="F1982">
        <v>180</v>
      </c>
      <c r="G1982">
        <v>180</v>
      </c>
      <c r="H1982">
        <v>180</v>
      </c>
      <c r="I1982" t="s">
        <v>15</v>
      </c>
      <c r="J1982">
        <v>1</v>
      </c>
      <c r="L1982" t="s">
        <v>161</v>
      </c>
      <c r="M1982">
        <v>59.540644540816103</v>
      </c>
      <c r="N1982" t="s">
        <v>95</v>
      </c>
      <c r="O1982">
        <v>1</v>
      </c>
      <c r="P1982" t="s">
        <v>162</v>
      </c>
      <c r="Q1982" t="str">
        <f>+PROPER(IF(MID(Tabla1[[#This Row],[expName]],3,100)="Alegria","Alegría",MID(Tabla1[[#This Row],[expName]],3,100)))</f>
        <v>Enojo</v>
      </c>
      <c r="R1982" t="str">
        <f>+IF(Tabla1[[#This Row],[correct_ans]]="None","Frecuente","Infrecuente")</f>
        <v>Frecuente</v>
      </c>
      <c r="S1982">
        <f>+Tabla1[[#This Row],[Respuesta.corr]]*100</f>
        <v>100</v>
      </c>
      <c r="T1982" t="str">
        <f>+IF(OR(Tabla1[[#This Row],[frecuente/infrecuente]]="Frecuente",Tabla1[[#This Row],[Respuesta.rt]]=""),"",Tabla1[[#This Row],[Respuesta.rt]])</f>
        <v/>
      </c>
      <c r="U1982">
        <f>1-Tabla1[[#This Row],[Respuesta.corr]]</f>
        <v>0</v>
      </c>
      <c r="V1982" t="s">
        <v>141</v>
      </c>
      <c r="W1982" t="s">
        <v>143</v>
      </c>
      <c r="X1982" t="str">
        <f>+IFERROR(VLOOKUP(Tabla1[[#This Row],[participant]],$AB$2:$AC$17,2,0),"REVISAR")</f>
        <v>CLB8M</v>
      </c>
    </row>
    <row r="1983" spans="1:24" x14ac:dyDescent="0.55000000000000004">
      <c r="A1983" t="s">
        <v>98</v>
      </c>
      <c r="B1983" t="s">
        <v>102</v>
      </c>
      <c r="C1983" t="s">
        <v>21</v>
      </c>
      <c r="D1983">
        <v>1.3</v>
      </c>
      <c r="E1983">
        <v>0</v>
      </c>
      <c r="F1983">
        <v>181</v>
      </c>
      <c r="G1983">
        <v>181</v>
      </c>
      <c r="H1983">
        <v>181</v>
      </c>
      <c r="I1983" t="s">
        <v>15</v>
      </c>
      <c r="J1983">
        <v>0</v>
      </c>
      <c r="L1983" t="s">
        <v>161</v>
      </c>
      <c r="M1983">
        <v>59.540644540816103</v>
      </c>
      <c r="N1983" t="s">
        <v>95</v>
      </c>
      <c r="O1983">
        <v>1</v>
      </c>
      <c r="P1983" t="s">
        <v>162</v>
      </c>
      <c r="Q1983" t="str">
        <f>+PROPER(IF(MID(Tabla1[[#This Row],[expName]],3,100)="Alegria","Alegría",MID(Tabla1[[#This Row],[expName]],3,100)))</f>
        <v>Enojo</v>
      </c>
      <c r="R1983" t="str">
        <f>+IF(Tabla1[[#This Row],[correct_ans]]="None","Frecuente","Infrecuente")</f>
        <v>Infrecuente</v>
      </c>
      <c r="S1983">
        <f>+Tabla1[[#This Row],[Respuesta.corr]]*100</f>
        <v>0</v>
      </c>
      <c r="T1983" t="str">
        <f>+IF(OR(Tabla1[[#This Row],[frecuente/infrecuente]]="Frecuente",Tabla1[[#This Row],[Respuesta.rt]]=""),"",Tabla1[[#This Row],[Respuesta.rt]])</f>
        <v/>
      </c>
      <c r="U1983">
        <f>1-Tabla1[[#This Row],[Respuesta.corr]]</f>
        <v>1</v>
      </c>
      <c r="V1983" t="s">
        <v>141</v>
      </c>
      <c r="W1983" t="s">
        <v>143</v>
      </c>
      <c r="X1983" t="str">
        <f>+IFERROR(VLOOKUP(Tabla1[[#This Row],[participant]],$AB$2:$AC$17,2,0),"REVISAR")</f>
        <v>CLB8M</v>
      </c>
    </row>
    <row r="1984" spans="1:24" x14ac:dyDescent="0.55000000000000004">
      <c r="A1984" t="s">
        <v>93</v>
      </c>
      <c r="B1984" t="s">
        <v>29</v>
      </c>
      <c r="C1984" t="s">
        <v>15</v>
      </c>
      <c r="D1984">
        <v>1.3</v>
      </c>
      <c r="E1984">
        <v>0</v>
      </c>
      <c r="F1984">
        <v>182</v>
      </c>
      <c r="G1984">
        <v>182</v>
      </c>
      <c r="H1984">
        <v>182</v>
      </c>
      <c r="I1984" t="s">
        <v>15</v>
      </c>
      <c r="J1984">
        <v>1</v>
      </c>
      <c r="L1984" t="s">
        <v>161</v>
      </c>
      <c r="M1984">
        <v>59.540644540816103</v>
      </c>
      <c r="N1984" t="s">
        <v>95</v>
      </c>
      <c r="O1984">
        <v>1</v>
      </c>
      <c r="P1984" t="s">
        <v>162</v>
      </c>
      <c r="Q1984" t="str">
        <f>+PROPER(IF(MID(Tabla1[[#This Row],[expName]],3,100)="Alegria","Alegría",MID(Tabla1[[#This Row],[expName]],3,100)))</f>
        <v>Enojo</v>
      </c>
      <c r="R1984" t="str">
        <f>+IF(Tabla1[[#This Row],[correct_ans]]="None","Frecuente","Infrecuente")</f>
        <v>Frecuente</v>
      </c>
      <c r="S1984">
        <f>+Tabla1[[#This Row],[Respuesta.corr]]*100</f>
        <v>100</v>
      </c>
      <c r="T1984" t="str">
        <f>+IF(OR(Tabla1[[#This Row],[frecuente/infrecuente]]="Frecuente",Tabla1[[#This Row],[Respuesta.rt]]=""),"",Tabla1[[#This Row],[Respuesta.rt]])</f>
        <v/>
      </c>
      <c r="U1984">
        <f>1-Tabla1[[#This Row],[Respuesta.corr]]</f>
        <v>0</v>
      </c>
      <c r="V1984" t="s">
        <v>141</v>
      </c>
      <c r="W1984" t="s">
        <v>143</v>
      </c>
      <c r="X1984" t="str">
        <f>+IFERROR(VLOOKUP(Tabla1[[#This Row],[participant]],$AB$2:$AC$17,2,0),"REVISAR")</f>
        <v>CLB8M</v>
      </c>
    </row>
    <row r="1985" spans="1:24" x14ac:dyDescent="0.55000000000000004">
      <c r="A1985" t="s">
        <v>93</v>
      </c>
      <c r="B1985" t="s">
        <v>100</v>
      </c>
      <c r="C1985" t="s">
        <v>15</v>
      </c>
      <c r="D1985">
        <v>1.3</v>
      </c>
      <c r="E1985">
        <v>0</v>
      </c>
      <c r="F1985">
        <v>183</v>
      </c>
      <c r="G1985">
        <v>183</v>
      </c>
      <c r="H1985">
        <v>183</v>
      </c>
      <c r="I1985" t="s">
        <v>15</v>
      </c>
      <c r="J1985">
        <v>1</v>
      </c>
      <c r="L1985" t="s">
        <v>161</v>
      </c>
      <c r="M1985">
        <v>59.540644540816103</v>
      </c>
      <c r="N1985" t="s">
        <v>95</v>
      </c>
      <c r="O1985">
        <v>1</v>
      </c>
      <c r="P1985" t="s">
        <v>162</v>
      </c>
      <c r="Q1985" t="str">
        <f>+PROPER(IF(MID(Tabla1[[#This Row],[expName]],3,100)="Alegria","Alegría",MID(Tabla1[[#This Row],[expName]],3,100)))</f>
        <v>Enojo</v>
      </c>
      <c r="R1985" t="str">
        <f>+IF(Tabla1[[#This Row],[correct_ans]]="None","Frecuente","Infrecuente")</f>
        <v>Frecuente</v>
      </c>
      <c r="S1985">
        <f>+Tabla1[[#This Row],[Respuesta.corr]]*100</f>
        <v>100</v>
      </c>
      <c r="T1985" t="str">
        <f>+IF(OR(Tabla1[[#This Row],[frecuente/infrecuente]]="Frecuente",Tabla1[[#This Row],[Respuesta.rt]]=""),"",Tabla1[[#This Row],[Respuesta.rt]])</f>
        <v/>
      </c>
      <c r="U1985">
        <f>1-Tabla1[[#This Row],[Respuesta.corr]]</f>
        <v>0</v>
      </c>
      <c r="V1985" t="s">
        <v>141</v>
      </c>
      <c r="W1985" t="s">
        <v>143</v>
      </c>
      <c r="X1985" t="str">
        <f>+IFERROR(VLOOKUP(Tabla1[[#This Row],[participant]],$AB$2:$AC$17,2,0),"REVISAR")</f>
        <v>CLB8M</v>
      </c>
    </row>
    <row r="1986" spans="1:24" x14ac:dyDescent="0.55000000000000004">
      <c r="A1986" t="s">
        <v>93</v>
      </c>
      <c r="B1986" t="s">
        <v>73</v>
      </c>
      <c r="C1986" t="s">
        <v>15</v>
      </c>
      <c r="D1986">
        <v>0.8</v>
      </c>
      <c r="E1986">
        <v>0</v>
      </c>
      <c r="F1986">
        <v>184</v>
      </c>
      <c r="G1986">
        <v>184</v>
      </c>
      <c r="H1986">
        <v>184</v>
      </c>
      <c r="I1986" t="s">
        <v>21</v>
      </c>
      <c r="J1986">
        <v>0</v>
      </c>
      <c r="K1986">
        <v>0.81679034973800002</v>
      </c>
      <c r="L1986" t="s">
        <v>161</v>
      </c>
      <c r="M1986">
        <v>59.540644540816103</v>
      </c>
      <c r="N1986" t="s">
        <v>95</v>
      </c>
      <c r="O1986">
        <v>1</v>
      </c>
      <c r="P1986" t="s">
        <v>162</v>
      </c>
      <c r="Q1986" t="str">
        <f>+PROPER(IF(MID(Tabla1[[#This Row],[expName]],3,100)="Alegria","Alegría",MID(Tabla1[[#This Row],[expName]],3,100)))</f>
        <v>Enojo</v>
      </c>
      <c r="R1986" t="str">
        <f>+IF(Tabla1[[#This Row],[correct_ans]]="None","Frecuente","Infrecuente")</f>
        <v>Frecuente</v>
      </c>
      <c r="S1986">
        <f>+Tabla1[[#This Row],[Respuesta.corr]]*100</f>
        <v>0</v>
      </c>
      <c r="T1986" t="str">
        <f>+IF(OR(Tabla1[[#This Row],[frecuente/infrecuente]]="Frecuente",Tabla1[[#This Row],[Respuesta.rt]]=""),"",Tabla1[[#This Row],[Respuesta.rt]])</f>
        <v/>
      </c>
      <c r="U1986">
        <f>1-Tabla1[[#This Row],[Respuesta.corr]]</f>
        <v>1</v>
      </c>
      <c r="V1986" t="s">
        <v>141</v>
      </c>
      <c r="W1986" t="s">
        <v>143</v>
      </c>
      <c r="X1986" t="str">
        <f>+IFERROR(VLOOKUP(Tabla1[[#This Row],[participant]],$AB$2:$AC$17,2,0),"REVISAR")</f>
        <v>CLB8M</v>
      </c>
    </row>
    <row r="1987" spans="1:24" x14ac:dyDescent="0.55000000000000004">
      <c r="A1987" t="s">
        <v>98</v>
      </c>
      <c r="B1987" t="s">
        <v>114</v>
      </c>
      <c r="C1987" t="s">
        <v>21</v>
      </c>
      <c r="D1987">
        <v>0.8</v>
      </c>
      <c r="E1987">
        <v>0</v>
      </c>
      <c r="F1987">
        <v>185</v>
      </c>
      <c r="G1987">
        <v>185</v>
      </c>
      <c r="H1987">
        <v>185</v>
      </c>
      <c r="I1987" t="s">
        <v>15</v>
      </c>
      <c r="J1987">
        <v>0</v>
      </c>
      <c r="L1987" t="s">
        <v>161</v>
      </c>
      <c r="M1987">
        <v>59.540644540816103</v>
      </c>
      <c r="N1987" t="s">
        <v>95</v>
      </c>
      <c r="O1987">
        <v>1</v>
      </c>
      <c r="P1987" t="s">
        <v>162</v>
      </c>
      <c r="Q1987" t="str">
        <f>+PROPER(IF(MID(Tabla1[[#This Row],[expName]],3,100)="Alegria","Alegría",MID(Tabla1[[#This Row],[expName]],3,100)))</f>
        <v>Enojo</v>
      </c>
      <c r="R1987" t="str">
        <f>+IF(Tabla1[[#This Row],[correct_ans]]="None","Frecuente","Infrecuente")</f>
        <v>Infrecuente</v>
      </c>
      <c r="S1987">
        <f>+Tabla1[[#This Row],[Respuesta.corr]]*100</f>
        <v>0</v>
      </c>
      <c r="T1987" t="str">
        <f>+IF(OR(Tabla1[[#This Row],[frecuente/infrecuente]]="Frecuente",Tabla1[[#This Row],[Respuesta.rt]]=""),"",Tabla1[[#This Row],[Respuesta.rt]])</f>
        <v/>
      </c>
      <c r="U1987">
        <f>1-Tabla1[[#This Row],[Respuesta.corr]]</f>
        <v>1</v>
      </c>
      <c r="V1987" t="s">
        <v>141</v>
      </c>
      <c r="W1987" t="s">
        <v>143</v>
      </c>
      <c r="X1987" t="str">
        <f>+IFERROR(VLOOKUP(Tabla1[[#This Row],[participant]],$AB$2:$AC$17,2,0),"REVISAR")</f>
        <v>CLB8M</v>
      </c>
    </row>
    <row r="1988" spans="1:24" x14ac:dyDescent="0.55000000000000004">
      <c r="A1988" t="s">
        <v>93</v>
      </c>
      <c r="B1988" t="s">
        <v>29</v>
      </c>
      <c r="C1988" t="s">
        <v>15</v>
      </c>
      <c r="D1988">
        <v>0.8</v>
      </c>
      <c r="E1988">
        <v>0</v>
      </c>
      <c r="F1988">
        <v>186</v>
      </c>
      <c r="G1988">
        <v>186</v>
      </c>
      <c r="H1988">
        <v>186</v>
      </c>
      <c r="I1988" t="s">
        <v>15</v>
      </c>
      <c r="J1988">
        <v>1</v>
      </c>
      <c r="L1988" t="s">
        <v>161</v>
      </c>
      <c r="M1988">
        <v>59.540644540816103</v>
      </c>
      <c r="N1988" t="s">
        <v>95</v>
      </c>
      <c r="O1988">
        <v>1</v>
      </c>
      <c r="P1988" t="s">
        <v>162</v>
      </c>
      <c r="Q1988" t="str">
        <f>+PROPER(IF(MID(Tabla1[[#This Row],[expName]],3,100)="Alegria","Alegría",MID(Tabla1[[#This Row],[expName]],3,100)))</f>
        <v>Enojo</v>
      </c>
      <c r="R1988" t="str">
        <f>+IF(Tabla1[[#This Row],[correct_ans]]="None","Frecuente","Infrecuente")</f>
        <v>Frecuente</v>
      </c>
      <c r="S1988">
        <f>+Tabla1[[#This Row],[Respuesta.corr]]*100</f>
        <v>100</v>
      </c>
      <c r="T1988" t="str">
        <f>+IF(OR(Tabla1[[#This Row],[frecuente/infrecuente]]="Frecuente",Tabla1[[#This Row],[Respuesta.rt]]=""),"",Tabla1[[#This Row],[Respuesta.rt]])</f>
        <v/>
      </c>
      <c r="U1988">
        <f>1-Tabla1[[#This Row],[Respuesta.corr]]</f>
        <v>0</v>
      </c>
      <c r="V1988" t="s">
        <v>141</v>
      </c>
      <c r="W1988" t="s">
        <v>143</v>
      </c>
      <c r="X1988" t="str">
        <f>+IFERROR(VLOOKUP(Tabla1[[#This Row],[participant]],$AB$2:$AC$17,2,0),"REVISAR")</f>
        <v>CLB8M</v>
      </c>
    </row>
    <row r="1989" spans="1:24" x14ac:dyDescent="0.55000000000000004">
      <c r="A1989" t="s">
        <v>93</v>
      </c>
      <c r="B1989" t="s">
        <v>97</v>
      </c>
      <c r="C1989" t="s">
        <v>15</v>
      </c>
      <c r="D1989">
        <v>0.8</v>
      </c>
      <c r="E1989">
        <v>0</v>
      </c>
      <c r="F1989">
        <v>187</v>
      </c>
      <c r="G1989">
        <v>187</v>
      </c>
      <c r="H1989">
        <v>187</v>
      </c>
      <c r="I1989" t="s">
        <v>15</v>
      </c>
      <c r="J1989">
        <v>1</v>
      </c>
      <c r="L1989" t="s">
        <v>161</v>
      </c>
      <c r="M1989">
        <v>59.540644540816103</v>
      </c>
      <c r="N1989" t="s">
        <v>95</v>
      </c>
      <c r="O1989">
        <v>1</v>
      </c>
      <c r="P1989" t="s">
        <v>162</v>
      </c>
      <c r="Q1989" t="str">
        <f>+PROPER(IF(MID(Tabla1[[#This Row],[expName]],3,100)="Alegria","Alegría",MID(Tabla1[[#This Row],[expName]],3,100)))</f>
        <v>Enojo</v>
      </c>
      <c r="R1989" t="str">
        <f>+IF(Tabla1[[#This Row],[correct_ans]]="None","Frecuente","Infrecuente")</f>
        <v>Frecuente</v>
      </c>
      <c r="S1989">
        <f>+Tabla1[[#This Row],[Respuesta.corr]]*100</f>
        <v>100</v>
      </c>
      <c r="T1989" t="str">
        <f>+IF(OR(Tabla1[[#This Row],[frecuente/infrecuente]]="Frecuente",Tabla1[[#This Row],[Respuesta.rt]]=""),"",Tabla1[[#This Row],[Respuesta.rt]])</f>
        <v/>
      </c>
      <c r="U1989">
        <f>1-Tabla1[[#This Row],[Respuesta.corr]]</f>
        <v>0</v>
      </c>
      <c r="V1989" t="s">
        <v>141</v>
      </c>
      <c r="W1989" t="s">
        <v>143</v>
      </c>
      <c r="X1989" t="str">
        <f>+IFERROR(VLOOKUP(Tabla1[[#This Row],[participant]],$AB$2:$AC$17,2,0),"REVISAR")</f>
        <v>CLB8M</v>
      </c>
    </row>
    <row r="1990" spans="1:24" x14ac:dyDescent="0.55000000000000004">
      <c r="A1990" t="s">
        <v>93</v>
      </c>
      <c r="B1990" t="s">
        <v>103</v>
      </c>
      <c r="C1990" t="s">
        <v>15</v>
      </c>
      <c r="D1990">
        <v>0.8</v>
      </c>
      <c r="E1990">
        <v>0</v>
      </c>
      <c r="F1990">
        <v>188</v>
      </c>
      <c r="G1990">
        <v>188</v>
      </c>
      <c r="H1990">
        <v>188</v>
      </c>
      <c r="I1990" t="s">
        <v>15</v>
      </c>
      <c r="J1990">
        <v>1</v>
      </c>
      <c r="L1990" t="s">
        <v>161</v>
      </c>
      <c r="M1990">
        <v>59.540644540816103</v>
      </c>
      <c r="N1990" t="s">
        <v>95</v>
      </c>
      <c r="O1990">
        <v>1</v>
      </c>
      <c r="P1990" t="s">
        <v>162</v>
      </c>
      <c r="Q1990" t="str">
        <f>+PROPER(IF(MID(Tabla1[[#This Row],[expName]],3,100)="Alegria","Alegría",MID(Tabla1[[#This Row],[expName]],3,100)))</f>
        <v>Enojo</v>
      </c>
      <c r="R1990" t="str">
        <f>+IF(Tabla1[[#This Row],[correct_ans]]="None","Frecuente","Infrecuente")</f>
        <v>Frecuente</v>
      </c>
      <c r="S1990">
        <f>+Tabla1[[#This Row],[Respuesta.corr]]*100</f>
        <v>100</v>
      </c>
      <c r="T1990" t="str">
        <f>+IF(OR(Tabla1[[#This Row],[frecuente/infrecuente]]="Frecuente",Tabla1[[#This Row],[Respuesta.rt]]=""),"",Tabla1[[#This Row],[Respuesta.rt]])</f>
        <v/>
      </c>
      <c r="U1990">
        <f>1-Tabla1[[#This Row],[Respuesta.corr]]</f>
        <v>0</v>
      </c>
      <c r="V1990" t="s">
        <v>141</v>
      </c>
      <c r="W1990" t="s">
        <v>143</v>
      </c>
      <c r="X1990" t="str">
        <f>+IFERROR(VLOOKUP(Tabla1[[#This Row],[participant]],$AB$2:$AC$17,2,0),"REVISAR")</f>
        <v>CLB8M</v>
      </c>
    </row>
    <row r="1991" spans="1:24" x14ac:dyDescent="0.55000000000000004">
      <c r="A1991" t="s">
        <v>98</v>
      </c>
      <c r="B1991" t="s">
        <v>119</v>
      </c>
      <c r="C1991" t="s">
        <v>21</v>
      </c>
      <c r="D1991">
        <v>1.3</v>
      </c>
      <c r="E1991">
        <v>0</v>
      </c>
      <c r="F1991">
        <v>189</v>
      </c>
      <c r="G1991">
        <v>189</v>
      </c>
      <c r="H1991">
        <v>189</v>
      </c>
      <c r="I1991" t="s">
        <v>21</v>
      </c>
      <c r="J1991">
        <v>1</v>
      </c>
      <c r="K1991">
        <v>0.967759408333</v>
      </c>
      <c r="L1991" t="s">
        <v>161</v>
      </c>
      <c r="M1991">
        <v>59.540644540816103</v>
      </c>
      <c r="N1991" t="s">
        <v>95</v>
      </c>
      <c r="O1991">
        <v>1</v>
      </c>
      <c r="P1991" t="s">
        <v>162</v>
      </c>
      <c r="Q1991" t="str">
        <f>+PROPER(IF(MID(Tabla1[[#This Row],[expName]],3,100)="Alegria","Alegría",MID(Tabla1[[#This Row],[expName]],3,100)))</f>
        <v>Enojo</v>
      </c>
      <c r="R1991" t="str">
        <f>+IF(Tabla1[[#This Row],[correct_ans]]="None","Frecuente","Infrecuente")</f>
        <v>Infrecuente</v>
      </c>
      <c r="S1991">
        <f>+Tabla1[[#This Row],[Respuesta.corr]]*100</f>
        <v>100</v>
      </c>
      <c r="T1991">
        <f>+IF(OR(Tabla1[[#This Row],[frecuente/infrecuente]]="Frecuente",Tabla1[[#This Row],[Respuesta.rt]]=""),"",Tabla1[[#This Row],[Respuesta.rt]])</f>
        <v>0.967759408333</v>
      </c>
      <c r="U1991">
        <f>1-Tabla1[[#This Row],[Respuesta.corr]]</f>
        <v>0</v>
      </c>
      <c r="V1991" t="s">
        <v>141</v>
      </c>
      <c r="W1991" t="s">
        <v>143</v>
      </c>
      <c r="X1991" t="str">
        <f>+IFERROR(VLOOKUP(Tabla1[[#This Row],[participant]],$AB$2:$AC$17,2,0),"REVISAR")</f>
        <v>CLB8M</v>
      </c>
    </row>
    <row r="1992" spans="1:24" x14ac:dyDescent="0.55000000000000004">
      <c r="A1992" t="s">
        <v>93</v>
      </c>
      <c r="B1992" t="s">
        <v>97</v>
      </c>
      <c r="C1992" t="s">
        <v>15</v>
      </c>
      <c r="D1992">
        <v>1.3</v>
      </c>
      <c r="E1992">
        <v>0</v>
      </c>
      <c r="F1992">
        <v>190</v>
      </c>
      <c r="G1992">
        <v>190</v>
      </c>
      <c r="H1992">
        <v>190</v>
      </c>
      <c r="I1992" t="s">
        <v>15</v>
      </c>
      <c r="J1992">
        <v>1</v>
      </c>
      <c r="L1992" t="s">
        <v>161</v>
      </c>
      <c r="M1992">
        <v>59.540644540816103</v>
      </c>
      <c r="N1992" t="s">
        <v>95</v>
      </c>
      <c r="O1992">
        <v>1</v>
      </c>
      <c r="P1992" t="s">
        <v>162</v>
      </c>
      <c r="Q1992" t="str">
        <f>+PROPER(IF(MID(Tabla1[[#This Row],[expName]],3,100)="Alegria","Alegría",MID(Tabla1[[#This Row],[expName]],3,100)))</f>
        <v>Enojo</v>
      </c>
      <c r="R1992" t="str">
        <f>+IF(Tabla1[[#This Row],[correct_ans]]="None","Frecuente","Infrecuente")</f>
        <v>Frecuente</v>
      </c>
      <c r="S1992">
        <f>+Tabla1[[#This Row],[Respuesta.corr]]*100</f>
        <v>100</v>
      </c>
      <c r="T1992" t="str">
        <f>+IF(OR(Tabla1[[#This Row],[frecuente/infrecuente]]="Frecuente",Tabla1[[#This Row],[Respuesta.rt]]=""),"",Tabla1[[#This Row],[Respuesta.rt]])</f>
        <v/>
      </c>
      <c r="U1992">
        <f>1-Tabla1[[#This Row],[Respuesta.corr]]</f>
        <v>0</v>
      </c>
      <c r="V1992" t="s">
        <v>141</v>
      </c>
      <c r="W1992" t="s">
        <v>143</v>
      </c>
      <c r="X1992" t="str">
        <f>+IFERROR(VLOOKUP(Tabla1[[#This Row],[participant]],$AB$2:$AC$17,2,0),"REVISAR")</f>
        <v>CLB8M</v>
      </c>
    </row>
    <row r="1993" spans="1:24" x14ac:dyDescent="0.55000000000000004">
      <c r="A1993" t="s">
        <v>98</v>
      </c>
      <c r="B1993" t="s">
        <v>118</v>
      </c>
      <c r="C1993" t="s">
        <v>21</v>
      </c>
      <c r="D1993">
        <v>0.8</v>
      </c>
      <c r="E1993">
        <v>0</v>
      </c>
      <c r="F1993">
        <v>191</v>
      </c>
      <c r="G1993">
        <v>191</v>
      </c>
      <c r="H1993">
        <v>191</v>
      </c>
      <c r="I1993" t="s">
        <v>21</v>
      </c>
      <c r="J1993">
        <v>1</v>
      </c>
      <c r="K1993">
        <v>0.63489511494799999</v>
      </c>
      <c r="L1993" t="s">
        <v>161</v>
      </c>
      <c r="M1993">
        <v>59.540644540816103</v>
      </c>
      <c r="N1993" t="s">
        <v>95</v>
      </c>
      <c r="O1993">
        <v>1</v>
      </c>
      <c r="P1993" t="s">
        <v>162</v>
      </c>
      <c r="Q1993" t="str">
        <f>+PROPER(IF(MID(Tabla1[[#This Row],[expName]],3,100)="Alegria","Alegría",MID(Tabla1[[#This Row],[expName]],3,100)))</f>
        <v>Enojo</v>
      </c>
      <c r="R1993" t="str">
        <f>+IF(Tabla1[[#This Row],[correct_ans]]="None","Frecuente","Infrecuente")</f>
        <v>Infrecuente</v>
      </c>
      <c r="S1993">
        <f>+Tabla1[[#This Row],[Respuesta.corr]]*100</f>
        <v>100</v>
      </c>
      <c r="T1993">
        <f>+IF(OR(Tabla1[[#This Row],[frecuente/infrecuente]]="Frecuente",Tabla1[[#This Row],[Respuesta.rt]]=""),"",Tabla1[[#This Row],[Respuesta.rt]])</f>
        <v>0.63489511494799999</v>
      </c>
      <c r="U1993">
        <f>1-Tabla1[[#This Row],[Respuesta.corr]]</f>
        <v>0</v>
      </c>
      <c r="V1993" t="s">
        <v>141</v>
      </c>
      <c r="W1993" t="s">
        <v>143</v>
      </c>
      <c r="X1993" t="str">
        <f>+IFERROR(VLOOKUP(Tabla1[[#This Row],[participant]],$AB$2:$AC$17,2,0),"REVISAR")</f>
        <v>CLB8M</v>
      </c>
    </row>
    <row r="1994" spans="1:24" x14ac:dyDescent="0.55000000000000004">
      <c r="A1994" t="s">
        <v>93</v>
      </c>
      <c r="B1994" t="s">
        <v>100</v>
      </c>
      <c r="C1994" t="s">
        <v>15</v>
      </c>
      <c r="D1994">
        <v>0.8</v>
      </c>
      <c r="E1994">
        <v>0</v>
      </c>
      <c r="F1994">
        <v>192</v>
      </c>
      <c r="G1994">
        <v>192</v>
      </c>
      <c r="H1994">
        <v>192</v>
      </c>
      <c r="I1994" t="s">
        <v>15</v>
      </c>
      <c r="J1994">
        <v>1</v>
      </c>
      <c r="L1994" t="s">
        <v>161</v>
      </c>
      <c r="M1994">
        <v>59.540644540816103</v>
      </c>
      <c r="N1994" t="s">
        <v>95</v>
      </c>
      <c r="O1994">
        <v>1</v>
      </c>
      <c r="P1994" t="s">
        <v>162</v>
      </c>
      <c r="Q1994" t="str">
        <f>+PROPER(IF(MID(Tabla1[[#This Row],[expName]],3,100)="Alegria","Alegría",MID(Tabla1[[#This Row],[expName]],3,100)))</f>
        <v>Enojo</v>
      </c>
      <c r="R1994" t="str">
        <f>+IF(Tabla1[[#This Row],[correct_ans]]="None","Frecuente","Infrecuente")</f>
        <v>Frecuente</v>
      </c>
      <c r="S1994">
        <f>+Tabla1[[#This Row],[Respuesta.corr]]*100</f>
        <v>100</v>
      </c>
      <c r="T1994" t="str">
        <f>+IF(OR(Tabla1[[#This Row],[frecuente/infrecuente]]="Frecuente",Tabla1[[#This Row],[Respuesta.rt]]=""),"",Tabla1[[#This Row],[Respuesta.rt]])</f>
        <v/>
      </c>
      <c r="U1994">
        <f>1-Tabla1[[#This Row],[Respuesta.corr]]</f>
        <v>0</v>
      </c>
      <c r="V1994" t="s">
        <v>141</v>
      </c>
      <c r="W1994" t="s">
        <v>143</v>
      </c>
      <c r="X1994" t="str">
        <f>+IFERROR(VLOOKUP(Tabla1[[#This Row],[participant]],$AB$2:$AC$17,2,0),"REVISAR")</f>
        <v>CLB8M</v>
      </c>
    </row>
    <row r="1995" spans="1:24" x14ac:dyDescent="0.55000000000000004">
      <c r="A1995" t="s">
        <v>93</v>
      </c>
      <c r="B1995" t="s">
        <v>14</v>
      </c>
      <c r="C1995" t="s">
        <v>15</v>
      </c>
      <c r="D1995">
        <v>0.8</v>
      </c>
      <c r="E1995">
        <v>0</v>
      </c>
      <c r="F1995">
        <v>193</v>
      </c>
      <c r="G1995">
        <v>193</v>
      </c>
      <c r="H1995">
        <v>193</v>
      </c>
      <c r="I1995" t="s">
        <v>15</v>
      </c>
      <c r="J1995">
        <v>1</v>
      </c>
      <c r="L1995" t="s">
        <v>161</v>
      </c>
      <c r="M1995">
        <v>59.540644540816103</v>
      </c>
      <c r="N1995" t="s">
        <v>95</v>
      </c>
      <c r="O1995">
        <v>1</v>
      </c>
      <c r="P1995" t="s">
        <v>162</v>
      </c>
      <c r="Q1995" t="str">
        <f>+PROPER(IF(MID(Tabla1[[#This Row],[expName]],3,100)="Alegria","Alegría",MID(Tabla1[[#This Row],[expName]],3,100)))</f>
        <v>Enojo</v>
      </c>
      <c r="R1995" t="str">
        <f>+IF(Tabla1[[#This Row],[correct_ans]]="None","Frecuente","Infrecuente")</f>
        <v>Frecuente</v>
      </c>
      <c r="S1995">
        <f>+Tabla1[[#This Row],[Respuesta.corr]]*100</f>
        <v>100</v>
      </c>
      <c r="T1995" t="str">
        <f>+IF(OR(Tabla1[[#This Row],[frecuente/infrecuente]]="Frecuente",Tabla1[[#This Row],[Respuesta.rt]]=""),"",Tabla1[[#This Row],[Respuesta.rt]])</f>
        <v/>
      </c>
      <c r="U1995">
        <f>1-Tabla1[[#This Row],[Respuesta.corr]]</f>
        <v>0</v>
      </c>
      <c r="V1995" t="s">
        <v>141</v>
      </c>
      <c r="W1995" t="s">
        <v>143</v>
      </c>
      <c r="X1995" t="str">
        <f>+IFERROR(VLOOKUP(Tabla1[[#This Row],[participant]],$AB$2:$AC$17,2,0),"REVISAR")</f>
        <v>CLB8M</v>
      </c>
    </row>
    <row r="1996" spans="1:24" x14ac:dyDescent="0.55000000000000004">
      <c r="A1996" t="s">
        <v>98</v>
      </c>
      <c r="B1996" t="s">
        <v>111</v>
      </c>
      <c r="C1996" t="s">
        <v>21</v>
      </c>
      <c r="D1996">
        <v>0.8</v>
      </c>
      <c r="E1996">
        <v>0</v>
      </c>
      <c r="F1996">
        <v>194</v>
      </c>
      <c r="G1996">
        <v>194</v>
      </c>
      <c r="H1996">
        <v>194</v>
      </c>
      <c r="I1996" t="s">
        <v>21</v>
      </c>
      <c r="J1996">
        <v>1</v>
      </c>
      <c r="K1996">
        <v>0.61721407490400004</v>
      </c>
      <c r="L1996" t="s">
        <v>161</v>
      </c>
      <c r="M1996">
        <v>59.540644540816103</v>
      </c>
      <c r="N1996" t="s">
        <v>95</v>
      </c>
      <c r="O1996">
        <v>1</v>
      </c>
      <c r="P1996" t="s">
        <v>162</v>
      </c>
      <c r="Q1996" t="str">
        <f>+PROPER(IF(MID(Tabla1[[#This Row],[expName]],3,100)="Alegria","Alegría",MID(Tabla1[[#This Row],[expName]],3,100)))</f>
        <v>Enojo</v>
      </c>
      <c r="R1996" t="str">
        <f>+IF(Tabla1[[#This Row],[correct_ans]]="None","Frecuente","Infrecuente")</f>
        <v>Infrecuente</v>
      </c>
      <c r="S1996">
        <f>+Tabla1[[#This Row],[Respuesta.corr]]*100</f>
        <v>100</v>
      </c>
      <c r="T1996">
        <f>+IF(OR(Tabla1[[#This Row],[frecuente/infrecuente]]="Frecuente",Tabla1[[#This Row],[Respuesta.rt]]=""),"",Tabla1[[#This Row],[Respuesta.rt]])</f>
        <v>0.61721407490400004</v>
      </c>
      <c r="U1996">
        <f>1-Tabla1[[#This Row],[Respuesta.corr]]</f>
        <v>0</v>
      </c>
      <c r="V1996" t="s">
        <v>141</v>
      </c>
      <c r="W1996" t="s">
        <v>143</v>
      </c>
      <c r="X1996" t="str">
        <f>+IFERROR(VLOOKUP(Tabla1[[#This Row],[participant]],$AB$2:$AC$17,2,0),"REVISAR")</f>
        <v>CLB8M</v>
      </c>
    </row>
    <row r="1997" spans="1:24" x14ac:dyDescent="0.55000000000000004">
      <c r="A1997" t="s">
        <v>93</v>
      </c>
      <c r="B1997" t="s">
        <v>30</v>
      </c>
      <c r="C1997" t="s">
        <v>15</v>
      </c>
      <c r="D1997">
        <v>1.3</v>
      </c>
      <c r="E1997">
        <v>0</v>
      </c>
      <c r="F1997">
        <v>195</v>
      </c>
      <c r="G1997">
        <v>195</v>
      </c>
      <c r="H1997">
        <v>195</v>
      </c>
      <c r="I1997" t="s">
        <v>15</v>
      </c>
      <c r="J1997">
        <v>1</v>
      </c>
      <c r="L1997" t="s">
        <v>161</v>
      </c>
      <c r="M1997">
        <v>59.540644540816103</v>
      </c>
      <c r="N1997" t="s">
        <v>95</v>
      </c>
      <c r="O1997">
        <v>1</v>
      </c>
      <c r="P1997" t="s">
        <v>162</v>
      </c>
      <c r="Q1997" t="str">
        <f>+PROPER(IF(MID(Tabla1[[#This Row],[expName]],3,100)="Alegria","Alegría",MID(Tabla1[[#This Row],[expName]],3,100)))</f>
        <v>Enojo</v>
      </c>
      <c r="R1997" t="str">
        <f>+IF(Tabla1[[#This Row],[correct_ans]]="None","Frecuente","Infrecuente")</f>
        <v>Frecuente</v>
      </c>
      <c r="S1997">
        <f>+Tabla1[[#This Row],[Respuesta.corr]]*100</f>
        <v>100</v>
      </c>
      <c r="T1997" t="str">
        <f>+IF(OR(Tabla1[[#This Row],[frecuente/infrecuente]]="Frecuente",Tabla1[[#This Row],[Respuesta.rt]]=""),"",Tabla1[[#This Row],[Respuesta.rt]])</f>
        <v/>
      </c>
      <c r="U1997">
        <f>1-Tabla1[[#This Row],[Respuesta.corr]]</f>
        <v>0</v>
      </c>
      <c r="V1997" t="s">
        <v>141</v>
      </c>
      <c r="W1997" t="s">
        <v>143</v>
      </c>
      <c r="X1997" t="str">
        <f>+IFERROR(VLOOKUP(Tabla1[[#This Row],[participant]],$AB$2:$AC$17,2,0),"REVISAR")</f>
        <v>CLB8M</v>
      </c>
    </row>
    <row r="1998" spans="1:24" x14ac:dyDescent="0.55000000000000004">
      <c r="A1998" t="s">
        <v>93</v>
      </c>
      <c r="B1998" t="s">
        <v>22</v>
      </c>
      <c r="C1998" t="s">
        <v>15</v>
      </c>
      <c r="D1998">
        <v>0.8</v>
      </c>
      <c r="E1998">
        <v>0</v>
      </c>
      <c r="F1998">
        <v>196</v>
      </c>
      <c r="G1998">
        <v>196</v>
      </c>
      <c r="H1998">
        <v>196</v>
      </c>
      <c r="I1998" t="s">
        <v>15</v>
      </c>
      <c r="J1998">
        <v>1</v>
      </c>
      <c r="L1998" t="s">
        <v>161</v>
      </c>
      <c r="M1998">
        <v>59.540644540816103</v>
      </c>
      <c r="N1998" t="s">
        <v>95</v>
      </c>
      <c r="O1998">
        <v>1</v>
      </c>
      <c r="P1998" t="s">
        <v>162</v>
      </c>
      <c r="Q1998" t="str">
        <f>+PROPER(IF(MID(Tabla1[[#This Row],[expName]],3,100)="Alegria","Alegría",MID(Tabla1[[#This Row],[expName]],3,100)))</f>
        <v>Enojo</v>
      </c>
      <c r="R1998" t="str">
        <f>+IF(Tabla1[[#This Row],[correct_ans]]="None","Frecuente","Infrecuente")</f>
        <v>Frecuente</v>
      </c>
      <c r="S1998">
        <f>+Tabla1[[#This Row],[Respuesta.corr]]*100</f>
        <v>100</v>
      </c>
      <c r="T1998" t="str">
        <f>+IF(OR(Tabla1[[#This Row],[frecuente/infrecuente]]="Frecuente",Tabla1[[#This Row],[Respuesta.rt]]=""),"",Tabla1[[#This Row],[Respuesta.rt]])</f>
        <v/>
      </c>
      <c r="U1998">
        <f>1-Tabla1[[#This Row],[Respuesta.corr]]</f>
        <v>0</v>
      </c>
      <c r="V1998" t="s">
        <v>141</v>
      </c>
      <c r="W1998" t="s">
        <v>143</v>
      </c>
      <c r="X1998" t="str">
        <f>+IFERROR(VLOOKUP(Tabla1[[#This Row],[participant]],$AB$2:$AC$17,2,0),"REVISAR")</f>
        <v>CLB8M</v>
      </c>
    </row>
    <row r="1999" spans="1:24" x14ac:dyDescent="0.55000000000000004">
      <c r="A1999" t="s">
        <v>98</v>
      </c>
      <c r="B1999" t="s">
        <v>104</v>
      </c>
      <c r="C1999" t="s">
        <v>21</v>
      </c>
      <c r="D1999">
        <v>1.3</v>
      </c>
      <c r="E1999">
        <v>0</v>
      </c>
      <c r="F1999">
        <v>197</v>
      </c>
      <c r="G1999">
        <v>197</v>
      </c>
      <c r="H1999">
        <v>197</v>
      </c>
      <c r="I1999" t="s">
        <v>15</v>
      </c>
      <c r="J1999">
        <v>0</v>
      </c>
      <c r="L1999" t="s">
        <v>161</v>
      </c>
      <c r="M1999">
        <v>59.540644540816103</v>
      </c>
      <c r="N1999" t="s">
        <v>95</v>
      </c>
      <c r="O1999">
        <v>1</v>
      </c>
      <c r="P1999" t="s">
        <v>162</v>
      </c>
      <c r="Q1999" t="str">
        <f>+PROPER(IF(MID(Tabla1[[#This Row],[expName]],3,100)="Alegria","Alegría",MID(Tabla1[[#This Row],[expName]],3,100)))</f>
        <v>Enojo</v>
      </c>
      <c r="R1999" t="str">
        <f>+IF(Tabla1[[#This Row],[correct_ans]]="None","Frecuente","Infrecuente")</f>
        <v>Infrecuente</v>
      </c>
      <c r="S1999">
        <f>+Tabla1[[#This Row],[Respuesta.corr]]*100</f>
        <v>0</v>
      </c>
      <c r="T1999" t="str">
        <f>+IF(OR(Tabla1[[#This Row],[frecuente/infrecuente]]="Frecuente",Tabla1[[#This Row],[Respuesta.rt]]=""),"",Tabla1[[#This Row],[Respuesta.rt]])</f>
        <v/>
      </c>
      <c r="U1999">
        <f>1-Tabla1[[#This Row],[Respuesta.corr]]</f>
        <v>1</v>
      </c>
      <c r="V1999" t="s">
        <v>141</v>
      </c>
      <c r="W1999" t="s">
        <v>143</v>
      </c>
      <c r="X1999" t="str">
        <f>+IFERROR(VLOOKUP(Tabla1[[#This Row],[participant]],$AB$2:$AC$17,2,0),"REVISAR")</f>
        <v>CLB8M</v>
      </c>
    </row>
    <row r="2000" spans="1:24" x14ac:dyDescent="0.55000000000000004">
      <c r="A2000" t="s">
        <v>93</v>
      </c>
      <c r="B2000" t="s">
        <v>22</v>
      </c>
      <c r="C2000" t="s">
        <v>15</v>
      </c>
      <c r="D2000">
        <v>1.3</v>
      </c>
      <c r="E2000">
        <v>0</v>
      </c>
      <c r="F2000">
        <v>198</v>
      </c>
      <c r="G2000">
        <v>198</v>
      </c>
      <c r="H2000">
        <v>198</v>
      </c>
      <c r="I2000" t="s">
        <v>15</v>
      </c>
      <c r="J2000">
        <v>1</v>
      </c>
      <c r="L2000" t="s">
        <v>161</v>
      </c>
      <c r="M2000">
        <v>59.540644540816103</v>
      </c>
      <c r="N2000" t="s">
        <v>95</v>
      </c>
      <c r="O2000">
        <v>1</v>
      </c>
      <c r="P2000" t="s">
        <v>162</v>
      </c>
      <c r="Q2000" t="str">
        <f>+PROPER(IF(MID(Tabla1[[#This Row],[expName]],3,100)="Alegria","Alegría",MID(Tabla1[[#This Row],[expName]],3,100)))</f>
        <v>Enojo</v>
      </c>
      <c r="R2000" t="str">
        <f>+IF(Tabla1[[#This Row],[correct_ans]]="None","Frecuente","Infrecuente")</f>
        <v>Frecuente</v>
      </c>
      <c r="S2000">
        <f>+Tabla1[[#This Row],[Respuesta.corr]]*100</f>
        <v>100</v>
      </c>
      <c r="T2000" t="str">
        <f>+IF(OR(Tabla1[[#This Row],[frecuente/infrecuente]]="Frecuente",Tabla1[[#This Row],[Respuesta.rt]]=""),"",Tabla1[[#This Row],[Respuesta.rt]])</f>
        <v/>
      </c>
      <c r="U2000">
        <f>1-Tabla1[[#This Row],[Respuesta.corr]]</f>
        <v>0</v>
      </c>
      <c r="V2000" t="s">
        <v>141</v>
      </c>
      <c r="W2000" t="s">
        <v>143</v>
      </c>
      <c r="X2000" t="str">
        <f>+IFERROR(VLOOKUP(Tabla1[[#This Row],[participant]],$AB$2:$AC$17,2,0),"REVISAR")</f>
        <v>CLB8M</v>
      </c>
    </row>
    <row r="2001" spans="1:24" x14ac:dyDescent="0.55000000000000004">
      <c r="A2001" t="s">
        <v>98</v>
      </c>
      <c r="B2001" t="s">
        <v>105</v>
      </c>
      <c r="C2001" t="s">
        <v>21</v>
      </c>
      <c r="D2001">
        <v>1.3</v>
      </c>
      <c r="E2001">
        <v>0</v>
      </c>
      <c r="F2001">
        <v>199</v>
      </c>
      <c r="G2001">
        <v>199</v>
      </c>
      <c r="H2001">
        <v>199</v>
      </c>
      <c r="I2001" t="s">
        <v>15</v>
      </c>
      <c r="J2001">
        <v>0</v>
      </c>
      <c r="L2001" t="s">
        <v>161</v>
      </c>
      <c r="M2001">
        <v>59.540644540816103</v>
      </c>
      <c r="N2001" t="s">
        <v>95</v>
      </c>
      <c r="O2001">
        <v>1</v>
      </c>
      <c r="P2001" t="s">
        <v>162</v>
      </c>
      <c r="Q2001" t="str">
        <f>+PROPER(IF(MID(Tabla1[[#This Row],[expName]],3,100)="Alegria","Alegría",MID(Tabla1[[#This Row],[expName]],3,100)))</f>
        <v>Enojo</v>
      </c>
      <c r="R2001" t="str">
        <f>+IF(Tabla1[[#This Row],[correct_ans]]="None","Frecuente","Infrecuente")</f>
        <v>Infrecuente</v>
      </c>
      <c r="S2001">
        <f>+Tabla1[[#This Row],[Respuesta.corr]]*100</f>
        <v>0</v>
      </c>
      <c r="T2001" t="str">
        <f>+IF(OR(Tabla1[[#This Row],[frecuente/infrecuente]]="Frecuente",Tabla1[[#This Row],[Respuesta.rt]]=""),"",Tabla1[[#This Row],[Respuesta.rt]])</f>
        <v/>
      </c>
      <c r="U2001">
        <f>1-Tabla1[[#This Row],[Respuesta.corr]]</f>
        <v>1</v>
      </c>
      <c r="V2001" t="s">
        <v>141</v>
      </c>
      <c r="W2001" t="s">
        <v>143</v>
      </c>
      <c r="X2001" t="str">
        <f>+IFERROR(VLOOKUP(Tabla1[[#This Row],[participant]],$AB$2:$AC$17,2,0),"REVISAR")</f>
        <v>CLB8M</v>
      </c>
    </row>
    <row r="2002" spans="1:24" x14ac:dyDescent="0.55000000000000004">
      <c r="A2002" t="s">
        <v>13</v>
      </c>
      <c r="B2002" t="s">
        <v>14</v>
      </c>
      <c r="C2002" t="s">
        <v>15</v>
      </c>
      <c r="D2002">
        <v>1.3</v>
      </c>
      <c r="E2002">
        <v>0</v>
      </c>
      <c r="F2002">
        <v>0</v>
      </c>
      <c r="G2002">
        <v>0</v>
      </c>
      <c r="H2002">
        <v>0</v>
      </c>
      <c r="I2002" t="s">
        <v>15</v>
      </c>
      <c r="J2002">
        <v>1</v>
      </c>
      <c r="L2002" t="s">
        <v>16</v>
      </c>
      <c r="M2002">
        <v>59.897373193039002</v>
      </c>
      <c r="N2002" t="s">
        <v>17</v>
      </c>
      <c r="O2002">
        <v>1</v>
      </c>
      <c r="P2002" t="s">
        <v>18</v>
      </c>
      <c r="Q2002" t="str">
        <f>+PROPER(IF(MID(Tabla1[[#This Row],[expName]],3,100)="Alegria","Alegría",MID(Tabla1[[#This Row],[expName]],3,100)))</f>
        <v>Tristeza</v>
      </c>
      <c r="R2002" t="str">
        <f>+IF(Tabla1[[#This Row],[correct_ans]]="None","Frecuente","Infrecuente")</f>
        <v>Frecuente</v>
      </c>
      <c r="S2002">
        <f>+Tabla1[[#This Row],[Respuesta.corr]]*100</f>
        <v>100</v>
      </c>
      <c r="T2002" t="str">
        <f>+IF(OR(Tabla1[[#This Row],[frecuente/infrecuente]]="Frecuente",Tabla1[[#This Row],[Respuesta.rt]]=""),"",Tabla1[[#This Row],[Respuesta.rt]])</f>
        <v/>
      </c>
      <c r="U2002">
        <f>1-Tabla1[[#This Row],[Respuesta.corr]]</f>
        <v>0</v>
      </c>
      <c r="V2002" t="s">
        <v>141</v>
      </c>
      <c r="W2002" t="s">
        <v>143</v>
      </c>
      <c r="X2002" t="str">
        <f>+IFERROR(VLOOKUP(Tabla1[[#This Row],[participant]],$AB$2:$AC$17,2,0),"REVISAR")</f>
        <v>LMR11M</v>
      </c>
    </row>
    <row r="2003" spans="1:24" x14ac:dyDescent="0.55000000000000004">
      <c r="A2003" t="s">
        <v>19</v>
      </c>
      <c r="B2003" t="s">
        <v>20</v>
      </c>
      <c r="C2003" t="s">
        <v>21</v>
      </c>
      <c r="D2003">
        <v>1.3</v>
      </c>
      <c r="E2003">
        <v>0</v>
      </c>
      <c r="F2003">
        <v>1</v>
      </c>
      <c r="G2003">
        <v>1</v>
      </c>
      <c r="H2003">
        <v>1</v>
      </c>
      <c r="I2003" t="s">
        <v>21</v>
      </c>
      <c r="J2003">
        <v>1</v>
      </c>
      <c r="K2003">
        <v>0.63980955863400002</v>
      </c>
      <c r="L2003" t="s">
        <v>16</v>
      </c>
      <c r="M2003">
        <v>59.897373193039002</v>
      </c>
      <c r="N2003" t="s">
        <v>17</v>
      </c>
      <c r="O2003">
        <v>1</v>
      </c>
      <c r="P2003" t="s">
        <v>18</v>
      </c>
      <c r="Q2003" t="str">
        <f>+PROPER(IF(MID(Tabla1[[#This Row],[expName]],3,100)="Alegria","Alegría",MID(Tabla1[[#This Row],[expName]],3,100)))</f>
        <v>Tristeza</v>
      </c>
      <c r="R2003" t="str">
        <f>+IF(Tabla1[[#This Row],[correct_ans]]="None","Frecuente","Infrecuente")</f>
        <v>Infrecuente</v>
      </c>
      <c r="S2003">
        <f>+Tabla1[[#This Row],[Respuesta.corr]]*100</f>
        <v>100</v>
      </c>
      <c r="T2003">
        <f>+IF(OR(Tabla1[[#This Row],[frecuente/infrecuente]]="Frecuente",Tabla1[[#This Row],[Respuesta.rt]]=""),"",Tabla1[[#This Row],[Respuesta.rt]])</f>
        <v>0.63980955863400002</v>
      </c>
      <c r="U2003">
        <f>1-Tabla1[[#This Row],[Respuesta.corr]]</f>
        <v>0</v>
      </c>
      <c r="V2003" t="s">
        <v>141</v>
      </c>
      <c r="W2003" t="s">
        <v>143</v>
      </c>
      <c r="X2003" t="str">
        <f>+IFERROR(VLOOKUP(Tabla1[[#This Row],[participant]],$AB$2:$AC$17,2,0),"REVISAR")</f>
        <v>LMR11M</v>
      </c>
    </row>
    <row r="2004" spans="1:24" x14ac:dyDescent="0.55000000000000004">
      <c r="A2004" t="s">
        <v>13</v>
      </c>
      <c r="B2004" t="s">
        <v>22</v>
      </c>
      <c r="C2004" t="s">
        <v>15</v>
      </c>
      <c r="D2004">
        <v>1.3</v>
      </c>
      <c r="E2004">
        <v>0</v>
      </c>
      <c r="F2004">
        <v>2</v>
      </c>
      <c r="G2004">
        <v>2</v>
      </c>
      <c r="H2004">
        <v>2</v>
      </c>
      <c r="I2004" t="s">
        <v>15</v>
      </c>
      <c r="J2004">
        <v>1</v>
      </c>
      <c r="L2004" t="s">
        <v>16</v>
      </c>
      <c r="M2004">
        <v>59.897373193039002</v>
      </c>
      <c r="N2004" t="s">
        <v>17</v>
      </c>
      <c r="O2004">
        <v>1</v>
      </c>
      <c r="P2004" t="s">
        <v>18</v>
      </c>
      <c r="Q2004" t="str">
        <f>+PROPER(IF(MID(Tabla1[[#This Row],[expName]],3,100)="Alegria","Alegría",MID(Tabla1[[#This Row],[expName]],3,100)))</f>
        <v>Tristeza</v>
      </c>
      <c r="R2004" t="str">
        <f>+IF(Tabla1[[#This Row],[correct_ans]]="None","Frecuente","Infrecuente")</f>
        <v>Frecuente</v>
      </c>
      <c r="S2004">
        <f>+Tabla1[[#This Row],[Respuesta.corr]]*100</f>
        <v>100</v>
      </c>
      <c r="T2004" t="str">
        <f>+IF(OR(Tabla1[[#This Row],[frecuente/infrecuente]]="Frecuente",Tabla1[[#This Row],[Respuesta.rt]]=""),"",Tabla1[[#This Row],[Respuesta.rt]])</f>
        <v/>
      </c>
      <c r="U2004">
        <f>1-Tabla1[[#This Row],[Respuesta.corr]]</f>
        <v>0</v>
      </c>
      <c r="V2004" t="s">
        <v>141</v>
      </c>
      <c r="W2004" t="s">
        <v>143</v>
      </c>
      <c r="X2004" t="str">
        <f>+IFERROR(VLOOKUP(Tabla1[[#This Row],[participant]],$AB$2:$AC$17,2,0),"REVISAR")</f>
        <v>LMR11M</v>
      </c>
    </row>
    <row r="2005" spans="1:24" x14ac:dyDescent="0.55000000000000004">
      <c r="A2005" t="s">
        <v>13</v>
      </c>
      <c r="B2005" t="s">
        <v>22</v>
      </c>
      <c r="C2005" t="s">
        <v>15</v>
      </c>
      <c r="D2005">
        <v>0.8</v>
      </c>
      <c r="E2005">
        <v>0</v>
      </c>
      <c r="F2005">
        <v>3</v>
      </c>
      <c r="G2005">
        <v>3</v>
      </c>
      <c r="H2005">
        <v>3</v>
      </c>
      <c r="I2005" t="s">
        <v>15</v>
      </c>
      <c r="J2005">
        <v>1</v>
      </c>
      <c r="L2005" t="s">
        <v>16</v>
      </c>
      <c r="M2005">
        <v>59.897373193039002</v>
      </c>
      <c r="N2005" t="s">
        <v>17</v>
      </c>
      <c r="O2005">
        <v>1</v>
      </c>
      <c r="P2005" t="s">
        <v>18</v>
      </c>
      <c r="Q2005" t="str">
        <f>+PROPER(IF(MID(Tabla1[[#This Row],[expName]],3,100)="Alegria","Alegría",MID(Tabla1[[#This Row],[expName]],3,100)))</f>
        <v>Tristeza</v>
      </c>
      <c r="R2005" t="str">
        <f>+IF(Tabla1[[#This Row],[correct_ans]]="None","Frecuente","Infrecuente")</f>
        <v>Frecuente</v>
      </c>
      <c r="S2005">
        <f>+Tabla1[[#This Row],[Respuesta.corr]]*100</f>
        <v>100</v>
      </c>
      <c r="T2005" t="str">
        <f>+IF(OR(Tabla1[[#This Row],[frecuente/infrecuente]]="Frecuente",Tabla1[[#This Row],[Respuesta.rt]]=""),"",Tabla1[[#This Row],[Respuesta.rt]])</f>
        <v/>
      </c>
      <c r="U2005">
        <f>1-Tabla1[[#This Row],[Respuesta.corr]]</f>
        <v>0</v>
      </c>
      <c r="V2005" t="s">
        <v>141</v>
      </c>
      <c r="W2005" t="s">
        <v>143</v>
      </c>
      <c r="X2005" t="str">
        <f>+IFERROR(VLOOKUP(Tabla1[[#This Row],[participant]],$AB$2:$AC$17,2,0),"REVISAR")</f>
        <v>LMR11M</v>
      </c>
    </row>
    <row r="2006" spans="1:24" x14ac:dyDescent="0.55000000000000004">
      <c r="A2006" t="s">
        <v>13</v>
      </c>
      <c r="B2006" t="s">
        <v>23</v>
      </c>
      <c r="C2006" t="s">
        <v>15</v>
      </c>
      <c r="D2006">
        <v>1.3</v>
      </c>
      <c r="E2006">
        <v>0</v>
      </c>
      <c r="F2006">
        <v>4</v>
      </c>
      <c r="G2006">
        <v>4</v>
      </c>
      <c r="H2006">
        <v>4</v>
      </c>
      <c r="I2006" t="s">
        <v>15</v>
      </c>
      <c r="J2006">
        <v>1</v>
      </c>
      <c r="L2006" t="s">
        <v>16</v>
      </c>
      <c r="M2006">
        <v>59.897373193039002</v>
      </c>
      <c r="N2006" t="s">
        <v>17</v>
      </c>
      <c r="O2006">
        <v>1</v>
      </c>
      <c r="P2006" t="s">
        <v>18</v>
      </c>
      <c r="Q2006" t="str">
        <f>+PROPER(IF(MID(Tabla1[[#This Row],[expName]],3,100)="Alegria","Alegría",MID(Tabla1[[#This Row],[expName]],3,100)))</f>
        <v>Tristeza</v>
      </c>
      <c r="R2006" t="str">
        <f>+IF(Tabla1[[#This Row],[correct_ans]]="None","Frecuente","Infrecuente")</f>
        <v>Frecuente</v>
      </c>
      <c r="S2006">
        <f>+Tabla1[[#This Row],[Respuesta.corr]]*100</f>
        <v>100</v>
      </c>
      <c r="T2006" t="str">
        <f>+IF(OR(Tabla1[[#This Row],[frecuente/infrecuente]]="Frecuente",Tabla1[[#This Row],[Respuesta.rt]]=""),"",Tabla1[[#This Row],[Respuesta.rt]])</f>
        <v/>
      </c>
      <c r="U2006">
        <f>1-Tabla1[[#This Row],[Respuesta.corr]]</f>
        <v>0</v>
      </c>
      <c r="V2006" t="s">
        <v>141</v>
      </c>
      <c r="W2006" t="s">
        <v>143</v>
      </c>
      <c r="X2006" t="str">
        <f>+IFERROR(VLOOKUP(Tabla1[[#This Row],[participant]],$AB$2:$AC$17,2,0),"REVISAR")</f>
        <v>LMR11M</v>
      </c>
    </row>
    <row r="2007" spans="1:24" x14ac:dyDescent="0.55000000000000004">
      <c r="A2007" t="s">
        <v>19</v>
      </c>
      <c r="B2007" t="s">
        <v>24</v>
      </c>
      <c r="C2007" t="s">
        <v>21</v>
      </c>
      <c r="D2007">
        <v>0.8</v>
      </c>
      <c r="E2007">
        <v>0</v>
      </c>
      <c r="F2007">
        <v>5</v>
      </c>
      <c r="G2007">
        <v>5</v>
      </c>
      <c r="H2007">
        <v>5</v>
      </c>
      <c r="I2007" t="s">
        <v>21</v>
      </c>
      <c r="J2007">
        <v>1</v>
      </c>
      <c r="K2007">
        <v>0.686348790303</v>
      </c>
      <c r="L2007" t="s">
        <v>16</v>
      </c>
      <c r="M2007">
        <v>59.897373193039002</v>
      </c>
      <c r="N2007" t="s">
        <v>17</v>
      </c>
      <c r="O2007">
        <v>1</v>
      </c>
      <c r="P2007" t="s">
        <v>18</v>
      </c>
      <c r="Q2007" t="str">
        <f>+PROPER(IF(MID(Tabla1[[#This Row],[expName]],3,100)="Alegria","Alegría",MID(Tabla1[[#This Row],[expName]],3,100)))</f>
        <v>Tristeza</v>
      </c>
      <c r="R2007" t="str">
        <f>+IF(Tabla1[[#This Row],[correct_ans]]="None","Frecuente","Infrecuente")</f>
        <v>Infrecuente</v>
      </c>
      <c r="S2007">
        <f>+Tabla1[[#This Row],[Respuesta.corr]]*100</f>
        <v>100</v>
      </c>
      <c r="T2007">
        <f>+IF(OR(Tabla1[[#This Row],[frecuente/infrecuente]]="Frecuente",Tabla1[[#This Row],[Respuesta.rt]]=""),"",Tabla1[[#This Row],[Respuesta.rt]])</f>
        <v>0.686348790303</v>
      </c>
      <c r="U2007">
        <f>1-Tabla1[[#This Row],[Respuesta.corr]]</f>
        <v>0</v>
      </c>
      <c r="V2007" t="s">
        <v>141</v>
      </c>
      <c r="W2007" t="s">
        <v>143</v>
      </c>
      <c r="X2007" t="str">
        <f>+IFERROR(VLOOKUP(Tabla1[[#This Row],[participant]],$AB$2:$AC$17,2,0),"REVISAR")</f>
        <v>LMR11M</v>
      </c>
    </row>
    <row r="2008" spans="1:24" x14ac:dyDescent="0.55000000000000004">
      <c r="A2008" t="s">
        <v>13</v>
      </c>
      <c r="B2008" t="s">
        <v>25</v>
      </c>
      <c r="C2008" t="s">
        <v>15</v>
      </c>
      <c r="D2008">
        <v>1.3</v>
      </c>
      <c r="E2008">
        <v>0</v>
      </c>
      <c r="F2008">
        <v>6</v>
      </c>
      <c r="G2008">
        <v>6</v>
      </c>
      <c r="H2008">
        <v>6</v>
      </c>
      <c r="I2008" t="s">
        <v>15</v>
      </c>
      <c r="J2008">
        <v>1</v>
      </c>
      <c r="L2008" t="s">
        <v>16</v>
      </c>
      <c r="M2008">
        <v>59.897373193039002</v>
      </c>
      <c r="N2008" t="s">
        <v>17</v>
      </c>
      <c r="O2008">
        <v>1</v>
      </c>
      <c r="P2008" t="s">
        <v>18</v>
      </c>
      <c r="Q2008" t="str">
        <f>+PROPER(IF(MID(Tabla1[[#This Row],[expName]],3,100)="Alegria","Alegría",MID(Tabla1[[#This Row],[expName]],3,100)))</f>
        <v>Tristeza</v>
      </c>
      <c r="R2008" t="str">
        <f>+IF(Tabla1[[#This Row],[correct_ans]]="None","Frecuente","Infrecuente")</f>
        <v>Frecuente</v>
      </c>
      <c r="S2008">
        <f>+Tabla1[[#This Row],[Respuesta.corr]]*100</f>
        <v>100</v>
      </c>
      <c r="T2008" t="str">
        <f>+IF(OR(Tabla1[[#This Row],[frecuente/infrecuente]]="Frecuente",Tabla1[[#This Row],[Respuesta.rt]]=""),"",Tabla1[[#This Row],[Respuesta.rt]])</f>
        <v/>
      </c>
      <c r="U2008">
        <f>1-Tabla1[[#This Row],[Respuesta.corr]]</f>
        <v>0</v>
      </c>
      <c r="V2008" t="s">
        <v>141</v>
      </c>
      <c r="W2008" t="s">
        <v>143</v>
      </c>
      <c r="X2008" t="str">
        <f>+IFERROR(VLOOKUP(Tabla1[[#This Row],[participant]],$AB$2:$AC$17,2,0),"REVISAR")</f>
        <v>LMR11M</v>
      </c>
    </row>
    <row r="2009" spans="1:24" x14ac:dyDescent="0.55000000000000004">
      <c r="A2009" t="s">
        <v>19</v>
      </c>
      <c r="B2009" t="s">
        <v>26</v>
      </c>
      <c r="C2009" t="s">
        <v>21</v>
      </c>
      <c r="D2009">
        <v>0.8</v>
      </c>
      <c r="E2009">
        <v>0</v>
      </c>
      <c r="F2009">
        <v>7</v>
      </c>
      <c r="G2009">
        <v>7</v>
      </c>
      <c r="H2009">
        <v>7</v>
      </c>
      <c r="I2009" t="s">
        <v>21</v>
      </c>
      <c r="J2009">
        <v>1</v>
      </c>
      <c r="K2009">
        <v>1.0245156614099999</v>
      </c>
      <c r="L2009" t="s">
        <v>16</v>
      </c>
      <c r="M2009">
        <v>59.897373193039002</v>
      </c>
      <c r="N2009" t="s">
        <v>17</v>
      </c>
      <c r="O2009">
        <v>1</v>
      </c>
      <c r="P2009" t="s">
        <v>18</v>
      </c>
      <c r="Q2009" t="str">
        <f>+PROPER(IF(MID(Tabla1[[#This Row],[expName]],3,100)="Alegria","Alegría",MID(Tabla1[[#This Row],[expName]],3,100)))</f>
        <v>Tristeza</v>
      </c>
      <c r="R2009" t="str">
        <f>+IF(Tabla1[[#This Row],[correct_ans]]="None","Frecuente","Infrecuente")</f>
        <v>Infrecuente</v>
      </c>
      <c r="S2009">
        <f>+Tabla1[[#This Row],[Respuesta.corr]]*100</f>
        <v>100</v>
      </c>
      <c r="T2009">
        <f>+IF(OR(Tabla1[[#This Row],[frecuente/infrecuente]]="Frecuente",Tabla1[[#This Row],[Respuesta.rt]]=""),"",Tabla1[[#This Row],[Respuesta.rt]])</f>
        <v>1.0245156614099999</v>
      </c>
      <c r="U2009">
        <f>1-Tabla1[[#This Row],[Respuesta.corr]]</f>
        <v>0</v>
      </c>
      <c r="V2009" t="s">
        <v>141</v>
      </c>
      <c r="W2009" t="s">
        <v>143</v>
      </c>
      <c r="X2009" t="str">
        <f>+IFERROR(VLOOKUP(Tabla1[[#This Row],[participant]],$AB$2:$AC$17,2,0),"REVISAR")</f>
        <v>LMR11M</v>
      </c>
    </row>
    <row r="2010" spans="1:24" x14ac:dyDescent="0.55000000000000004">
      <c r="A2010" t="s">
        <v>13</v>
      </c>
      <c r="B2010" t="s">
        <v>25</v>
      </c>
      <c r="C2010" t="s">
        <v>15</v>
      </c>
      <c r="D2010">
        <v>1.3</v>
      </c>
      <c r="E2010">
        <v>0</v>
      </c>
      <c r="F2010">
        <v>8</v>
      </c>
      <c r="G2010">
        <v>8</v>
      </c>
      <c r="H2010">
        <v>8</v>
      </c>
      <c r="I2010" t="s">
        <v>15</v>
      </c>
      <c r="J2010">
        <v>1</v>
      </c>
      <c r="L2010" t="s">
        <v>16</v>
      </c>
      <c r="M2010">
        <v>59.897373193039002</v>
      </c>
      <c r="N2010" t="s">
        <v>17</v>
      </c>
      <c r="O2010">
        <v>1</v>
      </c>
      <c r="P2010" t="s">
        <v>18</v>
      </c>
      <c r="Q2010" t="str">
        <f>+PROPER(IF(MID(Tabla1[[#This Row],[expName]],3,100)="Alegria","Alegría",MID(Tabla1[[#This Row],[expName]],3,100)))</f>
        <v>Tristeza</v>
      </c>
      <c r="R2010" t="str">
        <f>+IF(Tabla1[[#This Row],[correct_ans]]="None","Frecuente","Infrecuente")</f>
        <v>Frecuente</v>
      </c>
      <c r="S2010">
        <f>+Tabla1[[#This Row],[Respuesta.corr]]*100</f>
        <v>100</v>
      </c>
      <c r="T2010" t="str">
        <f>+IF(OR(Tabla1[[#This Row],[frecuente/infrecuente]]="Frecuente",Tabla1[[#This Row],[Respuesta.rt]]=""),"",Tabla1[[#This Row],[Respuesta.rt]])</f>
        <v/>
      </c>
      <c r="U2010">
        <f>1-Tabla1[[#This Row],[Respuesta.corr]]</f>
        <v>0</v>
      </c>
      <c r="V2010" t="s">
        <v>141</v>
      </c>
      <c r="W2010" t="s">
        <v>143</v>
      </c>
      <c r="X2010" t="str">
        <f>+IFERROR(VLOOKUP(Tabla1[[#This Row],[participant]],$AB$2:$AC$17,2,0),"REVISAR")</f>
        <v>LMR11M</v>
      </c>
    </row>
    <row r="2011" spans="1:24" x14ac:dyDescent="0.55000000000000004">
      <c r="A2011" t="s">
        <v>19</v>
      </c>
      <c r="B2011" t="s">
        <v>27</v>
      </c>
      <c r="C2011" t="s">
        <v>21</v>
      </c>
      <c r="D2011">
        <v>1.3</v>
      </c>
      <c r="E2011">
        <v>0</v>
      </c>
      <c r="F2011">
        <v>9</v>
      </c>
      <c r="G2011">
        <v>9</v>
      </c>
      <c r="H2011">
        <v>9</v>
      </c>
      <c r="I2011" t="s">
        <v>21</v>
      </c>
      <c r="J2011">
        <v>1</v>
      </c>
      <c r="K2011">
        <v>0.90319548547299999</v>
      </c>
      <c r="L2011" t="s">
        <v>16</v>
      </c>
      <c r="M2011">
        <v>59.897373193039002</v>
      </c>
      <c r="N2011" t="s">
        <v>17</v>
      </c>
      <c r="O2011">
        <v>1</v>
      </c>
      <c r="P2011" t="s">
        <v>18</v>
      </c>
      <c r="Q2011" t="str">
        <f>+PROPER(IF(MID(Tabla1[[#This Row],[expName]],3,100)="Alegria","Alegría",MID(Tabla1[[#This Row],[expName]],3,100)))</f>
        <v>Tristeza</v>
      </c>
      <c r="R2011" t="str">
        <f>+IF(Tabla1[[#This Row],[correct_ans]]="None","Frecuente","Infrecuente")</f>
        <v>Infrecuente</v>
      </c>
      <c r="S2011">
        <f>+Tabla1[[#This Row],[Respuesta.corr]]*100</f>
        <v>100</v>
      </c>
      <c r="T2011">
        <f>+IF(OR(Tabla1[[#This Row],[frecuente/infrecuente]]="Frecuente",Tabla1[[#This Row],[Respuesta.rt]]=""),"",Tabla1[[#This Row],[Respuesta.rt]])</f>
        <v>0.90319548547299999</v>
      </c>
      <c r="U2011">
        <f>1-Tabla1[[#This Row],[Respuesta.corr]]</f>
        <v>0</v>
      </c>
      <c r="V2011" t="s">
        <v>141</v>
      </c>
      <c r="W2011" t="s">
        <v>143</v>
      </c>
      <c r="X2011" t="str">
        <f>+IFERROR(VLOOKUP(Tabla1[[#This Row],[participant]],$AB$2:$AC$17,2,0),"REVISAR")</f>
        <v>LMR11M</v>
      </c>
    </row>
    <row r="2012" spans="1:24" x14ac:dyDescent="0.55000000000000004">
      <c r="A2012" t="s">
        <v>13</v>
      </c>
      <c r="B2012" t="s">
        <v>28</v>
      </c>
      <c r="C2012" t="s">
        <v>15</v>
      </c>
      <c r="D2012">
        <v>0.8</v>
      </c>
      <c r="E2012">
        <v>0</v>
      </c>
      <c r="F2012">
        <v>10</v>
      </c>
      <c r="G2012">
        <v>10</v>
      </c>
      <c r="H2012">
        <v>10</v>
      </c>
      <c r="I2012" t="s">
        <v>15</v>
      </c>
      <c r="J2012">
        <v>1</v>
      </c>
      <c r="L2012" t="s">
        <v>16</v>
      </c>
      <c r="M2012">
        <v>59.897373193039002</v>
      </c>
      <c r="N2012" t="s">
        <v>17</v>
      </c>
      <c r="O2012">
        <v>1</v>
      </c>
      <c r="P2012" t="s">
        <v>18</v>
      </c>
      <c r="Q2012" t="str">
        <f>+PROPER(IF(MID(Tabla1[[#This Row],[expName]],3,100)="Alegria","Alegría",MID(Tabla1[[#This Row],[expName]],3,100)))</f>
        <v>Tristeza</v>
      </c>
      <c r="R2012" t="str">
        <f>+IF(Tabla1[[#This Row],[correct_ans]]="None","Frecuente","Infrecuente")</f>
        <v>Frecuente</v>
      </c>
      <c r="S2012">
        <f>+Tabla1[[#This Row],[Respuesta.corr]]*100</f>
        <v>100</v>
      </c>
      <c r="T2012" t="str">
        <f>+IF(OR(Tabla1[[#This Row],[frecuente/infrecuente]]="Frecuente",Tabla1[[#This Row],[Respuesta.rt]]=""),"",Tabla1[[#This Row],[Respuesta.rt]])</f>
        <v/>
      </c>
      <c r="U2012">
        <f>1-Tabla1[[#This Row],[Respuesta.corr]]</f>
        <v>0</v>
      </c>
      <c r="V2012" t="s">
        <v>141</v>
      </c>
      <c r="W2012" t="s">
        <v>143</v>
      </c>
      <c r="X2012" t="str">
        <f>+IFERROR(VLOOKUP(Tabla1[[#This Row],[participant]],$AB$2:$AC$17,2,0),"REVISAR")</f>
        <v>LMR11M</v>
      </c>
    </row>
    <row r="2013" spans="1:24" x14ac:dyDescent="0.55000000000000004">
      <c r="A2013" t="s">
        <v>13</v>
      </c>
      <c r="B2013" t="s">
        <v>29</v>
      </c>
      <c r="C2013" t="s">
        <v>15</v>
      </c>
      <c r="D2013">
        <v>0.8</v>
      </c>
      <c r="E2013">
        <v>0</v>
      </c>
      <c r="F2013">
        <v>11</v>
      </c>
      <c r="G2013">
        <v>11</v>
      </c>
      <c r="H2013">
        <v>11</v>
      </c>
      <c r="I2013" t="s">
        <v>15</v>
      </c>
      <c r="J2013">
        <v>1</v>
      </c>
      <c r="L2013" t="s">
        <v>16</v>
      </c>
      <c r="M2013">
        <v>59.897373193039002</v>
      </c>
      <c r="N2013" t="s">
        <v>17</v>
      </c>
      <c r="O2013">
        <v>1</v>
      </c>
      <c r="P2013" t="s">
        <v>18</v>
      </c>
      <c r="Q2013" t="str">
        <f>+PROPER(IF(MID(Tabla1[[#This Row],[expName]],3,100)="Alegria","Alegría",MID(Tabla1[[#This Row],[expName]],3,100)))</f>
        <v>Tristeza</v>
      </c>
      <c r="R2013" t="str">
        <f>+IF(Tabla1[[#This Row],[correct_ans]]="None","Frecuente","Infrecuente")</f>
        <v>Frecuente</v>
      </c>
      <c r="S2013">
        <f>+Tabla1[[#This Row],[Respuesta.corr]]*100</f>
        <v>100</v>
      </c>
      <c r="T2013" t="str">
        <f>+IF(OR(Tabla1[[#This Row],[frecuente/infrecuente]]="Frecuente",Tabla1[[#This Row],[Respuesta.rt]]=""),"",Tabla1[[#This Row],[Respuesta.rt]])</f>
        <v/>
      </c>
      <c r="U2013">
        <f>1-Tabla1[[#This Row],[Respuesta.corr]]</f>
        <v>0</v>
      </c>
      <c r="V2013" t="s">
        <v>141</v>
      </c>
      <c r="W2013" t="s">
        <v>143</v>
      </c>
      <c r="X2013" t="str">
        <f>+IFERROR(VLOOKUP(Tabla1[[#This Row],[participant]],$AB$2:$AC$17,2,0),"REVISAR")</f>
        <v>LMR11M</v>
      </c>
    </row>
    <row r="2014" spans="1:24" x14ac:dyDescent="0.55000000000000004">
      <c r="A2014" t="s">
        <v>13</v>
      </c>
      <c r="B2014" t="s">
        <v>30</v>
      </c>
      <c r="C2014" t="s">
        <v>15</v>
      </c>
      <c r="D2014">
        <v>1.3</v>
      </c>
      <c r="E2014">
        <v>0</v>
      </c>
      <c r="F2014">
        <v>12</v>
      </c>
      <c r="G2014">
        <v>12</v>
      </c>
      <c r="H2014">
        <v>12</v>
      </c>
      <c r="I2014" t="s">
        <v>15</v>
      </c>
      <c r="J2014">
        <v>1</v>
      </c>
      <c r="L2014" t="s">
        <v>16</v>
      </c>
      <c r="M2014">
        <v>59.897373193039002</v>
      </c>
      <c r="N2014" t="s">
        <v>17</v>
      </c>
      <c r="O2014">
        <v>1</v>
      </c>
      <c r="P2014" t="s">
        <v>18</v>
      </c>
      <c r="Q2014" t="str">
        <f>+PROPER(IF(MID(Tabla1[[#This Row],[expName]],3,100)="Alegria","Alegría",MID(Tabla1[[#This Row],[expName]],3,100)))</f>
        <v>Tristeza</v>
      </c>
      <c r="R2014" t="str">
        <f>+IF(Tabla1[[#This Row],[correct_ans]]="None","Frecuente","Infrecuente")</f>
        <v>Frecuente</v>
      </c>
      <c r="S2014">
        <f>+Tabla1[[#This Row],[Respuesta.corr]]*100</f>
        <v>100</v>
      </c>
      <c r="T2014" t="str">
        <f>+IF(OR(Tabla1[[#This Row],[frecuente/infrecuente]]="Frecuente",Tabla1[[#This Row],[Respuesta.rt]]=""),"",Tabla1[[#This Row],[Respuesta.rt]])</f>
        <v/>
      </c>
      <c r="U2014">
        <f>1-Tabla1[[#This Row],[Respuesta.corr]]</f>
        <v>0</v>
      </c>
      <c r="V2014" t="s">
        <v>141</v>
      </c>
      <c r="W2014" t="s">
        <v>143</v>
      </c>
      <c r="X2014" t="str">
        <f>+IFERROR(VLOOKUP(Tabla1[[#This Row],[participant]],$AB$2:$AC$17,2,0),"REVISAR")</f>
        <v>LMR11M</v>
      </c>
    </row>
    <row r="2015" spans="1:24" x14ac:dyDescent="0.55000000000000004">
      <c r="A2015" t="s">
        <v>13</v>
      </c>
      <c r="B2015" t="s">
        <v>31</v>
      </c>
      <c r="C2015" t="s">
        <v>15</v>
      </c>
      <c r="D2015">
        <v>1.3</v>
      </c>
      <c r="E2015">
        <v>0</v>
      </c>
      <c r="F2015">
        <v>13</v>
      </c>
      <c r="G2015">
        <v>13</v>
      </c>
      <c r="H2015">
        <v>13</v>
      </c>
      <c r="I2015" t="s">
        <v>15</v>
      </c>
      <c r="J2015">
        <v>1</v>
      </c>
      <c r="L2015" t="s">
        <v>16</v>
      </c>
      <c r="M2015">
        <v>59.897373193039002</v>
      </c>
      <c r="N2015" t="s">
        <v>17</v>
      </c>
      <c r="O2015">
        <v>1</v>
      </c>
      <c r="P2015" t="s">
        <v>18</v>
      </c>
      <c r="Q2015" t="str">
        <f>+PROPER(IF(MID(Tabla1[[#This Row],[expName]],3,100)="Alegria","Alegría",MID(Tabla1[[#This Row],[expName]],3,100)))</f>
        <v>Tristeza</v>
      </c>
      <c r="R2015" t="str">
        <f>+IF(Tabla1[[#This Row],[correct_ans]]="None","Frecuente","Infrecuente")</f>
        <v>Frecuente</v>
      </c>
      <c r="S2015">
        <f>+Tabla1[[#This Row],[Respuesta.corr]]*100</f>
        <v>100</v>
      </c>
      <c r="T2015" t="str">
        <f>+IF(OR(Tabla1[[#This Row],[frecuente/infrecuente]]="Frecuente",Tabla1[[#This Row],[Respuesta.rt]]=""),"",Tabla1[[#This Row],[Respuesta.rt]])</f>
        <v/>
      </c>
      <c r="U2015">
        <f>1-Tabla1[[#This Row],[Respuesta.corr]]</f>
        <v>0</v>
      </c>
      <c r="V2015" t="s">
        <v>141</v>
      </c>
      <c r="W2015" t="s">
        <v>143</v>
      </c>
      <c r="X2015" t="str">
        <f>+IFERROR(VLOOKUP(Tabla1[[#This Row],[participant]],$AB$2:$AC$17,2,0),"REVISAR")</f>
        <v>LMR11M</v>
      </c>
    </row>
    <row r="2016" spans="1:24" x14ac:dyDescent="0.55000000000000004">
      <c r="A2016" t="s">
        <v>19</v>
      </c>
      <c r="B2016" t="s">
        <v>32</v>
      </c>
      <c r="C2016" t="s">
        <v>21</v>
      </c>
      <c r="D2016">
        <v>0.8</v>
      </c>
      <c r="E2016">
        <v>0</v>
      </c>
      <c r="F2016">
        <v>14</v>
      </c>
      <c r="G2016">
        <v>14</v>
      </c>
      <c r="H2016">
        <v>14</v>
      </c>
      <c r="I2016" t="s">
        <v>21</v>
      </c>
      <c r="J2016">
        <v>1</v>
      </c>
      <c r="K2016">
        <v>0.48898788401900001</v>
      </c>
      <c r="L2016" t="s">
        <v>16</v>
      </c>
      <c r="M2016">
        <v>59.897373193039002</v>
      </c>
      <c r="N2016" t="s">
        <v>17</v>
      </c>
      <c r="O2016">
        <v>1</v>
      </c>
      <c r="P2016" t="s">
        <v>18</v>
      </c>
      <c r="Q2016" t="str">
        <f>+PROPER(IF(MID(Tabla1[[#This Row],[expName]],3,100)="Alegria","Alegría",MID(Tabla1[[#This Row],[expName]],3,100)))</f>
        <v>Tristeza</v>
      </c>
      <c r="R2016" t="str">
        <f>+IF(Tabla1[[#This Row],[correct_ans]]="None","Frecuente","Infrecuente")</f>
        <v>Infrecuente</v>
      </c>
      <c r="S2016">
        <f>+Tabla1[[#This Row],[Respuesta.corr]]*100</f>
        <v>100</v>
      </c>
      <c r="T2016">
        <f>+IF(OR(Tabla1[[#This Row],[frecuente/infrecuente]]="Frecuente",Tabla1[[#This Row],[Respuesta.rt]]=""),"",Tabla1[[#This Row],[Respuesta.rt]])</f>
        <v>0.48898788401900001</v>
      </c>
      <c r="U2016">
        <f>1-Tabla1[[#This Row],[Respuesta.corr]]</f>
        <v>0</v>
      </c>
      <c r="V2016" t="s">
        <v>141</v>
      </c>
      <c r="W2016" t="s">
        <v>143</v>
      </c>
      <c r="X2016" t="str">
        <f>+IFERROR(VLOOKUP(Tabla1[[#This Row],[participant]],$AB$2:$AC$17,2,0),"REVISAR")</f>
        <v>LMR11M</v>
      </c>
    </row>
    <row r="2017" spans="1:24" x14ac:dyDescent="0.55000000000000004">
      <c r="A2017" t="s">
        <v>13</v>
      </c>
      <c r="B2017" t="s">
        <v>23</v>
      </c>
      <c r="C2017" t="s">
        <v>15</v>
      </c>
      <c r="D2017">
        <v>0.8</v>
      </c>
      <c r="E2017">
        <v>0</v>
      </c>
      <c r="F2017">
        <v>15</v>
      </c>
      <c r="G2017">
        <v>15</v>
      </c>
      <c r="H2017">
        <v>15</v>
      </c>
      <c r="I2017" t="s">
        <v>15</v>
      </c>
      <c r="J2017">
        <v>1</v>
      </c>
      <c r="L2017" t="s">
        <v>16</v>
      </c>
      <c r="M2017">
        <v>59.897373193039002</v>
      </c>
      <c r="N2017" t="s">
        <v>17</v>
      </c>
      <c r="O2017">
        <v>1</v>
      </c>
      <c r="P2017" t="s">
        <v>18</v>
      </c>
      <c r="Q2017" t="str">
        <f>+PROPER(IF(MID(Tabla1[[#This Row],[expName]],3,100)="Alegria","Alegría",MID(Tabla1[[#This Row],[expName]],3,100)))</f>
        <v>Tristeza</v>
      </c>
      <c r="R2017" t="str">
        <f>+IF(Tabla1[[#This Row],[correct_ans]]="None","Frecuente","Infrecuente")</f>
        <v>Frecuente</v>
      </c>
      <c r="S2017">
        <f>+Tabla1[[#This Row],[Respuesta.corr]]*100</f>
        <v>100</v>
      </c>
      <c r="T2017" t="str">
        <f>+IF(OR(Tabla1[[#This Row],[frecuente/infrecuente]]="Frecuente",Tabla1[[#This Row],[Respuesta.rt]]=""),"",Tabla1[[#This Row],[Respuesta.rt]])</f>
        <v/>
      </c>
      <c r="U2017">
        <f>1-Tabla1[[#This Row],[Respuesta.corr]]</f>
        <v>0</v>
      </c>
      <c r="V2017" t="s">
        <v>141</v>
      </c>
      <c r="W2017" t="s">
        <v>143</v>
      </c>
      <c r="X2017" t="str">
        <f>+IFERROR(VLOOKUP(Tabla1[[#This Row],[participant]],$AB$2:$AC$17,2,0),"REVISAR")</f>
        <v>LMR11M</v>
      </c>
    </row>
    <row r="2018" spans="1:24" x14ac:dyDescent="0.55000000000000004">
      <c r="A2018" t="s">
        <v>19</v>
      </c>
      <c r="B2018" t="s">
        <v>33</v>
      </c>
      <c r="C2018" t="s">
        <v>21</v>
      </c>
      <c r="D2018">
        <v>0.8</v>
      </c>
      <c r="E2018">
        <v>0</v>
      </c>
      <c r="F2018">
        <v>16</v>
      </c>
      <c r="G2018">
        <v>16</v>
      </c>
      <c r="H2018">
        <v>16</v>
      </c>
      <c r="I2018" t="s">
        <v>21</v>
      </c>
      <c r="J2018">
        <v>1</v>
      </c>
      <c r="K2018">
        <v>0.64751891745300005</v>
      </c>
      <c r="L2018" t="s">
        <v>16</v>
      </c>
      <c r="M2018">
        <v>59.897373193039002</v>
      </c>
      <c r="N2018" t="s">
        <v>17</v>
      </c>
      <c r="O2018">
        <v>1</v>
      </c>
      <c r="P2018" t="s">
        <v>18</v>
      </c>
      <c r="Q2018" t="str">
        <f>+PROPER(IF(MID(Tabla1[[#This Row],[expName]],3,100)="Alegria","Alegría",MID(Tabla1[[#This Row],[expName]],3,100)))</f>
        <v>Tristeza</v>
      </c>
      <c r="R2018" t="str">
        <f>+IF(Tabla1[[#This Row],[correct_ans]]="None","Frecuente","Infrecuente")</f>
        <v>Infrecuente</v>
      </c>
      <c r="S2018">
        <f>+Tabla1[[#This Row],[Respuesta.corr]]*100</f>
        <v>100</v>
      </c>
      <c r="T2018">
        <f>+IF(OR(Tabla1[[#This Row],[frecuente/infrecuente]]="Frecuente",Tabla1[[#This Row],[Respuesta.rt]]=""),"",Tabla1[[#This Row],[Respuesta.rt]])</f>
        <v>0.64751891745300005</v>
      </c>
      <c r="U2018">
        <f>1-Tabla1[[#This Row],[Respuesta.corr]]</f>
        <v>0</v>
      </c>
      <c r="V2018" t="s">
        <v>141</v>
      </c>
      <c r="W2018" t="s">
        <v>143</v>
      </c>
      <c r="X2018" t="str">
        <f>+IFERROR(VLOOKUP(Tabla1[[#This Row],[participant]],$AB$2:$AC$17,2,0),"REVISAR")</f>
        <v>LMR11M</v>
      </c>
    </row>
    <row r="2019" spans="1:24" x14ac:dyDescent="0.55000000000000004">
      <c r="A2019" t="s">
        <v>13</v>
      </c>
      <c r="B2019" t="s">
        <v>34</v>
      </c>
      <c r="C2019" t="s">
        <v>15</v>
      </c>
      <c r="D2019">
        <v>1.3</v>
      </c>
      <c r="E2019">
        <v>0</v>
      </c>
      <c r="F2019">
        <v>17</v>
      </c>
      <c r="G2019">
        <v>17</v>
      </c>
      <c r="H2019">
        <v>17</v>
      </c>
      <c r="I2019" t="s">
        <v>15</v>
      </c>
      <c r="J2019">
        <v>1</v>
      </c>
      <c r="L2019" t="s">
        <v>16</v>
      </c>
      <c r="M2019">
        <v>59.897373193039002</v>
      </c>
      <c r="N2019" t="s">
        <v>17</v>
      </c>
      <c r="O2019">
        <v>1</v>
      </c>
      <c r="P2019" t="s">
        <v>18</v>
      </c>
      <c r="Q2019" t="str">
        <f>+PROPER(IF(MID(Tabla1[[#This Row],[expName]],3,100)="Alegria","Alegría",MID(Tabla1[[#This Row],[expName]],3,100)))</f>
        <v>Tristeza</v>
      </c>
      <c r="R2019" t="str">
        <f>+IF(Tabla1[[#This Row],[correct_ans]]="None","Frecuente","Infrecuente")</f>
        <v>Frecuente</v>
      </c>
      <c r="S2019">
        <f>+Tabla1[[#This Row],[Respuesta.corr]]*100</f>
        <v>100</v>
      </c>
      <c r="T2019" t="str">
        <f>+IF(OR(Tabla1[[#This Row],[frecuente/infrecuente]]="Frecuente",Tabla1[[#This Row],[Respuesta.rt]]=""),"",Tabla1[[#This Row],[Respuesta.rt]])</f>
        <v/>
      </c>
      <c r="U2019">
        <f>1-Tabla1[[#This Row],[Respuesta.corr]]</f>
        <v>0</v>
      </c>
      <c r="V2019" t="s">
        <v>141</v>
      </c>
      <c r="W2019" t="s">
        <v>143</v>
      </c>
      <c r="X2019" t="str">
        <f>+IFERROR(VLOOKUP(Tabla1[[#This Row],[participant]],$AB$2:$AC$17,2,0),"REVISAR")</f>
        <v>LMR11M</v>
      </c>
    </row>
    <row r="2020" spans="1:24" x14ac:dyDescent="0.55000000000000004">
      <c r="A2020" t="s">
        <v>13</v>
      </c>
      <c r="B2020" t="s">
        <v>35</v>
      </c>
      <c r="C2020" t="s">
        <v>15</v>
      </c>
      <c r="D2020">
        <v>1.3</v>
      </c>
      <c r="E2020">
        <v>0</v>
      </c>
      <c r="F2020">
        <v>18</v>
      </c>
      <c r="G2020">
        <v>18</v>
      </c>
      <c r="H2020">
        <v>18</v>
      </c>
      <c r="I2020" t="s">
        <v>15</v>
      </c>
      <c r="J2020">
        <v>1</v>
      </c>
      <c r="L2020" t="s">
        <v>16</v>
      </c>
      <c r="M2020">
        <v>59.897373193039002</v>
      </c>
      <c r="N2020" t="s">
        <v>17</v>
      </c>
      <c r="O2020">
        <v>1</v>
      </c>
      <c r="P2020" t="s">
        <v>18</v>
      </c>
      <c r="Q2020" t="str">
        <f>+PROPER(IF(MID(Tabla1[[#This Row],[expName]],3,100)="Alegria","Alegría",MID(Tabla1[[#This Row],[expName]],3,100)))</f>
        <v>Tristeza</v>
      </c>
      <c r="R2020" t="str">
        <f>+IF(Tabla1[[#This Row],[correct_ans]]="None","Frecuente","Infrecuente")</f>
        <v>Frecuente</v>
      </c>
      <c r="S2020">
        <f>+Tabla1[[#This Row],[Respuesta.corr]]*100</f>
        <v>100</v>
      </c>
      <c r="T2020" t="str">
        <f>+IF(OR(Tabla1[[#This Row],[frecuente/infrecuente]]="Frecuente",Tabla1[[#This Row],[Respuesta.rt]]=""),"",Tabla1[[#This Row],[Respuesta.rt]])</f>
        <v/>
      </c>
      <c r="U2020">
        <f>1-Tabla1[[#This Row],[Respuesta.corr]]</f>
        <v>0</v>
      </c>
      <c r="V2020" t="s">
        <v>141</v>
      </c>
      <c r="W2020" t="s">
        <v>143</v>
      </c>
      <c r="X2020" t="str">
        <f>+IFERROR(VLOOKUP(Tabla1[[#This Row],[participant]],$AB$2:$AC$17,2,0),"REVISAR")</f>
        <v>LMR11M</v>
      </c>
    </row>
    <row r="2021" spans="1:24" x14ac:dyDescent="0.55000000000000004">
      <c r="A2021" t="s">
        <v>13</v>
      </c>
      <c r="B2021" t="s">
        <v>36</v>
      </c>
      <c r="C2021" t="s">
        <v>15</v>
      </c>
      <c r="D2021">
        <v>0.8</v>
      </c>
      <c r="E2021">
        <v>0</v>
      </c>
      <c r="F2021">
        <v>19</v>
      </c>
      <c r="G2021">
        <v>19</v>
      </c>
      <c r="H2021">
        <v>19</v>
      </c>
      <c r="I2021" t="s">
        <v>15</v>
      </c>
      <c r="J2021">
        <v>1</v>
      </c>
      <c r="L2021" t="s">
        <v>16</v>
      </c>
      <c r="M2021">
        <v>59.897373193039002</v>
      </c>
      <c r="N2021" t="s">
        <v>17</v>
      </c>
      <c r="O2021">
        <v>1</v>
      </c>
      <c r="P2021" t="s">
        <v>18</v>
      </c>
      <c r="Q2021" t="str">
        <f>+PROPER(IF(MID(Tabla1[[#This Row],[expName]],3,100)="Alegria","Alegría",MID(Tabla1[[#This Row],[expName]],3,100)))</f>
        <v>Tristeza</v>
      </c>
      <c r="R2021" t="str">
        <f>+IF(Tabla1[[#This Row],[correct_ans]]="None","Frecuente","Infrecuente")</f>
        <v>Frecuente</v>
      </c>
      <c r="S2021">
        <f>+Tabla1[[#This Row],[Respuesta.corr]]*100</f>
        <v>100</v>
      </c>
      <c r="T2021" t="str">
        <f>+IF(OR(Tabla1[[#This Row],[frecuente/infrecuente]]="Frecuente",Tabla1[[#This Row],[Respuesta.rt]]=""),"",Tabla1[[#This Row],[Respuesta.rt]])</f>
        <v/>
      </c>
      <c r="U2021">
        <f>1-Tabla1[[#This Row],[Respuesta.corr]]</f>
        <v>0</v>
      </c>
      <c r="V2021" t="s">
        <v>141</v>
      </c>
      <c r="W2021" t="s">
        <v>143</v>
      </c>
      <c r="X2021" t="str">
        <f>+IFERROR(VLOOKUP(Tabla1[[#This Row],[participant]],$AB$2:$AC$17,2,0),"REVISAR")</f>
        <v>LMR11M</v>
      </c>
    </row>
    <row r="2022" spans="1:24" x14ac:dyDescent="0.55000000000000004">
      <c r="A2022" t="s">
        <v>19</v>
      </c>
      <c r="B2022" t="s">
        <v>33</v>
      </c>
      <c r="C2022" t="s">
        <v>21</v>
      </c>
      <c r="D2022">
        <v>1.3</v>
      </c>
      <c r="E2022">
        <v>0</v>
      </c>
      <c r="F2022">
        <v>20</v>
      </c>
      <c r="G2022">
        <v>20</v>
      </c>
      <c r="H2022">
        <v>20</v>
      </c>
      <c r="I2022" t="s">
        <v>21</v>
      </c>
      <c r="J2022">
        <v>1</v>
      </c>
      <c r="K2022">
        <v>0.67123301746300001</v>
      </c>
      <c r="L2022" t="s">
        <v>16</v>
      </c>
      <c r="M2022">
        <v>59.897373193039002</v>
      </c>
      <c r="N2022" t="s">
        <v>17</v>
      </c>
      <c r="O2022">
        <v>1</v>
      </c>
      <c r="P2022" t="s">
        <v>18</v>
      </c>
      <c r="Q2022" t="str">
        <f>+PROPER(IF(MID(Tabla1[[#This Row],[expName]],3,100)="Alegria","Alegría",MID(Tabla1[[#This Row],[expName]],3,100)))</f>
        <v>Tristeza</v>
      </c>
      <c r="R2022" t="str">
        <f>+IF(Tabla1[[#This Row],[correct_ans]]="None","Frecuente","Infrecuente")</f>
        <v>Infrecuente</v>
      </c>
      <c r="S2022">
        <f>+Tabla1[[#This Row],[Respuesta.corr]]*100</f>
        <v>100</v>
      </c>
      <c r="T2022">
        <f>+IF(OR(Tabla1[[#This Row],[frecuente/infrecuente]]="Frecuente",Tabla1[[#This Row],[Respuesta.rt]]=""),"",Tabla1[[#This Row],[Respuesta.rt]])</f>
        <v>0.67123301746300001</v>
      </c>
      <c r="U2022">
        <f>1-Tabla1[[#This Row],[Respuesta.corr]]</f>
        <v>0</v>
      </c>
      <c r="V2022" t="s">
        <v>141</v>
      </c>
      <c r="W2022" t="s">
        <v>143</v>
      </c>
      <c r="X2022" t="str">
        <f>+IFERROR(VLOOKUP(Tabla1[[#This Row],[participant]],$AB$2:$AC$17,2,0),"REVISAR")</f>
        <v>LMR11M</v>
      </c>
    </row>
    <row r="2023" spans="1:24" x14ac:dyDescent="0.55000000000000004">
      <c r="A2023" t="s">
        <v>13</v>
      </c>
      <c r="B2023" t="s">
        <v>34</v>
      </c>
      <c r="C2023" t="s">
        <v>15</v>
      </c>
      <c r="D2023">
        <v>0.8</v>
      </c>
      <c r="E2023">
        <v>0</v>
      </c>
      <c r="F2023">
        <v>21</v>
      </c>
      <c r="G2023">
        <v>21</v>
      </c>
      <c r="H2023">
        <v>21</v>
      </c>
      <c r="I2023" t="s">
        <v>15</v>
      </c>
      <c r="J2023">
        <v>1</v>
      </c>
      <c r="L2023" t="s">
        <v>16</v>
      </c>
      <c r="M2023">
        <v>59.897373193039002</v>
      </c>
      <c r="N2023" t="s">
        <v>17</v>
      </c>
      <c r="O2023">
        <v>1</v>
      </c>
      <c r="P2023" t="s">
        <v>18</v>
      </c>
      <c r="Q2023" t="str">
        <f>+PROPER(IF(MID(Tabla1[[#This Row],[expName]],3,100)="Alegria","Alegría",MID(Tabla1[[#This Row],[expName]],3,100)))</f>
        <v>Tristeza</v>
      </c>
      <c r="R2023" t="str">
        <f>+IF(Tabla1[[#This Row],[correct_ans]]="None","Frecuente","Infrecuente")</f>
        <v>Frecuente</v>
      </c>
      <c r="S2023">
        <f>+Tabla1[[#This Row],[Respuesta.corr]]*100</f>
        <v>100</v>
      </c>
      <c r="T2023" t="str">
        <f>+IF(OR(Tabla1[[#This Row],[frecuente/infrecuente]]="Frecuente",Tabla1[[#This Row],[Respuesta.rt]]=""),"",Tabla1[[#This Row],[Respuesta.rt]])</f>
        <v/>
      </c>
      <c r="U2023">
        <f>1-Tabla1[[#This Row],[Respuesta.corr]]</f>
        <v>0</v>
      </c>
      <c r="V2023" t="s">
        <v>141</v>
      </c>
      <c r="W2023" t="s">
        <v>143</v>
      </c>
      <c r="X2023" t="str">
        <f>+IFERROR(VLOOKUP(Tabla1[[#This Row],[participant]],$AB$2:$AC$17,2,0),"REVISAR")</f>
        <v>LMR11M</v>
      </c>
    </row>
    <row r="2024" spans="1:24" x14ac:dyDescent="0.55000000000000004">
      <c r="A2024" t="s">
        <v>19</v>
      </c>
      <c r="B2024" t="s">
        <v>37</v>
      </c>
      <c r="C2024" t="s">
        <v>21</v>
      </c>
      <c r="D2024">
        <v>0.8</v>
      </c>
      <c r="E2024">
        <v>0</v>
      </c>
      <c r="F2024">
        <v>22</v>
      </c>
      <c r="G2024">
        <v>22</v>
      </c>
      <c r="H2024">
        <v>22</v>
      </c>
      <c r="I2024" t="s">
        <v>15</v>
      </c>
      <c r="J2024">
        <v>0</v>
      </c>
      <c r="L2024" t="s">
        <v>16</v>
      </c>
      <c r="M2024">
        <v>59.897373193039002</v>
      </c>
      <c r="N2024" t="s">
        <v>17</v>
      </c>
      <c r="O2024">
        <v>1</v>
      </c>
      <c r="P2024" t="s">
        <v>18</v>
      </c>
      <c r="Q2024" t="str">
        <f>+PROPER(IF(MID(Tabla1[[#This Row],[expName]],3,100)="Alegria","Alegría",MID(Tabla1[[#This Row],[expName]],3,100)))</f>
        <v>Tristeza</v>
      </c>
      <c r="R2024" t="str">
        <f>+IF(Tabla1[[#This Row],[correct_ans]]="None","Frecuente","Infrecuente")</f>
        <v>Infrecuente</v>
      </c>
      <c r="S2024">
        <f>+Tabla1[[#This Row],[Respuesta.corr]]*100</f>
        <v>0</v>
      </c>
      <c r="T2024" t="str">
        <f>+IF(OR(Tabla1[[#This Row],[frecuente/infrecuente]]="Frecuente",Tabla1[[#This Row],[Respuesta.rt]]=""),"",Tabla1[[#This Row],[Respuesta.rt]])</f>
        <v/>
      </c>
      <c r="U2024">
        <f>1-Tabla1[[#This Row],[Respuesta.corr]]</f>
        <v>1</v>
      </c>
      <c r="V2024" t="s">
        <v>141</v>
      </c>
      <c r="W2024" t="s">
        <v>143</v>
      </c>
      <c r="X2024" t="str">
        <f>+IFERROR(VLOOKUP(Tabla1[[#This Row],[participant]],$AB$2:$AC$17,2,0),"REVISAR")</f>
        <v>LMR11M</v>
      </c>
    </row>
    <row r="2025" spans="1:24" x14ac:dyDescent="0.55000000000000004">
      <c r="A2025" t="s">
        <v>13</v>
      </c>
      <c r="B2025" t="s">
        <v>36</v>
      </c>
      <c r="C2025" t="s">
        <v>15</v>
      </c>
      <c r="D2025">
        <v>0.8</v>
      </c>
      <c r="E2025">
        <v>0</v>
      </c>
      <c r="F2025">
        <v>23</v>
      </c>
      <c r="G2025">
        <v>23</v>
      </c>
      <c r="H2025">
        <v>23</v>
      </c>
      <c r="I2025" t="s">
        <v>15</v>
      </c>
      <c r="J2025">
        <v>1</v>
      </c>
      <c r="L2025" t="s">
        <v>16</v>
      </c>
      <c r="M2025">
        <v>59.897373193039002</v>
      </c>
      <c r="N2025" t="s">
        <v>17</v>
      </c>
      <c r="O2025">
        <v>1</v>
      </c>
      <c r="P2025" t="s">
        <v>18</v>
      </c>
      <c r="Q2025" t="str">
        <f>+PROPER(IF(MID(Tabla1[[#This Row],[expName]],3,100)="Alegria","Alegría",MID(Tabla1[[#This Row],[expName]],3,100)))</f>
        <v>Tristeza</v>
      </c>
      <c r="R2025" t="str">
        <f>+IF(Tabla1[[#This Row],[correct_ans]]="None","Frecuente","Infrecuente")</f>
        <v>Frecuente</v>
      </c>
      <c r="S2025">
        <f>+Tabla1[[#This Row],[Respuesta.corr]]*100</f>
        <v>100</v>
      </c>
      <c r="T2025" t="str">
        <f>+IF(OR(Tabla1[[#This Row],[frecuente/infrecuente]]="Frecuente",Tabla1[[#This Row],[Respuesta.rt]]=""),"",Tabla1[[#This Row],[Respuesta.rt]])</f>
        <v/>
      </c>
      <c r="U2025">
        <f>1-Tabla1[[#This Row],[Respuesta.corr]]</f>
        <v>0</v>
      </c>
      <c r="V2025" t="s">
        <v>141</v>
      </c>
      <c r="W2025" t="s">
        <v>143</v>
      </c>
      <c r="X2025" t="str">
        <f>+IFERROR(VLOOKUP(Tabla1[[#This Row],[participant]],$AB$2:$AC$17,2,0),"REVISAR")</f>
        <v>LMR11M</v>
      </c>
    </row>
    <row r="2026" spans="1:24" x14ac:dyDescent="0.55000000000000004">
      <c r="A2026" t="s">
        <v>13</v>
      </c>
      <c r="B2026" t="s">
        <v>31</v>
      </c>
      <c r="C2026" t="s">
        <v>15</v>
      </c>
      <c r="D2026">
        <v>0.8</v>
      </c>
      <c r="E2026">
        <v>0</v>
      </c>
      <c r="F2026">
        <v>24</v>
      </c>
      <c r="G2026">
        <v>24</v>
      </c>
      <c r="H2026">
        <v>24</v>
      </c>
      <c r="I2026" t="s">
        <v>15</v>
      </c>
      <c r="J2026">
        <v>1</v>
      </c>
      <c r="L2026" t="s">
        <v>16</v>
      </c>
      <c r="M2026">
        <v>59.897373193039002</v>
      </c>
      <c r="N2026" t="s">
        <v>17</v>
      </c>
      <c r="O2026">
        <v>1</v>
      </c>
      <c r="P2026" t="s">
        <v>18</v>
      </c>
      <c r="Q2026" t="str">
        <f>+PROPER(IF(MID(Tabla1[[#This Row],[expName]],3,100)="Alegria","Alegría",MID(Tabla1[[#This Row],[expName]],3,100)))</f>
        <v>Tristeza</v>
      </c>
      <c r="R2026" t="str">
        <f>+IF(Tabla1[[#This Row],[correct_ans]]="None","Frecuente","Infrecuente")</f>
        <v>Frecuente</v>
      </c>
      <c r="S2026">
        <f>+Tabla1[[#This Row],[Respuesta.corr]]*100</f>
        <v>100</v>
      </c>
      <c r="T2026" t="str">
        <f>+IF(OR(Tabla1[[#This Row],[frecuente/infrecuente]]="Frecuente",Tabla1[[#This Row],[Respuesta.rt]]=""),"",Tabla1[[#This Row],[Respuesta.rt]])</f>
        <v/>
      </c>
      <c r="U2026">
        <f>1-Tabla1[[#This Row],[Respuesta.corr]]</f>
        <v>0</v>
      </c>
      <c r="V2026" t="s">
        <v>141</v>
      </c>
      <c r="W2026" t="s">
        <v>143</v>
      </c>
      <c r="X2026" t="str">
        <f>+IFERROR(VLOOKUP(Tabla1[[#This Row],[participant]],$AB$2:$AC$17,2,0),"REVISAR")</f>
        <v>LMR11M</v>
      </c>
    </row>
    <row r="2027" spans="1:24" x14ac:dyDescent="0.55000000000000004">
      <c r="A2027" t="s">
        <v>13</v>
      </c>
      <c r="B2027" t="s">
        <v>34</v>
      </c>
      <c r="C2027" t="s">
        <v>15</v>
      </c>
      <c r="D2027">
        <v>1.3</v>
      </c>
      <c r="E2027">
        <v>0</v>
      </c>
      <c r="F2027">
        <v>25</v>
      </c>
      <c r="G2027">
        <v>25</v>
      </c>
      <c r="H2027">
        <v>25</v>
      </c>
      <c r="I2027" t="s">
        <v>15</v>
      </c>
      <c r="J2027">
        <v>1</v>
      </c>
      <c r="L2027" t="s">
        <v>16</v>
      </c>
      <c r="M2027">
        <v>59.897373193039002</v>
      </c>
      <c r="N2027" t="s">
        <v>17</v>
      </c>
      <c r="O2027">
        <v>1</v>
      </c>
      <c r="P2027" t="s">
        <v>18</v>
      </c>
      <c r="Q2027" t="str">
        <f>+PROPER(IF(MID(Tabla1[[#This Row],[expName]],3,100)="Alegria","Alegría",MID(Tabla1[[#This Row],[expName]],3,100)))</f>
        <v>Tristeza</v>
      </c>
      <c r="R2027" t="str">
        <f>+IF(Tabla1[[#This Row],[correct_ans]]="None","Frecuente","Infrecuente")</f>
        <v>Frecuente</v>
      </c>
      <c r="S2027">
        <f>+Tabla1[[#This Row],[Respuesta.corr]]*100</f>
        <v>100</v>
      </c>
      <c r="T2027" t="str">
        <f>+IF(OR(Tabla1[[#This Row],[frecuente/infrecuente]]="Frecuente",Tabla1[[#This Row],[Respuesta.rt]]=""),"",Tabla1[[#This Row],[Respuesta.rt]])</f>
        <v/>
      </c>
      <c r="U2027">
        <f>1-Tabla1[[#This Row],[Respuesta.corr]]</f>
        <v>0</v>
      </c>
      <c r="V2027" t="s">
        <v>141</v>
      </c>
      <c r="W2027" t="s">
        <v>143</v>
      </c>
      <c r="X2027" t="str">
        <f>+IFERROR(VLOOKUP(Tabla1[[#This Row],[participant]],$AB$2:$AC$17,2,0),"REVISAR")</f>
        <v>LMR11M</v>
      </c>
    </row>
    <row r="2028" spans="1:24" x14ac:dyDescent="0.55000000000000004">
      <c r="A2028" t="s">
        <v>19</v>
      </c>
      <c r="B2028" t="s">
        <v>27</v>
      </c>
      <c r="C2028" t="s">
        <v>21</v>
      </c>
      <c r="D2028">
        <v>1.3</v>
      </c>
      <c r="E2028">
        <v>0</v>
      </c>
      <c r="F2028">
        <v>26</v>
      </c>
      <c r="G2028">
        <v>26</v>
      </c>
      <c r="H2028">
        <v>26</v>
      </c>
      <c r="I2028" t="s">
        <v>21</v>
      </c>
      <c r="J2028">
        <v>1</v>
      </c>
      <c r="K2028">
        <v>0.65445518819600002</v>
      </c>
      <c r="L2028" t="s">
        <v>16</v>
      </c>
      <c r="M2028">
        <v>59.897373193039002</v>
      </c>
      <c r="N2028" t="s">
        <v>17</v>
      </c>
      <c r="O2028">
        <v>1</v>
      </c>
      <c r="P2028" t="s">
        <v>18</v>
      </c>
      <c r="Q2028" t="str">
        <f>+PROPER(IF(MID(Tabla1[[#This Row],[expName]],3,100)="Alegria","Alegría",MID(Tabla1[[#This Row],[expName]],3,100)))</f>
        <v>Tristeza</v>
      </c>
      <c r="R2028" t="str">
        <f>+IF(Tabla1[[#This Row],[correct_ans]]="None","Frecuente","Infrecuente")</f>
        <v>Infrecuente</v>
      </c>
      <c r="S2028">
        <f>+Tabla1[[#This Row],[Respuesta.corr]]*100</f>
        <v>100</v>
      </c>
      <c r="T2028">
        <f>+IF(OR(Tabla1[[#This Row],[frecuente/infrecuente]]="Frecuente",Tabla1[[#This Row],[Respuesta.rt]]=""),"",Tabla1[[#This Row],[Respuesta.rt]])</f>
        <v>0.65445518819600002</v>
      </c>
      <c r="U2028">
        <f>1-Tabla1[[#This Row],[Respuesta.corr]]</f>
        <v>0</v>
      </c>
      <c r="V2028" t="s">
        <v>141</v>
      </c>
      <c r="W2028" t="s">
        <v>143</v>
      </c>
      <c r="X2028" t="str">
        <f>+IFERROR(VLOOKUP(Tabla1[[#This Row],[participant]],$AB$2:$AC$17,2,0),"REVISAR")</f>
        <v>LMR11M</v>
      </c>
    </row>
    <row r="2029" spans="1:24" x14ac:dyDescent="0.55000000000000004">
      <c r="A2029" t="s">
        <v>13</v>
      </c>
      <c r="B2029" t="s">
        <v>23</v>
      </c>
      <c r="C2029" t="s">
        <v>15</v>
      </c>
      <c r="D2029">
        <v>0.8</v>
      </c>
      <c r="E2029">
        <v>0</v>
      </c>
      <c r="F2029">
        <v>27</v>
      </c>
      <c r="G2029">
        <v>27</v>
      </c>
      <c r="H2029">
        <v>27</v>
      </c>
      <c r="I2029" t="s">
        <v>15</v>
      </c>
      <c r="J2029">
        <v>1</v>
      </c>
      <c r="L2029" t="s">
        <v>16</v>
      </c>
      <c r="M2029">
        <v>59.897373193039002</v>
      </c>
      <c r="N2029" t="s">
        <v>17</v>
      </c>
      <c r="O2029">
        <v>1</v>
      </c>
      <c r="P2029" t="s">
        <v>18</v>
      </c>
      <c r="Q2029" t="str">
        <f>+PROPER(IF(MID(Tabla1[[#This Row],[expName]],3,100)="Alegria","Alegría",MID(Tabla1[[#This Row],[expName]],3,100)))</f>
        <v>Tristeza</v>
      </c>
      <c r="R2029" t="str">
        <f>+IF(Tabla1[[#This Row],[correct_ans]]="None","Frecuente","Infrecuente")</f>
        <v>Frecuente</v>
      </c>
      <c r="S2029">
        <f>+Tabla1[[#This Row],[Respuesta.corr]]*100</f>
        <v>100</v>
      </c>
      <c r="T2029" t="str">
        <f>+IF(OR(Tabla1[[#This Row],[frecuente/infrecuente]]="Frecuente",Tabla1[[#This Row],[Respuesta.rt]]=""),"",Tabla1[[#This Row],[Respuesta.rt]])</f>
        <v/>
      </c>
      <c r="U2029">
        <f>1-Tabla1[[#This Row],[Respuesta.corr]]</f>
        <v>0</v>
      </c>
      <c r="V2029" t="s">
        <v>141</v>
      </c>
      <c r="W2029" t="s">
        <v>143</v>
      </c>
      <c r="X2029" t="str">
        <f>+IFERROR(VLOOKUP(Tabla1[[#This Row],[participant]],$AB$2:$AC$17,2,0),"REVISAR")</f>
        <v>LMR11M</v>
      </c>
    </row>
    <row r="2030" spans="1:24" x14ac:dyDescent="0.55000000000000004">
      <c r="A2030" t="s">
        <v>13</v>
      </c>
      <c r="B2030" t="s">
        <v>22</v>
      </c>
      <c r="C2030" t="s">
        <v>15</v>
      </c>
      <c r="D2030">
        <v>1.3</v>
      </c>
      <c r="E2030">
        <v>0</v>
      </c>
      <c r="F2030">
        <v>28</v>
      </c>
      <c r="G2030">
        <v>28</v>
      </c>
      <c r="H2030">
        <v>28</v>
      </c>
      <c r="I2030" t="s">
        <v>15</v>
      </c>
      <c r="J2030">
        <v>1</v>
      </c>
      <c r="L2030" t="s">
        <v>16</v>
      </c>
      <c r="M2030">
        <v>59.897373193039002</v>
      </c>
      <c r="N2030" t="s">
        <v>17</v>
      </c>
      <c r="O2030">
        <v>1</v>
      </c>
      <c r="P2030" t="s">
        <v>18</v>
      </c>
      <c r="Q2030" t="str">
        <f>+PROPER(IF(MID(Tabla1[[#This Row],[expName]],3,100)="Alegria","Alegría",MID(Tabla1[[#This Row],[expName]],3,100)))</f>
        <v>Tristeza</v>
      </c>
      <c r="R2030" t="str">
        <f>+IF(Tabla1[[#This Row],[correct_ans]]="None","Frecuente","Infrecuente")</f>
        <v>Frecuente</v>
      </c>
      <c r="S2030">
        <f>+Tabla1[[#This Row],[Respuesta.corr]]*100</f>
        <v>100</v>
      </c>
      <c r="T2030" t="str">
        <f>+IF(OR(Tabla1[[#This Row],[frecuente/infrecuente]]="Frecuente",Tabla1[[#This Row],[Respuesta.rt]]=""),"",Tabla1[[#This Row],[Respuesta.rt]])</f>
        <v/>
      </c>
      <c r="U2030">
        <f>1-Tabla1[[#This Row],[Respuesta.corr]]</f>
        <v>0</v>
      </c>
      <c r="V2030" t="s">
        <v>141</v>
      </c>
      <c r="W2030" t="s">
        <v>143</v>
      </c>
      <c r="X2030" t="str">
        <f>+IFERROR(VLOOKUP(Tabla1[[#This Row],[participant]],$AB$2:$AC$17,2,0),"REVISAR")</f>
        <v>LMR11M</v>
      </c>
    </row>
    <row r="2031" spans="1:24" x14ac:dyDescent="0.55000000000000004">
      <c r="A2031" t="s">
        <v>13</v>
      </c>
      <c r="B2031" t="s">
        <v>28</v>
      </c>
      <c r="C2031" t="s">
        <v>15</v>
      </c>
      <c r="D2031">
        <v>0.8</v>
      </c>
      <c r="E2031">
        <v>0</v>
      </c>
      <c r="F2031">
        <v>29</v>
      </c>
      <c r="G2031">
        <v>29</v>
      </c>
      <c r="H2031">
        <v>29</v>
      </c>
      <c r="I2031" t="s">
        <v>15</v>
      </c>
      <c r="J2031">
        <v>1</v>
      </c>
      <c r="L2031" t="s">
        <v>16</v>
      </c>
      <c r="M2031">
        <v>59.897373193039002</v>
      </c>
      <c r="N2031" t="s">
        <v>17</v>
      </c>
      <c r="O2031">
        <v>1</v>
      </c>
      <c r="P2031" t="s">
        <v>18</v>
      </c>
      <c r="Q2031" t="str">
        <f>+PROPER(IF(MID(Tabla1[[#This Row],[expName]],3,100)="Alegria","Alegría",MID(Tabla1[[#This Row],[expName]],3,100)))</f>
        <v>Tristeza</v>
      </c>
      <c r="R2031" t="str">
        <f>+IF(Tabla1[[#This Row],[correct_ans]]="None","Frecuente","Infrecuente")</f>
        <v>Frecuente</v>
      </c>
      <c r="S2031">
        <f>+Tabla1[[#This Row],[Respuesta.corr]]*100</f>
        <v>100</v>
      </c>
      <c r="T2031" t="str">
        <f>+IF(OR(Tabla1[[#This Row],[frecuente/infrecuente]]="Frecuente",Tabla1[[#This Row],[Respuesta.rt]]=""),"",Tabla1[[#This Row],[Respuesta.rt]])</f>
        <v/>
      </c>
      <c r="U2031">
        <f>1-Tabla1[[#This Row],[Respuesta.corr]]</f>
        <v>0</v>
      </c>
      <c r="V2031" t="s">
        <v>141</v>
      </c>
      <c r="W2031" t="s">
        <v>143</v>
      </c>
      <c r="X2031" t="str">
        <f>+IFERROR(VLOOKUP(Tabla1[[#This Row],[participant]],$AB$2:$AC$17,2,0),"REVISAR")</f>
        <v>LMR11M</v>
      </c>
    </row>
    <row r="2032" spans="1:24" x14ac:dyDescent="0.55000000000000004">
      <c r="A2032" t="s">
        <v>19</v>
      </c>
      <c r="B2032" t="s">
        <v>38</v>
      </c>
      <c r="C2032" t="s">
        <v>21</v>
      </c>
      <c r="D2032">
        <v>0.8</v>
      </c>
      <c r="E2032">
        <v>0</v>
      </c>
      <c r="F2032">
        <v>30</v>
      </c>
      <c r="G2032">
        <v>30</v>
      </c>
      <c r="H2032">
        <v>30</v>
      </c>
      <c r="I2032" t="s">
        <v>21</v>
      </c>
      <c r="J2032">
        <v>1</v>
      </c>
      <c r="K2032">
        <v>0.50893487688200001</v>
      </c>
      <c r="L2032" t="s">
        <v>16</v>
      </c>
      <c r="M2032">
        <v>59.897373193039002</v>
      </c>
      <c r="N2032" t="s">
        <v>17</v>
      </c>
      <c r="O2032">
        <v>1</v>
      </c>
      <c r="P2032" t="s">
        <v>18</v>
      </c>
      <c r="Q2032" t="str">
        <f>+PROPER(IF(MID(Tabla1[[#This Row],[expName]],3,100)="Alegria","Alegría",MID(Tabla1[[#This Row],[expName]],3,100)))</f>
        <v>Tristeza</v>
      </c>
      <c r="R2032" t="str">
        <f>+IF(Tabla1[[#This Row],[correct_ans]]="None","Frecuente","Infrecuente")</f>
        <v>Infrecuente</v>
      </c>
      <c r="S2032">
        <f>+Tabla1[[#This Row],[Respuesta.corr]]*100</f>
        <v>100</v>
      </c>
      <c r="T2032">
        <f>+IF(OR(Tabla1[[#This Row],[frecuente/infrecuente]]="Frecuente",Tabla1[[#This Row],[Respuesta.rt]]=""),"",Tabla1[[#This Row],[Respuesta.rt]])</f>
        <v>0.50893487688200001</v>
      </c>
      <c r="U2032">
        <f>1-Tabla1[[#This Row],[Respuesta.corr]]</f>
        <v>0</v>
      </c>
      <c r="V2032" t="s">
        <v>141</v>
      </c>
      <c r="W2032" t="s">
        <v>143</v>
      </c>
      <c r="X2032" t="str">
        <f>+IFERROR(VLOOKUP(Tabla1[[#This Row],[participant]],$AB$2:$AC$17,2,0),"REVISAR")</f>
        <v>LMR11M</v>
      </c>
    </row>
    <row r="2033" spans="1:24" x14ac:dyDescent="0.55000000000000004">
      <c r="A2033" t="s">
        <v>13</v>
      </c>
      <c r="B2033" t="s">
        <v>28</v>
      </c>
      <c r="C2033" t="s">
        <v>15</v>
      </c>
      <c r="D2033">
        <v>0.8</v>
      </c>
      <c r="E2033">
        <v>0</v>
      </c>
      <c r="F2033">
        <v>31</v>
      </c>
      <c r="G2033">
        <v>31</v>
      </c>
      <c r="H2033">
        <v>31</v>
      </c>
      <c r="I2033" t="s">
        <v>15</v>
      </c>
      <c r="J2033">
        <v>1</v>
      </c>
      <c r="L2033" t="s">
        <v>16</v>
      </c>
      <c r="M2033">
        <v>59.897373193039002</v>
      </c>
      <c r="N2033" t="s">
        <v>17</v>
      </c>
      <c r="O2033">
        <v>1</v>
      </c>
      <c r="P2033" t="s">
        <v>18</v>
      </c>
      <c r="Q2033" t="str">
        <f>+PROPER(IF(MID(Tabla1[[#This Row],[expName]],3,100)="Alegria","Alegría",MID(Tabla1[[#This Row],[expName]],3,100)))</f>
        <v>Tristeza</v>
      </c>
      <c r="R2033" t="str">
        <f>+IF(Tabla1[[#This Row],[correct_ans]]="None","Frecuente","Infrecuente")</f>
        <v>Frecuente</v>
      </c>
      <c r="S2033">
        <f>+Tabla1[[#This Row],[Respuesta.corr]]*100</f>
        <v>100</v>
      </c>
      <c r="T2033" t="str">
        <f>+IF(OR(Tabla1[[#This Row],[frecuente/infrecuente]]="Frecuente",Tabla1[[#This Row],[Respuesta.rt]]=""),"",Tabla1[[#This Row],[Respuesta.rt]])</f>
        <v/>
      </c>
      <c r="U2033">
        <f>1-Tabla1[[#This Row],[Respuesta.corr]]</f>
        <v>0</v>
      </c>
      <c r="V2033" t="s">
        <v>141</v>
      </c>
      <c r="W2033" t="s">
        <v>143</v>
      </c>
      <c r="X2033" t="str">
        <f>+IFERROR(VLOOKUP(Tabla1[[#This Row],[participant]],$AB$2:$AC$17,2,0),"REVISAR")</f>
        <v>LMR11M</v>
      </c>
    </row>
    <row r="2034" spans="1:24" x14ac:dyDescent="0.55000000000000004">
      <c r="A2034" t="s">
        <v>19</v>
      </c>
      <c r="B2034" t="s">
        <v>24</v>
      </c>
      <c r="C2034" t="s">
        <v>21</v>
      </c>
      <c r="D2034">
        <v>1.3</v>
      </c>
      <c r="E2034">
        <v>0</v>
      </c>
      <c r="F2034">
        <v>32</v>
      </c>
      <c r="G2034">
        <v>32</v>
      </c>
      <c r="H2034">
        <v>32</v>
      </c>
      <c r="I2034" t="s">
        <v>21</v>
      </c>
      <c r="J2034">
        <v>1</v>
      </c>
      <c r="K2034">
        <v>0.59044582536400003</v>
      </c>
      <c r="L2034" t="s">
        <v>16</v>
      </c>
      <c r="M2034">
        <v>59.897373193039002</v>
      </c>
      <c r="N2034" t="s">
        <v>17</v>
      </c>
      <c r="O2034">
        <v>1</v>
      </c>
      <c r="P2034" t="s">
        <v>18</v>
      </c>
      <c r="Q2034" t="str">
        <f>+PROPER(IF(MID(Tabla1[[#This Row],[expName]],3,100)="Alegria","Alegría",MID(Tabla1[[#This Row],[expName]],3,100)))</f>
        <v>Tristeza</v>
      </c>
      <c r="R2034" t="str">
        <f>+IF(Tabla1[[#This Row],[correct_ans]]="None","Frecuente","Infrecuente")</f>
        <v>Infrecuente</v>
      </c>
      <c r="S2034">
        <f>+Tabla1[[#This Row],[Respuesta.corr]]*100</f>
        <v>100</v>
      </c>
      <c r="T2034">
        <f>+IF(OR(Tabla1[[#This Row],[frecuente/infrecuente]]="Frecuente",Tabla1[[#This Row],[Respuesta.rt]]=""),"",Tabla1[[#This Row],[Respuesta.rt]])</f>
        <v>0.59044582536400003</v>
      </c>
      <c r="U2034">
        <f>1-Tabla1[[#This Row],[Respuesta.corr]]</f>
        <v>0</v>
      </c>
      <c r="V2034" t="s">
        <v>141</v>
      </c>
      <c r="W2034" t="s">
        <v>143</v>
      </c>
      <c r="X2034" t="str">
        <f>+IFERROR(VLOOKUP(Tabla1[[#This Row],[participant]],$AB$2:$AC$17,2,0),"REVISAR")</f>
        <v>LMR11M</v>
      </c>
    </row>
    <row r="2035" spans="1:24" x14ac:dyDescent="0.55000000000000004">
      <c r="A2035" t="s">
        <v>13</v>
      </c>
      <c r="B2035" t="s">
        <v>28</v>
      </c>
      <c r="C2035" t="s">
        <v>15</v>
      </c>
      <c r="D2035">
        <v>0.8</v>
      </c>
      <c r="E2035">
        <v>0</v>
      </c>
      <c r="F2035">
        <v>33</v>
      </c>
      <c r="G2035">
        <v>33</v>
      </c>
      <c r="H2035">
        <v>33</v>
      </c>
      <c r="I2035" t="s">
        <v>15</v>
      </c>
      <c r="J2035">
        <v>1</v>
      </c>
      <c r="L2035" t="s">
        <v>16</v>
      </c>
      <c r="M2035">
        <v>59.897373193039002</v>
      </c>
      <c r="N2035" t="s">
        <v>17</v>
      </c>
      <c r="O2035">
        <v>1</v>
      </c>
      <c r="P2035" t="s">
        <v>18</v>
      </c>
      <c r="Q2035" t="str">
        <f>+PROPER(IF(MID(Tabla1[[#This Row],[expName]],3,100)="Alegria","Alegría",MID(Tabla1[[#This Row],[expName]],3,100)))</f>
        <v>Tristeza</v>
      </c>
      <c r="R2035" t="str">
        <f>+IF(Tabla1[[#This Row],[correct_ans]]="None","Frecuente","Infrecuente")</f>
        <v>Frecuente</v>
      </c>
      <c r="S2035">
        <f>+Tabla1[[#This Row],[Respuesta.corr]]*100</f>
        <v>100</v>
      </c>
      <c r="T2035" t="str">
        <f>+IF(OR(Tabla1[[#This Row],[frecuente/infrecuente]]="Frecuente",Tabla1[[#This Row],[Respuesta.rt]]=""),"",Tabla1[[#This Row],[Respuesta.rt]])</f>
        <v/>
      </c>
      <c r="U2035">
        <f>1-Tabla1[[#This Row],[Respuesta.corr]]</f>
        <v>0</v>
      </c>
      <c r="V2035" t="s">
        <v>141</v>
      </c>
      <c r="W2035" t="s">
        <v>143</v>
      </c>
      <c r="X2035" t="str">
        <f>+IFERROR(VLOOKUP(Tabla1[[#This Row],[participant]],$AB$2:$AC$17,2,0),"REVISAR")</f>
        <v>LMR11M</v>
      </c>
    </row>
    <row r="2036" spans="1:24" x14ac:dyDescent="0.55000000000000004">
      <c r="A2036" t="s">
        <v>19</v>
      </c>
      <c r="B2036" t="s">
        <v>24</v>
      </c>
      <c r="C2036" t="s">
        <v>21</v>
      </c>
      <c r="D2036">
        <v>1.3</v>
      </c>
      <c r="E2036">
        <v>0</v>
      </c>
      <c r="F2036">
        <v>34</v>
      </c>
      <c r="G2036">
        <v>34</v>
      </c>
      <c r="H2036">
        <v>34</v>
      </c>
      <c r="I2036" t="s">
        <v>21</v>
      </c>
      <c r="J2036">
        <v>1</v>
      </c>
      <c r="K2036">
        <v>0.49441671604300003</v>
      </c>
      <c r="L2036" t="s">
        <v>16</v>
      </c>
      <c r="M2036">
        <v>59.897373193039002</v>
      </c>
      <c r="N2036" t="s">
        <v>17</v>
      </c>
      <c r="O2036">
        <v>1</v>
      </c>
      <c r="P2036" t="s">
        <v>18</v>
      </c>
      <c r="Q2036" t="str">
        <f>+PROPER(IF(MID(Tabla1[[#This Row],[expName]],3,100)="Alegria","Alegría",MID(Tabla1[[#This Row],[expName]],3,100)))</f>
        <v>Tristeza</v>
      </c>
      <c r="R2036" t="str">
        <f>+IF(Tabla1[[#This Row],[correct_ans]]="None","Frecuente","Infrecuente")</f>
        <v>Infrecuente</v>
      </c>
      <c r="S2036">
        <f>+Tabla1[[#This Row],[Respuesta.corr]]*100</f>
        <v>100</v>
      </c>
      <c r="T2036">
        <f>+IF(OR(Tabla1[[#This Row],[frecuente/infrecuente]]="Frecuente",Tabla1[[#This Row],[Respuesta.rt]]=""),"",Tabla1[[#This Row],[Respuesta.rt]])</f>
        <v>0.49441671604300003</v>
      </c>
      <c r="U2036">
        <f>1-Tabla1[[#This Row],[Respuesta.corr]]</f>
        <v>0</v>
      </c>
      <c r="V2036" t="s">
        <v>141</v>
      </c>
      <c r="W2036" t="s">
        <v>143</v>
      </c>
      <c r="X2036" t="str">
        <f>+IFERROR(VLOOKUP(Tabla1[[#This Row],[participant]],$AB$2:$AC$17,2,0),"REVISAR")</f>
        <v>LMR11M</v>
      </c>
    </row>
    <row r="2037" spans="1:24" x14ac:dyDescent="0.55000000000000004">
      <c r="A2037" t="s">
        <v>13</v>
      </c>
      <c r="B2037" t="s">
        <v>31</v>
      </c>
      <c r="C2037" t="s">
        <v>15</v>
      </c>
      <c r="D2037">
        <v>0.8</v>
      </c>
      <c r="E2037">
        <v>0</v>
      </c>
      <c r="F2037">
        <v>35</v>
      </c>
      <c r="G2037">
        <v>35</v>
      </c>
      <c r="H2037">
        <v>35</v>
      </c>
      <c r="I2037" t="s">
        <v>15</v>
      </c>
      <c r="J2037">
        <v>1</v>
      </c>
      <c r="L2037" t="s">
        <v>16</v>
      </c>
      <c r="M2037">
        <v>59.897373193039002</v>
      </c>
      <c r="N2037" t="s">
        <v>17</v>
      </c>
      <c r="O2037">
        <v>1</v>
      </c>
      <c r="P2037" t="s">
        <v>18</v>
      </c>
      <c r="Q2037" t="str">
        <f>+PROPER(IF(MID(Tabla1[[#This Row],[expName]],3,100)="Alegria","Alegría",MID(Tabla1[[#This Row],[expName]],3,100)))</f>
        <v>Tristeza</v>
      </c>
      <c r="R2037" t="str">
        <f>+IF(Tabla1[[#This Row],[correct_ans]]="None","Frecuente","Infrecuente")</f>
        <v>Frecuente</v>
      </c>
      <c r="S2037">
        <f>+Tabla1[[#This Row],[Respuesta.corr]]*100</f>
        <v>100</v>
      </c>
      <c r="T2037" t="str">
        <f>+IF(OR(Tabla1[[#This Row],[frecuente/infrecuente]]="Frecuente",Tabla1[[#This Row],[Respuesta.rt]]=""),"",Tabla1[[#This Row],[Respuesta.rt]])</f>
        <v/>
      </c>
      <c r="U2037">
        <f>1-Tabla1[[#This Row],[Respuesta.corr]]</f>
        <v>0</v>
      </c>
      <c r="V2037" t="s">
        <v>141</v>
      </c>
      <c r="W2037" t="s">
        <v>143</v>
      </c>
      <c r="X2037" t="str">
        <f>+IFERROR(VLOOKUP(Tabla1[[#This Row],[participant]],$AB$2:$AC$17,2,0),"REVISAR")</f>
        <v>LMR11M</v>
      </c>
    </row>
    <row r="2038" spans="1:24" x14ac:dyDescent="0.55000000000000004">
      <c r="A2038" t="s">
        <v>13</v>
      </c>
      <c r="B2038" t="s">
        <v>34</v>
      </c>
      <c r="C2038" t="s">
        <v>15</v>
      </c>
      <c r="D2038">
        <v>0.8</v>
      </c>
      <c r="E2038">
        <v>0</v>
      </c>
      <c r="F2038">
        <v>36</v>
      </c>
      <c r="G2038">
        <v>36</v>
      </c>
      <c r="H2038">
        <v>36</v>
      </c>
      <c r="I2038" t="s">
        <v>15</v>
      </c>
      <c r="J2038">
        <v>1</v>
      </c>
      <c r="L2038" t="s">
        <v>16</v>
      </c>
      <c r="M2038">
        <v>59.897373193039002</v>
      </c>
      <c r="N2038" t="s">
        <v>17</v>
      </c>
      <c r="O2038">
        <v>1</v>
      </c>
      <c r="P2038" t="s">
        <v>18</v>
      </c>
      <c r="Q2038" t="str">
        <f>+PROPER(IF(MID(Tabla1[[#This Row],[expName]],3,100)="Alegria","Alegría",MID(Tabla1[[#This Row],[expName]],3,100)))</f>
        <v>Tristeza</v>
      </c>
      <c r="R2038" t="str">
        <f>+IF(Tabla1[[#This Row],[correct_ans]]="None","Frecuente","Infrecuente")</f>
        <v>Frecuente</v>
      </c>
      <c r="S2038">
        <f>+Tabla1[[#This Row],[Respuesta.corr]]*100</f>
        <v>100</v>
      </c>
      <c r="T2038" t="str">
        <f>+IF(OR(Tabla1[[#This Row],[frecuente/infrecuente]]="Frecuente",Tabla1[[#This Row],[Respuesta.rt]]=""),"",Tabla1[[#This Row],[Respuesta.rt]])</f>
        <v/>
      </c>
      <c r="U2038">
        <f>1-Tabla1[[#This Row],[Respuesta.corr]]</f>
        <v>0</v>
      </c>
      <c r="V2038" t="s">
        <v>141</v>
      </c>
      <c r="W2038" t="s">
        <v>143</v>
      </c>
      <c r="X2038" t="str">
        <f>+IFERROR(VLOOKUP(Tabla1[[#This Row],[participant]],$AB$2:$AC$17,2,0),"REVISAR")</f>
        <v>LMR11M</v>
      </c>
    </row>
    <row r="2039" spans="1:24" x14ac:dyDescent="0.55000000000000004">
      <c r="A2039" t="s">
        <v>13</v>
      </c>
      <c r="B2039" t="s">
        <v>36</v>
      </c>
      <c r="C2039" t="s">
        <v>15</v>
      </c>
      <c r="D2039">
        <v>1.3</v>
      </c>
      <c r="E2039">
        <v>0</v>
      </c>
      <c r="F2039">
        <v>37</v>
      </c>
      <c r="G2039">
        <v>37</v>
      </c>
      <c r="H2039">
        <v>37</v>
      </c>
      <c r="I2039" t="s">
        <v>15</v>
      </c>
      <c r="J2039">
        <v>1</v>
      </c>
      <c r="L2039" t="s">
        <v>16</v>
      </c>
      <c r="M2039">
        <v>59.897373193039002</v>
      </c>
      <c r="N2039" t="s">
        <v>17</v>
      </c>
      <c r="O2039">
        <v>1</v>
      </c>
      <c r="P2039" t="s">
        <v>18</v>
      </c>
      <c r="Q2039" t="str">
        <f>+PROPER(IF(MID(Tabla1[[#This Row],[expName]],3,100)="Alegria","Alegría",MID(Tabla1[[#This Row],[expName]],3,100)))</f>
        <v>Tristeza</v>
      </c>
      <c r="R2039" t="str">
        <f>+IF(Tabla1[[#This Row],[correct_ans]]="None","Frecuente","Infrecuente")</f>
        <v>Frecuente</v>
      </c>
      <c r="S2039">
        <f>+Tabla1[[#This Row],[Respuesta.corr]]*100</f>
        <v>100</v>
      </c>
      <c r="T2039" t="str">
        <f>+IF(OR(Tabla1[[#This Row],[frecuente/infrecuente]]="Frecuente",Tabla1[[#This Row],[Respuesta.rt]]=""),"",Tabla1[[#This Row],[Respuesta.rt]])</f>
        <v/>
      </c>
      <c r="U2039">
        <f>1-Tabla1[[#This Row],[Respuesta.corr]]</f>
        <v>0</v>
      </c>
      <c r="V2039" t="s">
        <v>141</v>
      </c>
      <c r="W2039" t="s">
        <v>143</v>
      </c>
      <c r="X2039" t="str">
        <f>+IFERROR(VLOOKUP(Tabla1[[#This Row],[participant]],$AB$2:$AC$17,2,0),"REVISAR")</f>
        <v>LMR11M</v>
      </c>
    </row>
    <row r="2040" spans="1:24" x14ac:dyDescent="0.55000000000000004">
      <c r="A2040" t="s">
        <v>19</v>
      </c>
      <c r="B2040" t="s">
        <v>39</v>
      </c>
      <c r="C2040" t="s">
        <v>21</v>
      </c>
      <c r="D2040">
        <v>0.8</v>
      </c>
      <c r="E2040">
        <v>0</v>
      </c>
      <c r="F2040">
        <v>38</v>
      </c>
      <c r="G2040">
        <v>38</v>
      </c>
      <c r="H2040">
        <v>38</v>
      </c>
      <c r="I2040" t="s">
        <v>21</v>
      </c>
      <c r="J2040">
        <v>1</v>
      </c>
      <c r="K2040">
        <v>0.554685127921</v>
      </c>
      <c r="L2040" t="s">
        <v>16</v>
      </c>
      <c r="M2040">
        <v>59.897373193039002</v>
      </c>
      <c r="N2040" t="s">
        <v>17</v>
      </c>
      <c r="O2040">
        <v>1</v>
      </c>
      <c r="P2040" t="s">
        <v>18</v>
      </c>
      <c r="Q2040" t="str">
        <f>+PROPER(IF(MID(Tabla1[[#This Row],[expName]],3,100)="Alegria","Alegría",MID(Tabla1[[#This Row],[expName]],3,100)))</f>
        <v>Tristeza</v>
      </c>
      <c r="R2040" t="str">
        <f>+IF(Tabla1[[#This Row],[correct_ans]]="None","Frecuente","Infrecuente")</f>
        <v>Infrecuente</v>
      </c>
      <c r="S2040">
        <f>+Tabla1[[#This Row],[Respuesta.corr]]*100</f>
        <v>100</v>
      </c>
      <c r="T2040">
        <f>+IF(OR(Tabla1[[#This Row],[frecuente/infrecuente]]="Frecuente",Tabla1[[#This Row],[Respuesta.rt]]=""),"",Tabla1[[#This Row],[Respuesta.rt]])</f>
        <v>0.554685127921</v>
      </c>
      <c r="U2040">
        <f>1-Tabla1[[#This Row],[Respuesta.corr]]</f>
        <v>0</v>
      </c>
      <c r="V2040" t="s">
        <v>141</v>
      </c>
      <c r="W2040" t="s">
        <v>143</v>
      </c>
      <c r="X2040" t="str">
        <f>+IFERROR(VLOOKUP(Tabla1[[#This Row],[participant]],$AB$2:$AC$17,2,0),"REVISAR")</f>
        <v>LMR11M</v>
      </c>
    </row>
    <row r="2041" spans="1:24" x14ac:dyDescent="0.55000000000000004">
      <c r="A2041" t="s">
        <v>13</v>
      </c>
      <c r="B2041" t="s">
        <v>40</v>
      </c>
      <c r="C2041" t="s">
        <v>15</v>
      </c>
      <c r="D2041">
        <v>0.8</v>
      </c>
      <c r="E2041">
        <v>0</v>
      </c>
      <c r="F2041">
        <v>39</v>
      </c>
      <c r="G2041">
        <v>39</v>
      </c>
      <c r="H2041">
        <v>39</v>
      </c>
      <c r="I2041" t="s">
        <v>15</v>
      </c>
      <c r="J2041">
        <v>1</v>
      </c>
      <c r="L2041" t="s">
        <v>16</v>
      </c>
      <c r="M2041">
        <v>59.897373193039002</v>
      </c>
      <c r="N2041" t="s">
        <v>17</v>
      </c>
      <c r="O2041">
        <v>1</v>
      </c>
      <c r="P2041" t="s">
        <v>18</v>
      </c>
      <c r="Q2041" t="str">
        <f>+PROPER(IF(MID(Tabla1[[#This Row],[expName]],3,100)="Alegria","Alegría",MID(Tabla1[[#This Row],[expName]],3,100)))</f>
        <v>Tristeza</v>
      </c>
      <c r="R2041" t="str">
        <f>+IF(Tabla1[[#This Row],[correct_ans]]="None","Frecuente","Infrecuente")</f>
        <v>Frecuente</v>
      </c>
      <c r="S2041">
        <f>+Tabla1[[#This Row],[Respuesta.corr]]*100</f>
        <v>100</v>
      </c>
      <c r="T2041" t="str">
        <f>+IF(OR(Tabla1[[#This Row],[frecuente/infrecuente]]="Frecuente",Tabla1[[#This Row],[Respuesta.rt]]=""),"",Tabla1[[#This Row],[Respuesta.rt]])</f>
        <v/>
      </c>
      <c r="U2041">
        <f>1-Tabla1[[#This Row],[Respuesta.corr]]</f>
        <v>0</v>
      </c>
      <c r="V2041" t="s">
        <v>141</v>
      </c>
      <c r="W2041" t="s">
        <v>143</v>
      </c>
      <c r="X2041" t="str">
        <f>+IFERROR(VLOOKUP(Tabla1[[#This Row],[participant]],$AB$2:$AC$17,2,0),"REVISAR")</f>
        <v>LMR11M</v>
      </c>
    </row>
    <row r="2042" spans="1:24" x14ac:dyDescent="0.55000000000000004">
      <c r="A2042" t="s">
        <v>13</v>
      </c>
      <c r="B2042" t="s">
        <v>41</v>
      </c>
      <c r="C2042" t="s">
        <v>15</v>
      </c>
      <c r="D2042">
        <v>0.8</v>
      </c>
      <c r="E2042">
        <v>0</v>
      </c>
      <c r="F2042">
        <v>40</v>
      </c>
      <c r="G2042">
        <v>40</v>
      </c>
      <c r="H2042">
        <v>40</v>
      </c>
      <c r="I2042" t="s">
        <v>15</v>
      </c>
      <c r="J2042">
        <v>1</v>
      </c>
      <c r="L2042" t="s">
        <v>16</v>
      </c>
      <c r="M2042">
        <v>59.897373193039002</v>
      </c>
      <c r="N2042" t="s">
        <v>17</v>
      </c>
      <c r="O2042">
        <v>1</v>
      </c>
      <c r="P2042" t="s">
        <v>18</v>
      </c>
      <c r="Q2042" t="str">
        <f>+PROPER(IF(MID(Tabla1[[#This Row],[expName]],3,100)="Alegria","Alegría",MID(Tabla1[[#This Row],[expName]],3,100)))</f>
        <v>Tristeza</v>
      </c>
      <c r="R2042" t="str">
        <f>+IF(Tabla1[[#This Row],[correct_ans]]="None","Frecuente","Infrecuente")</f>
        <v>Frecuente</v>
      </c>
      <c r="S2042">
        <f>+Tabla1[[#This Row],[Respuesta.corr]]*100</f>
        <v>100</v>
      </c>
      <c r="T2042" t="str">
        <f>+IF(OR(Tabla1[[#This Row],[frecuente/infrecuente]]="Frecuente",Tabla1[[#This Row],[Respuesta.rt]]=""),"",Tabla1[[#This Row],[Respuesta.rt]])</f>
        <v/>
      </c>
      <c r="U2042">
        <f>1-Tabla1[[#This Row],[Respuesta.corr]]</f>
        <v>0</v>
      </c>
      <c r="V2042" t="s">
        <v>141</v>
      </c>
      <c r="W2042" t="s">
        <v>143</v>
      </c>
      <c r="X2042" t="str">
        <f>+IFERROR(VLOOKUP(Tabla1[[#This Row],[participant]],$AB$2:$AC$17,2,0),"REVISAR")</f>
        <v>LMR11M</v>
      </c>
    </row>
    <row r="2043" spans="1:24" x14ac:dyDescent="0.55000000000000004">
      <c r="A2043" t="s">
        <v>13</v>
      </c>
      <c r="B2043" t="s">
        <v>42</v>
      </c>
      <c r="C2043" t="s">
        <v>15</v>
      </c>
      <c r="D2043">
        <v>0.8</v>
      </c>
      <c r="E2043">
        <v>0</v>
      </c>
      <c r="F2043">
        <v>41</v>
      </c>
      <c r="G2043">
        <v>41</v>
      </c>
      <c r="H2043">
        <v>41</v>
      </c>
      <c r="I2043" t="s">
        <v>15</v>
      </c>
      <c r="J2043">
        <v>1</v>
      </c>
      <c r="L2043" t="s">
        <v>16</v>
      </c>
      <c r="M2043">
        <v>59.897373193039002</v>
      </c>
      <c r="N2043" t="s">
        <v>17</v>
      </c>
      <c r="O2043">
        <v>1</v>
      </c>
      <c r="P2043" t="s">
        <v>18</v>
      </c>
      <c r="Q2043" t="str">
        <f>+PROPER(IF(MID(Tabla1[[#This Row],[expName]],3,100)="Alegria","Alegría",MID(Tabla1[[#This Row],[expName]],3,100)))</f>
        <v>Tristeza</v>
      </c>
      <c r="R2043" t="str">
        <f>+IF(Tabla1[[#This Row],[correct_ans]]="None","Frecuente","Infrecuente")</f>
        <v>Frecuente</v>
      </c>
      <c r="S2043">
        <f>+Tabla1[[#This Row],[Respuesta.corr]]*100</f>
        <v>100</v>
      </c>
      <c r="T2043" t="str">
        <f>+IF(OR(Tabla1[[#This Row],[frecuente/infrecuente]]="Frecuente",Tabla1[[#This Row],[Respuesta.rt]]=""),"",Tabla1[[#This Row],[Respuesta.rt]])</f>
        <v/>
      </c>
      <c r="U2043">
        <f>1-Tabla1[[#This Row],[Respuesta.corr]]</f>
        <v>0</v>
      </c>
      <c r="V2043" t="s">
        <v>141</v>
      </c>
      <c r="W2043" t="s">
        <v>143</v>
      </c>
      <c r="X2043" t="str">
        <f>+IFERROR(VLOOKUP(Tabla1[[#This Row],[participant]],$AB$2:$AC$17,2,0),"REVISAR")</f>
        <v>LMR11M</v>
      </c>
    </row>
    <row r="2044" spans="1:24" x14ac:dyDescent="0.55000000000000004">
      <c r="A2044" t="s">
        <v>13</v>
      </c>
      <c r="B2044" t="s">
        <v>30</v>
      </c>
      <c r="C2044" t="s">
        <v>15</v>
      </c>
      <c r="D2044">
        <v>1.3</v>
      </c>
      <c r="E2044">
        <v>0</v>
      </c>
      <c r="F2044">
        <v>42</v>
      </c>
      <c r="G2044">
        <v>42</v>
      </c>
      <c r="H2044">
        <v>42</v>
      </c>
      <c r="I2044" t="s">
        <v>15</v>
      </c>
      <c r="J2044">
        <v>1</v>
      </c>
      <c r="L2044" t="s">
        <v>16</v>
      </c>
      <c r="M2044">
        <v>59.897373193039002</v>
      </c>
      <c r="N2044" t="s">
        <v>17</v>
      </c>
      <c r="O2044">
        <v>1</v>
      </c>
      <c r="P2044" t="s">
        <v>18</v>
      </c>
      <c r="Q2044" t="str">
        <f>+PROPER(IF(MID(Tabla1[[#This Row],[expName]],3,100)="Alegria","Alegría",MID(Tabla1[[#This Row],[expName]],3,100)))</f>
        <v>Tristeza</v>
      </c>
      <c r="R2044" t="str">
        <f>+IF(Tabla1[[#This Row],[correct_ans]]="None","Frecuente","Infrecuente")</f>
        <v>Frecuente</v>
      </c>
      <c r="S2044">
        <f>+Tabla1[[#This Row],[Respuesta.corr]]*100</f>
        <v>100</v>
      </c>
      <c r="T2044" t="str">
        <f>+IF(OR(Tabla1[[#This Row],[frecuente/infrecuente]]="Frecuente",Tabla1[[#This Row],[Respuesta.rt]]=""),"",Tabla1[[#This Row],[Respuesta.rt]])</f>
        <v/>
      </c>
      <c r="U2044">
        <f>1-Tabla1[[#This Row],[Respuesta.corr]]</f>
        <v>0</v>
      </c>
      <c r="V2044" t="s">
        <v>141</v>
      </c>
      <c r="W2044" t="s">
        <v>143</v>
      </c>
      <c r="X2044" t="str">
        <f>+IFERROR(VLOOKUP(Tabla1[[#This Row],[participant]],$AB$2:$AC$17,2,0),"REVISAR")</f>
        <v>LMR11M</v>
      </c>
    </row>
    <row r="2045" spans="1:24" x14ac:dyDescent="0.55000000000000004">
      <c r="A2045" t="s">
        <v>19</v>
      </c>
      <c r="B2045" t="s">
        <v>26</v>
      </c>
      <c r="C2045" t="s">
        <v>21</v>
      </c>
      <c r="D2045">
        <v>0.8</v>
      </c>
      <c r="E2045">
        <v>0</v>
      </c>
      <c r="F2045">
        <v>43</v>
      </c>
      <c r="G2045">
        <v>43</v>
      </c>
      <c r="H2045">
        <v>43</v>
      </c>
      <c r="I2045" t="s">
        <v>21</v>
      </c>
      <c r="J2045">
        <v>1</v>
      </c>
      <c r="K2045">
        <v>0.47424392122800002</v>
      </c>
      <c r="L2045" t="s">
        <v>16</v>
      </c>
      <c r="M2045">
        <v>59.897373193039002</v>
      </c>
      <c r="N2045" t="s">
        <v>17</v>
      </c>
      <c r="O2045">
        <v>1</v>
      </c>
      <c r="P2045" t="s">
        <v>18</v>
      </c>
      <c r="Q2045" t="str">
        <f>+PROPER(IF(MID(Tabla1[[#This Row],[expName]],3,100)="Alegria","Alegría",MID(Tabla1[[#This Row],[expName]],3,100)))</f>
        <v>Tristeza</v>
      </c>
      <c r="R2045" t="str">
        <f>+IF(Tabla1[[#This Row],[correct_ans]]="None","Frecuente","Infrecuente")</f>
        <v>Infrecuente</v>
      </c>
      <c r="S2045">
        <f>+Tabla1[[#This Row],[Respuesta.corr]]*100</f>
        <v>100</v>
      </c>
      <c r="T2045">
        <f>+IF(OR(Tabla1[[#This Row],[frecuente/infrecuente]]="Frecuente",Tabla1[[#This Row],[Respuesta.rt]]=""),"",Tabla1[[#This Row],[Respuesta.rt]])</f>
        <v>0.47424392122800002</v>
      </c>
      <c r="U2045">
        <f>1-Tabla1[[#This Row],[Respuesta.corr]]</f>
        <v>0</v>
      </c>
      <c r="V2045" t="s">
        <v>141</v>
      </c>
      <c r="W2045" t="s">
        <v>143</v>
      </c>
      <c r="X2045" t="str">
        <f>+IFERROR(VLOOKUP(Tabla1[[#This Row],[participant]],$AB$2:$AC$17,2,0),"REVISAR")</f>
        <v>LMR11M</v>
      </c>
    </row>
    <row r="2046" spans="1:24" x14ac:dyDescent="0.55000000000000004">
      <c r="A2046" t="s">
        <v>13</v>
      </c>
      <c r="B2046" t="s">
        <v>36</v>
      </c>
      <c r="C2046" t="s">
        <v>15</v>
      </c>
      <c r="D2046">
        <v>0.8</v>
      </c>
      <c r="E2046">
        <v>0</v>
      </c>
      <c r="F2046">
        <v>44</v>
      </c>
      <c r="G2046">
        <v>44</v>
      </c>
      <c r="H2046">
        <v>44</v>
      </c>
      <c r="I2046" t="s">
        <v>15</v>
      </c>
      <c r="J2046">
        <v>1</v>
      </c>
      <c r="L2046" t="s">
        <v>16</v>
      </c>
      <c r="M2046">
        <v>59.897373193039002</v>
      </c>
      <c r="N2046" t="s">
        <v>17</v>
      </c>
      <c r="O2046">
        <v>1</v>
      </c>
      <c r="P2046" t="s">
        <v>18</v>
      </c>
      <c r="Q2046" t="str">
        <f>+PROPER(IF(MID(Tabla1[[#This Row],[expName]],3,100)="Alegria","Alegría",MID(Tabla1[[#This Row],[expName]],3,100)))</f>
        <v>Tristeza</v>
      </c>
      <c r="R2046" t="str">
        <f>+IF(Tabla1[[#This Row],[correct_ans]]="None","Frecuente","Infrecuente")</f>
        <v>Frecuente</v>
      </c>
      <c r="S2046">
        <f>+Tabla1[[#This Row],[Respuesta.corr]]*100</f>
        <v>100</v>
      </c>
      <c r="T2046" t="str">
        <f>+IF(OR(Tabla1[[#This Row],[frecuente/infrecuente]]="Frecuente",Tabla1[[#This Row],[Respuesta.rt]]=""),"",Tabla1[[#This Row],[Respuesta.rt]])</f>
        <v/>
      </c>
      <c r="U2046">
        <f>1-Tabla1[[#This Row],[Respuesta.corr]]</f>
        <v>0</v>
      </c>
      <c r="V2046" t="s">
        <v>141</v>
      </c>
      <c r="W2046" t="s">
        <v>143</v>
      </c>
      <c r="X2046" t="str">
        <f>+IFERROR(VLOOKUP(Tabla1[[#This Row],[participant]],$AB$2:$AC$17,2,0),"REVISAR")</f>
        <v>LMR11M</v>
      </c>
    </row>
    <row r="2047" spans="1:24" x14ac:dyDescent="0.55000000000000004">
      <c r="A2047" t="s">
        <v>13</v>
      </c>
      <c r="B2047" t="s">
        <v>31</v>
      </c>
      <c r="C2047" t="s">
        <v>15</v>
      </c>
      <c r="D2047">
        <v>0.8</v>
      </c>
      <c r="E2047">
        <v>0</v>
      </c>
      <c r="F2047">
        <v>45</v>
      </c>
      <c r="G2047">
        <v>45</v>
      </c>
      <c r="H2047">
        <v>45</v>
      </c>
      <c r="I2047" t="s">
        <v>15</v>
      </c>
      <c r="J2047">
        <v>1</v>
      </c>
      <c r="L2047" t="s">
        <v>16</v>
      </c>
      <c r="M2047">
        <v>59.897373193039002</v>
      </c>
      <c r="N2047" t="s">
        <v>17</v>
      </c>
      <c r="O2047">
        <v>1</v>
      </c>
      <c r="P2047" t="s">
        <v>18</v>
      </c>
      <c r="Q2047" t="str">
        <f>+PROPER(IF(MID(Tabla1[[#This Row],[expName]],3,100)="Alegria","Alegría",MID(Tabla1[[#This Row],[expName]],3,100)))</f>
        <v>Tristeza</v>
      </c>
      <c r="R2047" t="str">
        <f>+IF(Tabla1[[#This Row],[correct_ans]]="None","Frecuente","Infrecuente")</f>
        <v>Frecuente</v>
      </c>
      <c r="S2047">
        <f>+Tabla1[[#This Row],[Respuesta.corr]]*100</f>
        <v>100</v>
      </c>
      <c r="T2047" t="str">
        <f>+IF(OR(Tabla1[[#This Row],[frecuente/infrecuente]]="Frecuente",Tabla1[[#This Row],[Respuesta.rt]]=""),"",Tabla1[[#This Row],[Respuesta.rt]])</f>
        <v/>
      </c>
      <c r="U2047">
        <f>1-Tabla1[[#This Row],[Respuesta.corr]]</f>
        <v>0</v>
      </c>
      <c r="V2047" t="s">
        <v>141</v>
      </c>
      <c r="W2047" t="s">
        <v>143</v>
      </c>
      <c r="X2047" t="str">
        <f>+IFERROR(VLOOKUP(Tabla1[[#This Row],[participant]],$AB$2:$AC$17,2,0),"REVISAR")</f>
        <v>LMR11M</v>
      </c>
    </row>
    <row r="2048" spans="1:24" x14ac:dyDescent="0.55000000000000004">
      <c r="A2048" t="s">
        <v>13</v>
      </c>
      <c r="B2048" t="s">
        <v>22</v>
      </c>
      <c r="C2048" t="s">
        <v>15</v>
      </c>
      <c r="D2048">
        <v>1.3</v>
      </c>
      <c r="E2048">
        <v>0</v>
      </c>
      <c r="F2048">
        <v>46</v>
      </c>
      <c r="G2048">
        <v>46</v>
      </c>
      <c r="H2048">
        <v>46</v>
      </c>
      <c r="I2048" t="s">
        <v>15</v>
      </c>
      <c r="J2048">
        <v>1</v>
      </c>
      <c r="L2048" t="s">
        <v>16</v>
      </c>
      <c r="M2048">
        <v>59.897373193039002</v>
      </c>
      <c r="N2048" t="s">
        <v>17</v>
      </c>
      <c r="O2048">
        <v>1</v>
      </c>
      <c r="P2048" t="s">
        <v>18</v>
      </c>
      <c r="Q2048" t="str">
        <f>+PROPER(IF(MID(Tabla1[[#This Row],[expName]],3,100)="Alegria","Alegría",MID(Tabla1[[#This Row],[expName]],3,100)))</f>
        <v>Tristeza</v>
      </c>
      <c r="R2048" t="str">
        <f>+IF(Tabla1[[#This Row],[correct_ans]]="None","Frecuente","Infrecuente")</f>
        <v>Frecuente</v>
      </c>
      <c r="S2048">
        <f>+Tabla1[[#This Row],[Respuesta.corr]]*100</f>
        <v>100</v>
      </c>
      <c r="T2048" t="str">
        <f>+IF(OR(Tabla1[[#This Row],[frecuente/infrecuente]]="Frecuente",Tabla1[[#This Row],[Respuesta.rt]]=""),"",Tabla1[[#This Row],[Respuesta.rt]])</f>
        <v/>
      </c>
      <c r="U2048">
        <f>1-Tabla1[[#This Row],[Respuesta.corr]]</f>
        <v>0</v>
      </c>
      <c r="V2048" t="s">
        <v>141</v>
      </c>
      <c r="W2048" t="s">
        <v>143</v>
      </c>
      <c r="X2048" t="str">
        <f>+IFERROR(VLOOKUP(Tabla1[[#This Row],[participant]],$AB$2:$AC$17,2,0),"REVISAR")</f>
        <v>LMR11M</v>
      </c>
    </row>
    <row r="2049" spans="1:24" x14ac:dyDescent="0.55000000000000004">
      <c r="A2049" t="s">
        <v>19</v>
      </c>
      <c r="B2049" t="s">
        <v>43</v>
      </c>
      <c r="C2049" t="s">
        <v>21</v>
      </c>
      <c r="D2049">
        <v>1.3</v>
      </c>
      <c r="E2049">
        <v>0</v>
      </c>
      <c r="F2049">
        <v>47</v>
      </c>
      <c r="G2049">
        <v>47</v>
      </c>
      <c r="H2049">
        <v>47</v>
      </c>
      <c r="I2049" t="s">
        <v>21</v>
      </c>
      <c r="J2049">
        <v>1</v>
      </c>
      <c r="K2049">
        <v>0.50514558749299998</v>
      </c>
      <c r="L2049" t="s">
        <v>16</v>
      </c>
      <c r="M2049">
        <v>59.897373193039002</v>
      </c>
      <c r="N2049" t="s">
        <v>17</v>
      </c>
      <c r="O2049">
        <v>1</v>
      </c>
      <c r="P2049" t="s">
        <v>18</v>
      </c>
      <c r="Q2049" t="str">
        <f>+PROPER(IF(MID(Tabla1[[#This Row],[expName]],3,100)="Alegria","Alegría",MID(Tabla1[[#This Row],[expName]],3,100)))</f>
        <v>Tristeza</v>
      </c>
      <c r="R2049" t="str">
        <f>+IF(Tabla1[[#This Row],[correct_ans]]="None","Frecuente","Infrecuente")</f>
        <v>Infrecuente</v>
      </c>
      <c r="S2049">
        <f>+Tabla1[[#This Row],[Respuesta.corr]]*100</f>
        <v>100</v>
      </c>
      <c r="T2049">
        <f>+IF(OR(Tabla1[[#This Row],[frecuente/infrecuente]]="Frecuente",Tabla1[[#This Row],[Respuesta.rt]]=""),"",Tabla1[[#This Row],[Respuesta.rt]])</f>
        <v>0.50514558749299998</v>
      </c>
      <c r="U2049">
        <f>1-Tabla1[[#This Row],[Respuesta.corr]]</f>
        <v>0</v>
      </c>
      <c r="V2049" t="s">
        <v>141</v>
      </c>
      <c r="W2049" t="s">
        <v>143</v>
      </c>
      <c r="X2049" t="str">
        <f>+IFERROR(VLOOKUP(Tabla1[[#This Row],[participant]],$AB$2:$AC$17,2,0),"REVISAR")</f>
        <v>LMR11M</v>
      </c>
    </row>
    <row r="2050" spans="1:24" x14ac:dyDescent="0.55000000000000004">
      <c r="A2050" t="s">
        <v>13</v>
      </c>
      <c r="B2050" t="s">
        <v>40</v>
      </c>
      <c r="C2050" t="s">
        <v>15</v>
      </c>
      <c r="D2050">
        <v>0.8</v>
      </c>
      <c r="E2050">
        <v>0</v>
      </c>
      <c r="F2050">
        <v>48</v>
      </c>
      <c r="G2050">
        <v>48</v>
      </c>
      <c r="H2050">
        <v>48</v>
      </c>
      <c r="I2050" t="s">
        <v>15</v>
      </c>
      <c r="J2050">
        <v>1</v>
      </c>
      <c r="L2050" t="s">
        <v>16</v>
      </c>
      <c r="M2050">
        <v>59.897373193039002</v>
      </c>
      <c r="N2050" t="s">
        <v>17</v>
      </c>
      <c r="O2050">
        <v>1</v>
      </c>
      <c r="P2050" t="s">
        <v>18</v>
      </c>
      <c r="Q2050" t="str">
        <f>+PROPER(IF(MID(Tabla1[[#This Row],[expName]],3,100)="Alegria","Alegría",MID(Tabla1[[#This Row],[expName]],3,100)))</f>
        <v>Tristeza</v>
      </c>
      <c r="R2050" t="str">
        <f>+IF(Tabla1[[#This Row],[correct_ans]]="None","Frecuente","Infrecuente")</f>
        <v>Frecuente</v>
      </c>
      <c r="S2050">
        <f>+Tabla1[[#This Row],[Respuesta.corr]]*100</f>
        <v>100</v>
      </c>
      <c r="T2050" t="str">
        <f>+IF(OR(Tabla1[[#This Row],[frecuente/infrecuente]]="Frecuente",Tabla1[[#This Row],[Respuesta.rt]]=""),"",Tabla1[[#This Row],[Respuesta.rt]])</f>
        <v/>
      </c>
      <c r="U2050">
        <f>1-Tabla1[[#This Row],[Respuesta.corr]]</f>
        <v>0</v>
      </c>
      <c r="V2050" t="s">
        <v>141</v>
      </c>
      <c r="W2050" t="s">
        <v>143</v>
      </c>
      <c r="X2050" t="str">
        <f>+IFERROR(VLOOKUP(Tabla1[[#This Row],[participant]],$AB$2:$AC$17,2,0),"REVISAR")</f>
        <v>LMR11M</v>
      </c>
    </row>
    <row r="2051" spans="1:24" x14ac:dyDescent="0.55000000000000004">
      <c r="A2051" t="s">
        <v>13</v>
      </c>
      <c r="B2051" t="s">
        <v>23</v>
      </c>
      <c r="C2051" t="s">
        <v>15</v>
      </c>
      <c r="D2051">
        <v>1.3</v>
      </c>
      <c r="E2051">
        <v>0</v>
      </c>
      <c r="F2051">
        <v>49</v>
      </c>
      <c r="G2051">
        <v>49</v>
      </c>
      <c r="H2051">
        <v>49</v>
      </c>
      <c r="I2051" t="s">
        <v>15</v>
      </c>
      <c r="J2051">
        <v>1</v>
      </c>
      <c r="L2051" t="s">
        <v>16</v>
      </c>
      <c r="M2051">
        <v>59.897373193039002</v>
      </c>
      <c r="N2051" t="s">
        <v>17</v>
      </c>
      <c r="O2051">
        <v>1</v>
      </c>
      <c r="P2051" t="s">
        <v>18</v>
      </c>
      <c r="Q2051" t="str">
        <f>+PROPER(IF(MID(Tabla1[[#This Row],[expName]],3,100)="Alegria","Alegría",MID(Tabla1[[#This Row],[expName]],3,100)))</f>
        <v>Tristeza</v>
      </c>
      <c r="R2051" t="str">
        <f>+IF(Tabla1[[#This Row],[correct_ans]]="None","Frecuente","Infrecuente")</f>
        <v>Frecuente</v>
      </c>
      <c r="S2051">
        <f>+Tabla1[[#This Row],[Respuesta.corr]]*100</f>
        <v>100</v>
      </c>
      <c r="T2051" t="str">
        <f>+IF(OR(Tabla1[[#This Row],[frecuente/infrecuente]]="Frecuente",Tabla1[[#This Row],[Respuesta.rt]]=""),"",Tabla1[[#This Row],[Respuesta.rt]])</f>
        <v/>
      </c>
      <c r="U2051">
        <f>1-Tabla1[[#This Row],[Respuesta.corr]]</f>
        <v>0</v>
      </c>
      <c r="V2051" t="s">
        <v>141</v>
      </c>
      <c r="W2051" t="s">
        <v>143</v>
      </c>
      <c r="X2051" t="str">
        <f>+IFERROR(VLOOKUP(Tabla1[[#This Row],[participant]],$AB$2:$AC$17,2,0),"REVISAR")</f>
        <v>LMR11M</v>
      </c>
    </row>
    <row r="2052" spans="1:24" x14ac:dyDescent="0.55000000000000004">
      <c r="A2052" t="s">
        <v>13</v>
      </c>
      <c r="B2052" t="s">
        <v>22</v>
      </c>
      <c r="C2052" t="s">
        <v>15</v>
      </c>
      <c r="D2052">
        <v>0.8</v>
      </c>
      <c r="E2052">
        <v>0</v>
      </c>
      <c r="F2052">
        <v>50</v>
      </c>
      <c r="G2052">
        <v>50</v>
      </c>
      <c r="H2052">
        <v>50</v>
      </c>
      <c r="I2052" t="s">
        <v>15</v>
      </c>
      <c r="J2052">
        <v>1</v>
      </c>
      <c r="L2052" t="s">
        <v>16</v>
      </c>
      <c r="M2052">
        <v>59.897373193039002</v>
      </c>
      <c r="N2052" t="s">
        <v>17</v>
      </c>
      <c r="O2052">
        <v>1</v>
      </c>
      <c r="P2052" t="s">
        <v>18</v>
      </c>
      <c r="Q2052" t="str">
        <f>+PROPER(IF(MID(Tabla1[[#This Row],[expName]],3,100)="Alegria","Alegría",MID(Tabla1[[#This Row],[expName]],3,100)))</f>
        <v>Tristeza</v>
      </c>
      <c r="R2052" t="str">
        <f>+IF(Tabla1[[#This Row],[correct_ans]]="None","Frecuente","Infrecuente")</f>
        <v>Frecuente</v>
      </c>
      <c r="S2052">
        <f>+Tabla1[[#This Row],[Respuesta.corr]]*100</f>
        <v>100</v>
      </c>
      <c r="T2052" t="str">
        <f>+IF(OR(Tabla1[[#This Row],[frecuente/infrecuente]]="Frecuente",Tabla1[[#This Row],[Respuesta.rt]]=""),"",Tabla1[[#This Row],[Respuesta.rt]])</f>
        <v/>
      </c>
      <c r="U2052">
        <f>1-Tabla1[[#This Row],[Respuesta.corr]]</f>
        <v>0</v>
      </c>
      <c r="V2052" t="s">
        <v>141</v>
      </c>
      <c r="W2052" t="s">
        <v>143</v>
      </c>
      <c r="X2052" t="str">
        <f>+IFERROR(VLOOKUP(Tabla1[[#This Row],[participant]],$AB$2:$AC$17,2,0),"REVISAR")</f>
        <v>LMR11M</v>
      </c>
    </row>
    <row r="2053" spans="1:24" x14ac:dyDescent="0.55000000000000004">
      <c r="A2053" t="s">
        <v>13</v>
      </c>
      <c r="B2053" t="s">
        <v>30</v>
      </c>
      <c r="C2053" t="s">
        <v>15</v>
      </c>
      <c r="D2053">
        <v>1.3</v>
      </c>
      <c r="E2053">
        <v>0</v>
      </c>
      <c r="F2053">
        <v>51</v>
      </c>
      <c r="G2053">
        <v>51</v>
      </c>
      <c r="H2053">
        <v>51</v>
      </c>
      <c r="I2053" t="s">
        <v>15</v>
      </c>
      <c r="J2053">
        <v>1</v>
      </c>
      <c r="L2053" t="s">
        <v>16</v>
      </c>
      <c r="M2053">
        <v>59.897373193039002</v>
      </c>
      <c r="N2053" t="s">
        <v>17</v>
      </c>
      <c r="O2053">
        <v>1</v>
      </c>
      <c r="P2053" t="s">
        <v>18</v>
      </c>
      <c r="Q2053" t="str">
        <f>+PROPER(IF(MID(Tabla1[[#This Row],[expName]],3,100)="Alegria","Alegría",MID(Tabla1[[#This Row],[expName]],3,100)))</f>
        <v>Tristeza</v>
      </c>
      <c r="R2053" t="str">
        <f>+IF(Tabla1[[#This Row],[correct_ans]]="None","Frecuente","Infrecuente")</f>
        <v>Frecuente</v>
      </c>
      <c r="S2053">
        <f>+Tabla1[[#This Row],[Respuesta.corr]]*100</f>
        <v>100</v>
      </c>
      <c r="T2053" t="str">
        <f>+IF(OR(Tabla1[[#This Row],[frecuente/infrecuente]]="Frecuente",Tabla1[[#This Row],[Respuesta.rt]]=""),"",Tabla1[[#This Row],[Respuesta.rt]])</f>
        <v/>
      </c>
      <c r="U2053">
        <f>1-Tabla1[[#This Row],[Respuesta.corr]]</f>
        <v>0</v>
      </c>
      <c r="V2053" t="s">
        <v>141</v>
      </c>
      <c r="W2053" t="s">
        <v>143</v>
      </c>
      <c r="X2053" t="str">
        <f>+IFERROR(VLOOKUP(Tabla1[[#This Row],[participant]],$AB$2:$AC$17,2,0),"REVISAR")</f>
        <v>LMR11M</v>
      </c>
    </row>
    <row r="2054" spans="1:24" x14ac:dyDescent="0.55000000000000004">
      <c r="A2054" t="s">
        <v>13</v>
      </c>
      <c r="B2054" t="s">
        <v>34</v>
      </c>
      <c r="C2054" t="s">
        <v>15</v>
      </c>
      <c r="D2054">
        <v>1.3</v>
      </c>
      <c r="E2054">
        <v>0</v>
      </c>
      <c r="F2054">
        <v>52</v>
      </c>
      <c r="G2054">
        <v>52</v>
      </c>
      <c r="H2054">
        <v>52</v>
      </c>
      <c r="I2054" t="s">
        <v>15</v>
      </c>
      <c r="J2054">
        <v>1</v>
      </c>
      <c r="L2054" t="s">
        <v>16</v>
      </c>
      <c r="M2054">
        <v>59.897373193039002</v>
      </c>
      <c r="N2054" t="s">
        <v>17</v>
      </c>
      <c r="O2054">
        <v>1</v>
      </c>
      <c r="P2054" t="s">
        <v>18</v>
      </c>
      <c r="Q2054" t="str">
        <f>+PROPER(IF(MID(Tabla1[[#This Row],[expName]],3,100)="Alegria","Alegría",MID(Tabla1[[#This Row],[expName]],3,100)))</f>
        <v>Tristeza</v>
      </c>
      <c r="R2054" t="str">
        <f>+IF(Tabla1[[#This Row],[correct_ans]]="None","Frecuente","Infrecuente")</f>
        <v>Frecuente</v>
      </c>
      <c r="S2054">
        <f>+Tabla1[[#This Row],[Respuesta.corr]]*100</f>
        <v>100</v>
      </c>
      <c r="T2054" t="str">
        <f>+IF(OR(Tabla1[[#This Row],[frecuente/infrecuente]]="Frecuente",Tabla1[[#This Row],[Respuesta.rt]]=""),"",Tabla1[[#This Row],[Respuesta.rt]])</f>
        <v/>
      </c>
      <c r="U2054">
        <f>1-Tabla1[[#This Row],[Respuesta.corr]]</f>
        <v>0</v>
      </c>
      <c r="V2054" t="s">
        <v>141</v>
      </c>
      <c r="W2054" t="s">
        <v>143</v>
      </c>
      <c r="X2054" t="str">
        <f>+IFERROR(VLOOKUP(Tabla1[[#This Row],[participant]],$AB$2:$AC$17,2,0),"REVISAR")</f>
        <v>LMR11M</v>
      </c>
    </row>
    <row r="2055" spans="1:24" x14ac:dyDescent="0.55000000000000004">
      <c r="A2055" t="s">
        <v>13</v>
      </c>
      <c r="B2055" t="s">
        <v>40</v>
      </c>
      <c r="C2055" t="s">
        <v>15</v>
      </c>
      <c r="D2055">
        <v>0.8</v>
      </c>
      <c r="E2055">
        <v>0</v>
      </c>
      <c r="F2055">
        <v>53</v>
      </c>
      <c r="G2055">
        <v>53</v>
      </c>
      <c r="H2055">
        <v>53</v>
      </c>
      <c r="I2055" t="s">
        <v>15</v>
      </c>
      <c r="J2055">
        <v>1</v>
      </c>
      <c r="L2055" t="s">
        <v>16</v>
      </c>
      <c r="M2055">
        <v>59.897373193039002</v>
      </c>
      <c r="N2055" t="s">
        <v>17</v>
      </c>
      <c r="O2055">
        <v>1</v>
      </c>
      <c r="P2055" t="s">
        <v>18</v>
      </c>
      <c r="Q2055" t="str">
        <f>+PROPER(IF(MID(Tabla1[[#This Row],[expName]],3,100)="Alegria","Alegría",MID(Tabla1[[#This Row],[expName]],3,100)))</f>
        <v>Tristeza</v>
      </c>
      <c r="R2055" t="str">
        <f>+IF(Tabla1[[#This Row],[correct_ans]]="None","Frecuente","Infrecuente")</f>
        <v>Frecuente</v>
      </c>
      <c r="S2055">
        <f>+Tabla1[[#This Row],[Respuesta.corr]]*100</f>
        <v>100</v>
      </c>
      <c r="T2055" t="str">
        <f>+IF(OR(Tabla1[[#This Row],[frecuente/infrecuente]]="Frecuente",Tabla1[[#This Row],[Respuesta.rt]]=""),"",Tabla1[[#This Row],[Respuesta.rt]])</f>
        <v/>
      </c>
      <c r="U2055">
        <f>1-Tabla1[[#This Row],[Respuesta.corr]]</f>
        <v>0</v>
      </c>
      <c r="V2055" t="s">
        <v>141</v>
      </c>
      <c r="W2055" t="s">
        <v>143</v>
      </c>
      <c r="X2055" t="str">
        <f>+IFERROR(VLOOKUP(Tabla1[[#This Row],[participant]],$AB$2:$AC$17,2,0),"REVISAR")</f>
        <v>LMR11M</v>
      </c>
    </row>
    <row r="2056" spans="1:24" x14ac:dyDescent="0.55000000000000004">
      <c r="A2056" t="s">
        <v>19</v>
      </c>
      <c r="B2056" t="s">
        <v>44</v>
      </c>
      <c r="C2056" t="s">
        <v>21</v>
      </c>
      <c r="D2056">
        <v>0.8</v>
      </c>
      <c r="E2056">
        <v>0</v>
      </c>
      <c r="F2056">
        <v>54</v>
      </c>
      <c r="G2056">
        <v>54</v>
      </c>
      <c r="H2056">
        <v>54</v>
      </c>
      <c r="I2056" t="s">
        <v>21</v>
      </c>
      <c r="J2056">
        <v>1</v>
      </c>
      <c r="K2056">
        <v>0.47147073782999999</v>
      </c>
      <c r="L2056" t="s">
        <v>16</v>
      </c>
      <c r="M2056">
        <v>59.897373193039002</v>
      </c>
      <c r="N2056" t="s">
        <v>17</v>
      </c>
      <c r="O2056">
        <v>1</v>
      </c>
      <c r="P2056" t="s">
        <v>18</v>
      </c>
      <c r="Q2056" t="str">
        <f>+PROPER(IF(MID(Tabla1[[#This Row],[expName]],3,100)="Alegria","Alegría",MID(Tabla1[[#This Row],[expName]],3,100)))</f>
        <v>Tristeza</v>
      </c>
      <c r="R2056" t="str">
        <f>+IF(Tabla1[[#This Row],[correct_ans]]="None","Frecuente","Infrecuente")</f>
        <v>Infrecuente</v>
      </c>
      <c r="S2056">
        <f>+Tabla1[[#This Row],[Respuesta.corr]]*100</f>
        <v>100</v>
      </c>
      <c r="T2056">
        <f>+IF(OR(Tabla1[[#This Row],[frecuente/infrecuente]]="Frecuente",Tabla1[[#This Row],[Respuesta.rt]]=""),"",Tabla1[[#This Row],[Respuesta.rt]])</f>
        <v>0.47147073782999999</v>
      </c>
      <c r="U2056">
        <f>1-Tabla1[[#This Row],[Respuesta.corr]]</f>
        <v>0</v>
      </c>
      <c r="V2056" t="s">
        <v>141</v>
      </c>
      <c r="W2056" t="s">
        <v>143</v>
      </c>
      <c r="X2056" t="str">
        <f>+IFERROR(VLOOKUP(Tabla1[[#This Row],[participant]],$AB$2:$AC$17,2,0),"REVISAR")</f>
        <v>LMR11M</v>
      </c>
    </row>
    <row r="2057" spans="1:24" x14ac:dyDescent="0.55000000000000004">
      <c r="A2057" t="s">
        <v>13</v>
      </c>
      <c r="B2057" t="s">
        <v>35</v>
      </c>
      <c r="C2057" t="s">
        <v>15</v>
      </c>
      <c r="D2057">
        <v>0.8</v>
      </c>
      <c r="E2057">
        <v>0</v>
      </c>
      <c r="F2057">
        <v>55</v>
      </c>
      <c r="G2057">
        <v>55</v>
      </c>
      <c r="H2057">
        <v>55</v>
      </c>
      <c r="I2057" t="s">
        <v>15</v>
      </c>
      <c r="J2057">
        <v>1</v>
      </c>
      <c r="L2057" t="s">
        <v>16</v>
      </c>
      <c r="M2057">
        <v>59.897373193039002</v>
      </c>
      <c r="N2057" t="s">
        <v>17</v>
      </c>
      <c r="O2057">
        <v>1</v>
      </c>
      <c r="P2057" t="s">
        <v>18</v>
      </c>
      <c r="Q2057" t="str">
        <f>+PROPER(IF(MID(Tabla1[[#This Row],[expName]],3,100)="Alegria","Alegría",MID(Tabla1[[#This Row],[expName]],3,100)))</f>
        <v>Tristeza</v>
      </c>
      <c r="R2057" t="str">
        <f>+IF(Tabla1[[#This Row],[correct_ans]]="None","Frecuente","Infrecuente")</f>
        <v>Frecuente</v>
      </c>
      <c r="S2057">
        <f>+Tabla1[[#This Row],[Respuesta.corr]]*100</f>
        <v>100</v>
      </c>
      <c r="T2057" t="str">
        <f>+IF(OR(Tabla1[[#This Row],[frecuente/infrecuente]]="Frecuente",Tabla1[[#This Row],[Respuesta.rt]]=""),"",Tabla1[[#This Row],[Respuesta.rt]])</f>
        <v/>
      </c>
      <c r="U2057">
        <f>1-Tabla1[[#This Row],[Respuesta.corr]]</f>
        <v>0</v>
      </c>
      <c r="V2057" t="s">
        <v>141</v>
      </c>
      <c r="W2057" t="s">
        <v>143</v>
      </c>
      <c r="X2057" t="str">
        <f>+IFERROR(VLOOKUP(Tabla1[[#This Row],[participant]],$AB$2:$AC$17,2,0),"REVISAR")</f>
        <v>LMR11M</v>
      </c>
    </row>
    <row r="2058" spans="1:24" x14ac:dyDescent="0.55000000000000004">
      <c r="A2058" t="s">
        <v>13</v>
      </c>
      <c r="B2058" t="s">
        <v>36</v>
      </c>
      <c r="C2058" t="s">
        <v>15</v>
      </c>
      <c r="D2058">
        <v>1.3</v>
      </c>
      <c r="E2058">
        <v>0</v>
      </c>
      <c r="F2058">
        <v>56</v>
      </c>
      <c r="G2058">
        <v>56</v>
      </c>
      <c r="H2058">
        <v>56</v>
      </c>
      <c r="I2058" t="s">
        <v>15</v>
      </c>
      <c r="J2058">
        <v>1</v>
      </c>
      <c r="L2058" t="s">
        <v>16</v>
      </c>
      <c r="M2058">
        <v>59.897373193039002</v>
      </c>
      <c r="N2058" t="s">
        <v>17</v>
      </c>
      <c r="O2058">
        <v>1</v>
      </c>
      <c r="P2058" t="s">
        <v>18</v>
      </c>
      <c r="Q2058" t="str">
        <f>+PROPER(IF(MID(Tabla1[[#This Row],[expName]],3,100)="Alegria","Alegría",MID(Tabla1[[#This Row],[expName]],3,100)))</f>
        <v>Tristeza</v>
      </c>
      <c r="R2058" t="str">
        <f>+IF(Tabla1[[#This Row],[correct_ans]]="None","Frecuente","Infrecuente")</f>
        <v>Frecuente</v>
      </c>
      <c r="S2058">
        <f>+Tabla1[[#This Row],[Respuesta.corr]]*100</f>
        <v>100</v>
      </c>
      <c r="T2058" t="str">
        <f>+IF(OR(Tabla1[[#This Row],[frecuente/infrecuente]]="Frecuente",Tabla1[[#This Row],[Respuesta.rt]]=""),"",Tabla1[[#This Row],[Respuesta.rt]])</f>
        <v/>
      </c>
      <c r="U2058">
        <f>1-Tabla1[[#This Row],[Respuesta.corr]]</f>
        <v>0</v>
      </c>
      <c r="V2058" t="s">
        <v>141</v>
      </c>
      <c r="W2058" t="s">
        <v>143</v>
      </c>
      <c r="X2058" t="str">
        <f>+IFERROR(VLOOKUP(Tabla1[[#This Row],[participant]],$AB$2:$AC$17,2,0),"REVISAR")</f>
        <v>LMR11M</v>
      </c>
    </row>
    <row r="2059" spans="1:24" x14ac:dyDescent="0.55000000000000004">
      <c r="A2059" t="s">
        <v>13</v>
      </c>
      <c r="B2059" t="s">
        <v>30</v>
      </c>
      <c r="C2059" t="s">
        <v>15</v>
      </c>
      <c r="D2059">
        <v>0.8</v>
      </c>
      <c r="E2059">
        <v>0</v>
      </c>
      <c r="F2059">
        <v>57</v>
      </c>
      <c r="G2059">
        <v>57</v>
      </c>
      <c r="H2059">
        <v>57</v>
      </c>
      <c r="I2059" t="s">
        <v>15</v>
      </c>
      <c r="J2059">
        <v>1</v>
      </c>
      <c r="L2059" t="s">
        <v>16</v>
      </c>
      <c r="M2059">
        <v>59.897373193039002</v>
      </c>
      <c r="N2059" t="s">
        <v>17</v>
      </c>
      <c r="O2059">
        <v>1</v>
      </c>
      <c r="P2059" t="s">
        <v>18</v>
      </c>
      <c r="Q2059" t="str">
        <f>+PROPER(IF(MID(Tabla1[[#This Row],[expName]],3,100)="Alegria","Alegría",MID(Tabla1[[#This Row],[expName]],3,100)))</f>
        <v>Tristeza</v>
      </c>
      <c r="R2059" t="str">
        <f>+IF(Tabla1[[#This Row],[correct_ans]]="None","Frecuente","Infrecuente")</f>
        <v>Frecuente</v>
      </c>
      <c r="S2059">
        <f>+Tabla1[[#This Row],[Respuesta.corr]]*100</f>
        <v>100</v>
      </c>
      <c r="T2059" t="str">
        <f>+IF(OR(Tabla1[[#This Row],[frecuente/infrecuente]]="Frecuente",Tabla1[[#This Row],[Respuesta.rt]]=""),"",Tabla1[[#This Row],[Respuesta.rt]])</f>
        <v/>
      </c>
      <c r="U2059">
        <f>1-Tabla1[[#This Row],[Respuesta.corr]]</f>
        <v>0</v>
      </c>
      <c r="V2059" t="s">
        <v>141</v>
      </c>
      <c r="W2059" t="s">
        <v>143</v>
      </c>
      <c r="X2059" t="str">
        <f>+IFERROR(VLOOKUP(Tabla1[[#This Row],[participant]],$AB$2:$AC$17,2,0),"REVISAR")</f>
        <v>LMR11M</v>
      </c>
    </row>
    <row r="2060" spans="1:24" x14ac:dyDescent="0.55000000000000004">
      <c r="A2060" t="s">
        <v>19</v>
      </c>
      <c r="B2060" t="s">
        <v>20</v>
      </c>
      <c r="C2060" t="s">
        <v>21</v>
      </c>
      <c r="D2060">
        <v>1.3</v>
      </c>
      <c r="E2060">
        <v>0</v>
      </c>
      <c r="F2060">
        <v>58</v>
      </c>
      <c r="G2060">
        <v>58</v>
      </c>
      <c r="H2060">
        <v>58</v>
      </c>
      <c r="I2060" t="s">
        <v>15</v>
      </c>
      <c r="J2060">
        <v>0</v>
      </c>
      <c r="L2060" t="s">
        <v>16</v>
      </c>
      <c r="M2060">
        <v>59.897373193039002</v>
      </c>
      <c r="N2060" t="s">
        <v>17</v>
      </c>
      <c r="O2060">
        <v>1</v>
      </c>
      <c r="P2060" t="s">
        <v>18</v>
      </c>
      <c r="Q2060" t="str">
        <f>+PROPER(IF(MID(Tabla1[[#This Row],[expName]],3,100)="Alegria","Alegría",MID(Tabla1[[#This Row],[expName]],3,100)))</f>
        <v>Tristeza</v>
      </c>
      <c r="R2060" t="str">
        <f>+IF(Tabla1[[#This Row],[correct_ans]]="None","Frecuente","Infrecuente")</f>
        <v>Infrecuente</v>
      </c>
      <c r="S2060">
        <f>+Tabla1[[#This Row],[Respuesta.corr]]*100</f>
        <v>0</v>
      </c>
      <c r="T2060" t="str">
        <f>+IF(OR(Tabla1[[#This Row],[frecuente/infrecuente]]="Frecuente",Tabla1[[#This Row],[Respuesta.rt]]=""),"",Tabla1[[#This Row],[Respuesta.rt]])</f>
        <v/>
      </c>
      <c r="U2060">
        <f>1-Tabla1[[#This Row],[Respuesta.corr]]</f>
        <v>1</v>
      </c>
      <c r="V2060" t="s">
        <v>141</v>
      </c>
      <c r="W2060" t="s">
        <v>143</v>
      </c>
      <c r="X2060" t="str">
        <f>+IFERROR(VLOOKUP(Tabla1[[#This Row],[participant]],$AB$2:$AC$17,2,0),"REVISAR")</f>
        <v>LMR11M</v>
      </c>
    </row>
    <row r="2061" spans="1:24" x14ac:dyDescent="0.55000000000000004">
      <c r="A2061" t="s">
        <v>13</v>
      </c>
      <c r="B2061" t="s">
        <v>42</v>
      </c>
      <c r="C2061" t="s">
        <v>15</v>
      </c>
      <c r="D2061">
        <v>1.3</v>
      </c>
      <c r="E2061">
        <v>0</v>
      </c>
      <c r="F2061">
        <v>59</v>
      </c>
      <c r="G2061">
        <v>59</v>
      </c>
      <c r="H2061">
        <v>59</v>
      </c>
      <c r="I2061" t="s">
        <v>15</v>
      </c>
      <c r="J2061">
        <v>1</v>
      </c>
      <c r="L2061" t="s">
        <v>16</v>
      </c>
      <c r="M2061">
        <v>59.897373193039002</v>
      </c>
      <c r="N2061" t="s">
        <v>17</v>
      </c>
      <c r="O2061">
        <v>1</v>
      </c>
      <c r="P2061" t="s">
        <v>18</v>
      </c>
      <c r="Q2061" t="str">
        <f>+PROPER(IF(MID(Tabla1[[#This Row],[expName]],3,100)="Alegria","Alegría",MID(Tabla1[[#This Row],[expName]],3,100)))</f>
        <v>Tristeza</v>
      </c>
      <c r="R2061" t="str">
        <f>+IF(Tabla1[[#This Row],[correct_ans]]="None","Frecuente","Infrecuente")</f>
        <v>Frecuente</v>
      </c>
      <c r="S2061">
        <f>+Tabla1[[#This Row],[Respuesta.corr]]*100</f>
        <v>100</v>
      </c>
      <c r="T2061" t="str">
        <f>+IF(OR(Tabla1[[#This Row],[frecuente/infrecuente]]="Frecuente",Tabla1[[#This Row],[Respuesta.rt]]=""),"",Tabla1[[#This Row],[Respuesta.rt]])</f>
        <v/>
      </c>
      <c r="U2061">
        <f>1-Tabla1[[#This Row],[Respuesta.corr]]</f>
        <v>0</v>
      </c>
      <c r="V2061" t="s">
        <v>141</v>
      </c>
      <c r="W2061" t="s">
        <v>143</v>
      </c>
      <c r="X2061" t="str">
        <f>+IFERROR(VLOOKUP(Tabla1[[#This Row],[participant]],$AB$2:$AC$17,2,0),"REVISAR")</f>
        <v>LMR11M</v>
      </c>
    </row>
    <row r="2062" spans="1:24" x14ac:dyDescent="0.55000000000000004">
      <c r="A2062" t="s">
        <v>19</v>
      </c>
      <c r="B2062" t="s">
        <v>44</v>
      </c>
      <c r="C2062" t="s">
        <v>21</v>
      </c>
      <c r="D2062">
        <v>1.3</v>
      </c>
      <c r="E2062">
        <v>0</v>
      </c>
      <c r="F2062">
        <v>60</v>
      </c>
      <c r="G2062">
        <v>60</v>
      </c>
      <c r="H2062">
        <v>60</v>
      </c>
      <c r="I2062" t="s">
        <v>21</v>
      </c>
      <c r="J2062">
        <v>1</v>
      </c>
      <c r="K2062">
        <v>0.49049035646</v>
      </c>
      <c r="L2062" t="s">
        <v>16</v>
      </c>
      <c r="M2062">
        <v>59.897373193039002</v>
      </c>
      <c r="N2062" t="s">
        <v>17</v>
      </c>
      <c r="O2062">
        <v>1</v>
      </c>
      <c r="P2062" t="s">
        <v>18</v>
      </c>
      <c r="Q2062" t="str">
        <f>+PROPER(IF(MID(Tabla1[[#This Row],[expName]],3,100)="Alegria","Alegría",MID(Tabla1[[#This Row],[expName]],3,100)))</f>
        <v>Tristeza</v>
      </c>
      <c r="R2062" t="str">
        <f>+IF(Tabla1[[#This Row],[correct_ans]]="None","Frecuente","Infrecuente")</f>
        <v>Infrecuente</v>
      </c>
      <c r="S2062">
        <f>+Tabla1[[#This Row],[Respuesta.corr]]*100</f>
        <v>100</v>
      </c>
      <c r="T2062">
        <f>+IF(OR(Tabla1[[#This Row],[frecuente/infrecuente]]="Frecuente",Tabla1[[#This Row],[Respuesta.rt]]=""),"",Tabla1[[#This Row],[Respuesta.rt]])</f>
        <v>0.49049035646</v>
      </c>
      <c r="U2062">
        <f>1-Tabla1[[#This Row],[Respuesta.corr]]</f>
        <v>0</v>
      </c>
      <c r="V2062" t="s">
        <v>141</v>
      </c>
      <c r="W2062" t="s">
        <v>143</v>
      </c>
      <c r="X2062" t="str">
        <f>+IFERROR(VLOOKUP(Tabla1[[#This Row],[participant]],$AB$2:$AC$17,2,0),"REVISAR")</f>
        <v>LMR11M</v>
      </c>
    </row>
    <row r="2063" spans="1:24" x14ac:dyDescent="0.55000000000000004">
      <c r="A2063" t="s">
        <v>13</v>
      </c>
      <c r="B2063" t="s">
        <v>45</v>
      </c>
      <c r="C2063" t="s">
        <v>15</v>
      </c>
      <c r="D2063">
        <v>1.3</v>
      </c>
      <c r="E2063">
        <v>0</v>
      </c>
      <c r="F2063">
        <v>61</v>
      </c>
      <c r="G2063">
        <v>61</v>
      </c>
      <c r="H2063">
        <v>61</v>
      </c>
      <c r="I2063" t="s">
        <v>15</v>
      </c>
      <c r="J2063">
        <v>1</v>
      </c>
      <c r="L2063" t="s">
        <v>16</v>
      </c>
      <c r="M2063">
        <v>59.897373193039002</v>
      </c>
      <c r="N2063" t="s">
        <v>17</v>
      </c>
      <c r="O2063">
        <v>1</v>
      </c>
      <c r="P2063" t="s">
        <v>18</v>
      </c>
      <c r="Q2063" t="str">
        <f>+PROPER(IF(MID(Tabla1[[#This Row],[expName]],3,100)="Alegria","Alegría",MID(Tabla1[[#This Row],[expName]],3,100)))</f>
        <v>Tristeza</v>
      </c>
      <c r="R2063" t="str">
        <f>+IF(Tabla1[[#This Row],[correct_ans]]="None","Frecuente","Infrecuente")</f>
        <v>Frecuente</v>
      </c>
      <c r="S2063">
        <f>+Tabla1[[#This Row],[Respuesta.corr]]*100</f>
        <v>100</v>
      </c>
      <c r="T2063" t="str">
        <f>+IF(OR(Tabla1[[#This Row],[frecuente/infrecuente]]="Frecuente",Tabla1[[#This Row],[Respuesta.rt]]=""),"",Tabla1[[#This Row],[Respuesta.rt]])</f>
        <v/>
      </c>
      <c r="U2063">
        <f>1-Tabla1[[#This Row],[Respuesta.corr]]</f>
        <v>0</v>
      </c>
      <c r="V2063" t="s">
        <v>141</v>
      </c>
      <c r="W2063" t="s">
        <v>143</v>
      </c>
      <c r="X2063" t="str">
        <f>+IFERROR(VLOOKUP(Tabla1[[#This Row],[participant]],$AB$2:$AC$17,2,0),"REVISAR")</f>
        <v>LMR11M</v>
      </c>
    </row>
    <row r="2064" spans="1:24" x14ac:dyDescent="0.55000000000000004">
      <c r="A2064" t="s">
        <v>13</v>
      </c>
      <c r="B2064" t="s">
        <v>31</v>
      </c>
      <c r="C2064" t="s">
        <v>15</v>
      </c>
      <c r="D2064">
        <v>0.8</v>
      </c>
      <c r="E2064">
        <v>0</v>
      </c>
      <c r="F2064">
        <v>62</v>
      </c>
      <c r="G2064">
        <v>62</v>
      </c>
      <c r="H2064">
        <v>62</v>
      </c>
      <c r="I2064" t="s">
        <v>15</v>
      </c>
      <c r="J2064">
        <v>1</v>
      </c>
      <c r="L2064" t="s">
        <v>16</v>
      </c>
      <c r="M2064">
        <v>59.897373193039002</v>
      </c>
      <c r="N2064" t="s">
        <v>17</v>
      </c>
      <c r="O2064">
        <v>1</v>
      </c>
      <c r="P2064" t="s">
        <v>18</v>
      </c>
      <c r="Q2064" t="str">
        <f>+PROPER(IF(MID(Tabla1[[#This Row],[expName]],3,100)="Alegria","Alegría",MID(Tabla1[[#This Row],[expName]],3,100)))</f>
        <v>Tristeza</v>
      </c>
      <c r="R2064" t="str">
        <f>+IF(Tabla1[[#This Row],[correct_ans]]="None","Frecuente","Infrecuente")</f>
        <v>Frecuente</v>
      </c>
      <c r="S2064">
        <f>+Tabla1[[#This Row],[Respuesta.corr]]*100</f>
        <v>100</v>
      </c>
      <c r="T2064" t="str">
        <f>+IF(OR(Tabla1[[#This Row],[frecuente/infrecuente]]="Frecuente",Tabla1[[#This Row],[Respuesta.rt]]=""),"",Tabla1[[#This Row],[Respuesta.rt]])</f>
        <v/>
      </c>
      <c r="U2064">
        <f>1-Tabla1[[#This Row],[Respuesta.corr]]</f>
        <v>0</v>
      </c>
      <c r="V2064" t="s">
        <v>141</v>
      </c>
      <c r="W2064" t="s">
        <v>143</v>
      </c>
      <c r="X2064" t="str">
        <f>+IFERROR(VLOOKUP(Tabla1[[#This Row],[participant]],$AB$2:$AC$17,2,0),"REVISAR")</f>
        <v>LMR11M</v>
      </c>
    </row>
    <row r="2065" spans="1:24" x14ac:dyDescent="0.55000000000000004">
      <c r="A2065" t="s">
        <v>19</v>
      </c>
      <c r="B2065" t="s">
        <v>46</v>
      </c>
      <c r="C2065" t="s">
        <v>21</v>
      </c>
      <c r="D2065">
        <v>0.8</v>
      </c>
      <c r="E2065">
        <v>0</v>
      </c>
      <c r="F2065">
        <v>63</v>
      </c>
      <c r="G2065">
        <v>63</v>
      </c>
      <c r="H2065">
        <v>63</v>
      </c>
      <c r="I2065" t="s">
        <v>21</v>
      </c>
      <c r="J2065">
        <v>1</v>
      </c>
      <c r="K2065">
        <v>0.639787044842</v>
      </c>
      <c r="L2065" t="s">
        <v>16</v>
      </c>
      <c r="M2065">
        <v>59.897373193039002</v>
      </c>
      <c r="N2065" t="s">
        <v>17</v>
      </c>
      <c r="O2065">
        <v>1</v>
      </c>
      <c r="P2065" t="s">
        <v>18</v>
      </c>
      <c r="Q2065" t="str">
        <f>+PROPER(IF(MID(Tabla1[[#This Row],[expName]],3,100)="Alegria","Alegría",MID(Tabla1[[#This Row],[expName]],3,100)))</f>
        <v>Tristeza</v>
      </c>
      <c r="R2065" t="str">
        <f>+IF(Tabla1[[#This Row],[correct_ans]]="None","Frecuente","Infrecuente")</f>
        <v>Infrecuente</v>
      </c>
      <c r="S2065">
        <f>+Tabla1[[#This Row],[Respuesta.corr]]*100</f>
        <v>100</v>
      </c>
      <c r="T2065">
        <f>+IF(OR(Tabla1[[#This Row],[frecuente/infrecuente]]="Frecuente",Tabla1[[#This Row],[Respuesta.rt]]=""),"",Tabla1[[#This Row],[Respuesta.rt]])</f>
        <v>0.639787044842</v>
      </c>
      <c r="U2065">
        <f>1-Tabla1[[#This Row],[Respuesta.corr]]</f>
        <v>0</v>
      </c>
      <c r="V2065" t="s">
        <v>141</v>
      </c>
      <c r="W2065" t="s">
        <v>143</v>
      </c>
      <c r="X2065" t="str">
        <f>+IFERROR(VLOOKUP(Tabla1[[#This Row],[participant]],$AB$2:$AC$17,2,0),"REVISAR")</f>
        <v>LMR11M</v>
      </c>
    </row>
    <row r="2066" spans="1:24" x14ac:dyDescent="0.55000000000000004">
      <c r="A2066" t="s">
        <v>13</v>
      </c>
      <c r="B2066" t="s">
        <v>35</v>
      </c>
      <c r="C2066" t="s">
        <v>15</v>
      </c>
      <c r="D2066">
        <v>0.8</v>
      </c>
      <c r="E2066">
        <v>0</v>
      </c>
      <c r="F2066">
        <v>64</v>
      </c>
      <c r="G2066">
        <v>64</v>
      </c>
      <c r="H2066">
        <v>64</v>
      </c>
      <c r="I2066" t="s">
        <v>15</v>
      </c>
      <c r="J2066">
        <v>1</v>
      </c>
      <c r="L2066" t="s">
        <v>16</v>
      </c>
      <c r="M2066">
        <v>59.897373193039002</v>
      </c>
      <c r="N2066" t="s">
        <v>17</v>
      </c>
      <c r="O2066">
        <v>1</v>
      </c>
      <c r="P2066" t="s">
        <v>18</v>
      </c>
      <c r="Q2066" t="str">
        <f>+PROPER(IF(MID(Tabla1[[#This Row],[expName]],3,100)="Alegria","Alegría",MID(Tabla1[[#This Row],[expName]],3,100)))</f>
        <v>Tristeza</v>
      </c>
      <c r="R2066" t="str">
        <f>+IF(Tabla1[[#This Row],[correct_ans]]="None","Frecuente","Infrecuente")</f>
        <v>Frecuente</v>
      </c>
      <c r="S2066">
        <f>+Tabla1[[#This Row],[Respuesta.corr]]*100</f>
        <v>100</v>
      </c>
      <c r="T2066" t="str">
        <f>+IF(OR(Tabla1[[#This Row],[frecuente/infrecuente]]="Frecuente",Tabla1[[#This Row],[Respuesta.rt]]=""),"",Tabla1[[#This Row],[Respuesta.rt]])</f>
        <v/>
      </c>
      <c r="U2066">
        <f>1-Tabla1[[#This Row],[Respuesta.corr]]</f>
        <v>0</v>
      </c>
      <c r="V2066" t="s">
        <v>141</v>
      </c>
      <c r="W2066" t="s">
        <v>143</v>
      </c>
      <c r="X2066" t="str">
        <f>+IFERROR(VLOOKUP(Tabla1[[#This Row],[participant]],$AB$2:$AC$17,2,0),"REVISAR")</f>
        <v>LMR11M</v>
      </c>
    </row>
    <row r="2067" spans="1:24" x14ac:dyDescent="0.55000000000000004">
      <c r="A2067" t="s">
        <v>13</v>
      </c>
      <c r="B2067" t="s">
        <v>41</v>
      </c>
      <c r="C2067" t="s">
        <v>15</v>
      </c>
      <c r="D2067">
        <v>1.3</v>
      </c>
      <c r="E2067">
        <v>0</v>
      </c>
      <c r="F2067">
        <v>65</v>
      </c>
      <c r="G2067">
        <v>65</v>
      </c>
      <c r="H2067">
        <v>65</v>
      </c>
      <c r="I2067" t="s">
        <v>15</v>
      </c>
      <c r="J2067">
        <v>1</v>
      </c>
      <c r="L2067" t="s">
        <v>16</v>
      </c>
      <c r="M2067">
        <v>59.897373193039002</v>
      </c>
      <c r="N2067" t="s">
        <v>17</v>
      </c>
      <c r="O2067">
        <v>1</v>
      </c>
      <c r="P2067" t="s">
        <v>18</v>
      </c>
      <c r="Q2067" t="str">
        <f>+PROPER(IF(MID(Tabla1[[#This Row],[expName]],3,100)="Alegria","Alegría",MID(Tabla1[[#This Row],[expName]],3,100)))</f>
        <v>Tristeza</v>
      </c>
      <c r="R2067" t="str">
        <f>+IF(Tabla1[[#This Row],[correct_ans]]="None","Frecuente","Infrecuente")</f>
        <v>Frecuente</v>
      </c>
      <c r="S2067">
        <f>+Tabla1[[#This Row],[Respuesta.corr]]*100</f>
        <v>100</v>
      </c>
      <c r="T2067" t="str">
        <f>+IF(OR(Tabla1[[#This Row],[frecuente/infrecuente]]="Frecuente",Tabla1[[#This Row],[Respuesta.rt]]=""),"",Tabla1[[#This Row],[Respuesta.rt]])</f>
        <v/>
      </c>
      <c r="U2067">
        <f>1-Tabla1[[#This Row],[Respuesta.corr]]</f>
        <v>0</v>
      </c>
      <c r="V2067" t="s">
        <v>141</v>
      </c>
      <c r="W2067" t="s">
        <v>143</v>
      </c>
      <c r="X2067" t="str">
        <f>+IFERROR(VLOOKUP(Tabla1[[#This Row],[participant]],$AB$2:$AC$17,2,0),"REVISAR")</f>
        <v>LMR11M</v>
      </c>
    </row>
    <row r="2068" spans="1:24" x14ac:dyDescent="0.55000000000000004">
      <c r="A2068" t="s">
        <v>13</v>
      </c>
      <c r="B2068" t="s">
        <v>42</v>
      </c>
      <c r="C2068" t="s">
        <v>15</v>
      </c>
      <c r="D2068">
        <v>1.3</v>
      </c>
      <c r="E2068">
        <v>0</v>
      </c>
      <c r="F2068">
        <v>66</v>
      </c>
      <c r="G2068">
        <v>66</v>
      </c>
      <c r="H2068">
        <v>66</v>
      </c>
      <c r="I2068" t="s">
        <v>15</v>
      </c>
      <c r="J2068">
        <v>1</v>
      </c>
      <c r="L2068" t="s">
        <v>16</v>
      </c>
      <c r="M2068">
        <v>59.897373193039002</v>
      </c>
      <c r="N2068" t="s">
        <v>17</v>
      </c>
      <c r="O2068">
        <v>1</v>
      </c>
      <c r="P2068" t="s">
        <v>18</v>
      </c>
      <c r="Q2068" t="str">
        <f>+PROPER(IF(MID(Tabla1[[#This Row],[expName]],3,100)="Alegria","Alegría",MID(Tabla1[[#This Row],[expName]],3,100)))</f>
        <v>Tristeza</v>
      </c>
      <c r="R2068" t="str">
        <f>+IF(Tabla1[[#This Row],[correct_ans]]="None","Frecuente","Infrecuente")</f>
        <v>Frecuente</v>
      </c>
      <c r="S2068">
        <f>+Tabla1[[#This Row],[Respuesta.corr]]*100</f>
        <v>100</v>
      </c>
      <c r="T2068" t="str">
        <f>+IF(OR(Tabla1[[#This Row],[frecuente/infrecuente]]="Frecuente",Tabla1[[#This Row],[Respuesta.rt]]=""),"",Tabla1[[#This Row],[Respuesta.rt]])</f>
        <v/>
      </c>
      <c r="U2068">
        <f>1-Tabla1[[#This Row],[Respuesta.corr]]</f>
        <v>0</v>
      </c>
      <c r="V2068" t="s">
        <v>141</v>
      </c>
      <c r="W2068" t="s">
        <v>143</v>
      </c>
      <c r="X2068" t="str">
        <f>+IFERROR(VLOOKUP(Tabla1[[#This Row],[participant]],$AB$2:$AC$17,2,0),"REVISAR")</f>
        <v>LMR11M</v>
      </c>
    </row>
    <row r="2069" spans="1:24" x14ac:dyDescent="0.55000000000000004">
      <c r="A2069" t="s">
        <v>13</v>
      </c>
      <c r="B2069" t="s">
        <v>42</v>
      </c>
      <c r="C2069" t="s">
        <v>15</v>
      </c>
      <c r="D2069">
        <v>0.8</v>
      </c>
      <c r="E2069">
        <v>0</v>
      </c>
      <c r="F2069">
        <v>67</v>
      </c>
      <c r="G2069">
        <v>67</v>
      </c>
      <c r="H2069">
        <v>67</v>
      </c>
      <c r="I2069" t="s">
        <v>15</v>
      </c>
      <c r="J2069">
        <v>1</v>
      </c>
      <c r="L2069" t="s">
        <v>16</v>
      </c>
      <c r="M2069">
        <v>59.897373193039002</v>
      </c>
      <c r="N2069" t="s">
        <v>17</v>
      </c>
      <c r="O2069">
        <v>1</v>
      </c>
      <c r="P2069" t="s">
        <v>18</v>
      </c>
      <c r="Q2069" t="str">
        <f>+PROPER(IF(MID(Tabla1[[#This Row],[expName]],3,100)="Alegria","Alegría",MID(Tabla1[[#This Row],[expName]],3,100)))</f>
        <v>Tristeza</v>
      </c>
      <c r="R2069" t="str">
        <f>+IF(Tabla1[[#This Row],[correct_ans]]="None","Frecuente","Infrecuente")</f>
        <v>Frecuente</v>
      </c>
      <c r="S2069">
        <f>+Tabla1[[#This Row],[Respuesta.corr]]*100</f>
        <v>100</v>
      </c>
      <c r="T2069" t="str">
        <f>+IF(OR(Tabla1[[#This Row],[frecuente/infrecuente]]="Frecuente",Tabla1[[#This Row],[Respuesta.rt]]=""),"",Tabla1[[#This Row],[Respuesta.rt]])</f>
        <v/>
      </c>
      <c r="U2069">
        <f>1-Tabla1[[#This Row],[Respuesta.corr]]</f>
        <v>0</v>
      </c>
      <c r="V2069" t="s">
        <v>141</v>
      </c>
      <c r="W2069" t="s">
        <v>143</v>
      </c>
      <c r="X2069" t="str">
        <f>+IFERROR(VLOOKUP(Tabla1[[#This Row],[participant]],$AB$2:$AC$17,2,0),"REVISAR")</f>
        <v>LMR11M</v>
      </c>
    </row>
    <row r="2070" spans="1:24" x14ac:dyDescent="0.55000000000000004">
      <c r="A2070" t="s">
        <v>13</v>
      </c>
      <c r="B2070" t="s">
        <v>36</v>
      </c>
      <c r="C2070" t="s">
        <v>15</v>
      </c>
      <c r="D2070">
        <v>1.3</v>
      </c>
      <c r="E2070">
        <v>0</v>
      </c>
      <c r="F2070">
        <v>68</v>
      </c>
      <c r="G2070">
        <v>68</v>
      </c>
      <c r="H2070">
        <v>68</v>
      </c>
      <c r="I2070" t="s">
        <v>15</v>
      </c>
      <c r="J2070">
        <v>1</v>
      </c>
      <c r="L2070" t="s">
        <v>16</v>
      </c>
      <c r="M2070">
        <v>59.897373193039002</v>
      </c>
      <c r="N2070" t="s">
        <v>17</v>
      </c>
      <c r="O2070">
        <v>1</v>
      </c>
      <c r="P2070" t="s">
        <v>18</v>
      </c>
      <c r="Q2070" t="str">
        <f>+PROPER(IF(MID(Tabla1[[#This Row],[expName]],3,100)="Alegria","Alegría",MID(Tabla1[[#This Row],[expName]],3,100)))</f>
        <v>Tristeza</v>
      </c>
      <c r="R2070" t="str">
        <f>+IF(Tabla1[[#This Row],[correct_ans]]="None","Frecuente","Infrecuente")</f>
        <v>Frecuente</v>
      </c>
      <c r="S2070">
        <f>+Tabla1[[#This Row],[Respuesta.corr]]*100</f>
        <v>100</v>
      </c>
      <c r="T2070" t="str">
        <f>+IF(OR(Tabla1[[#This Row],[frecuente/infrecuente]]="Frecuente",Tabla1[[#This Row],[Respuesta.rt]]=""),"",Tabla1[[#This Row],[Respuesta.rt]])</f>
        <v/>
      </c>
      <c r="U2070">
        <f>1-Tabla1[[#This Row],[Respuesta.corr]]</f>
        <v>0</v>
      </c>
      <c r="V2070" t="s">
        <v>141</v>
      </c>
      <c r="W2070" t="s">
        <v>143</v>
      </c>
      <c r="X2070" t="str">
        <f>+IFERROR(VLOOKUP(Tabla1[[#This Row],[participant]],$AB$2:$AC$17,2,0),"REVISAR")</f>
        <v>LMR11M</v>
      </c>
    </row>
    <row r="2071" spans="1:24" x14ac:dyDescent="0.55000000000000004">
      <c r="A2071" t="s">
        <v>19</v>
      </c>
      <c r="B2071" t="s">
        <v>26</v>
      </c>
      <c r="C2071" t="s">
        <v>21</v>
      </c>
      <c r="D2071">
        <v>1.3</v>
      </c>
      <c r="E2071">
        <v>0</v>
      </c>
      <c r="F2071">
        <v>69</v>
      </c>
      <c r="G2071">
        <v>69</v>
      </c>
      <c r="H2071">
        <v>69</v>
      </c>
      <c r="I2071" t="s">
        <v>21</v>
      </c>
      <c r="J2071">
        <v>1</v>
      </c>
      <c r="K2071">
        <v>0.416557325516</v>
      </c>
      <c r="L2071" t="s">
        <v>16</v>
      </c>
      <c r="M2071">
        <v>59.897373193039002</v>
      </c>
      <c r="N2071" t="s">
        <v>17</v>
      </c>
      <c r="O2071">
        <v>1</v>
      </c>
      <c r="P2071" t="s">
        <v>18</v>
      </c>
      <c r="Q2071" t="str">
        <f>+PROPER(IF(MID(Tabla1[[#This Row],[expName]],3,100)="Alegria","Alegría",MID(Tabla1[[#This Row],[expName]],3,100)))</f>
        <v>Tristeza</v>
      </c>
      <c r="R2071" t="str">
        <f>+IF(Tabla1[[#This Row],[correct_ans]]="None","Frecuente","Infrecuente")</f>
        <v>Infrecuente</v>
      </c>
      <c r="S2071">
        <f>+Tabla1[[#This Row],[Respuesta.corr]]*100</f>
        <v>100</v>
      </c>
      <c r="T2071">
        <f>+IF(OR(Tabla1[[#This Row],[frecuente/infrecuente]]="Frecuente",Tabla1[[#This Row],[Respuesta.rt]]=""),"",Tabla1[[#This Row],[Respuesta.rt]])</f>
        <v>0.416557325516</v>
      </c>
      <c r="U2071">
        <f>1-Tabla1[[#This Row],[Respuesta.corr]]</f>
        <v>0</v>
      </c>
      <c r="V2071" t="s">
        <v>141</v>
      </c>
      <c r="W2071" t="s">
        <v>143</v>
      </c>
      <c r="X2071" t="str">
        <f>+IFERROR(VLOOKUP(Tabla1[[#This Row],[participant]],$AB$2:$AC$17,2,0),"REVISAR")</f>
        <v>LMR11M</v>
      </c>
    </row>
    <row r="2072" spans="1:24" x14ac:dyDescent="0.55000000000000004">
      <c r="A2072" t="s">
        <v>13</v>
      </c>
      <c r="B2072" t="s">
        <v>34</v>
      </c>
      <c r="C2072" t="s">
        <v>15</v>
      </c>
      <c r="D2072">
        <v>0.8</v>
      </c>
      <c r="E2072">
        <v>0</v>
      </c>
      <c r="F2072">
        <v>70</v>
      </c>
      <c r="G2072">
        <v>70</v>
      </c>
      <c r="H2072">
        <v>70</v>
      </c>
      <c r="I2072" t="s">
        <v>15</v>
      </c>
      <c r="J2072">
        <v>1</v>
      </c>
      <c r="L2072" t="s">
        <v>16</v>
      </c>
      <c r="M2072">
        <v>59.897373193039002</v>
      </c>
      <c r="N2072" t="s">
        <v>17</v>
      </c>
      <c r="O2072">
        <v>1</v>
      </c>
      <c r="P2072" t="s">
        <v>18</v>
      </c>
      <c r="Q2072" t="str">
        <f>+PROPER(IF(MID(Tabla1[[#This Row],[expName]],3,100)="Alegria","Alegría",MID(Tabla1[[#This Row],[expName]],3,100)))</f>
        <v>Tristeza</v>
      </c>
      <c r="R2072" t="str">
        <f>+IF(Tabla1[[#This Row],[correct_ans]]="None","Frecuente","Infrecuente")</f>
        <v>Frecuente</v>
      </c>
      <c r="S2072">
        <f>+Tabla1[[#This Row],[Respuesta.corr]]*100</f>
        <v>100</v>
      </c>
      <c r="T2072" t="str">
        <f>+IF(OR(Tabla1[[#This Row],[frecuente/infrecuente]]="Frecuente",Tabla1[[#This Row],[Respuesta.rt]]=""),"",Tabla1[[#This Row],[Respuesta.rt]])</f>
        <v/>
      </c>
      <c r="U2072">
        <f>1-Tabla1[[#This Row],[Respuesta.corr]]</f>
        <v>0</v>
      </c>
      <c r="V2072" t="s">
        <v>141</v>
      </c>
      <c r="W2072" t="s">
        <v>143</v>
      </c>
      <c r="X2072" t="str">
        <f>+IFERROR(VLOOKUP(Tabla1[[#This Row],[participant]],$AB$2:$AC$17,2,0),"REVISAR")</f>
        <v>LMR11M</v>
      </c>
    </row>
    <row r="2073" spans="1:24" x14ac:dyDescent="0.55000000000000004">
      <c r="A2073" t="s">
        <v>13</v>
      </c>
      <c r="B2073" t="s">
        <v>30</v>
      </c>
      <c r="C2073" t="s">
        <v>15</v>
      </c>
      <c r="D2073">
        <v>0.8</v>
      </c>
      <c r="E2073">
        <v>0</v>
      </c>
      <c r="F2073">
        <v>71</v>
      </c>
      <c r="G2073">
        <v>71</v>
      </c>
      <c r="H2073">
        <v>71</v>
      </c>
      <c r="I2073" t="s">
        <v>15</v>
      </c>
      <c r="J2073">
        <v>1</v>
      </c>
      <c r="L2073" t="s">
        <v>16</v>
      </c>
      <c r="M2073">
        <v>59.897373193039002</v>
      </c>
      <c r="N2073" t="s">
        <v>17</v>
      </c>
      <c r="O2073">
        <v>1</v>
      </c>
      <c r="P2073" t="s">
        <v>18</v>
      </c>
      <c r="Q2073" t="str">
        <f>+PROPER(IF(MID(Tabla1[[#This Row],[expName]],3,100)="Alegria","Alegría",MID(Tabla1[[#This Row],[expName]],3,100)))</f>
        <v>Tristeza</v>
      </c>
      <c r="R2073" t="str">
        <f>+IF(Tabla1[[#This Row],[correct_ans]]="None","Frecuente","Infrecuente")</f>
        <v>Frecuente</v>
      </c>
      <c r="S2073">
        <f>+Tabla1[[#This Row],[Respuesta.corr]]*100</f>
        <v>100</v>
      </c>
      <c r="T2073" t="str">
        <f>+IF(OR(Tabla1[[#This Row],[frecuente/infrecuente]]="Frecuente",Tabla1[[#This Row],[Respuesta.rt]]=""),"",Tabla1[[#This Row],[Respuesta.rt]])</f>
        <v/>
      </c>
      <c r="U2073">
        <f>1-Tabla1[[#This Row],[Respuesta.corr]]</f>
        <v>0</v>
      </c>
      <c r="V2073" t="s">
        <v>141</v>
      </c>
      <c r="W2073" t="s">
        <v>143</v>
      </c>
      <c r="X2073" t="str">
        <f>+IFERROR(VLOOKUP(Tabla1[[#This Row],[participant]],$AB$2:$AC$17,2,0),"REVISAR")</f>
        <v>LMR11M</v>
      </c>
    </row>
    <row r="2074" spans="1:24" x14ac:dyDescent="0.55000000000000004">
      <c r="A2074" t="s">
        <v>13</v>
      </c>
      <c r="B2074" t="s">
        <v>34</v>
      </c>
      <c r="C2074" t="s">
        <v>15</v>
      </c>
      <c r="D2074">
        <v>0.8</v>
      </c>
      <c r="E2074">
        <v>0</v>
      </c>
      <c r="F2074">
        <v>72</v>
      </c>
      <c r="G2074">
        <v>72</v>
      </c>
      <c r="H2074">
        <v>72</v>
      </c>
      <c r="I2074" t="s">
        <v>15</v>
      </c>
      <c r="J2074">
        <v>1</v>
      </c>
      <c r="L2074" t="s">
        <v>16</v>
      </c>
      <c r="M2074">
        <v>59.897373193039002</v>
      </c>
      <c r="N2074" t="s">
        <v>17</v>
      </c>
      <c r="O2074">
        <v>1</v>
      </c>
      <c r="P2074" t="s">
        <v>18</v>
      </c>
      <c r="Q2074" t="str">
        <f>+PROPER(IF(MID(Tabla1[[#This Row],[expName]],3,100)="Alegria","Alegría",MID(Tabla1[[#This Row],[expName]],3,100)))</f>
        <v>Tristeza</v>
      </c>
      <c r="R2074" t="str">
        <f>+IF(Tabla1[[#This Row],[correct_ans]]="None","Frecuente","Infrecuente")</f>
        <v>Frecuente</v>
      </c>
      <c r="S2074">
        <f>+Tabla1[[#This Row],[Respuesta.corr]]*100</f>
        <v>100</v>
      </c>
      <c r="T2074" t="str">
        <f>+IF(OR(Tabla1[[#This Row],[frecuente/infrecuente]]="Frecuente",Tabla1[[#This Row],[Respuesta.rt]]=""),"",Tabla1[[#This Row],[Respuesta.rt]])</f>
        <v/>
      </c>
      <c r="U2074">
        <f>1-Tabla1[[#This Row],[Respuesta.corr]]</f>
        <v>0</v>
      </c>
      <c r="V2074" t="s">
        <v>141</v>
      </c>
      <c r="W2074" t="s">
        <v>143</v>
      </c>
      <c r="X2074" t="str">
        <f>+IFERROR(VLOOKUP(Tabla1[[#This Row],[participant]],$AB$2:$AC$17,2,0),"REVISAR")</f>
        <v>LMR11M</v>
      </c>
    </row>
    <row r="2075" spans="1:24" x14ac:dyDescent="0.55000000000000004">
      <c r="A2075" t="s">
        <v>19</v>
      </c>
      <c r="B2075" t="s">
        <v>37</v>
      </c>
      <c r="C2075" t="s">
        <v>21</v>
      </c>
      <c r="D2075">
        <v>1.3</v>
      </c>
      <c r="E2075">
        <v>0</v>
      </c>
      <c r="F2075">
        <v>73</v>
      </c>
      <c r="G2075">
        <v>73</v>
      </c>
      <c r="H2075">
        <v>73</v>
      </c>
      <c r="I2075" t="s">
        <v>21</v>
      </c>
      <c r="J2075">
        <v>1</v>
      </c>
      <c r="K2075">
        <v>0.67204153165199998</v>
      </c>
      <c r="L2075" t="s">
        <v>16</v>
      </c>
      <c r="M2075">
        <v>59.897373193039002</v>
      </c>
      <c r="N2075" t="s">
        <v>17</v>
      </c>
      <c r="O2075">
        <v>1</v>
      </c>
      <c r="P2075" t="s">
        <v>18</v>
      </c>
      <c r="Q2075" t="str">
        <f>+PROPER(IF(MID(Tabla1[[#This Row],[expName]],3,100)="Alegria","Alegría",MID(Tabla1[[#This Row],[expName]],3,100)))</f>
        <v>Tristeza</v>
      </c>
      <c r="R2075" t="str">
        <f>+IF(Tabla1[[#This Row],[correct_ans]]="None","Frecuente","Infrecuente")</f>
        <v>Infrecuente</v>
      </c>
      <c r="S2075">
        <f>+Tabla1[[#This Row],[Respuesta.corr]]*100</f>
        <v>100</v>
      </c>
      <c r="T2075">
        <f>+IF(OR(Tabla1[[#This Row],[frecuente/infrecuente]]="Frecuente",Tabla1[[#This Row],[Respuesta.rt]]=""),"",Tabla1[[#This Row],[Respuesta.rt]])</f>
        <v>0.67204153165199998</v>
      </c>
      <c r="U2075">
        <f>1-Tabla1[[#This Row],[Respuesta.corr]]</f>
        <v>0</v>
      </c>
      <c r="V2075" t="s">
        <v>141</v>
      </c>
      <c r="W2075" t="s">
        <v>143</v>
      </c>
      <c r="X2075" t="str">
        <f>+IFERROR(VLOOKUP(Tabla1[[#This Row],[participant]],$AB$2:$AC$17,2,0),"REVISAR")</f>
        <v>LMR11M</v>
      </c>
    </row>
    <row r="2076" spans="1:24" x14ac:dyDescent="0.55000000000000004">
      <c r="A2076" t="s">
        <v>13</v>
      </c>
      <c r="B2076" t="s">
        <v>14</v>
      </c>
      <c r="C2076" t="s">
        <v>15</v>
      </c>
      <c r="D2076">
        <v>1.3</v>
      </c>
      <c r="E2076">
        <v>0</v>
      </c>
      <c r="F2076">
        <v>74</v>
      </c>
      <c r="G2076">
        <v>74</v>
      </c>
      <c r="H2076">
        <v>74</v>
      </c>
      <c r="I2076" t="s">
        <v>15</v>
      </c>
      <c r="J2076">
        <v>1</v>
      </c>
      <c r="L2076" t="s">
        <v>16</v>
      </c>
      <c r="M2076">
        <v>59.897373193039002</v>
      </c>
      <c r="N2076" t="s">
        <v>17</v>
      </c>
      <c r="O2076">
        <v>1</v>
      </c>
      <c r="P2076" t="s">
        <v>18</v>
      </c>
      <c r="Q2076" t="str">
        <f>+PROPER(IF(MID(Tabla1[[#This Row],[expName]],3,100)="Alegria","Alegría",MID(Tabla1[[#This Row],[expName]],3,100)))</f>
        <v>Tristeza</v>
      </c>
      <c r="R2076" t="str">
        <f>+IF(Tabla1[[#This Row],[correct_ans]]="None","Frecuente","Infrecuente")</f>
        <v>Frecuente</v>
      </c>
      <c r="S2076">
        <f>+Tabla1[[#This Row],[Respuesta.corr]]*100</f>
        <v>100</v>
      </c>
      <c r="T2076" t="str">
        <f>+IF(OR(Tabla1[[#This Row],[frecuente/infrecuente]]="Frecuente",Tabla1[[#This Row],[Respuesta.rt]]=""),"",Tabla1[[#This Row],[Respuesta.rt]])</f>
        <v/>
      </c>
      <c r="U2076">
        <f>1-Tabla1[[#This Row],[Respuesta.corr]]</f>
        <v>0</v>
      </c>
      <c r="V2076" t="s">
        <v>141</v>
      </c>
      <c r="W2076" t="s">
        <v>143</v>
      </c>
      <c r="X2076" t="str">
        <f>+IFERROR(VLOOKUP(Tabla1[[#This Row],[participant]],$AB$2:$AC$17,2,0),"REVISAR")</f>
        <v>LMR11M</v>
      </c>
    </row>
    <row r="2077" spans="1:24" x14ac:dyDescent="0.55000000000000004">
      <c r="A2077" t="s">
        <v>13</v>
      </c>
      <c r="B2077" t="s">
        <v>23</v>
      </c>
      <c r="C2077" t="s">
        <v>15</v>
      </c>
      <c r="D2077">
        <v>1.3</v>
      </c>
      <c r="E2077">
        <v>0</v>
      </c>
      <c r="F2077">
        <v>75</v>
      </c>
      <c r="G2077">
        <v>75</v>
      </c>
      <c r="H2077">
        <v>75</v>
      </c>
      <c r="I2077" t="s">
        <v>15</v>
      </c>
      <c r="J2077">
        <v>1</v>
      </c>
      <c r="L2077" t="s">
        <v>16</v>
      </c>
      <c r="M2077">
        <v>59.897373193039002</v>
      </c>
      <c r="N2077" t="s">
        <v>17</v>
      </c>
      <c r="O2077">
        <v>1</v>
      </c>
      <c r="P2077" t="s">
        <v>18</v>
      </c>
      <c r="Q2077" t="str">
        <f>+PROPER(IF(MID(Tabla1[[#This Row],[expName]],3,100)="Alegria","Alegría",MID(Tabla1[[#This Row],[expName]],3,100)))</f>
        <v>Tristeza</v>
      </c>
      <c r="R2077" t="str">
        <f>+IF(Tabla1[[#This Row],[correct_ans]]="None","Frecuente","Infrecuente")</f>
        <v>Frecuente</v>
      </c>
      <c r="S2077">
        <f>+Tabla1[[#This Row],[Respuesta.corr]]*100</f>
        <v>100</v>
      </c>
      <c r="T2077" t="str">
        <f>+IF(OR(Tabla1[[#This Row],[frecuente/infrecuente]]="Frecuente",Tabla1[[#This Row],[Respuesta.rt]]=""),"",Tabla1[[#This Row],[Respuesta.rt]])</f>
        <v/>
      </c>
      <c r="U2077">
        <f>1-Tabla1[[#This Row],[Respuesta.corr]]</f>
        <v>0</v>
      </c>
      <c r="V2077" t="s">
        <v>141</v>
      </c>
      <c r="W2077" t="s">
        <v>143</v>
      </c>
      <c r="X2077" t="str">
        <f>+IFERROR(VLOOKUP(Tabla1[[#This Row],[participant]],$AB$2:$AC$17,2,0),"REVISAR")</f>
        <v>LMR11M</v>
      </c>
    </row>
    <row r="2078" spans="1:24" x14ac:dyDescent="0.55000000000000004">
      <c r="A2078" t="s">
        <v>13</v>
      </c>
      <c r="B2078" t="s">
        <v>25</v>
      </c>
      <c r="C2078" t="s">
        <v>15</v>
      </c>
      <c r="D2078">
        <v>0.8</v>
      </c>
      <c r="E2078">
        <v>0</v>
      </c>
      <c r="F2078">
        <v>76</v>
      </c>
      <c r="G2078">
        <v>76</v>
      </c>
      <c r="H2078">
        <v>76</v>
      </c>
      <c r="I2078" t="s">
        <v>15</v>
      </c>
      <c r="J2078">
        <v>1</v>
      </c>
      <c r="L2078" t="s">
        <v>16</v>
      </c>
      <c r="M2078">
        <v>59.897373193039002</v>
      </c>
      <c r="N2078" t="s">
        <v>17</v>
      </c>
      <c r="O2078">
        <v>1</v>
      </c>
      <c r="P2078" t="s">
        <v>18</v>
      </c>
      <c r="Q2078" t="str">
        <f>+PROPER(IF(MID(Tabla1[[#This Row],[expName]],3,100)="Alegria","Alegría",MID(Tabla1[[#This Row],[expName]],3,100)))</f>
        <v>Tristeza</v>
      </c>
      <c r="R2078" t="str">
        <f>+IF(Tabla1[[#This Row],[correct_ans]]="None","Frecuente","Infrecuente")</f>
        <v>Frecuente</v>
      </c>
      <c r="S2078">
        <f>+Tabla1[[#This Row],[Respuesta.corr]]*100</f>
        <v>100</v>
      </c>
      <c r="T2078" t="str">
        <f>+IF(OR(Tabla1[[#This Row],[frecuente/infrecuente]]="Frecuente",Tabla1[[#This Row],[Respuesta.rt]]=""),"",Tabla1[[#This Row],[Respuesta.rt]])</f>
        <v/>
      </c>
      <c r="U2078">
        <f>1-Tabla1[[#This Row],[Respuesta.corr]]</f>
        <v>0</v>
      </c>
      <c r="V2078" t="s">
        <v>141</v>
      </c>
      <c r="W2078" t="s">
        <v>143</v>
      </c>
      <c r="X2078" t="str">
        <f>+IFERROR(VLOOKUP(Tabla1[[#This Row],[participant]],$AB$2:$AC$17,2,0),"REVISAR")</f>
        <v>LMR11M</v>
      </c>
    </row>
    <row r="2079" spans="1:24" x14ac:dyDescent="0.55000000000000004">
      <c r="A2079" t="s">
        <v>13</v>
      </c>
      <c r="B2079" t="s">
        <v>22</v>
      </c>
      <c r="C2079" t="s">
        <v>15</v>
      </c>
      <c r="D2079">
        <v>1.3</v>
      </c>
      <c r="E2079">
        <v>0</v>
      </c>
      <c r="F2079">
        <v>77</v>
      </c>
      <c r="G2079">
        <v>77</v>
      </c>
      <c r="H2079">
        <v>77</v>
      </c>
      <c r="I2079" t="s">
        <v>15</v>
      </c>
      <c r="J2079">
        <v>1</v>
      </c>
      <c r="L2079" t="s">
        <v>16</v>
      </c>
      <c r="M2079">
        <v>59.897373193039002</v>
      </c>
      <c r="N2079" t="s">
        <v>17</v>
      </c>
      <c r="O2079">
        <v>1</v>
      </c>
      <c r="P2079" t="s">
        <v>18</v>
      </c>
      <c r="Q2079" t="str">
        <f>+PROPER(IF(MID(Tabla1[[#This Row],[expName]],3,100)="Alegria","Alegría",MID(Tabla1[[#This Row],[expName]],3,100)))</f>
        <v>Tristeza</v>
      </c>
      <c r="R2079" t="str">
        <f>+IF(Tabla1[[#This Row],[correct_ans]]="None","Frecuente","Infrecuente")</f>
        <v>Frecuente</v>
      </c>
      <c r="S2079">
        <f>+Tabla1[[#This Row],[Respuesta.corr]]*100</f>
        <v>100</v>
      </c>
      <c r="T2079" t="str">
        <f>+IF(OR(Tabla1[[#This Row],[frecuente/infrecuente]]="Frecuente",Tabla1[[#This Row],[Respuesta.rt]]=""),"",Tabla1[[#This Row],[Respuesta.rt]])</f>
        <v/>
      </c>
      <c r="U2079">
        <f>1-Tabla1[[#This Row],[Respuesta.corr]]</f>
        <v>0</v>
      </c>
      <c r="V2079" t="s">
        <v>141</v>
      </c>
      <c r="W2079" t="s">
        <v>143</v>
      </c>
      <c r="X2079" t="str">
        <f>+IFERROR(VLOOKUP(Tabla1[[#This Row],[participant]],$AB$2:$AC$17,2,0),"REVISAR")</f>
        <v>LMR11M</v>
      </c>
    </row>
    <row r="2080" spans="1:24" x14ac:dyDescent="0.55000000000000004">
      <c r="A2080" t="s">
        <v>13</v>
      </c>
      <c r="B2080" t="s">
        <v>30</v>
      </c>
      <c r="C2080" t="s">
        <v>15</v>
      </c>
      <c r="D2080">
        <v>0.8</v>
      </c>
      <c r="E2080">
        <v>0</v>
      </c>
      <c r="F2080">
        <v>78</v>
      </c>
      <c r="G2080">
        <v>78</v>
      </c>
      <c r="H2080">
        <v>78</v>
      </c>
      <c r="I2080" t="s">
        <v>15</v>
      </c>
      <c r="J2080">
        <v>1</v>
      </c>
      <c r="L2080" t="s">
        <v>16</v>
      </c>
      <c r="M2080">
        <v>59.897373193039002</v>
      </c>
      <c r="N2080" t="s">
        <v>17</v>
      </c>
      <c r="O2080">
        <v>1</v>
      </c>
      <c r="P2080" t="s">
        <v>18</v>
      </c>
      <c r="Q2080" t="str">
        <f>+PROPER(IF(MID(Tabla1[[#This Row],[expName]],3,100)="Alegria","Alegría",MID(Tabla1[[#This Row],[expName]],3,100)))</f>
        <v>Tristeza</v>
      </c>
      <c r="R2080" t="str">
        <f>+IF(Tabla1[[#This Row],[correct_ans]]="None","Frecuente","Infrecuente")</f>
        <v>Frecuente</v>
      </c>
      <c r="S2080">
        <f>+Tabla1[[#This Row],[Respuesta.corr]]*100</f>
        <v>100</v>
      </c>
      <c r="T2080" t="str">
        <f>+IF(OR(Tabla1[[#This Row],[frecuente/infrecuente]]="Frecuente",Tabla1[[#This Row],[Respuesta.rt]]=""),"",Tabla1[[#This Row],[Respuesta.rt]])</f>
        <v/>
      </c>
      <c r="U2080">
        <f>1-Tabla1[[#This Row],[Respuesta.corr]]</f>
        <v>0</v>
      </c>
      <c r="V2080" t="s">
        <v>141</v>
      </c>
      <c r="W2080" t="s">
        <v>143</v>
      </c>
      <c r="X2080" t="str">
        <f>+IFERROR(VLOOKUP(Tabla1[[#This Row],[participant]],$AB$2:$AC$17,2,0),"REVISAR")</f>
        <v>LMR11M</v>
      </c>
    </row>
    <row r="2081" spans="1:24" x14ac:dyDescent="0.55000000000000004">
      <c r="A2081" t="s">
        <v>19</v>
      </c>
      <c r="B2081" t="s">
        <v>47</v>
      </c>
      <c r="C2081" t="s">
        <v>21</v>
      </c>
      <c r="D2081">
        <v>1.3</v>
      </c>
      <c r="E2081">
        <v>0</v>
      </c>
      <c r="F2081">
        <v>79</v>
      </c>
      <c r="G2081">
        <v>79</v>
      </c>
      <c r="H2081">
        <v>79</v>
      </c>
      <c r="I2081" t="s">
        <v>21</v>
      </c>
      <c r="J2081">
        <v>1</v>
      </c>
      <c r="K2081">
        <v>0.73810694413300004</v>
      </c>
      <c r="L2081" t="s">
        <v>16</v>
      </c>
      <c r="M2081">
        <v>59.897373193039002</v>
      </c>
      <c r="N2081" t="s">
        <v>17</v>
      </c>
      <c r="O2081">
        <v>1</v>
      </c>
      <c r="P2081" t="s">
        <v>18</v>
      </c>
      <c r="Q2081" t="str">
        <f>+PROPER(IF(MID(Tabla1[[#This Row],[expName]],3,100)="Alegria","Alegría",MID(Tabla1[[#This Row],[expName]],3,100)))</f>
        <v>Tristeza</v>
      </c>
      <c r="R2081" t="str">
        <f>+IF(Tabla1[[#This Row],[correct_ans]]="None","Frecuente","Infrecuente")</f>
        <v>Infrecuente</v>
      </c>
      <c r="S2081">
        <f>+Tabla1[[#This Row],[Respuesta.corr]]*100</f>
        <v>100</v>
      </c>
      <c r="T2081">
        <f>+IF(OR(Tabla1[[#This Row],[frecuente/infrecuente]]="Frecuente",Tabla1[[#This Row],[Respuesta.rt]]=""),"",Tabla1[[#This Row],[Respuesta.rt]])</f>
        <v>0.73810694413300004</v>
      </c>
      <c r="U2081">
        <f>1-Tabla1[[#This Row],[Respuesta.corr]]</f>
        <v>0</v>
      </c>
      <c r="V2081" t="s">
        <v>141</v>
      </c>
      <c r="W2081" t="s">
        <v>143</v>
      </c>
      <c r="X2081" t="str">
        <f>+IFERROR(VLOOKUP(Tabla1[[#This Row],[participant]],$AB$2:$AC$17,2,0),"REVISAR")</f>
        <v>LMR11M</v>
      </c>
    </row>
    <row r="2082" spans="1:24" x14ac:dyDescent="0.55000000000000004">
      <c r="A2082" t="s">
        <v>13</v>
      </c>
      <c r="B2082" t="s">
        <v>42</v>
      </c>
      <c r="C2082" t="s">
        <v>15</v>
      </c>
      <c r="D2082">
        <v>1.3</v>
      </c>
      <c r="E2082">
        <v>0</v>
      </c>
      <c r="F2082">
        <v>80</v>
      </c>
      <c r="G2082">
        <v>80</v>
      </c>
      <c r="H2082">
        <v>80</v>
      </c>
      <c r="I2082" t="s">
        <v>15</v>
      </c>
      <c r="J2082">
        <v>1</v>
      </c>
      <c r="L2082" t="s">
        <v>16</v>
      </c>
      <c r="M2082">
        <v>59.897373193039002</v>
      </c>
      <c r="N2082" t="s">
        <v>17</v>
      </c>
      <c r="O2082">
        <v>1</v>
      </c>
      <c r="P2082" t="s">
        <v>18</v>
      </c>
      <c r="Q2082" t="str">
        <f>+PROPER(IF(MID(Tabla1[[#This Row],[expName]],3,100)="Alegria","Alegría",MID(Tabla1[[#This Row],[expName]],3,100)))</f>
        <v>Tristeza</v>
      </c>
      <c r="R2082" t="str">
        <f>+IF(Tabla1[[#This Row],[correct_ans]]="None","Frecuente","Infrecuente")</f>
        <v>Frecuente</v>
      </c>
      <c r="S2082">
        <f>+Tabla1[[#This Row],[Respuesta.corr]]*100</f>
        <v>100</v>
      </c>
      <c r="T2082" t="str">
        <f>+IF(OR(Tabla1[[#This Row],[frecuente/infrecuente]]="Frecuente",Tabla1[[#This Row],[Respuesta.rt]]=""),"",Tabla1[[#This Row],[Respuesta.rt]])</f>
        <v/>
      </c>
      <c r="U2082">
        <f>1-Tabla1[[#This Row],[Respuesta.corr]]</f>
        <v>0</v>
      </c>
      <c r="V2082" t="s">
        <v>141</v>
      </c>
      <c r="W2082" t="s">
        <v>143</v>
      </c>
      <c r="X2082" t="str">
        <f>+IFERROR(VLOOKUP(Tabla1[[#This Row],[participant]],$AB$2:$AC$17,2,0),"REVISAR")</f>
        <v>LMR11M</v>
      </c>
    </row>
    <row r="2083" spans="1:24" x14ac:dyDescent="0.55000000000000004">
      <c r="A2083" t="s">
        <v>13</v>
      </c>
      <c r="B2083" t="s">
        <v>25</v>
      </c>
      <c r="C2083" t="s">
        <v>15</v>
      </c>
      <c r="D2083">
        <v>0.8</v>
      </c>
      <c r="E2083">
        <v>0</v>
      </c>
      <c r="F2083">
        <v>81</v>
      </c>
      <c r="G2083">
        <v>81</v>
      </c>
      <c r="H2083">
        <v>81</v>
      </c>
      <c r="I2083" t="s">
        <v>15</v>
      </c>
      <c r="J2083">
        <v>1</v>
      </c>
      <c r="L2083" t="s">
        <v>16</v>
      </c>
      <c r="M2083">
        <v>59.897373193039002</v>
      </c>
      <c r="N2083" t="s">
        <v>17</v>
      </c>
      <c r="O2083">
        <v>1</v>
      </c>
      <c r="P2083" t="s">
        <v>18</v>
      </c>
      <c r="Q2083" t="str">
        <f>+PROPER(IF(MID(Tabla1[[#This Row],[expName]],3,100)="Alegria","Alegría",MID(Tabla1[[#This Row],[expName]],3,100)))</f>
        <v>Tristeza</v>
      </c>
      <c r="R2083" t="str">
        <f>+IF(Tabla1[[#This Row],[correct_ans]]="None","Frecuente","Infrecuente")</f>
        <v>Frecuente</v>
      </c>
      <c r="S2083">
        <f>+Tabla1[[#This Row],[Respuesta.corr]]*100</f>
        <v>100</v>
      </c>
      <c r="T2083" t="str">
        <f>+IF(OR(Tabla1[[#This Row],[frecuente/infrecuente]]="Frecuente",Tabla1[[#This Row],[Respuesta.rt]]=""),"",Tabla1[[#This Row],[Respuesta.rt]])</f>
        <v/>
      </c>
      <c r="U2083">
        <f>1-Tabla1[[#This Row],[Respuesta.corr]]</f>
        <v>0</v>
      </c>
      <c r="V2083" t="s">
        <v>141</v>
      </c>
      <c r="W2083" t="s">
        <v>143</v>
      </c>
      <c r="X2083" t="str">
        <f>+IFERROR(VLOOKUP(Tabla1[[#This Row],[participant]],$AB$2:$AC$17,2,0),"REVISAR")</f>
        <v>LMR11M</v>
      </c>
    </row>
    <row r="2084" spans="1:24" x14ac:dyDescent="0.55000000000000004">
      <c r="A2084" t="s">
        <v>13</v>
      </c>
      <c r="B2084" t="s">
        <v>41</v>
      </c>
      <c r="C2084" t="s">
        <v>15</v>
      </c>
      <c r="D2084">
        <v>1.3</v>
      </c>
      <c r="E2084">
        <v>0</v>
      </c>
      <c r="F2084">
        <v>82</v>
      </c>
      <c r="G2084">
        <v>82</v>
      </c>
      <c r="H2084">
        <v>82</v>
      </c>
      <c r="I2084" t="s">
        <v>15</v>
      </c>
      <c r="J2084">
        <v>1</v>
      </c>
      <c r="L2084" t="s">
        <v>16</v>
      </c>
      <c r="M2084">
        <v>59.897373193039002</v>
      </c>
      <c r="N2084" t="s">
        <v>17</v>
      </c>
      <c r="O2084">
        <v>1</v>
      </c>
      <c r="P2084" t="s">
        <v>18</v>
      </c>
      <c r="Q2084" t="str">
        <f>+PROPER(IF(MID(Tabla1[[#This Row],[expName]],3,100)="Alegria","Alegría",MID(Tabla1[[#This Row],[expName]],3,100)))</f>
        <v>Tristeza</v>
      </c>
      <c r="R2084" t="str">
        <f>+IF(Tabla1[[#This Row],[correct_ans]]="None","Frecuente","Infrecuente")</f>
        <v>Frecuente</v>
      </c>
      <c r="S2084">
        <f>+Tabla1[[#This Row],[Respuesta.corr]]*100</f>
        <v>100</v>
      </c>
      <c r="T2084" t="str">
        <f>+IF(OR(Tabla1[[#This Row],[frecuente/infrecuente]]="Frecuente",Tabla1[[#This Row],[Respuesta.rt]]=""),"",Tabla1[[#This Row],[Respuesta.rt]])</f>
        <v/>
      </c>
      <c r="U2084">
        <f>1-Tabla1[[#This Row],[Respuesta.corr]]</f>
        <v>0</v>
      </c>
      <c r="V2084" t="s">
        <v>141</v>
      </c>
      <c r="W2084" t="s">
        <v>143</v>
      </c>
      <c r="X2084" t="str">
        <f>+IFERROR(VLOOKUP(Tabla1[[#This Row],[participant]],$AB$2:$AC$17,2,0),"REVISAR")</f>
        <v>LMR11M</v>
      </c>
    </row>
    <row r="2085" spans="1:24" x14ac:dyDescent="0.55000000000000004">
      <c r="A2085" t="s">
        <v>19</v>
      </c>
      <c r="B2085" t="s">
        <v>46</v>
      </c>
      <c r="C2085" t="s">
        <v>21</v>
      </c>
      <c r="D2085">
        <v>0.8</v>
      </c>
      <c r="E2085">
        <v>0</v>
      </c>
      <c r="F2085">
        <v>83</v>
      </c>
      <c r="G2085">
        <v>83</v>
      </c>
      <c r="H2085">
        <v>83</v>
      </c>
      <c r="I2085" t="s">
        <v>21</v>
      </c>
      <c r="J2085">
        <v>1</v>
      </c>
      <c r="K2085">
        <v>0.61502406140800003</v>
      </c>
      <c r="L2085" t="s">
        <v>16</v>
      </c>
      <c r="M2085">
        <v>59.897373193039002</v>
      </c>
      <c r="N2085" t="s">
        <v>17</v>
      </c>
      <c r="O2085">
        <v>1</v>
      </c>
      <c r="P2085" t="s">
        <v>18</v>
      </c>
      <c r="Q2085" t="str">
        <f>+PROPER(IF(MID(Tabla1[[#This Row],[expName]],3,100)="Alegria","Alegría",MID(Tabla1[[#This Row],[expName]],3,100)))</f>
        <v>Tristeza</v>
      </c>
      <c r="R2085" t="str">
        <f>+IF(Tabla1[[#This Row],[correct_ans]]="None","Frecuente","Infrecuente")</f>
        <v>Infrecuente</v>
      </c>
      <c r="S2085">
        <f>+Tabla1[[#This Row],[Respuesta.corr]]*100</f>
        <v>100</v>
      </c>
      <c r="T2085">
        <f>+IF(OR(Tabla1[[#This Row],[frecuente/infrecuente]]="Frecuente",Tabla1[[#This Row],[Respuesta.rt]]=""),"",Tabla1[[#This Row],[Respuesta.rt]])</f>
        <v>0.61502406140800003</v>
      </c>
      <c r="U2085">
        <f>1-Tabla1[[#This Row],[Respuesta.corr]]</f>
        <v>0</v>
      </c>
      <c r="V2085" t="s">
        <v>141</v>
      </c>
      <c r="W2085" t="s">
        <v>143</v>
      </c>
      <c r="X2085" t="str">
        <f>+IFERROR(VLOOKUP(Tabla1[[#This Row],[participant]],$AB$2:$AC$17,2,0),"REVISAR")</f>
        <v>LMR11M</v>
      </c>
    </row>
    <row r="2086" spans="1:24" x14ac:dyDescent="0.55000000000000004">
      <c r="A2086" t="s">
        <v>13</v>
      </c>
      <c r="B2086" t="s">
        <v>48</v>
      </c>
      <c r="C2086" t="s">
        <v>15</v>
      </c>
      <c r="D2086">
        <v>1.3</v>
      </c>
      <c r="E2086">
        <v>0</v>
      </c>
      <c r="F2086">
        <v>84</v>
      </c>
      <c r="G2086">
        <v>84</v>
      </c>
      <c r="H2086">
        <v>84</v>
      </c>
      <c r="I2086" t="s">
        <v>15</v>
      </c>
      <c r="J2086">
        <v>1</v>
      </c>
      <c r="L2086" t="s">
        <v>16</v>
      </c>
      <c r="M2086">
        <v>59.897373193039002</v>
      </c>
      <c r="N2086" t="s">
        <v>17</v>
      </c>
      <c r="O2086">
        <v>1</v>
      </c>
      <c r="P2086" t="s">
        <v>18</v>
      </c>
      <c r="Q2086" t="str">
        <f>+PROPER(IF(MID(Tabla1[[#This Row],[expName]],3,100)="Alegria","Alegría",MID(Tabla1[[#This Row],[expName]],3,100)))</f>
        <v>Tristeza</v>
      </c>
      <c r="R2086" t="str">
        <f>+IF(Tabla1[[#This Row],[correct_ans]]="None","Frecuente","Infrecuente")</f>
        <v>Frecuente</v>
      </c>
      <c r="S2086">
        <f>+Tabla1[[#This Row],[Respuesta.corr]]*100</f>
        <v>100</v>
      </c>
      <c r="T2086" t="str">
        <f>+IF(OR(Tabla1[[#This Row],[frecuente/infrecuente]]="Frecuente",Tabla1[[#This Row],[Respuesta.rt]]=""),"",Tabla1[[#This Row],[Respuesta.rt]])</f>
        <v/>
      </c>
      <c r="U2086">
        <f>1-Tabla1[[#This Row],[Respuesta.corr]]</f>
        <v>0</v>
      </c>
      <c r="V2086" t="s">
        <v>141</v>
      </c>
      <c r="W2086" t="s">
        <v>143</v>
      </c>
      <c r="X2086" t="str">
        <f>+IFERROR(VLOOKUP(Tabla1[[#This Row],[participant]],$AB$2:$AC$17,2,0),"REVISAR")</f>
        <v>LMR11M</v>
      </c>
    </row>
    <row r="2087" spans="1:24" x14ac:dyDescent="0.55000000000000004">
      <c r="A2087" t="s">
        <v>13</v>
      </c>
      <c r="B2087" t="s">
        <v>22</v>
      </c>
      <c r="C2087" t="s">
        <v>15</v>
      </c>
      <c r="D2087">
        <v>0.8</v>
      </c>
      <c r="E2087">
        <v>0</v>
      </c>
      <c r="F2087">
        <v>85</v>
      </c>
      <c r="G2087">
        <v>85</v>
      </c>
      <c r="H2087">
        <v>85</v>
      </c>
      <c r="I2087" t="s">
        <v>15</v>
      </c>
      <c r="J2087">
        <v>1</v>
      </c>
      <c r="L2087" t="s">
        <v>16</v>
      </c>
      <c r="M2087">
        <v>59.897373193039002</v>
      </c>
      <c r="N2087" t="s">
        <v>17</v>
      </c>
      <c r="O2087">
        <v>1</v>
      </c>
      <c r="P2087" t="s">
        <v>18</v>
      </c>
      <c r="Q2087" t="str">
        <f>+PROPER(IF(MID(Tabla1[[#This Row],[expName]],3,100)="Alegria","Alegría",MID(Tabla1[[#This Row],[expName]],3,100)))</f>
        <v>Tristeza</v>
      </c>
      <c r="R2087" t="str">
        <f>+IF(Tabla1[[#This Row],[correct_ans]]="None","Frecuente","Infrecuente")</f>
        <v>Frecuente</v>
      </c>
      <c r="S2087">
        <f>+Tabla1[[#This Row],[Respuesta.corr]]*100</f>
        <v>100</v>
      </c>
      <c r="T2087" t="str">
        <f>+IF(OR(Tabla1[[#This Row],[frecuente/infrecuente]]="Frecuente",Tabla1[[#This Row],[Respuesta.rt]]=""),"",Tabla1[[#This Row],[Respuesta.rt]])</f>
        <v/>
      </c>
      <c r="U2087">
        <f>1-Tabla1[[#This Row],[Respuesta.corr]]</f>
        <v>0</v>
      </c>
      <c r="V2087" t="s">
        <v>141</v>
      </c>
      <c r="W2087" t="s">
        <v>143</v>
      </c>
      <c r="X2087" t="str">
        <f>+IFERROR(VLOOKUP(Tabla1[[#This Row],[participant]],$AB$2:$AC$17,2,0),"REVISAR")</f>
        <v>LMR11M</v>
      </c>
    </row>
    <row r="2088" spans="1:24" x14ac:dyDescent="0.55000000000000004">
      <c r="A2088" t="s">
        <v>19</v>
      </c>
      <c r="B2088" t="s">
        <v>26</v>
      </c>
      <c r="C2088" t="s">
        <v>21</v>
      </c>
      <c r="D2088">
        <v>0.8</v>
      </c>
      <c r="E2088">
        <v>0</v>
      </c>
      <c r="F2088">
        <v>86</v>
      </c>
      <c r="G2088">
        <v>86</v>
      </c>
      <c r="H2088">
        <v>86</v>
      </c>
      <c r="I2088" t="s">
        <v>21</v>
      </c>
      <c r="J2088">
        <v>1</v>
      </c>
      <c r="K2088">
        <v>0.54164758790300005</v>
      </c>
      <c r="L2088" t="s">
        <v>16</v>
      </c>
      <c r="M2088">
        <v>59.897373193039002</v>
      </c>
      <c r="N2088" t="s">
        <v>17</v>
      </c>
      <c r="O2088">
        <v>1</v>
      </c>
      <c r="P2088" t="s">
        <v>18</v>
      </c>
      <c r="Q2088" t="str">
        <f>+PROPER(IF(MID(Tabla1[[#This Row],[expName]],3,100)="Alegria","Alegría",MID(Tabla1[[#This Row],[expName]],3,100)))</f>
        <v>Tristeza</v>
      </c>
      <c r="R2088" t="str">
        <f>+IF(Tabla1[[#This Row],[correct_ans]]="None","Frecuente","Infrecuente")</f>
        <v>Infrecuente</v>
      </c>
      <c r="S2088">
        <f>+Tabla1[[#This Row],[Respuesta.corr]]*100</f>
        <v>100</v>
      </c>
      <c r="T2088">
        <f>+IF(OR(Tabla1[[#This Row],[frecuente/infrecuente]]="Frecuente",Tabla1[[#This Row],[Respuesta.rt]]=""),"",Tabla1[[#This Row],[Respuesta.rt]])</f>
        <v>0.54164758790300005</v>
      </c>
      <c r="U2088">
        <f>1-Tabla1[[#This Row],[Respuesta.corr]]</f>
        <v>0</v>
      </c>
      <c r="V2088" t="s">
        <v>141</v>
      </c>
      <c r="W2088" t="s">
        <v>143</v>
      </c>
      <c r="X2088" t="str">
        <f>+IFERROR(VLOOKUP(Tabla1[[#This Row],[participant]],$AB$2:$AC$17,2,0),"REVISAR")</f>
        <v>LMR11M</v>
      </c>
    </row>
    <row r="2089" spans="1:24" x14ac:dyDescent="0.55000000000000004">
      <c r="A2089" t="s">
        <v>13</v>
      </c>
      <c r="B2089" t="s">
        <v>29</v>
      </c>
      <c r="C2089" t="s">
        <v>15</v>
      </c>
      <c r="D2089">
        <v>1.3</v>
      </c>
      <c r="E2089">
        <v>0</v>
      </c>
      <c r="F2089">
        <v>87</v>
      </c>
      <c r="G2089">
        <v>87</v>
      </c>
      <c r="H2089">
        <v>87</v>
      </c>
      <c r="I2089" t="s">
        <v>15</v>
      </c>
      <c r="J2089">
        <v>1</v>
      </c>
      <c r="L2089" t="s">
        <v>16</v>
      </c>
      <c r="M2089">
        <v>59.897373193039002</v>
      </c>
      <c r="N2089" t="s">
        <v>17</v>
      </c>
      <c r="O2089">
        <v>1</v>
      </c>
      <c r="P2089" t="s">
        <v>18</v>
      </c>
      <c r="Q2089" t="str">
        <f>+PROPER(IF(MID(Tabla1[[#This Row],[expName]],3,100)="Alegria","Alegría",MID(Tabla1[[#This Row],[expName]],3,100)))</f>
        <v>Tristeza</v>
      </c>
      <c r="R2089" t="str">
        <f>+IF(Tabla1[[#This Row],[correct_ans]]="None","Frecuente","Infrecuente")</f>
        <v>Frecuente</v>
      </c>
      <c r="S2089">
        <f>+Tabla1[[#This Row],[Respuesta.corr]]*100</f>
        <v>100</v>
      </c>
      <c r="T2089" t="str">
        <f>+IF(OR(Tabla1[[#This Row],[frecuente/infrecuente]]="Frecuente",Tabla1[[#This Row],[Respuesta.rt]]=""),"",Tabla1[[#This Row],[Respuesta.rt]])</f>
        <v/>
      </c>
      <c r="U2089">
        <f>1-Tabla1[[#This Row],[Respuesta.corr]]</f>
        <v>0</v>
      </c>
      <c r="V2089" t="s">
        <v>141</v>
      </c>
      <c r="W2089" t="s">
        <v>143</v>
      </c>
      <c r="X2089" t="str">
        <f>+IFERROR(VLOOKUP(Tabla1[[#This Row],[participant]],$AB$2:$AC$17,2,0),"REVISAR")</f>
        <v>LMR11M</v>
      </c>
    </row>
    <row r="2090" spans="1:24" x14ac:dyDescent="0.55000000000000004">
      <c r="A2090" t="s">
        <v>13</v>
      </c>
      <c r="B2090" t="s">
        <v>40</v>
      </c>
      <c r="C2090" t="s">
        <v>15</v>
      </c>
      <c r="D2090">
        <v>1.3</v>
      </c>
      <c r="E2090">
        <v>0</v>
      </c>
      <c r="F2090">
        <v>88</v>
      </c>
      <c r="G2090">
        <v>88</v>
      </c>
      <c r="H2090">
        <v>88</v>
      </c>
      <c r="I2090" t="s">
        <v>21</v>
      </c>
      <c r="J2090">
        <v>0</v>
      </c>
      <c r="K2090">
        <v>0.60715147759800003</v>
      </c>
      <c r="L2090" t="s">
        <v>16</v>
      </c>
      <c r="M2090">
        <v>59.897373193039002</v>
      </c>
      <c r="N2090" t="s">
        <v>17</v>
      </c>
      <c r="O2090">
        <v>1</v>
      </c>
      <c r="P2090" t="s">
        <v>18</v>
      </c>
      <c r="Q2090" t="str">
        <f>+PROPER(IF(MID(Tabla1[[#This Row],[expName]],3,100)="Alegria","Alegría",MID(Tabla1[[#This Row],[expName]],3,100)))</f>
        <v>Tristeza</v>
      </c>
      <c r="R2090" t="str">
        <f>+IF(Tabla1[[#This Row],[correct_ans]]="None","Frecuente","Infrecuente")</f>
        <v>Frecuente</v>
      </c>
      <c r="S2090">
        <f>+Tabla1[[#This Row],[Respuesta.corr]]*100</f>
        <v>0</v>
      </c>
      <c r="T2090" t="str">
        <f>+IF(OR(Tabla1[[#This Row],[frecuente/infrecuente]]="Frecuente",Tabla1[[#This Row],[Respuesta.rt]]=""),"",Tabla1[[#This Row],[Respuesta.rt]])</f>
        <v/>
      </c>
      <c r="U2090">
        <f>1-Tabla1[[#This Row],[Respuesta.corr]]</f>
        <v>1</v>
      </c>
      <c r="V2090" t="s">
        <v>141</v>
      </c>
      <c r="W2090" t="s">
        <v>143</v>
      </c>
      <c r="X2090" t="str">
        <f>+IFERROR(VLOOKUP(Tabla1[[#This Row],[participant]],$AB$2:$AC$17,2,0),"REVISAR")</f>
        <v>LMR11M</v>
      </c>
    </row>
    <row r="2091" spans="1:24" x14ac:dyDescent="0.55000000000000004">
      <c r="A2091" t="s">
        <v>13</v>
      </c>
      <c r="B2091" t="s">
        <v>48</v>
      </c>
      <c r="C2091" t="s">
        <v>15</v>
      </c>
      <c r="D2091">
        <v>0.8</v>
      </c>
      <c r="E2091">
        <v>0</v>
      </c>
      <c r="F2091">
        <v>89</v>
      </c>
      <c r="G2091">
        <v>89</v>
      </c>
      <c r="H2091">
        <v>89</v>
      </c>
      <c r="I2091" t="s">
        <v>15</v>
      </c>
      <c r="J2091">
        <v>1</v>
      </c>
      <c r="L2091" t="s">
        <v>16</v>
      </c>
      <c r="M2091">
        <v>59.897373193039002</v>
      </c>
      <c r="N2091" t="s">
        <v>17</v>
      </c>
      <c r="O2091">
        <v>1</v>
      </c>
      <c r="P2091" t="s">
        <v>18</v>
      </c>
      <c r="Q2091" t="str">
        <f>+PROPER(IF(MID(Tabla1[[#This Row],[expName]],3,100)="Alegria","Alegría",MID(Tabla1[[#This Row],[expName]],3,100)))</f>
        <v>Tristeza</v>
      </c>
      <c r="R2091" t="str">
        <f>+IF(Tabla1[[#This Row],[correct_ans]]="None","Frecuente","Infrecuente")</f>
        <v>Frecuente</v>
      </c>
      <c r="S2091">
        <f>+Tabla1[[#This Row],[Respuesta.corr]]*100</f>
        <v>100</v>
      </c>
      <c r="T2091" t="str">
        <f>+IF(OR(Tabla1[[#This Row],[frecuente/infrecuente]]="Frecuente",Tabla1[[#This Row],[Respuesta.rt]]=""),"",Tabla1[[#This Row],[Respuesta.rt]])</f>
        <v/>
      </c>
      <c r="U2091">
        <f>1-Tabla1[[#This Row],[Respuesta.corr]]</f>
        <v>0</v>
      </c>
      <c r="V2091" t="s">
        <v>141</v>
      </c>
      <c r="W2091" t="s">
        <v>143</v>
      </c>
      <c r="X2091" t="str">
        <f>+IFERROR(VLOOKUP(Tabla1[[#This Row],[participant]],$AB$2:$AC$17,2,0),"REVISAR")</f>
        <v>LMR11M</v>
      </c>
    </row>
    <row r="2092" spans="1:24" x14ac:dyDescent="0.55000000000000004">
      <c r="A2092" t="s">
        <v>19</v>
      </c>
      <c r="B2092" t="s">
        <v>46</v>
      </c>
      <c r="C2092" t="s">
        <v>21</v>
      </c>
      <c r="D2092">
        <v>0.8</v>
      </c>
      <c r="E2092">
        <v>0</v>
      </c>
      <c r="F2092">
        <v>90</v>
      </c>
      <c r="G2092">
        <v>90</v>
      </c>
      <c r="H2092">
        <v>90</v>
      </c>
      <c r="I2092" t="s">
        <v>21</v>
      </c>
      <c r="J2092">
        <v>1</v>
      </c>
      <c r="K2092">
        <v>0.69356052530900003</v>
      </c>
      <c r="L2092" t="s">
        <v>16</v>
      </c>
      <c r="M2092">
        <v>59.897373193039002</v>
      </c>
      <c r="N2092" t="s">
        <v>17</v>
      </c>
      <c r="O2092">
        <v>1</v>
      </c>
      <c r="P2092" t="s">
        <v>18</v>
      </c>
      <c r="Q2092" t="str">
        <f>+PROPER(IF(MID(Tabla1[[#This Row],[expName]],3,100)="Alegria","Alegría",MID(Tabla1[[#This Row],[expName]],3,100)))</f>
        <v>Tristeza</v>
      </c>
      <c r="R2092" t="str">
        <f>+IF(Tabla1[[#This Row],[correct_ans]]="None","Frecuente","Infrecuente")</f>
        <v>Infrecuente</v>
      </c>
      <c r="S2092">
        <f>+Tabla1[[#This Row],[Respuesta.corr]]*100</f>
        <v>100</v>
      </c>
      <c r="T2092">
        <f>+IF(OR(Tabla1[[#This Row],[frecuente/infrecuente]]="Frecuente",Tabla1[[#This Row],[Respuesta.rt]]=""),"",Tabla1[[#This Row],[Respuesta.rt]])</f>
        <v>0.69356052530900003</v>
      </c>
      <c r="U2092">
        <f>1-Tabla1[[#This Row],[Respuesta.corr]]</f>
        <v>0</v>
      </c>
      <c r="V2092" t="s">
        <v>141</v>
      </c>
      <c r="W2092" t="s">
        <v>143</v>
      </c>
      <c r="X2092" t="str">
        <f>+IFERROR(VLOOKUP(Tabla1[[#This Row],[participant]],$AB$2:$AC$17,2,0),"REVISAR")</f>
        <v>LMR11M</v>
      </c>
    </row>
    <row r="2093" spans="1:24" x14ac:dyDescent="0.55000000000000004">
      <c r="A2093" t="s">
        <v>13</v>
      </c>
      <c r="B2093" t="s">
        <v>25</v>
      </c>
      <c r="C2093" t="s">
        <v>15</v>
      </c>
      <c r="D2093">
        <v>0.8</v>
      </c>
      <c r="E2093">
        <v>0</v>
      </c>
      <c r="F2093">
        <v>91</v>
      </c>
      <c r="G2093">
        <v>91</v>
      </c>
      <c r="H2093">
        <v>91</v>
      </c>
      <c r="I2093" t="s">
        <v>15</v>
      </c>
      <c r="J2093">
        <v>1</v>
      </c>
      <c r="L2093" t="s">
        <v>16</v>
      </c>
      <c r="M2093">
        <v>59.897373193039002</v>
      </c>
      <c r="N2093" t="s">
        <v>17</v>
      </c>
      <c r="O2093">
        <v>1</v>
      </c>
      <c r="P2093" t="s">
        <v>18</v>
      </c>
      <c r="Q2093" t="str">
        <f>+PROPER(IF(MID(Tabla1[[#This Row],[expName]],3,100)="Alegria","Alegría",MID(Tabla1[[#This Row],[expName]],3,100)))</f>
        <v>Tristeza</v>
      </c>
      <c r="R2093" t="str">
        <f>+IF(Tabla1[[#This Row],[correct_ans]]="None","Frecuente","Infrecuente")</f>
        <v>Frecuente</v>
      </c>
      <c r="S2093">
        <f>+Tabla1[[#This Row],[Respuesta.corr]]*100</f>
        <v>100</v>
      </c>
      <c r="T2093" t="str">
        <f>+IF(OR(Tabla1[[#This Row],[frecuente/infrecuente]]="Frecuente",Tabla1[[#This Row],[Respuesta.rt]]=""),"",Tabla1[[#This Row],[Respuesta.rt]])</f>
        <v/>
      </c>
      <c r="U2093">
        <f>1-Tabla1[[#This Row],[Respuesta.corr]]</f>
        <v>0</v>
      </c>
      <c r="V2093" t="s">
        <v>141</v>
      </c>
      <c r="W2093" t="s">
        <v>143</v>
      </c>
      <c r="X2093" t="str">
        <f>+IFERROR(VLOOKUP(Tabla1[[#This Row],[participant]],$AB$2:$AC$17,2,0),"REVISAR")</f>
        <v>LMR11M</v>
      </c>
    </row>
    <row r="2094" spans="1:24" x14ac:dyDescent="0.55000000000000004">
      <c r="A2094" t="s">
        <v>13</v>
      </c>
      <c r="B2094" t="s">
        <v>29</v>
      </c>
      <c r="C2094" t="s">
        <v>15</v>
      </c>
      <c r="D2094">
        <v>1.3</v>
      </c>
      <c r="E2094">
        <v>0</v>
      </c>
      <c r="F2094">
        <v>92</v>
      </c>
      <c r="G2094">
        <v>92</v>
      </c>
      <c r="H2094">
        <v>92</v>
      </c>
      <c r="I2094" t="s">
        <v>15</v>
      </c>
      <c r="J2094">
        <v>1</v>
      </c>
      <c r="L2094" t="s">
        <v>16</v>
      </c>
      <c r="M2094">
        <v>59.897373193039002</v>
      </c>
      <c r="N2094" t="s">
        <v>17</v>
      </c>
      <c r="O2094">
        <v>1</v>
      </c>
      <c r="P2094" t="s">
        <v>18</v>
      </c>
      <c r="Q2094" t="str">
        <f>+PROPER(IF(MID(Tabla1[[#This Row],[expName]],3,100)="Alegria","Alegría",MID(Tabla1[[#This Row],[expName]],3,100)))</f>
        <v>Tristeza</v>
      </c>
      <c r="R2094" t="str">
        <f>+IF(Tabla1[[#This Row],[correct_ans]]="None","Frecuente","Infrecuente")</f>
        <v>Frecuente</v>
      </c>
      <c r="S2094">
        <f>+Tabla1[[#This Row],[Respuesta.corr]]*100</f>
        <v>100</v>
      </c>
      <c r="T2094" t="str">
        <f>+IF(OR(Tabla1[[#This Row],[frecuente/infrecuente]]="Frecuente",Tabla1[[#This Row],[Respuesta.rt]]=""),"",Tabla1[[#This Row],[Respuesta.rt]])</f>
        <v/>
      </c>
      <c r="U2094">
        <f>1-Tabla1[[#This Row],[Respuesta.corr]]</f>
        <v>0</v>
      </c>
      <c r="V2094" t="s">
        <v>141</v>
      </c>
      <c r="W2094" t="s">
        <v>143</v>
      </c>
      <c r="X2094" t="str">
        <f>+IFERROR(VLOOKUP(Tabla1[[#This Row],[participant]],$AB$2:$AC$17,2,0),"REVISAR")</f>
        <v>LMR11M</v>
      </c>
    </row>
    <row r="2095" spans="1:24" x14ac:dyDescent="0.55000000000000004">
      <c r="A2095" t="s">
        <v>13</v>
      </c>
      <c r="B2095" t="s">
        <v>42</v>
      </c>
      <c r="C2095" t="s">
        <v>15</v>
      </c>
      <c r="D2095">
        <v>0.8</v>
      </c>
      <c r="E2095">
        <v>0</v>
      </c>
      <c r="F2095">
        <v>93</v>
      </c>
      <c r="G2095">
        <v>93</v>
      </c>
      <c r="H2095">
        <v>93</v>
      </c>
      <c r="I2095" t="s">
        <v>15</v>
      </c>
      <c r="J2095">
        <v>1</v>
      </c>
      <c r="L2095" t="s">
        <v>16</v>
      </c>
      <c r="M2095">
        <v>59.897373193039002</v>
      </c>
      <c r="N2095" t="s">
        <v>17</v>
      </c>
      <c r="O2095">
        <v>1</v>
      </c>
      <c r="P2095" t="s">
        <v>18</v>
      </c>
      <c r="Q2095" t="str">
        <f>+PROPER(IF(MID(Tabla1[[#This Row],[expName]],3,100)="Alegria","Alegría",MID(Tabla1[[#This Row],[expName]],3,100)))</f>
        <v>Tristeza</v>
      </c>
      <c r="R2095" t="str">
        <f>+IF(Tabla1[[#This Row],[correct_ans]]="None","Frecuente","Infrecuente")</f>
        <v>Frecuente</v>
      </c>
      <c r="S2095">
        <f>+Tabla1[[#This Row],[Respuesta.corr]]*100</f>
        <v>100</v>
      </c>
      <c r="T2095" t="str">
        <f>+IF(OR(Tabla1[[#This Row],[frecuente/infrecuente]]="Frecuente",Tabla1[[#This Row],[Respuesta.rt]]=""),"",Tabla1[[#This Row],[Respuesta.rt]])</f>
        <v/>
      </c>
      <c r="U2095">
        <f>1-Tabla1[[#This Row],[Respuesta.corr]]</f>
        <v>0</v>
      </c>
      <c r="V2095" t="s">
        <v>141</v>
      </c>
      <c r="W2095" t="s">
        <v>143</v>
      </c>
      <c r="X2095" t="str">
        <f>+IFERROR(VLOOKUP(Tabla1[[#This Row],[participant]],$AB$2:$AC$17,2,0),"REVISAR")</f>
        <v>LMR11M</v>
      </c>
    </row>
    <row r="2096" spans="1:24" x14ac:dyDescent="0.55000000000000004">
      <c r="A2096" t="s">
        <v>19</v>
      </c>
      <c r="B2096" t="s">
        <v>20</v>
      </c>
      <c r="C2096" t="s">
        <v>21</v>
      </c>
      <c r="D2096">
        <v>0.8</v>
      </c>
      <c r="E2096">
        <v>0</v>
      </c>
      <c r="F2096">
        <v>94</v>
      </c>
      <c r="G2096">
        <v>94</v>
      </c>
      <c r="H2096">
        <v>94</v>
      </c>
      <c r="I2096" t="s">
        <v>21</v>
      </c>
      <c r="J2096">
        <v>1</v>
      </c>
      <c r="K2096">
        <v>0.55866214400199998</v>
      </c>
      <c r="L2096" t="s">
        <v>16</v>
      </c>
      <c r="M2096">
        <v>59.897373193039002</v>
      </c>
      <c r="N2096" t="s">
        <v>17</v>
      </c>
      <c r="O2096">
        <v>1</v>
      </c>
      <c r="P2096" t="s">
        <v>18</v>
      </c>
      <c r="Q2096" t="str">
        <f>+PROPER(IF(MID(Tabla1[[#This Row],[expName]],3,100)="Alegria","Alegría",MID(Tabla1[[#This Row],[expName]],3,100)))</f>
        <v>Tristeza</v>
      </c>
      <c r="R2096" t="str">
        <f>+IF(Tabla1[[#This Row],[correct_ans]]="None","Frecuente","Infrecuente")</f>
        <v>Infrecuente</v>
      </c>
      <c r="S2096">
        <f>+Tabla1[[#This Row],[Respuesta.corr]]*100</f>
        <v>100</v>
      </c>
      <c r="T2096">
        <f>+IF(OR(Tabla1[[#This Row],[frecuente/infrecuente]]="Frecuente",Tabla1[[#This Row],[Respuesta.rt]]=""),"",Tabla1[[#This Row],[Respuesta.rt]])</f>
        <v>0.55866214400199998</v>
      </c>
      <c r="U2096">
        <f>1-Tabla1[[#This Row],[Respuesta.corr]]</f>
        <v>0</v>
      </c>
      <c r="V2096" t="s">
        <v>141</v>
      </c>
      <c r="W2096" t="s">
        <v>143</v>
      </c>
      <c r="X2096" t="str">
        <f>+IFERROR(VLOOKUP(Tabla1[[#This Row],[participant]],$AB$2:$AC$17,2,0),"REVISAR")</f>
        <v>LMR11M</v>
      </c>
    </row>
    <row r="2097" spans="1:24" x14ac:dyDescent="0.55000000000000004">
      <c r="A2097" t="s">
        <v>13</v>
      </c>
      <c r="B2097" t="s">
        <v>45</v>
      </c>
      <c r="C2097" t="s">
        <v>15</v>
      </c>
      <c r="D2097">
        <v>0.8</v>
      </c>
      <c r="E2097">
        <v>0</v>
      </c>
      <c r="F2097">
        <v>95</v>
      </c>
      <c r="G2097">
        <v>95</v>
      </c>
      <c r="H2097">
        <v>95</v>
      </c>
      <c r="I2097" t="s">
        <v>15</v>
      </c>
      <c r="J2097">
        <v>1</v>
      </c>
      <c r="L2097" t="s">
        <v>16</v>
      </c>
      <c r="M2097">
        <v>59.897373193039002</v>
      </c>
      <c r="N2097" t="s">
        <v>17</v>
      </c>
      <c r="O2097">
        <v>1</v>
      </c>
      <c r="P2097" t="s">
        <v>18</v>
      </c>
      <c r="Q2097" t="str">
        <f>+PROPER(IF(MID(Tabla1[[#This Row],[expName]],3,100)="Alegria","Alegría",MID(Tabla1[[#This Row],[expName]],3,100)))</f>
        <v>Tristeza</v>
      </c>
      <c r="R2097" t="str">
        <f>+IF(Tabla1[[#This Row],[correct_ans]]="None","Frecuente","Infrecuente")</f>
        <v>Frecuente</v>
      </c>
      <c r="S2097">
        <f>+Tabla1[[#This Row],[Respuesta.corr]]*100</f>
        <v>100</v>
      </c>
      <c r="T2097" t="str">
        <f>+IF(OR(Tabla1[[#This Row],[frecuente/infrecuente]]="Frecuente",Tabla1[[#This Row],[Respuesta.rt]]=""),"",Tabla1[[#This Row],[Respuesta.rt]])</f>
        <v/>
      </c>
      <c r="U2097">
        <f>1-Tabla1[[#This Row],[Respuesta.corr]]</f>
        <v>0</v>
      </c>
      <c r="V2097" t="s">
        <v>141</v>
      </c>
      <c r="W2097" t="s">
        <v>143</v>
      </c>
      <c r="X2097" t="str">
        <f>+IFERROR(VLOOKUP(Tabla1[[#This Row],[participant]],$AB$2:$AC$17,2,0),"REVISAR")</f>
        <v>LMR11M</v>
      </c>
    </row>
    <row r="2098" spans="1:24" x14ac:dyDescent="0.55000000000000004">
      <c r="A2098" t="s">
        <v>13</v>
      </c>
      <c r="B2098" t="s">
        <v>40</v>
      </c>
      <c r="C2098" t="s">
        <v>15</v>
      </c>
      <c r="D2098">
        <v>1.3</v>
      </c>
      <c r="E2098">
        <v>0</v>
      </c>
      <c r="F2098">
        <v>96</v>
      </c>
      <c r="G2098">
        <v>96</v>
      </c>
      <c r="H2098">
        <v>96</v>
      </c>
      <c r="I2098" t="s">
        <v>15</v>
      </c>
      <c r="J2098">
        <v>1</v>
      </c>
      <c r="L2098" t="s">
        <v>16</v>
      </c>
      <c r="M2098">
        <v>59.897373193039002</v>
      </c>
      <c r="N2098" t="s">
        <v>17</v>
      </c>
      <c r="O2098">
        <v>1</v>
      </c>
      <c r="P2098" t="s">
        <v>18</v>
      </c>
      <c r="Q2098" t="str">
        <f>+PROPER(IF(MID(Tabla1[[#This Row],[expName]],3,100)="Alegria","Alegría",MID(Tabla1[[#This Row],[expName]],3,100)))</f>
        <v>Tristeza</v>
      </c>
      <c r="R2098" t="str">
        <f>+IF(Tabla1[[#This Row],[correct_ans]]="None","Frecuente","Infrecuente")</f>
        <v>Frecuente</v>
      </c>
      <c r="S2098">
        <f>+Tabla1[[#This Row],[Respuesta.corr]]*100</f>
        <v>100</v>
      </c>
      <c r="T2098" t="str">
        <f>+IF(OR(Tabla1[[#This Row],[frecuente/infrecuente]]="Frecuente",Tabla1[[#This Row],[Respuesta.rt]]=""),"",Tabla1[[#This Row],[Respuesta.rt]])</f>
        <v/>
      </c>
      <c r="U2098">
        <f>1-Tabla1[[#This Row],[Respuesta.corr]]</f>
        <v>0</v>
      </c>
      <c r="V2098" t="s">
        <v>141</v>
      </c>
      <c r="W2098" t="s">
        <v>143</v>
      </c>
      <c r="X2098" t="str">
        <f>+IFERROR(VLOOKUP(Tabla1[[#This Row],[participant]],$AB$2:$AC$17,2,0),"REVISAR")</f>
        <v>LMR11M</v>
      </c>
    </row>
    <row r="2099" spans="1:24" x14ac:dyDescent="0.55000000000000004">
      <c r="A2099" t="s">
        <v>19</v>
      </c>
      <c r="B2099" t="s">
        <v>33</v>
      </c>
      <c r="C2099" t="s">
        <v>21</v>
      </c>
      <c r="D2099">
        <v>1.3</v>
      </c>
      <c r="E2099">
        <v>0</v>
      </c>
      <c r="F2099">
        <v>97</v>
      </c>
      <c r="G2099">
        <v>97</v>
      </c>
      <c r="H2099">
        <v>97</v>
      </c>
      <c r="I2099" t="s">
        <v>21</v>
      </c>
      <c r="J2099">
        <v>1</v>
      </c>
      <c r="K2099">
        <v>0.57384678302299996</v>
      </c>
      <c r="L2099" t="s">
        <v>16</v>
      </c>
      <c r="M2099">
        <v>59.897373193039002</v>
      </c>
      <c r="N2099" t="s">
        <v>17</v>
      </c>
      <c r="O2099">
        <v>1</v>
      </c>
      <c r="P2099" t="s">
        <v>18</v>
      </c>
      <c r="Q2099" t="str">
        <f>+PROPER(IF(MID(Tabla1[[#This Row],[expName]],3,100)="Alegria","Alegría",MID(Tabla1[[#This Row],[expName]],3,100)))</f>
        <v>Tristeza</v>
      </c>
      <c r="R2099" t="str">
        <f>+IF(Tabla1[[#This Row],[correct_ans]]="None","Frecuente","Infrecuente")</f>
        <v>Infrecuente</v>
      </c>
      <c r="S2099">
        <f>+Tabla1[[#This Row],[Respuesta.corr]]*100</f>
        <v>100</v>
      </c>
      <c r="T2099">
        <f>+IF(OR(Tabla1[[#This Row],[frecuente/infrecuente]]="Frecuente",Tabla1[[#This Row],[Respuesta.rt]]=""),"",Tabla1[[#This Row],[Respuesta.rt]])</f>
        <v>0.57384678302299996</v>
      </c>
      <c r="U2099">
        <f>1-Tabla1[[#This Row],[Respuesta.corr]]</f>
        <v>0</v>
      </c>
      <c r="V2099" t="s">
        <v>141</v>
      </c>
      <c r="W2099" t="s">
        <v>143</v>
      </c>
      <c r="X2099" t="str">
        <f>+IFERROR(VLOOKUP(Tabla1[[#This Row],[participant]],$AB$2:$AC$17,2,0),"REVISAR")</f>
        <v>LMR11M</v>
      </c>
    </row>
    <row r="2100" spans="1:24" x14ac:dyDescent="0.55000000000000004">
      <c r="A2100" t="s">
        <v>13</v>
      </c>
      <c r="B2100" t="s">
        <v>35</v>
      </c>
      <c r="C2100" t="s">
        <v>15</v>
      </c>
      <c r="D2100">
        <v>1.3</v>
      </c>
      <c r="E2100">
        <v>0</v>
      </c>
      <c r="F2100">
        <v>98</v>
      </c>
      <c r="G2100">
        <v>98</v>
      </c>
      <c r="H2100">
        <v>98</v>
      </c>
      <c r="I2100" t="s">
        <v>15</v>
      </c>
      <c r="J2100">
        <v>1</v>
      </c>
      <c r="L2100" t="s">
        <v>16</v>
      </c>
      <c r="M2100">
        <v>59.897373193039002</v>
      </c>
      <c r="N2100" t="s">
        <v>17</v>
      </c>
      <c r="O2100">
        <v>1</v>
      </c>
      <c r="P2100" t="s">
        <v>18</v>
      </c>
      <c r="Q2100" t="str">
        <f>+PROPER(IF(MID(Tabla1[[#This Row],[expName]],3,100)="Alegria","Alegría",MID(Tabla1[[#This Row],[expName]],3,100)))</f>
        <v>Tristeza</v>
      </c>
      <c r="R2100" t="str">
        <f>+IF(Tabla1[[#This Row],[correct_ans]]="None","Frecuente","Infrecuente")</f>
        <v>Frecuente</v>
      </c>
      <c r="S2100">
        <f>+Tabla1[[#This Row],[Respuesta.corr]]*100</f>
        <v>100</v>
      </c>
      <c r="T2100" t="str">
        <f>+IF(OR(Tabla1[[#This Row],[frecuente/infrecuente]]="Frecuente",Tabla1[[#This Row],[Respuesta.rt]]=""),"",Tabla1[[#This Row],[Respuesta.rt]])</f>
        <v/>
      </c>
      <c r="U2100">
        <f>1-Tabla1[[#This Row],[Respuesta.corr]]</f>
        <v>0</v>
      </c>
      <c r="V2100" t="s">
        <v>141</v>
      </c>
      <c r="W2100" t="s">
        <v>143</v>
      </c>
      <c r="X2100" t="str">
        <f>+IFERROR(VLOOKUP(Tabla1[[#This Row],[participant]],$AB$2:$AC$17,2,0),"REVISAR")</f>
        <v>LMR11M</v>
      </c>
    </row>
    <row r="2101" spans="1:24" x14ac:dyDescent="0.55000000000000004">
      <c r="A2101" t="s">
        <v>13</v>
      </c>
      <c r="B2101" t="s">
        <v>45</v>
      </c>
      <c r="C2101" t="s">
        <v>15</v>
      </c>
      <c r="D2101">
        <v>1.3</v>
      </c>
      <c r="E2101">
        <v>0</v>
      </c>
      <c r="F2101">
        <v>99</v>
      </c>
      <c r="G2101">
        <v>99</v>
      </c>
      <c r="H2101">
        <v>99</v>
      </c>
      <c r="I2101" t="s">
        <v>15</v>
      </c>
      <c r="J2101">
        <v>1</v>
      </c>
      <c r="L2101" t="s">
        <v>16</v>
      </c>
      <c r="M2101">
        <v>59.897373193039002</v>
      </c>
      <c r="N2101" t="s">
        <v>17</v>
      </c>
      <c r="O2101">
        <v>1</v>
      </c>
      <c r="P2101" t="s">
        <v>18</v>
      </c>
      <c r="Q2101" t="str">
        <f>+PROPER(IF(MID(Tabla1[[#This Row],[expName]],3,100)="Alegria","Alegría",MID(Tabla1[[#This Row],[expName]],3,100)))</f>
        <v>Tristeza</v>
      </c>
      <c r="R2101" t="str">
        <f>+IF(Tabla1[[#This Row],[correct_ans]]="None","Frecuente","Infrecuente")</f>
        <v>Frecuente</v>
      </c>
      <c r="S2101">
        <f>+Tabla1[[#This Row],[Respuesta.corr]]*100</f>
        <v>100</v>
      </c>
      <c r="T2101" t="str">
        <f>+IF(OR(Tabla1[[#This Row],[frecuente/infrecuente]]="Frecuente",Tabla1[[#This Row],[Respuesta.rt]]=""),"",Tabla1[[#This Row],[Respuesta.rt]])</f>
        <v/>
      </c>
      <c r="U2101">
        <f>1-Tabla1[[#This Row],[Respuesta.corr]]</f>
        <v>0</v>
      </c>
      <c r="V2101" t="s">
        <v>141</v>
      </c>
      <c r="W2101" t="s">
        <v>143</v>
      </c>
      <c r="X2101" t="str">
        <f>+IFERROR(VLOOKUP(Tabla1[[#This Row],[participant]],$AB$2:$AC$17,2,0),"REVISAR")</f>
        <v>LMR11M</v>
      </c>
    </row>
    <row r="2102" spans="1:24" x14ac:dyDescent="0.55000000000000004">
      <c r="A2102" t="s">
        <v>19</v>
      </c>
      <c r="B2102" t="s">
        <v>47</v>
      </c>
      <c r="C2102" t="s">
        <v>21</v>
      </c>
      <c r="D2102">
        <v>1.3</v>
      </c>
      <c r="E2102">
        <v>0</v>
      </c>
      <c r="F2102">
        <v>100</v>
      </c>
      <c r="G2102">
        <v>100</v>
      </c>
      <c r="H2102">
        <v>100</v>
      </c>
      <c r="I2102" t="s">
        <v>21</v>
      </c>
      <c r="J2102">
        <v>1</v>
      </c>
      <c r="K2102">
        <v>0.82653231173800001</v>
      </c>
      <c r="L2102" t="s">
        <v>16</v>
      </c>
      <c r="M2102">
        <v>59.897373193039002</v>
      </c>
      <c r="N2102" t="s">
        <v>17</v>
      </c>
      <c r="O2102">
        <v>1</v>
      </c>
      <c r="P2102" t="s">
        <v>18</v>
      </c>
      <c r="Q2102" t="str">
        <f>+PROPER(IF(MID(Tabla1[[#This Row],[expName]],3,100)="Alegria","Alegría",MID(Tabla1[[#This Row],[expName]],3,100)))</f>
        <v>Tristeza</v>
      </c>
      <c r="R2102" t="str">
        <f>+IF(Tabla1[[#This Row],[correct_ans]]="None","Frecuente","Infrecuente")</f>
        <v>Infrecuente</v>
      </c>
      <c r="S2102">
        <f>+Tabla1[[#This Row],[Respuesta.corr]]*100</f>
        <v>100</v>
      </c>
      <c r="T2102">
        <f>+IF(OR(Tabla1[[#This Row],[frecuente/infrecuente]]="Frecuente",Tabla1[[#This Row],[Respuesta.rt]]=""),"",Tabla1[[#This Row],[Respuesta.rt]])</f>
        <v>0.82653231173800001</v>
      </c>
      <c r="U2102">
        <f>1-Tabla1[[#This Row],[Respuesta.corr]]</f>
        <v>0</v>
      </c>
      <c r="V2102" t="s">
        <v>141</v>
      </c>
      <c r="W2102" t="s">
        <v>143</v>
      </c>
      <c r="X2102" t="str">
        <f>+IFERROR(VLOOKUP(Tabla1[[#This Row],[participant]],$AB$2:$AC$17,2,0),"REVISAR")</f>
        <v>LMR11M</v>
      </c>
    </row>
    <row r="2103" spans="1:24" x14ac:dyDescent="0.55000000000000004">
      <c r="A2103" t="s">
        <v>13</v>
      </c>
      <c r="B2103" t="s">
        <v>41</v>
      </c>
      <c r="C2103" t="s">
        <v>15</v>
      </c>
      <c r="D2103">
        <v>1.3</v>
      </c>
      <c r="E2103">
        <v>0</v>
      </c>
      <c r="F2103">
        <v>101</v>
      </c>
      <c r="G2103">
        <v>101</v>
      </c>
      <c r="H2103">
        <v>101</v>
      </c>
      <c r="I2103" t="s">
        <v>15</v>
      </c>
      <c r="J2103">
        <v>1</v>
      </c>
      <c r="L2103" t="s">
        <v>16</v>
      </c>
      <c r="M2103">
        <v>59.897373193039002</v>
      </c>
      <c r="N2103" t="s">
        <v>17</v>
      </c>
      <c r="O2103">
        <v>1</v>
      </c>
      <c r="P2103" t="s">
        <v>18</v>
      </c>
      <c r="Q2103" t="str">
        <f>+PROPER(IF(MID(Tabla1[[#This Row],[expName]],3,100)="Alegria","Alegría",MID(Tabla1[[#This Row],[expName]],3,100)))</f>
        <v>Tristeza</v>
      </c>
      <c r="R2103" t="str">
        <f>+IF(Tabla1[[#This Row],[correct_ans]]="None","Frecuente","Infrecuente")</f>
        <v>Frecuente</v>
      </c>
      <c r="S2103">
        <f>+Tabla1[[#This Row],[Respuesta.corr]]*100</f>
        <v>100</v>
      </c>
      <c r="T2103" t="str">
        <f>+IF(OR(Tabla1[[#This Row],[frecuente/infrecuente]]="Frecuente",Tabla1[[#This Row],[Respuesta.rt]]=""),"",Tabla1[[#This Row],[Respuesta.rt]])</f>
        <v/>
      </c>
      <c r="U2103">
        <f>1-Tabla1[[#This Row],[Respuesta.corr]]</f>
        <v>0</v>
      </c>
      <c r="V2103" t="s">
        <v>141</v>
      </c>
      <c r="W2103" t="s">
        <v>143</v>
      </c>
      <c r="X2103" t="str">
        <f>+IFERROR(VLOOKUP(Tabla1[[#This Row],[participant]],$AB$2:$AC$17,2,0),"REVISAR")</f>
        <v>LMR11M</v>
      </c>
    </row>
    <row r="2104" spans="1:24" x14ac:dyDescent="0.55000000000000004">
      <c r="A2104" t="s">
        <v>13</v>
      </c>
      <c r="B2104" t="s">
        <v>35</v>
      </c>
      <c r="C2104" t="s">
        <v>15</v>
      </c>
      <c r="D2104">
        <v>1.3</v>
      </c>
      <c r="E2104">
        <v>0</v>
      </c>
      <c r="F2104">
        <v>102</v>
      </c>
      <c r="G2104">
        <v>102</v>
      </c>
      <c r="H2104">
        <v>102</v>
      </c>
      <c r="I2104" t="s">
        <v>15</v>
      </c>
      <c r="J2104">
        <v>1</v>
      </c>
      <c r="L2104" t="s">
        <v>16</v>
      </c>
      <c r="M2104">
        <v>59.897373193039002</v>
      </c>
      <c r="N2104" t="s">
        <v>17</v>
      </c>
      <c r="O2104">
        <v>1</v>
      </c>
      <c r="P2104" t="s">
        <v>18</v>
      </c>
      <c r="Q2104" t="str">
        <f>+PROPER(IF(MID(Tabla1[[#This Row],[expName]],3,100)="Alegria","Alegría",MID(Tabla1[[#This Row],[expName]],3,100)))</f>
        <v>Tristeza</v>
      </c>
      <c r="R2104" t="str">
        <f>+IF(Tabla1[[#This Row],[correct_ans]]="None","Frecuente","Infrecuente")</f>
        <v>Frecuente</v>
      </c>
      <c r="S2104">
        <f>+Tabla1[[#This Row],[Respuesta.corr]]*100</f>
        <v>100</v>
      </c>
      <c r="T2104" t="str">
        <f>+IF(OR(Tabla1[[#This Row],[frecuente/infrecuente]]="Frecuente",Tabla1[[#This Row],[Respuesta.rt]]=""),"",Tabla1[[#This Row],[Respuesta.rt]])</f>
        <v/>
      </c>
      <c r="U2104">
        <f>1-Tabla1[[#This Row],[Respuesta.corr]]</f>
        <v>0</v>
      </c>
      <c r="V2104" t="s">
        <v>141</v>
      </c>
      <c r="W2104" t="s">
        <v>143</v>
      </c>
      <c r="X2104" t="str">
        <f>+IFERROR(VLOOKUP(Tabla1[[#This Row],[participant]],$AB$2:$AC$17,2,0),"REVISAR")</f>
        <v>LMR11M</v>
      </c>
    </row>
    <row r="2105" spans="1:24" x14ac:dyDescent="0.55000000000000004">
      <c r="A2105" t="s">
        <v>19</v>
      </c>
      <c r="B2105" t="s">
        <v>32</v>
      </c>
      <c r="C2105" t="s">
        <v>21</v>
      </c>
      <c r="D2105">
        <v>1.3</v>
      </c>
      <c r="E2105">
        <v>0</v>
      </c>
      <c r="F2105">
        <v>103</v>
      </c>
      <c r="G2105">
        <v>103</v>
      </c>
      <c r="H2105">
        <v>103</v>
      </c>
      <c r="I2105" t="s">
        <v>21</v>
      </c>
      <c r="J2105">
        <v>1</v>
      </c>
      <c r="K2105">
        <v>0.605334472377</v>
      </c>
      <c r="L2105" t="s">
        <v>16</v>
      </c>
      <c r="M2105">
        <v>59.897373193039002</v>
      </c>
      <c r="N2105" t="s">
        <v>17</v>
      </c>
      <c r="O2105">
        <v>1</v>
      </c>
      <c r="P2105" t="s">
        <v>18</v>
      </c>
      <c r="Q2105" t="str">
        <f>+PROPER(IF(MID(Tabla1[[#This Row],[expName]],3,100)="Alegria","Alegría",MID(Tabla1[[#This Row],[expName]],3,100)))</f>
        <v>Tristeza</v>
      </c>
      <c r="R2105" t="str">
        <f>+IF(Tabla1[[#This Row],[correct_ans]]="None","Frecuente","Infrecuente")</f>
        <v>Infrecuente</v>
      </c>
      <c r="S2105">
        <f>+Tabla1[[#This Row],[Respuesta.corr]]*100</f>
        <v>100</v>
      </c>
      <c r="T2105">
        <f>+IF(OR(Tabla1[[#This Row],[frecuente/infrecuente]]="Frecuente",Tabla1[[#This Row],[Respuesta.rt]]=""),"",Tabla1[[#This Row],[Respuesta.rt]])</f>
        <v>0.605334472377</v>
      </c>
      <c r="U2105">
        <f>1-Tabla1[[#This Row],[Respuesta.corr]]</f>
        <v>0</v>
      </c>
      <c r="V2105" t="s">
        <v>141</v>
      </c>
      <c r="W2105" t="s">
        <v>143</v>
      </c>
      <c r="X2105" t="str">
        <f>+IFERROR(VLOOKUP(Tabla1[[#This Row],[participant]],$AB$2:$AC$17,2,0),"REVISAR")</f>
        <v>LMR11M</v>
      </c>
    </row>
    <row r="2106" spans="1:24" x14ac:dyDescent="0.55000000000000004">
      <c r="A2106" t="s">
        <v>13</v>
      </c>
      <c r="B2106" t="s">
        <v>29</v>
      </c>
      <c r="C2106" t="s">
        <v>15</v>
      </c>
      <c r="D2106">
        <v>1.3</v>
      </c>
      <c r="E2106">
        <v>0</v>
      </c>
      <c r="F2106">
        <v>104</v>
      </c>
      <c r="G2106">
        <v>104</v>
      </c>
      <c r="H2106">
        <v>104</v>
      </c>
      <c r="I2106" t="s">
        <v>15</v>
      </c>
      <c r="J2106">
        <v>1</v>
      </c>
      <c r="L2106" t="s">
        <v>16</v>
      </c>
      <c r="M2106">
        <v>59.897373193039002</v>
      </c>
      <c r="N2106" t="s">
        <v>17</v>
      </c>
      <c r="O2106">
        <v>1</v>
      </c>
      <c r="P2106" t="s">
        <v>18</v>
      </c>
      <c r="Q2106" t="str">
        <f>+PROPER(IF(MID(Tabla1[[#This Row],[expName]],3,100)="Alegria","Alegría",MID(Tabla1[[#This Row],[expName]],3,100)))</f>
        <v>Tristeza</v>
      </c>
      <c r="R2106" t="str">
        <f>+IF(Tabla1[[#This Row],[correct_ans]]="None","Frecuente","Infrecuente")</f>
        <v>Frecuente</v>
      </c>
      <c r="S2106">
        <f>+Tabla1[[#This Row],[Respuesta.corr]]*100</f>
        <v>100</v>
      </c>
      <c r="T2106" t="str">
        <f>+IF(OR(Tabla1[[#This Row],[frecuente/infrecuente]]="Frecuente",Tabla1[[#This Row],[Respuesta.rt]]=""),"",Tabla1[[#This Row],[Respuesta.rt]])</f>
        <v/>
      </c>
      <c r="U2106">
        <f>1-Tabla1[[#This Row],[Respuesta.corr]]</f>
        <v>0</v>
      </c>
      <c r="V2106" t="s">
        <v>141</v>
      </c>
      <c r="W2106" t="s">
        <v>143</v>
      </c>
      <c r="X2106" t="str">
        <f>+IFERROR(VLOOKUP(Tabla1[[#This Row],[participant]],$AB$2:$AC$17,2,0),"REVISAR")</f>
        <v>LMR11M</v>
      </c>
    </row>
    <row r="2107" spans="1:24" x14ac:dyDescent="0.55000000000000004">
      <c r="A2107" t="s">
        <v>13</v>
      </c>
      <c r="B2107" t="s">
        <v>41</v>
      </c>
      <c r="C2107" t="s">
        <v>15</v>
      </c>
      <c r="D2107">
        <v>1.3</v>
      </c>
      <c r="E2107">
        <v>0</v>
      </c>
      <c r="F2107">
        <v>105</v>
      </c>
      <c r="G2107">
        <v>105</v>
      </c>
      <c r="H2107">
        <v>105</v>
      </c>
      <c r="I2107" t="s">
        <v>15</v>
      </c>
      <c r="J2107">
        <v>1</v>
      </c>
      <c r="L2107" t="s">
        <v>16</v>
      </c>
      <c r="M2107">
        <v>59.897373193039002</v>
      </c>
      <c r="N2107" t="s">
        <v>17</v>
      </c>
      <c r="O2107">
        <v>1</v>
      </c>
      <c r="P2107" t="s">
        <v>18</v>
      </c>
      <c r="Q2107" t="str">
        <f>+PROPER(IF(MID(Tabla1[[#This Row],[expName]],3,100)="Alegria","Alegría",MID(Tabla1[[#This Row],[expName]],3,100)))</f>
        <v>Tristeza</v>
      </c>
      <c r="R2107" t="str">
        <f>+IF(Tabla1[[#This Row],[correct_ans]]="None","Frecuente","Infrecuente")</f>
        <v>Frecuente</v>
      </c>
      <c r="S2107">
        <f>+Tabla1[[#This Row],[Respuesta.corr]]*100</f>
        <v>100</v>
      </c>
      <c r="T2107" t="str">
        <f>+IF(OR(Tabla1[[#This Row],[frecuente/infrecuente]]="Frecuente",Tabla1[[#This Row],[Respuesta.rt]]=""),"",Tabla1[[#This Row],[Respuesta.rt]])</f>
        <v/>
      </c>
      <c r="U2107">
        <f>1-Tabla1[[#This Row],[Respuesta.corr]]</f>
        <v>0</v>
      </c>
      <c r="V2107" t="s">
        <v>141</v>
      </c>
      <c r="W2107" t="s">
        <v>143</v>
      </c>
      <c r="X2107" t="str">
        <f>+IFERROR(VLOOKUP(Tabla1[[#This Row],[participant]],$AB$2:$AC$17,2,0),"REVISAR")</f>
        <v>LMR11M</v>
      </c>
    </row>
    <row r="2108" spans="1:24" x14ac:dyDescent="0.55000000000000004">
      <c r="A2108" t="s">
        <v>13</v>
      </c>
      <c r="B2108" t="s">
        <v>36</v>
      </c>
      <c r="C2108" t="s">
        <v>15</v>
      </c>
      <c r="D2108">
        <v>1.3</v>
      </c>
      <c r="E2108">
        <v>0</v>
      </c>
      <c r="F2108">
        <v>106</v>
      </c>
      <c r="G2108">
        <v>106</v>
      </c>
      <c r="H2108">
        <v>106</v>
      </c>
      <c r="I2108" t="s">
        <v>15</v>
      </c>
      <c r="J2108">
        <v>1</v>
      </c>
      <c r="L2108" t="s">
        <v>16</v>
      </c>
      <c r="M2108">
        <v>59.897373193039002</v>
      </c>
      <c r="N2108" t="s">
        <v>17</v>
      </c>
      <c r="O2108">
        <v>1</v>
      </c>
      <c r="P2108" t="s">
        <v>18</v>
      </c>
      <c r="Q2108" t="str">
        <f>+PROPER(IF(MID(Tabla1[[#This Row],[expName]],3,100)="Alegria","Alegría",MID(Tabla1[[#This Row],[expName]],3,100)))</f>
        <v>Tristeza</v>
      </c>
      <c r="R2108" t="str">
        <f>+IF(Tabla1[[#This Row],[correct_ans]]="None","Frecuente","Infrecuente")</f>
        <v>Frecuente</v>
      </c>
      <c r="S2108">
        <f>+Tabla1[[#This Row],[Respuesta.corr]]*100</f>
        <v>100</v>
      </c>
      <c r="T2108" t="str">
        <f>+IF(OR(Tabla1[[#This Row],[frecuente/infrecuente]]="Frecuente",Tabla1[[#This Row],[Respuesta.rt]]=""),"",Tabla1[[#This Row],[Respuesta.rt]])</f>
        <v/>
      </c>
      <c r="U2108">
        <f>1-Tabla1[[#This Row],[Respuesta.corr]]</f>
        <v>0</v>
      </c>
      <c r="V2108" t="s">
        <v>141</v>
      </c>
      <c r="W2108" t="s">
        <v>143</v>
      </c>
      <c r="X2108" t="str">
        <f>+IFERROR(VLOOKUP(Tabla1[[#This Row],[participant]],$AB$2:$AC$17,2,0),"REVISAR")</f>
        <v>LMR11M</v>
      </c>
    </row>
    <row r="2109" spans="1:24" x14ac:dyDescent="0.55000000000000004">
      <c r="A2109" t="s">
        <v>19</v>
      </c>
      <c r="B2109" t="s">
        <v>44</v>
      </c>
      <c r="C2109" t="s">
        <v>21</v>
      </c>
      <c r="D2109">
        <v>0.8</v>
      </c>
      <c r="E2109">
        <v>0</v>
      </c>
      <c r="F2109">
        <v>107</v>
      </c>
      <c r="G2109">
        <v>107</v>
      </c>
      <c r="H2109">
        <v>107</v>
      </c>
      <c r="I2109" t="s">
        <v>21</v>
      </c>
      <c r="J2109">
        <v>1</v>
      </c>
      <c r="K2109">
        <v>0.44016216648700002</v>
      </c>
      <c r="L2109" t="s">
        <v>16</v>
      </c>
      <c r="M2109">
        <v>59.897373193039002</v>
      </c>
      <c r="N2109" t="s">
        <v>17</v>
      </c>
      <c r="O2109">
        <v>1</v>
      </c>
      <c r="P2109" t="s">
        <v>18</v>
      </c>
      <c r="Q2109" t="str">
        <f>+PROPER(IF(MID(Tabla1[[#This Row],[expName]],3,100)="Alegria","Alegría",MID(Tabla1[[#This Row],[expName]],3,100)))</f>
        <v>Tristeza</v>
      </c>
      <c r="R2109" t="str">
        <f>+IF(Tabla1[[#This Row],[correct_ans]]="None","Frecuente","Infrecuente")</f>
        <v>Infrecuente</v>
      </c>
      <c r="S2109">
        <f>+Tabla1[[#This Row],[Respuesta.corr]]*100</f>
        <v>100</v>
      </c>
      <c r="T2109">
        <f>+IF(OR(Tabla1[[#This Row],[frecuente/infrecuente]]="Frecuente",Tabla1[[#This Row],[Respuesta.rt]]=""),"",Tabla1[[#This Row],[Respuesta.rt]])</f>
        <v>0.44016216648700002</v>
      </c>
      <c r="U2109">
        <f>1-Tabla1[[#This Row],[Respuesta.corr]]</f>
        <v>0</v>
      </c>
      <c r="V2109" t="s">
        <v>141</v>
      </c>
      <c r="W2109" t="s">
        <v>143</v>
      </c>
      <c r="X2109" t="str">
        <f>+IFERROR(VLOOKUP(Tabla1[[#This Row],[participant]],$AB$2:$AC$17,2,0),"REVISAR")</f>
        <v>LMR11M</v>
      </c>
    </row>
    <row r="2110" spans="1:24" x14ac:dyDescent="0.55000000000000004">
      <c r="A2110" t="s">
        <v>13</v>
      </c>
      <c r="B2110" t="s">
        <v>41</v>
      </c>
      <c r="C2110" t="s">
        <v>15</v>
      </c>
      <c r="D2110">
        <v>0.8</v>
      </c>
      <c r="E2110">
        <v>0</v>
      </c>
      <c r="F2110">
        <v>108</v>
      </c>
      <c r="G2110">
        <v>108</v>
      </c>
      <c r="H2110">
        <v>108</v>
      </c>
      <c r="I2110" t="s">
        <v>15</v>
      </c>
      <c r="J2110">
        <v>1</v>
      </c>
      <c r="L2110" t="s">
        <v>16</v>
      </c>
      <c r="M2110">
        <v>59.897373193039002</v>
      </c>
      <c r="N2110" t="s">
        <v>17</v>
      </c>
      <c r="O2110">
        <v>1</v>
      </c>
      <c r="P2110" t="s">
        <v>18</v>
      </c>
      <c r="Q2110" t="str">
        <f>+PROPER(IF(MID(Tabla1[[#This Row],[expName]],3,100)="Alegria","Alegría",MID(Tabla1[[#This Row],[expName]],3,100)))</f>
        <v>Tristeza</v>
      </c>
      <c r="R2110" t="str">
        <f>+IF(Tabla1[[#This Row],[correct_ans]]="None","Frecuente","Infrecuente")</f>
        <v>Frecuente</v>
      </c>
      <c r="S2110">
        <f>+Tabla1[[#This Row],[Respuesta.corr]]*100</f>
        <v>100</v>
      </c>
      <c r="T2110" t="str">
        <f>+IF(OR(Tabla1[[#This Row],[frecuente/infrecuente]]="Frecuente",Tabla1[[#This Row],[Respuesta.rt]]=""),"",Tabla1[[#This Row],[Respuesta.rt]])</f>
        <v/>
      </c>
      <c r="U2110">
        <f>1-Tabla1[[#This Row],[Respuesta.corr]]</f>
        <v>0</v>
      </c>
      <c r="V2110" t="s">
        <v>141</v>
      </c>
      <c r="W2110" t="s">
        <v>143</v>
      </c>
      <c r="X2110" t="str">
        <f>+IFERROR(VLOOKUP(Tabla1[[#This Row],[participant]],$AB$2:$AC$17,2,0),"REVISAR")</f>
        <v>LMR11M</v>
      </c>
    </row>
    <row r="2111" spans="1:24" x14ac:dyDescent="0.55000000000000004">
      <c r="A2111" t="s">
        <v>19</v>
      </c>
      <c r="B2111" t="s">
        <v>49</v>
      </c>
      <c r="C2111" t="s">
        <v>21</v>
      </c>
      <c r="D2111">
        <v>1.3</v>
      </c>
      <c r="E2111">
        <v>0</v>
      </c>
      <c r="F2111">
        <v>109</v>
      </c>
      <c r="G2111">
        <v>109</v>
      </c>
      <c r="H2111">
        <v>109</v>
      </c>
      <c r="I2111" t="s">
        <v>21</v>
      </c>
      <c r="J2111">
        <v>1</v>
      </c>
      <c r="K2111">
        <v>0.55585022317199995</v>
      </c>
      <c r="L2111" t="s">
        <v>16</v>
      </c>
      <c r="M2111">
        <v>59.897373193039002</v>
      </c>
      <c r="N2111" t="s">
        <v>17</v>
      </c>
      <c r="O2111">
        <v>1</v>
      </c>
      <c r="P2111" t="s">
        <v>18</v>
      </c>
      <c r="Q2111" t="str">
        <f>+PROPER(IF(MID(Tabla1[[#This Row],[expName]],3,100)="Alegria","Alegría",MID(Tabla1[[#This Row],[expName]],3,100)))</f>
        <v>Tristeza</v>
      </c>
      <c r="R2111" t="str">
        <f>+IF(Tabla1[[#This Row],[correct_ans]]="None","Frecuente","Infrecuente")</f>
        <v>Infrecuente</v>
      </c>
      <c r="S2111">
        <f>+Tabla1[[#This Row],[Respuesta.corr]]*100</f>
        <v>100</v>
      </c>
      <c r="T2111">
        <f>+IF(OR(Tabla1[[#This Row],[frecuente/infrecuente]]="Frecuente",Tabla1[[#This Row],[Respuesta.rt]]=""),"",Tabla1[[#This Row],[Respuesta.rt]])</f>
        <v>0.55585022317199995</v>
      </c>
      <c r="U2111">
        <f>1-Tabla1[[#This Row],[Respuesta.corr]]</f>
        <v>0</v>
      </c>
      <c r="V2111" t="s">
        <v>141</v>
      </c>
      <c r="W2111" t="s">
        <v>143</v>
      </c>
      <c r="X2111" t="str">
        <f>+IFERROR(VLOOKUP(Tabla1[[#This Row],[participant]],$AB$2:$AC$17,2,0),"REVISAR")</f>
        <v>LMR11M</v>
      </c>
    </row>
    <row r="2112" spans="1:24" x14ac:dyDescent="0.55000000000000004">
      <c r="A2112" t="s">
        <v>13</v>
      </c>
      <c r="B2112" t="s">
        <v>31</v>
      </c>
      <c r="C2112" t="s">
        <v>15</v>
      </c>
      <c r="D2112">
        <v>1.3</v>
      </c>
      <c r="E2112">
        <v>0</v>
      </c>
      <c r="F2112">
        <v>110</v>
      </c>
      <c r="G2112">
        <v>110</v>
      </c>
      <c r="H2112">
        <v>110</v>
      </c>
      <c r="I2112" t="s">
        <v>15</v>
      </c>
      <c r="J2112">
        <v>1</v>
      </c>
      <c r="L2112" t="s">
        <v>16</v>
      </c>
      <c r="M2112">
        <v>59.897373193039002</v>
      </c>
      <c r="N2112" t="s">
        <v>17</v>
      </c>
      <c r="O2112">
        <v>1</v>
      </c>
      <c r="P2112" t="s">
        <v>18</v>
      </c>
      <c r="Q2112" t="str">
        <f>+PROPER(IF(MID(Tabla1[[#This Row],[expName]],3,100)="Alegria","Alegría",MID(Tabla1[[#This Row],[expName]],3,100)))</f>
        <v>Tristeza</v>
      </c>
      <c r="R2112" t="str">
        <f>+IF(Tabla1[[#This Row],[correct_ans]]="None","Frecuente","Infrecuente")</f>
        <v>Frecuente</v>
      </c>
      <c r="S2112">
        <f>+Tabla1[[#This Row],[Respuesta.corr]]*100</f>
        <v>100</v>
      </c>
      <c r="T2112" t="str">
        <f>+IF(OR(Tabla1[[#This Row],[frecuente/infrecuente]]="Frecuente",Tabla1[[#This Row],[Respuesta.rt]]=""),"",Tabla1[[#This Row],[Respuesta.rt]])</f>
        <v/>
      </c>
      <c r="U2112">
        <f>1-Tabla1[[#This Row],[Respuesta.corr]]</f>
        <v>0</v>
      </c>
      <c r="V2112" t="s">
        <v>141</v>
      </c>
      <c r="W2112" t="s">
        <v>143</v>
      </c>
      <c r="X2112" t="str">
        <f>+IFERROR(VLOOKUP(Tabla1[[#This Row],[participant]],$AB$2:$AC$17,2,0),"REVISAR")</f>
        <v>LMR11M</v>
      </c>
    </row>
    <row r="2113" spans="1:24" x14ac:dyDescent="0.55000000000000004">
      <c r="A2113" t="s">
        <v>13</v>
      </c>
      <c r="B2113" t="s">
        <v>30</v>
      </c>
      <c r="C2113" t="s">
        <v>15</v>
      </c>
      <c r="D2113">
        <v>1.3</v>
      </c>
      <c r="E2113">
        <v>0</v>
      </c>
      <c r="F2113">
        <v>111</v>
      </c>
      <c r="G2113">
        <v>111</v>
      </c>
      <c r="H2113">
        <v>111</v>
      </c>
      <c r="I2113" t="s">
        <v>15</v>
      </c>
      <c r="J2113">
        <v>1</v>
      </c>
      <c r="L2113" t="s">
        <v>16</v>
      </c>
      <c r="M2113">
        <v>59.897373193039002</v>
      </c>
      <c r="N2113" t="s">
        <v>17</v>
      </c>
      <c r="O2113">
        <v>1</v>
      </c>
      <c r="P2113" t="s">
        <v>18</v>
      </c>
      <c r="Q2113" t="str">
        <f>+PROPER(IF(MID(Tabla1[[#This Row],[expName]],3,100)="Alegria","Alegría",MID(Tabla1[[#This Row],[expName]],3,100)))</f>
        <v>Tristeza</v>
      </c>
      <c r="R2113" t="str">
        <f>+IF(Tabla1[[#This Row],[correct_ans]]="None","Frecuente","Infrecuente")</f>
        <v>Frecuente</v>
      </c>
      <c r="S2113">
        <f>+Tabla1[[#This Row],[Respuesta.corr]]*100</f>
        <v>100</v>
      </c>
      <c r="T2113" t="str">
        <f>+IF(OR(Tabla1[[#This Row],[frecuente/infrecuente]]="Frecuente",Tabla1[[#This Row],[Respuesta.rt]]=""),"",Tabla1[[#This Row],[Respuesta.rt]])</f>
        <v/>
      </c>
      <c r="U2113">
        <f>1-Tabla1[[#This Row],[Respuesta.corr]]</f>
        <v>0</v>
      </c>
      <c r="V2113" t="s">
        <v>141</v>
      </c>
      <c r="W2113" t="s">
        <v>143</v>
      </c>
      <c r="X2113" t="str">
        <f>+IFERROR(VLOOKUP(Tabla1[[#This Row],[participant]],$AB$2:$AC$17,2,0),"REVISAR")</f>
        <v>LMR11M</v>
      </c>
    </row>
    <row r="2114" spans="1:24" x14ac:dyDescent="0.55000000000000004">
      <c r="A2114" t="s">
        <v>13</v>
      </c>
      <c r="B2114" t="s">
        <v>45</v>
      </c>
      <c r="C2114" t="s">
        <v>15</v>
      </c>
      <c r="D2114">
        <v>1.3</v>
      </c>
      <c r="E2114">
        <v>0</v>
      </c>
      <c r="F2114">
        <v>112</v>
      </c>
      <c r="G2114">
        <v>112</v>
      </c>
      <c r="H2114">
        <v>112</v>
      </c>
      <c r="I2114" t="s">
        <v>15</v>
      </c>
      <c r="J2114">
        <v>1</v>
      </c>
      <c r="L2114" t="s">
        <v>16</v>
      </c>
      <c r="M2114">
        <v>59.897373193039002</v>
      </c>
      <c r="N2114" t="s">
        <v>17</v>
      </c>
      <c r="O2114">
        <v>1</v>
      </c>
      <c r="P2114" t="s">
        <v>18</v>
      </c>
      <c r="Q2114" t="str">
        <f>+PROPER(IF(MID(Tabla1[[#This Row],[expName]],3,100)="Alegria","Alegría",MID(Tabla1[[#This Row],[expName]],3,100)))</f>
        <v>Tristeza</v>
      </c>
      <c r="R2114" t="str">
        <f>+IF(Tabla1[[#This Row],[correct_ans]]="None","Frecuente","Infrecuente")</f>
        <v>Frecuente</v>
      </c>
      <c r="S2114">
        <f>+Tabla1[[#This Row],[Respuesta.corr]]*100</f>
        <v>100</v>
      </c>
      <c r="T2114" t="str">
        <f>+IF(OR(Tabla1[[#This Row],[frecuente/infrecuente]]="Frecuente",Tabla1[[#This Row],[Respuesta.rt]]=""),"",Tabla1[[#This Row],[Respuesta.rt]])</f>
        <v/>
      </c>
      <c r="U2114">
        <f>1-Tabla1[[#This Row],[Respuesta.corr]]</f>
        <v>0</v>
      </c>
      <c r="V2114" t="s">
        <v>141</v>
      </c>
      <c r="W2114" t="s">
        <v>143</v>
      </c>
      <c r="X2114" t="str">
        <f>+IFERROR(VLOOKUP(Tabla1[[#This Row],[participant]],$AB$2:$AC$17,2,0),"REVISAR")</f>
        <v>LMR11M</v>
      </c>
    </row>
    <row r="2115" spans="1:24" x14ac:dyDescent="0.55000000000000004">
      <c r="A2115" t="s">
        <v>19</v>
      </c>
      <c r="B2115" t="s">
        <v>38</v>
      </c>
      <c r="C2115" t="s">
        <v>21</v>
      </c>
      <c r="D2115">
        <v>1.3</v>
      </c>
      <c r="E2115">
        <v>0</v>
      </c>
      <c r="F2115">
        <v>113</v>
      </c>
      <c r="G2115">
        <v>113</v>
      </c>
      <c r="H2115">
        <v>113</v>
      </c>
      <c r="I2115" t="s">
        <v>21</v>
      </c>
      <c r="J2115">
        <v>1</v>
      </c>
      <c r="K2115">
        <v>0.48998081358099999</v>
      </c>
      <c r="L2115" t="s">
        <v>16</v>
      </c>
      <c r="M2115">
        <v>59.897373193039002</v>
      </c>
      <c r="N2115" t="s">
        <v>17</v>
      </c>
      <c r="O2115">
        <v>1</v>
      </c>
      <c r="P2115" t="s">
        <v>18</v>
      </c>
      <c r="Q2115" t="str">
        <f>+PROPER(IF(MID(Tabla1[[#This Row],[expName]],3,100)="Alegria","Alegría",MID(Tabla1[[#This Row],[expName]],3,100)))</f>
        <v>Tristeza</v>
      </c>
      <c r="R2115" t="str">
        <f>+IF(Tabla1[[#This Row],[correct_ans]]="None","Frecuente","Infrecuente")</f>
        <v>Infrecuente</v>
      </c>
      <c r="S2115">
        <f>+Tabla1[[#This Row],[Respuesta.corr]]*100</f>
        <v>100</v>
      </c>
      <c r="T2115">
        <f>+IF(OR(Tabla1[[#This Row],[frecuente/infrecuente]]="Frecuente",Tabla1[[#This Row],[Respuesta.rt]]=""),"",Tabla1[[#This Row],[Respuesta.rt]])</f>
        <v>0.48998081358099999</v>
      </c>
      <c r="U2115">
        <f>1-Tabla1[[#This Row],[Respuesta.corr]]</f>
        <v>0</v>
      </c>
      <c r="V2115" t="s">
        <v>141</v>
      </c>
      <c r="W2115" t="s">
        <v>143</v>
      </c>
      <c r="X2115" t="str">
        <f>+IFERROR(VLOOKUP(Tabla1[[#This Row],[participant]],$AB$2:$AC$17,2,0),"REVISAR")</f>
        <v>LMR11M</v>
      </c>
    </row>
    <row r="2116" spans="1:24" x14ac:dyDescent="0.55000000000000004">
      <c r="A2116" t="s">
        <v>13</v>
      </c>
      <c r="B2116" t="s">
        <v>25</v>
      </c>
      <c r="C2116" t="s">
        <v>15</v>
      </c>
      <c r="D2116">
        <v>0.8</v>
      </c>
      <c r="E2116">
        <v>0</v>
      </c>
      <c r="F2116">
        <v>114</v>
      </c>
      <c r="G2116">
        <v>114</v>
      </c>
      <c r="H2116">
        <v>114</v>
      </c>
      <c r="I2116" t="s">
        <v>15</v>
      </c>
      <c r="J2116">
        <v>1</v>
      </c>
      <c r="L2116" t="s">
        <v>16</v>
      </c>
      <c r="M2116">
        <v>59.897373193039002</v>
      </c>
      <c r="N2116" t="s">
        <v>17</v>
      </c>
      <c r="O2116">
        <v>1</v>
      </c>
      <c r="P2116" t="s">
        <v>18</v>
      </c>
      <c r="Q2116" t="str">
        <f>+PROPER(IF(MID(Tabla1[[#This Row],[expName]],3,100)="Alegria","Alegría",MID(Tabla1[[#This Row],[expName]],3,100)))</f>
        <v>Tristeza</v>
      </c>
      <c r="R2116" t="str">
        <f>+IF(Tabla1[[#This Row],[correct_ans]]="None","Frecuente","Infrecuente")</f>
        <v>Frecuente</v>
      </c>
      <c r="S2116">
        <f>+Tabla1[[#This Row],[Respuesta.corr]]*100</f>
        <v>100</v>
      </c>
      <c r="T2116" t="str">
        <f>+IF(OR(Tabla1[[#This Row],[frecuente/infrecuente]]="Frecuente",Tabla1[[#This Row],[Respuesta.rt]]=""),"",Tabla1[[#This Row],[Respuesta.rt]])</f>
        <v/>
      </c>
      <c r="U2116">
        <f>1-Tabla1[[#This Row],[Respuesta.corr]]</f>
        <v>0</v>
      </c>
      <c r="V2116" t="s">
        <v>141</v>
      </c>
      <c r="W2116" t="s">
        <v>143</v>
      </c>
      <c r="X2116" t="str">
        <f>+IFERROR(VLOOKUP(Tabla1[[#This Row],[participant]],$AB$2:$AC$17,2,0),"REVISAR")</f>
        <v>LMR11M</v>
      </c>
    </row>
    <row r="2117" spans="1:24" x14ac:dyDescent="0.55000000000000004">
      <c r="A2117" t="s">
        <v>13</v>
      </c>
      <c r="B2117" t="s">
        <v>22</v>
      </c>
      <c r="C2117" t="s">
        <v>15</v>
      </c>
      <c r="D2117">
        <v>0.8</v>
      </c>
      <c r="E2117">
        <v>0</v>
      </c>
      <c r="F2117">
        <v>115</v>
      </c>
      <c r="G2117">
        <v>115</v>
      </c>
      <c r="H2117">
        <v>115</v>
      </c>
      <c r="I2117" t="s">
        <v>15</v>
      </c>
      <c r="J2117">
        <v>1</v>
      </c>
      <c r="L2117" t="s">
        <v>16</v>
      </c>
      <c r="M2117">
        <v>59.897373193039002</v>
      </c>
      <c r="N2117" t="s">
        <v>17</v>
      </c>
      <c r="O2117">
        <v>1</v>
      </c>
      <c r="P2117" t="s">
        <v>18</v>
      </c>
      <c r="Q2117" t="str">
        <f>+PROPER(IF(MID(Tabla1[[#This Row],[expName]],3,100)="Alegria","Alegría",MID(Tabla1[[#This Row],[expName]],3,100)))</f>
        <v>Tristeza</v>
      </c>
      <c r="R2117" t="str">
        <f>+IF(Tabla1[[#This Row],[correct_ans]]="None","Frecuente","Infrecuente")</f>
        <v>Frecuente</v>
      </c>
      <c r="S2117">
        <f>+Tabla1[[#This Row],[Respuesta.corr]]*100</f>
        <v>100</v>
      </c>
      <c r="T2117" t="str">
        <f>+IF(OR(Tabla1[[#This Row],[frecuente/infrecuente]]="Frecuente",Tabla1[[#This Row],[Respuesta.rt]]=""),"",Tabla1[[#This Row],[Respuesta.rt]])</f>
        <v/>
      </c>
      <c r="U2117">
        <f>1-Tabla1[[#This Row],[Respuesta.corr]]</f>
        <v>0</v>
      </c>
      <c r="V2117" t="s">
        <v>141</v>
      </c>
      <c r="W2117" t="s">
        <v>143</v>
      </c>
      <c r="X2117" t="str">
        <f>+IFERROR(VLOOKUP(Tabla1[[#This Row],[participant]],$AB$2:$AC$17,2,0),"REVISAR")</f>
        <v>LMR11M</v>
      </c>
    </row>
    <row r="2118" spans="1:24" x14ac:dyDescent="0.55000000000000004">
      <c r="A2118" t="s">
        <v>13</v>
      </c>
      <c r="B2118" t="s">
        <v>30</v>
      </c>
      <c r="C2118" t="s">
        <v>15</v>
      </c>
      <c r="D2118">
        <v>0.8</v>
      </c>
      <c r="E2118">
        <v>0</v>
      </c>
      <c r="F2118">
        <v>116</v>
      </c>
      <c r="G2118">
        <v>116</v>
      </c>
      <c r="H2118">
        <v>116</v>
      </c>
      <c r="I2118" t="s">
        <v>15</v>
      </c>
      <c r="J2118">
        <v>1</v>
      </c>
      <c r="L2118" t="s">
        <v>16</v>
      </c>
      <c r="M2118">
        <v>59.897373193039002</v>
      </c>
      <c r="N2118" t="s">
        <v>17</v>
      </c>
      <c r="O2118">
        <v>1</v>
      </c>
      <c r="P2118" t="s">
        <v>18</v>
      </c>
      <c r="Q2118" t="str">
        <f>+PROPER(IF(MID(Tabla1[[#This Row],[expName]],3,100)="Alegria","Alegría",MID(Tabla1[[#This Row],[expName]],3,100)))</f>
        <v>Tristeza</v>
      </c>
      <c r="R2118" t="str">
        <f>+IF(Tabla1[[#This Row],[correct_ans]]="None","Frecuente","Infrecuente")</f>
        <v>Frecuente</v>
      </c>
      <c r="S2118">
        <f>+Tabla1[[#This Row],[Respuesta.corr]]*100</f>
        <v>100</v>
      </c>
      <c r="T2118" t="str">
        <f>+IF(OR(Tabla1[[#This Row],[frecuente/infrecuente]]="Frecuente",Tabla1[[#This Row],[Respuesta.rt]]=""),"",Tabla1[[#This Row],[Respuesta.rt]])</f>
        <v/>
      </c>
      <c r="U2118">
        <f>1-Tabla1[[#This Row],[Respuesta.corr]]</f>
        <v>0</v>
      </c>
      <c r="V2118" t="s">
        <v>141</v>
      </c>
      <c r="W2118" t="s">
        <v>143</v>
      </c>
      <c r="X2118" t="str">
        <f>+IFERROR(VLOOKUP(Tabla1[[#This Row],[participant]],$AB$2:$AC$17,2,0),"REVISAR")</f>
        <v>LMR11M</v>
      </c>
    </row>
    <row r="2119" spans="1:24" x14ac:dyDescent="0.55000000000000004">
      <c r="A2119" t="s">
        <v>13</v>
      </c>
      <c r="B2119" t="s">
        <v>31</v>
      </c>
      <c r="C2119" t="s">
        <v>15</v>
      </c>
      <c r="D2119">
        <v>0.8</v>
      </c>
      <c r="E2119">
        <v>0</v>
      </c>
      <c r="F2119">
        <v>117</v>
      </c>
      <c r="G2119">
        <v>117</v>
      </c>
      <c r="H2119">
        <v>117</v>
      </c>
      <c r="I2119" t="s">
        <v>15</v>
      </c>
      <c r="J2119">
        <v>1</v>
      </c>
      <c r="L2119" t="s">
        <v>16</v>
      </c>
      <c r="M2119">
        <v>59.897373193039002</v>
      </c>
      <c r="N2119" t="s">
        <v>17</v>
      </c>
      <c r="O2119">
        <v>1</v>
      </c>
      <c r="P2119" t="s">
        <v>18</v>
      </c>
      <c r="Q2119" t="str">
        <f>+PROPER(IF(MID(Tabla1[[#This Row],[expName]],3,100)="Alegria","Alegría",MID(Tabla1[[#This Row],[expName]],3,100)))</f>
        <v>Tristeza</v>
      </c>
      <c r="R2119" t="str">
        <f>+IF(Tabla1[[#This Row],[correct_ans]]="None","Frecuente","Infrecuente")</f>
        <v>Frecuente</v>
      </c>
      <c r="S2119">
        <f>+Tabla1[[#This Row],[Respuesta.corr]]*100</f>
        <v>100</v>
      </c>
      <c r="T2119" t="str">
        <f>+IF(OR(Tabla1[[#This Row],[frecuente/infrecuente]]="Frecuente",Tabla1[[#This Row],[Respuesta.rt]]=""),"",Tabla1[[#This Row],[Respuesta.rt]])</f>
        <v/>
      </c>
      <c r="U2119">
        <f>1-Tabla1[[#This Row],[Respuesta.corr]]</f>
        <v>0</v>
      </c>
      <c r="V2119" t="s">
        <v>141</v>
      </c>
      <c r="W2119" t="s">
        <v>143</v>
      </c>
      <c r="X2119" t="str">
        <f>+IFERROR(VLOOKUP(Tabla1[[#This Row],[participant]],$AB$2:$AC$17,2,0),"REVISAR")</f>
        <v>LMR11M</v>
      </c>
    </row>
    <row r="2120" spans="1:24" x14ac:dyDescent="0.55000000000000004">
      <c r="A2120" t="s">
        <v>19</v>
      </c>
      <c r="B2120" t="s">
        <v>43</v>
      </c>
      <c r="C2120" t="s">
        <v>21</v>
      </c>
      <c r="D2120">
        <v>0.8</v>
      </c>
      <c r="E2120">
        <v>0</v>
      </c>
      <c r="F2120">
        <v>118</v>
      </c>
      <c r="G2120">
        <v>118</v>
      </c>
      <c r="H2120">
        <v>118</v>
      </c>
      <c r="I2120" t="s">
        <v>21</v>
      </c>
      <c r="J2120">
        <v>1</v>
      </c>
      <c r="K2120">
        <v>0.506397426594</v>
      </c>
      <c r="L2120" t="s">
        <v>16</v>
      </c>
      <c r="M2120">
        <v>59.897373193039002</v>
      </c>
      <c r="N2120" t="s">
        <v>17</v>
      </c>
      <c r="O2120">
        <v>1</v>
      </c>
      <c r="P2120" t="s">
        <v>18</v>
      </c>
      <c r="Q2120" t="str">
        <f>+PROPER(IF(MID(Tabla1[[#This Row],[expName]],3,100)="Alegria","Alegría",MID(Tabla1[[#This Row],[expName]],3,100)))</f>
        <v>Tristeza</v>
      </c>
      <c r="R2120" t="str">
        <f>+IF(Tabla1[[#This Row],[correct_ans]]="None","Frecuente","Infrecuente")</f>
        <v>Infrecuente</v>
      </c>
      <c r="S2120">
        <f>+Tabla1[[#This Row],[Respuesta.corr]]*100</f>
        <v>100</v>
      </c>
      <c r="T2120">
        <f>+IF(OR(Tabla1[[#This Row],[frecuente/infrecuente]]="Frecuente",Tabla1[[#This Row],[Respuesta.rt]]=""),"",Tabla1[[#This Row],[Respuesta.rt]])</f>
        <v>0.506397426594</v>
      </c>
      <c r="U2120">
        <f>1-Tabla1[[#This Row],[Respuesta.corr]]</f>
        <v>0</v>
      </c>
      <c r="V2120" t="s">
        <v>141</v>
      </c>
      <c r="W2120" t="s">
        <v>143</v>
      </c>
      <c r="X2120" t="str">
        <f>+IFERROR(VLOOKUP(Tabla1[[#This Row],[participant]],$AB$2:$AC$17,2,0),"REVISAR")</f>
        <v>LMR11M</v>
      </c>
    </row>
    <row r="2121" spans="1:24" x14ac:dyDescent="0.55000000000000004">
      <c r="A2121" t="s">
        <v>13</v>
      </c>
      <c r="B2121" t="s">
        <v>30</v>
      </c>
      <c r="C2121" t="s">
        <v>15</v>
      </c>
      <c r="D2121">
        <v>1.3</v>
      </c>
      <c r="E2121">
        <v>0</v>
      </c>
      <c r="F2121">
        <v>119</v>
      </c>
      <c r="G2121">
        <v>119</v>
      </c>
      <c r="H2121">
        <v>119</v>
      </c>
      <c r="I2121" t="s">
        <v>15</v>
      </c>
      <c r="J2121">
        <v>1</v>
      </c>
      <c r="L2121" t="s">
        <v>16</v>
      </c>
      <c r="M2121">
        <v>59.897373193039002</v>
      </c>
      <c r="N2121" t="s">
        <v>17</v>
      </c>
      <c r="O2121">
        <v>1</v>
      </c>
      <c r="P2121" t="s">
        <v>18</v>
      </c>
      <c r="Q2121" t="str">
        <f>+PROPER(IF(MID(Tabla1[[#This Row],[expName]],3,100)="Alegria","Alegría",MID(Tabla1[[#This Row],[expName]],3,100)))</f>
        <v>Tristeza</v>
      </c>
      <c r="R2121" t="str">
        <f>+IF(Tabla1[[#This Row],[correct_ans]]="None","Frecuente","Infrecuente")</f>
        <v>Frecuente</v>
      </c>
      <c r="S2121">
        <f>+Tabla1[[#This Row],[Respuesta.corr]]*100</f>
        <v>100</v>
      </c>
      <c r="T2121" t="str">
        <f>+IF(OR(Tabla1[[#This Row],[frecuente/infrecuente]]="Frecuente",Tabla1[[#This Row],[Respuesta.rt]]=""),"",Tabla1[[#This Row],[Respuesta.rt]])</f>
        <v/>
      </c>
      <c r="U2121">
        <f>1-Tabla1[[#This Row],[Respuesta.corr]]</f>
        <v>0</v>
      </c>
      <c r="V2121" t="s">
        <v>141</v>
      </c>
      <c r="W2121" t="s">
        <v>143</v>
      </c>
      <c r="X2121" t="str">
        <f>+IFERROR(VLOOKUP(Tabla1[[#This Row],[participant]],$AB$2:$AC$17,2,0),"REVISAR")</f>
        <v>LMR11M</v>
      </c>
    </row>
    <row r="2122" spans="1:24" x14ac:dyDescent="0.55000000000000004">
      <c r="A2122" t="s">
        <v>13</v>
      </c>
      <c r="B2122" t="s">
        <v>23</v>
      </c>
      <c r="C2122" t="s">
        <v>15</v>
      </c>
      <c r="D2122">
        <v>0.8</v>
      </c>
      <c r="E2122">
        <v>0</v>
      </c>
      <c r="F2122">
        <v>120</v>
      </c>
      <c r="G2122">
        <v>120</v>
      </c>
      <c r="H2122">
        <v>120</v>
      </c>
      <c r="I2122" t="s">
        <v>15</v>
      </c>
      <c r="J2122">
        <v>1</v>
      </c>
      <c r="L2122" t="s">
        <v>16</v>
      </c>
      <c r="M2122">
        <v>59.897373193039002</v>
      </c>
      <c r="N2122" t="s">
        <v>17</v>
      </c>
      <c r="O2122">
        <v>1</v>
      </c>
      <c r="P2122" t="s">
        <v>18</v>
      </c>
      <c r="Q2122" t="str">
        <f>+PROPER(IF(MID(Tabla1[[#This Row],[expName]],3,100)="Alegria","Alegría",MID(Tabla1[[#This Row],[expName]],3,100)))</f>
        <v>Tristeza</v>
      </c>
      <c r="R2122" t="str">
        <f>+IF(Tabla1[[#This Row],[correct_ans]]="None","Frecuente","Infrecuente")</f>
        <v>Frecuente</v>
      </c>
      <c r="S2122">
        <f>+Tabla1[[#This Row],[Respuesta.corr]]*100</f>
        <v>100</v>
      </c>
      <c r="T2122" t="str">
        <f>+IF(OR(Tabla1[[#This Row],[frecuente/infrecuente]]="Frecuente",Tabla1[[#This Row],[Respuesta.rt]]=""),"",Tabla1[[#This Row],[Respuesta.rt]])</f>
        <v/>
      </c>
      <c r="U2122">
        <f>1-Tabla1[[#This Row],[Respuesta.corr]]</f>
        <v>0</v>
      </c>
      <c r="V2122" t="s">
        <v>141</v>
      </c>
      <c r="W2122" t="s">
        <v>143</v>
      </c>
      <c r="X2122" t="str">
        <f>+IFERROR(VLOOKUP(Tabla1[[#This Row],[participant]],$AB$2:$AC$17,2,0),"REVISAR")</f>
        <v>LMR11M</v>
      </c>
    </row>
    <row r="2123" spans="1:24" x14ac:dyDescent="0.55000000000000004">
      <c r="A2123" t="s">
        <v>13</v>
      </c>
      <c r="B2123" t="s">
        <v>36</v>
      </c>
      <c r="C2123" t="s">
        <v>15</v>
      </c>
      <c r="D2123">
        <v>0.8</v>
      </c>
      <c r="E2123">
        <v>0</v>
      </c>
      <c r="F2123">
        <v>121</v>
      </c>
      <c r="G2123">
        <v>121</v>
      </c>
      <c r="H2123">
        <v>121</v>
      </c>
      <c r="I2123" t="s">
        <v>15</v>
      </c>
      <c r="J2123">
        <v>1</v>
      </c>
      <c r="L2123" t="s">
        <v>16</v>
      </c>
      <c r="M2123">
        <v>59.897373193039002</v>
      </c>
      <c r="N2123" t="s">
        <v>17</v>
      </c>
      <c r="O2123">
        <v>1</v>
      </c>
      <c r="P2123" t="s">
        <v>18</v>
      </c>
      <c r="Q2123" t="str">
        <f>+PROPER(IF(MID(Tabla1[[#This Row],[expName]],3,100)="Alegria","Alegría",MID(Tabla1[[#This Row],[expName]],3,100)))</f>
        <v>Tristeza</v>
      </c>
      <c r="R2123" t="str">
        <f>+IF(Tabla1[[#This Row],[correct_ans]]="None","Frecuente","Infrecuente")</f>
        <v>Frecuente</v>
      </c>
      <c r="S2123">
        <f>+Tabla1[[#This Row],[Respuesta.corr]]*100</f>
        <v>100</v>
      </c>
      <c r="T2123" t="str">
        <f>+IF(OR(Tabla1[[#This Row],[frecuente/infrecuente]]="Frecuente",Tabla1[[#This Row],[Respuesta.rt]]=""),"",Tabla1[[#This Row],[Respuesta.rt]])</f>
        <v/>
      </c>
      <c r="U2123">
        <f>1-Tabla1[[#This Row],[Respuesta.corr]]</f>
        <v>0</v>
      </c>
      <c r="V2123" t="s">
        <v>141</v>
      </c>
      <c r="W2123" t="s">
        <v>143</v>
      </c>
      <c r="X2123" t="str">
        <f>+IFERROR(VLOOKUP(Tabla1[[#This Row],[participant]],$AB$2:$AC$17,2,0),"REVISAR")</f>
        <v>LMR11M</v>
      </c>
    </row>
    <row r="2124" spans="1:24" x14ac:dyDescent="0.55000000000000004">
      <c r="A2124" t="s">
        <v>19</v>
      </c>
      <c r="B2124" t="s">
        <v>38</v>
      </c>
      <c r="C2124" t="s">
        <v>21</v>
      </c>
      <c r="D2124">
        <v>1.3</v>
      </c>
      <c r="E2124">
        <v>0</v>
      </c>
      <c r="F2124">
        <v>122</v>
      </c>
      <c r="G2124">
        <v>122</v>
      </c>
      <c r="H2124">
        <v>122</v>
      </c>
      <c r="I2124" t="s">
        <v>21</v>
      </c>
      <c r="J2124">
        <v>1</v>
      </c>
      <c r="K2124">
        <v>0.65727836638699999</v>
      </c>
      <c r="L2124" t="s">
        <v>16</v>
      </c>
      <c r="M2124">
        <v>59.897373193039002</v>
      </c>
      <c r="N2124" t="s">
        <v>17</v>
      </c>
      <c r="O2124">
        <v>1</v>
      </c>
      <c r="P2124" t="s">
        <v>18</v>
      </c>
      <c r="Q2124" t="str">
        <f>+PROPER(IF(MID(Tabla1[[#This Row],[expName]],3,100)="Alegria","Alegría",MID(Tabla1[[#This Row],[expName]],3,100)))</f>
        <v>Tristeza</v>
      </c>
      <c r="R2124" t="str">
        <f>+IF(Tabla1[[#This Row],[correct_ans]]="None","Frecuente","Infrecuente")</f>
        <v>Infrecuente</v>
      </c>
      <c r="S2124">
        <f>+Tabla1[[#This Row],[Respuesta.corr]]*100</f>
        <v>100</v>
      </c>
      <c r="T2124">
        <f>+IF(OR(Tabla1[[#This Row],[frecuente/infrecuente]]="Frecuente",Tabla1[[#This Row],[Respuesta.rt]]=""),"",Tabla1[[#This Row],[Respuesta.rt]])</f>
        <v>0.65727836638699999</v>
      </c>
      <c r="U2124">
        <f>1-Tabla1[[#This Row],[Respuesta.corr]]</f>
        <v>0</v>
      </c>
      <c r="V2124" t="s">
        <v>141</v>
      </c>
      <c r="W2124" t="s">
        <v>143</v>
      </c>
      <c r="X2124" t="str">
        <f>+IFERROR(VLOOKUP(Tabla1[[#This Row],[participant]],$AB$2:$AC$17,2,0),"REVISAR")</f>
        <v>LMR11M</v>
      </c>
    </row>
    <row r="2125" spans="1:24" x14ac:dyDescent="0.55000000000000004">
      <c r="A2125" t="s">
        <v>13</v>
      </c>
      <c r="B2125" t="s">
        <v>14</v>
      </c>
      <c r="C2125" t="s">
        <v>15</v>
      </c>
      <c r="D2125">
        <v>1.3</v>
      </c>
      <c r="E2125">
        <v>0</v>
      </c>
      <c r="F2125">
        <v>123</v>
      </c>
      <c r="G2125">
        <v>123</v>
      </c>
      <c r="H2125">
        <v>123</v>
      </c>
      <c r="I2125" t="s">
        <v>15</v>
      </c>
      <c r="J2125">
        <v>1</v>
      </c>
      <c r="L2125" t="s">
        <v>16</v>
      </c>
      <c r="M2125">
        <v>59.897373193039002</v>
      </c>
      <c r="N2125" t="s">
        <v>17</v>
      </c>
      <c r="O2125">
        <v>1</v>
      </c>
      <c r="P2125" t="s">
        <v>18</v>
      </c>
      <c r="Q2125" t="str">
        <f>+PROPER(IF(MID(Tabla1[[#This Row],[expName]],3,100)="Alegria","Alegría",MID(Tabla1[[#This Row],[expName]],3,100)))</f>
        <v>Tristeza</v>
      </c>
      <c r="R2125" t="str">
        <f>+IF(Tabla1[[#This Row],[correct_ans]]="None","Frecuente","Infrecuente")</f>
        <v>Frecuente</v>
      </c>
      <c r="S2125">
        <f>+Tabla1[[#This Row],[Respuesta.corr]]*100</f>
        <v>100</v>
      </c>
      <c r="T2125" t="str">
        <f>+IF(OR(Tabla1[[#This Row],[frecuente/infrecuente]]="Frecuente",Tabla1[[#This Row],[Respuesta.rt]]=""),"",Tabla1[[#This Row],[Respuesta.rt]])</f>
        <v/>
      </c>
      <c r="U2125">
        <f>1-Tabla1[[#This Row],[Respuesta.corr]]</f>
        <v>0</v>
      </c>
      <c r="V2125" t="s">
        <v>141</v>
      </c>
      <c r="W2125" t="s">
        <v>143</v>
      </c>
      <c r="X2125" t="str">
        <f>+IFERROR(VLOOKUP(Tabla1[[#This Row],[participant]],$AB$2:$AC$17,2,0),"REVISAR")</f>
        <v>LMR11M</v>
      </c>
    </row>
    <row r="2126" spans="1:24" x14ac:dyDescent="0.55000000000000004">
      <c r="A2126" t="s">
        <v>13</v>
      </c>
      <c r="B2126" t="s">
        <v>22</v>
      </c>
      <c r="C2126" t="s">
        <v>15</v>
      </c>
      <c r="D2126">
        <v>1.3</v>
      </c>
      <c r="E2126">
        <v>0</v>
      </c>
      <c r="F2126">
        <v>124</v>
      </c>
      <c r="G2126">
        <v>124</v>
      </c>
      <c r="H2126">
        <v>124</v>
      </c>
      <c r="I2126" t="s">
        <v>15</v>
      </c>
      <c r="J2126">
        <v>1</v>
      </c>
      <c r="L2126" t="s">
        <v>16</v>
      </c>
      <c r="M2126">
        <v>59.897373193039002</v>
      </c>
      <c r="N2126" t="s">
        <v>17</v>
      </c>
      <c r="O2126">
        <v>1</v>
      </c>
      <c r="P2126" t="s">
        <v>18</v>
      </c>
      <c r="Q2126" t="str">
        <f>+PROPER(IF(MID(Tabla1[[#This Row],[expName]],3,100)="Alegria","Alegría",MID(Tabla1[[#This Row],[expName]],3,100)))</f>
        <v>Tristeza</v>
      </c>
      <c r="R2126" t="str">
        <f>+IF(Tabla1[[#This Row],[correct_ans]]="None","Frecuente","Infrecuente")</f>
        <v>Frecuente</v>
      </c>
      <c r="S2126">
        <f>+Tabla1[[#This Row],[Respuesta.corr]]*100</f>
        <v>100</v>
      </c>
      <c r="T2126" t="str">
        <f>+IF(OR(Tabla1[[#This Row],[frecuente/infrecuente]]="Frecuente",Tabla1[[#This Row],[Respuesta.rt]]=""),"",Tabla1[[#This Row],[Respuesta.rt]])</f>
        <v/>
      </c>
      <c r="U2126">
        <f>1-Tabla1[[#This Row],[Respuesta.corr]]</f>
        <v>0</v>
      </c>
      <c r="V2126" t="s">
        <v>141</v>
      </c>
      <c r="W2126" t="s">
        <v>143</v>
      </c>
      <c r="X2126" t="str">
        <f>+IFERROR(VLOOKUP(Tabla1[[#This Row],[participant]],$AB$2:$AC$17,2,0),"REVISAR")</f>
        <v>LMR11M</v>
      </c>
    </row>
    <row r="2127" spans="1:24" x14ac:dyDescent="0.55000000000000004">
      <c r="A2127" t="s">
        <v>19</v>
      </c>
      <c r="B2127" t="s">
        <v>47</v>
      </c>
      <c r="C2127" t="s">
        <v>21</v>
      </c>
      <c r="D2127">
        <v>1.3</v>
      </c>
      <c r="E2127">
        <v>0</v>
      </c>
      <c r="F2127">
        <v>125</v>
      </c>
      <c r="G2127">
        <v>125</v>
      </c>
      <c r="H2127">
        <v>125</v>
      </c>
      <c r="I2127" t="s">
        <v>21</v>
      </c>
      <c r="J2127">
        <v>1</v>
      </c>
      <c r="K2127">
        <v>0.80845231749099999</v>
      </c>
      <c r="L2127" t="s">
        <v>16</v>
      </c>
      <c r="M2127">
        <v>59.897373193039002</v>
      </c>
      <c r="N2127" t="s">
        <v>17</v>
      </c>
      <c r="O2127">
        <v>1</v>
      </c>
      <c r="P2127" t="s">
        <v>18</v>
      </c>
      <c r="Q2127" t="str">
        <f>+PROPER(IF(MID(Tabla1[[#This Row],[expName]],3,100)="Alegria","Alegría",MID(Tabla1[[#This Row],[expName]],3,100)))</f>
        <v>Tristeza</v>
      </c>
      <c r="R2127" t="str">
        <f>+IF(Tabla1[[#This Row],[correct_ans]]="None","Frecuente","Infrecuente")</f>
        <v>Infrecuente</v>
      </c>
      <c r="S2127">
        <f>+Tabla1[[#This Row],[Respuesta.corr]]*100</f>
        <v>100</v>
      </c>
      <c r="T2127">
        <f>+IF(OR(Tabla1[[#This Row],[frecuente/infrecuente]]="Frecuente",Tabla1[[#This Row],[Respuesta.rt]]=""),"",Tabla1[[#This Row],[Respuesta.rt]])</f>
        <v>0.80845231749099999</v>
      </c>
      <c r="U2127">
        <f>1-Tabla1[[#This Row],[Respuesta.corr]]</f>
        <v>0</v>
      </c>
      <c r="V2127" t="s">
        <v>141</v>
      </c>
      <c r="W2127" t="s">
        <v>143</v>
      </c>
      <c r="X2127" t="str">
        <f>+IFERROR(VLOOKUP(Tabla1[[#This Row],[participant]],$AB$2:$AC$17,2,0),"REVISAR")</f>
        <v>LMR11M</v>
      </c>
    </row>
    <row r="2128" spans="1:24" x14ac:dyDescent="0.55000000000000004">
      <c r="A2128" t="s">
        <v>13</v>
      </c>
      <c r="B2128" t="s">
        <v>14</v>
      </c>
      <c r="C2128" t="s">
        <v>15</v>
      </c>
      <c r="D2128">
        <v>1.3</v>
      </c>
      <c r="E2128">
        <v>0</v>
      </c>
      <c r="F2128">
        <v>126</v>
      </c>
      <c r="G2128">
        <v>126</v>
      </c>
      <c r="H2128">
        <v>126</v>
      </c>
      <c r="I2128" t="s">
        <v>15</v>
      </c>
      <c r="J2128">
        <v>1</v>
      </c>
      <c r="L2128" t="s">
        <v>16</v>
      </c>
      <c r="M2128">
        <v>59.897373193039002</v>
      </c>
      <c r="N2128" t="s">
        <v>17</v>
      </c>
      <c r="O2128">
        <v>1</v>
      </c>
      <c r="P2128" t="s">
        <v>18</v>
      </c>
      <c r="Q2128" t="str">
        <f>+PROPER(IF(MID(Tabla1[[#This Row],[expName]],3,100)="Alegria","Alegría",MID(Tabla1[[#This Row],[expName]],3,100)))</f>
        <v>Tristeza</v>
      </c>
      <c r="R2128" t="str">
        <f>+IF(Tabla1[[#This Row],[correct_ans]]="None","Frecuente","Infrecuente")</f>
        <v>Frecuente</v>
      </c>
      <c r="S2128">
        <f>+Tabla1[[#This Row],[Respuesta.corr]]*100</f>
        <v>100</v>
      </c>
      <c r="T2128" t="str">
        <f>+IF(OR(Tabla1[[#This Row],[frecuente/infrecuente]]="Frecuente",Tabla1[[#This Row],[Respuesta.rt]]=""),"",Tabla1[[#This Row],[Respuesta.rt]])</f>
        <v/>
      </c>
      <c r="U2128">
        <f>1-Tabla1[[#This Row],[Respuesta.corr]]</f>
        <v>0</v>
      </c>
      <c r="V2128" t="s">
        <v>141</v>
      </c>
      <c r="W2128" t="s">
        <v>143</v>
      </c>
      <c r="X2128" t="str">
        <f>+IFERROR(VLOOKUP(Tabla1[[#This Row],[participant]],$AB$2:$AC$17,2,0),"REVISAR")</f>
        <v>LMR11M</v>
      </c>
    </row>
    <row r="2129" spans="1:24" x14ac:dyDescent="0.55000000000000004">
      <c r="A2129" t="s">
        <v>13</v>
      </c>
      <c r="B2129" t="s">
        <v>28</v>
      </c>
      <c r="C2129" t="s">
        <v>15</v>
      </c>
      <c r="D2129">
        <v>0.8</v>
      </c>
      <c r="E2129">
        <v>0</v>
      </c>
      <c r="F2129">
        <v>127</v>
      </c>
      <c r="G2129">
        <v>127</v>
      </c>
      <c r="H2129">
        <v>127</v>
      </c>
      <c r="I2129" t="s">
        <v>15</v>
      </c>
      <c r="J2129">
        <v>1</v>
      </c>
      <c r="L2129" t="s">
        <v>16</v>
      </c>
      <c r="M2129">
        <v>59.897373193039002</v>
      </c>
      <c r="N2129" t="s">
        <v>17</v>
      </c>
      <c r="O2129">
        <v>1</v>
      </c>
      <c r="P2129" t="s">
        <v>18</v>
      </c>
      <c r="Q2129" t="str">
        <f>+PROPER(IF(MID(Tabla1[[#This Row],[expName]],3,100)="Alegria","Alegría",MID(Tabla1[[#This Row],[expName]],3,100)))</f>
        <v>Tristeza</v>
      </c>
      <c r="R2129" t="str">
        <f>+IF(Tabla1[[#This Row],[correct_ans]]="None","Frecuente","Infrecuente")</f>
        <v>Frecuente</v>
      </c>
      <c r="S2129">
        <f>+Tabla1[[#This Row],[Respuesta.corr]]*100</f>
        <v>100</v>
      </c>
      <c r="T2129" t="str">
        <f>+IF(OR(Tabla1[[#This Row],[frecuente/infrecuente]]="Frecuente",Tabla1[[#This Row],[Respuesta.rt]]=""),"",Tabla1[[#This Row],[Respuesta.rt]])</f>
        <v/>
      </c>
      <c r="U2129">
        <f>1-Tabla1[[#This Row],[Respuesta.corr]]</f>
        <v>0</v>
      </c>
      <c r="V2129" t="s">
        <v>141</v>
      </c>
      <c r="W2129" t="s">
        <v>143</v>
      </c>
      <c r="X2129" t="str">
        <f>+IFERROR(VLOOKUP(Tabla1[[#This Row],[participant]],$AB$2:$AC$17,2,0),"REVISAR")</f>
        <v>LMR11M</v>
      </c>
    </row>
    <row r="2130" spans="1:24" x14ac:dyDescent="0.55000000000000004">
      <c r="A2130" t="s">
        <v>19</v>
      </c>
      <c r="B2130" t="s">
        <v>50</v>
      </c>
      <c r="C2130" t="s">
        <v>21</v>
      </c>
      <c r="D2130">
        <v>0.8</v>
      </c>
      <c r="E2130">
        <v>0</v>
      </c>
      <c r="F2130">
        <v>128</v>
      </c>
      <c r="G2130">
        <v>128</v>
      </c>
      <c r="H2130">
        <v>128</v>
      </c>
      <c r="I2130" t="s">
        <v>21</v>
      </c>
      <c r="J2130">
        <v>1</v>
      </c>
      <c r="K2130">
        <v>0.50643517077</v>
      </c>
      <c r="L2130" t="s">
        <v>16</v>
      </c>
      <c r="M2130">
        <v>59.897373193039002</v>
      </c>
      <c r="N2130" t="s">
        <v>17</v>
      </c>
      <c r="O2130">
        <v>1</v>
      </c>
      <c r="P2130" t="s">
        <v>18</v>
      </c>
      <c r="Q2130" t="str">
        <f>+PROPER(IF(MID(Tabla1[[#This Row],[expName]],3,100)="Alegria","Alegría",MID(Tabla1[[#This Row],[expName]],3,100)))</f>
        <v>Tristeza</v>
      </c>
      <c r="R2130" t="str">
        <f>+IF(Tabla1[[#This Row],[correct_ans]]="None","Frecuente","Infrecuente")</f>
        <v>Infrecuente</v>
      </c>
      <c r="S2130">
        <f>+Tabla1[[#This Row],[Respuesta.corr]]*100</f>
        <v>100</v>
      </c>
      <c r="T2130">
        <f>+IF(OR(Tabla1[[#This Row],[frecuente/infrecuente]]="Frecuente",Tabla1[[#This Row],[Respuesta.rt]]=""),"",Tabla1[[#This Row],[Respuesta.rt]])</f>
        <v>0.50643517077</v>
      </c>
      <c r="U2130">
        <f>1-Tabla1[[#This Row],[Respuesta.corr]]</f>
        <v>0</v>
      </c>
      <c r="V2130" t="s">
        <v>141</v>
      </c>
      <c r="W2130" t="s">
        <v>143</v>
      </c>
      <c r="X2130" t="str">
        <f>+IFERROR(VLOOKUP(Tabla1[[#This Row],[participant]],$AB$2:$AC$17,2,0),"REVISAR")</f>
        <v>LMR11M</v>
      </c>
    </row>
    <row r="2131" spans="1:24" x14ac:dyDescent="0.55000000000000004">
      <c r="A2131" t="s">
        <v>13</v>
      </c>
      <c r="B2131" t="s">
        <v>48</v>
      </c>
      <c r="C2131" t="s">
        <v>15</v>
      </c>
      <c r="D2131">
        <v>1.3</v>
      </c>
      <c r="E2131">
        <v>0</v>
      </c>
      <c r="F2131">
        <v>129</v>
      </c>
      <c r="G2131">
        <v>129</v>
      </c>
      <c r="H2131">
        <v>129</v>
      </c>
      <c r="I2131" t="s">
        <v>15</v>
      </c>
      <c r="J2131">
        <v>1</v>
      </c>
      <c r="L2131" t="s">
        <v>16</v>
      </c>
      <c r="M2131">
        <v>59.897373193039002</v>
      </c>
      <c r="N2131" t="s">
        <v>17</v>
      </c>
      <c r="O2131">
        <v>1</v>
      </c>
      <c r="P2131" t="s">
        <v>18</v>
      </c>
      <c r="Q2131" t="str">
        <f>+PROPER(IF(MID(Tabla1[[#This Row],[expName]],3,100)="Alegria","Alegría",MID(Tabla1[[#This Row],[expName]],3,100)))</f>
        <v>Tristeza</v>
      </c>
      <c r="R2131" t="str">
        <f>+IF(Tabla1[[#This Row],[correct_ans]]="None","Frecuente","Infrecuente")</f>
        <v>Frecuente</v>
      </c>
      <c r="S2131">
        <f>+Tabla1[[#This Row],[Respuesta.corr]]*100</f>
        <v>100</v>
      </c>
      <c r="T2131" t="str">
        <f>+IF(OR(Tabla1[[#This Row],[frecuente/infrecuente]]="Frecuente",Tabla1[[#This Row],[Respuesta.rt]]=""),"",Tabla1[[#This Row],[Respuesta.rt]])</f>
        <v/>
      </c>
      <c r="U2131">
        <f>1-Tabla1[[#This Row],[Respuesta.corr]]</f>
        <v>0</v>
      </c>
      <c r="V2131" t="s">
        <v>141</v>
      </c>
      <c r="W2131" t="s">
        <v>143</v>
      </c>
      <c r="X2131" t="str">
        <f>+IFERROR(VLOOKUP(Tabla1[[#This Row],[participant]],$AB$2:$AC$17,2,0),"REVISAR")</f>
        <v>LMR11M</v>
      </c>
    </row>
    <row r="2132" spans="1:24" x14ac:dyDescent="0.55000000000000004">
      <c r="A2132" t="s">
        <v>13</v>
      </c>
      <c r="B2132" t="s">
        <v>35</v>
      </c>
      <c r="C2132" t="s">
        <v>15</v>
      </c>
      <c r="D2132">
        <v>1.3</v>
      </c>
      <c r="E2132">
        <v>0</v>
      </c>
      <c r="F2132">
        <v>130</v>
      </c>
      <c r="G2132">
        <v>130</v>
      </c>
      <c r="H2132">
        <v>130</v>
      </c>
      <c r="I2132" t="s">
        <v>15</v>
      </c>
      <c r="J2132">
        <v>1</v>
      </c>
      <c r="L2132" t="s">
        <v>16</v>
      </c>
      <c r="M2132">
        <v>59.897373193039002</v>
      </c>
      <c r="N2132" t="s">
        <v>17</v>
      </c>
      <c r="O2132">
        <v>1</v>
      </c>
      <c r="P2132" t="s">
        <v>18</v>
      </c>
      <c r="Q2132" t="str">
        <f>+PROPER(IF(MID(Tabla1[[#This Row],[expName]],3,100)="Alegria","Alegría",MID(Tabla1[[#This Row],[expName]],3,100)))</f>
        <v>Tristeza</v>
      </c>
      <c r="R2132" t="str">
        <f>+IF(Tabla1[[#This Row],[correct_ans]]="None","Frecuente","Infrecuente")</f>
        <v>Frecuente</v>
      </c>
      <c r="S2132">
        <f>+Tabla1[[#This Row],[Respuesta.corr]]*100</f>
        <v>100</v>
      </c>
      <c r="T2132" t="str">
        <f>+IF(OR(Tabla1[[#This Row],[frecuente/infrecuente]]="Frecuente",Tabla1[[#This Row],[Respuesta.rt]]=""),"",Tabla1[[#This Row],[Respuesta.rt]])</f>
        <v/>
      </c>
      <c r="U2132">
        <f>1-Tabla1[[#This Row],[Respuesta.corr]]</f>
        <v>0</v>
      </c>
      <c r="V2132" t="s">
        <v>141</v>
      </c>
      <c r="W2132" t="s">
        <v>143</v>
      </c>
      <c r="X2132" t="str">
        <f>+IFERROR(VLOOKUP(Tabla1[[#This Row],[participant]],$AB$2:$AC$17,2,0),"REVISAR")</f>
        <v>LMR11M</v>
      </c>
    </row>
    <row r="2133" spans="1:24" x14ac:dyDescent="0.55000000000000004">
      <c r="A2133" t="s">
        <v>13</v>
      </c>
      <c r="B2133" t="s">
        <v>48</v>
      </c>
      <c r="C2133" t="s">
        <v>15</v>
      </c>
      <c r="D2133">
        <v>1.3</v>
      </c>
      <c r="E2133">
        <v>0</v>
      </c>
      <c r="F2133">
        <v>131</v>
      </c>
      <c r="G2133">
        <v>131</v>
      </c>
      <c r="H2133">
        <v>131</v>
      </c>
      <c r="I2133" t="s">
        <v>15</v>
      </c>
      <c r="J2133">
        <v>1</v>
      </c>
      <c r="L2133" t="s">
        <v>16</v>
      </c>
      <c r="M2133">
        <v>59.897373193039002</v>
      </c>
      <c r="N2133" t="s">
        <v>17</v>
      </c>
      <c r="O2133">
        <v>1</v>
      </c>
      <c r="P2133" t="s">
        <v>18</v>
      </c>
      <c r="Q2133" t="str">
        <f>+PROPER(IF(MID(Tabla1[[#This Row],[expName]],3,100)="Alegria","Alegría",MID(Tabla1[[#This Row],[expName]],3,100)))</f>
        <v>Tristeza</v>
      </c>
      <c r="R2133" t="str">
        <f>+IF(Tabla1[[#This Row],[correct_ans]]="None","Frecuente","Infrecuente")</f>
        <v>Frecuente</v>
      </c>
      <c r="S2133">
        <f>+Tabla1[[#This Row],[Respuesta.corr]]*100</f>
        <v>100</v>
      </c>
      <c r="T2133" t="str">
        <f>+IF(OR(Tabla1[[#This Row],[frecuente/infrecuente]]="Frecuente",Tabla1[[#This Row],[Respuesta.rt]]=""),"",Tabla1[[#This Row],[Respuesta.rt]])</f>
        <v/>
      </c>
      <c r="U2133">
        <f>1-Tabla1[[#This Row],[Respuesta.corr]]</f>
        <v>0</v>
      </c>
      <c r="V2133" t="s">
        <v>141</v>
      </c>
      <c r="W2133" t="s">
        <v>143</v>
      </c>
      <c r="X2133" t="str">
        <f>+IFERROR(VLOOKUP(Tabla1[[#This Row],[participant]],$AB$2:$AC$17,2,0),"REVISAR")</f>
        <v>LMR11M</v>
      </c>
    </row>
    <row r="2134" spans="1:24" x14ac:dyDescent="0.55000000000000004">
      <c r="A2134" t="s">
        <v>19</v>
      </c>
      <c r="B2134" t="s">
        <v>37</v>
      </c>
      <c r="C2134" t="s">
        <v>21</v>
      </c>
      <c r="D2134">
        <v>1.3</v>
      </c>
      <c r="E2134">
        <v>0</v>
      </c>
      <c r="F2134">
        <v>132</v>
      </c>
      <c r="G2134">
        <v>132</v>
      </c>
      <c r="H2134">
        <v>132</v>
      </c>
      <c r="I2134" t="s">
        <v>21</v>
      </c>
      <c r="J2134">
        <v>1</v>
      </c>
      <c r="K2134">
        <v>0.88910608179899997</v>
      </c>
      <c r="L2134" t="s">
        <v>16</v>
      </c>
      <c r="M2134">
        <v>59.897373193039002</v>
      </c>
      <c r="N2134" t="s">
        <v>17</v>
      </c>
      <c r="O2134">
        <v>1</v>
      </c>
      <c r="P2134" t="s">
        <v>18</v>
      </c>
      <c r="Q2134" t="str">
        <f>+PROPER(IF(MID(Tabla1[[#This Row],[expName]],3,100)="Alegria","Alegría",MID(Tabla1[[#This Row],[expName]],3,100)))</f>
        <v>Tristeza</v>
      </c>
      <c r="R2134" t="str">
        <f>+IF(Tabla1[[#This Row],[correct_ans]]="None","Frecuente","Infrecuente")</f>
        <v>Infrecuente</v>
      </c>
      <c r="S2134">
        <f>+Tabla1[[#This Row],[Respuesta.corr]]*100</f>
        <v>100</v>
      </c>
      <c r="T2134">
        <f>+IF(OR(Tabla1[[#This Row],[frecuente/infrecuente]]="Frecuente",Tabla1[[#This Row],[Respuesta.rt]]=""),"",Tabla1[[#This Row],[Respuesta.rt]])</f>
        <v>0.88910608179899997</v>
      </c>
      <c r="U2134">
        <f>1-Tabla1[[#This Row],[Respuesta.corr]]</f>
        <v>0</v>
      </c>
      <c r="V2134" t="s">
        <v>141</v>
      </c>
      <c r="W2134" t="s">
        <v>143</v>
      </c>
      <c r="X2134" t="str">
        <f>+IFERROR(VLOOKUP(Tabla1[[#This Row],[participant]],$AB$2:$AC$17,2,0),"REVISAR")</f>
        <v>LMR11M</v>
      </c>
    </row>
    <row r="2135" spans="1:24" x14ac:dyDescent="0.55000000000000004">
      <c r="A2135" t="s">
        <v>13</v>
      </c>
      <c r="B2135" t="s">
        <v>28</v>
      </c>
      <c r="C2135" t="s">
        <v>15</v>
      </c>
      <c r="D2135">
        <v>0.8</v>
      </c>
      <c r="E2135">
        <v>0</v>
      </c>
      <c r="F2135">
        <v>133</v>
      </c>
      <c r="G2135">
        <v>133</v>
      </c>
      <c r="H2135">
        <v>133</v>
      </c>
      <c r="I2135" t="s">
        <v>15</v>
      </c>
      <c r="J2135">
        <v>1</v>
      </c>
      <c r="L2135" t="s">
        <v>16</v>
      </c>
      <c r="M2135">
        <v>59.897373193039002</v>
      </c>
      <c r="N2135" t="s">
        <v>17</v>
      </c>
      <c r="O2135">
        <v>1</v>
      </c>
      <c r="P2135" t="s">
        <v>18</v>
      </c>
      <c r="Q2135" t="str">
        <f>+PROPER(IF(MID(Tabla1[[#This Row],[expName]],3,100)="Alegria","Alegría",MID(Tabla1[[#This Row],[expName]],3,100)))</f>
        <v>Tristeza</v>
      </c>
      <c r="R2135" t="str">
        <f>+IF(Tabla1[[#This Row],[correct_ans]]="None","Frecuente","Infrecuente")</f>
        <v>Frecuente</v>
      </c>
      <c r="S2135">
        <f>+Tabla1[[#This Row],[Respuesta.corr]]*100</f>
        <v>100</v>
      </c>
      <c r="T2135" t="str">
        <f>+IF(OR(Tabla1[[#This Row],[frecuente/infrecuente]]="Frecuente",Tabla1[[#This Row],[Respuesta.rt]]=""),"",Tabla1[[#This Row],[Respuesta.rt]])</f>
        <v/>
      </c>
      <c r="U2135">
        <f>1-Tabla1[[#This Row],[Respuesta.corr]]</f>
        <v>0</v>
      </c>
      <c r="V2135" t="s">
        <v>141</v>
      </c>
      <c r="W2135" t="s">
        <v>143</v>
      </c>
      <c r="X2135" t="str">
        <f>+IFERROR(VLOOKUP(Tabla1[[#This Row],[participant]],$AB$2:$AC$17,2,0),"REVISAR")</f>
        <v>LMR11M</v>
      </c>
    </row>
    <row r="2136" spans="1:24" x14ac:dyDescent="0.55000000000000004">
      <c r="A2136" t="s">
        <v>19</v>
      </c>
      <c r="B2136" t="s">
        <v>43</v>
      </c>
      <c r="C2136" t="s">
        <v>21</v>
      </c>
      <c r="D2136">
        <v>0.8</v>
      </c>
      <c r="E2136">
        <v>0</v>
      </c>
      <c r="F2136">
        <v>134</v>
      </c>
      <c r="G2136">
        <v>134</v>
      </c>
      <c r="H2136">
        <v>134</v>
      </c>
      <c r="I2136" t="s">
        <v>21</v>
      </c>
      <c r="J2136">
        <v>1</v>
      </c>
      <c r="K2136">
        <v>0.52342787524699996</v>
      </c>
      <c r="L2136" t="s">
        <v>16</v>
      </c>
      <c r="M2136">
        <v>59.897373193039002</v>
      </c>
      <c r="N2136" t="s">
        <v>17</v>
      </c>
      <c r="O2136">
        <v>1</v>
      </c>
      <c r="P2136" t="s">
        <v>18</v>
      </c>
      <c r="Q2136" t="str">
        <f>+PROPER(IF(MID(Tabla1[[#This Row],[expName]],3,100)="Alegria","Alegría",MID(Tabla1[[#This Row],[expName]],3,100)))</f>
        <v>Tristeza</v>
      </c>
      <c r="R2136" t="str">
        <f>+IF(Tabla1[[#This Row],[correct_ans]]="None","Frecuente","Infrecuente")</f>
        <v>Infrecuente</v>
      </c>
      <c r="S2136">
        <f>+Tabla1[[#This Row],[Respuesta.corr]]*100</f>
        <v>100</v>
      </c>
      <c r="T2136">
        <f>+IF(OR(Tabla1[[#This Row],[frecuente/infrecuente]]="Frecuente",Tabla1[[#This Row],[Respuesta.rt]]=""),"",Tabla1[[#This Row],[Respuesta.rt]])</f>
        <v>0.52342787524699996</v>
      </c>
      <c r="U2136">
        <f>1-Tabla1[[#This Row],[Respuesta.corr]]</f>
        <v>0</v>
      </c>
      <c r="V2136" t="s">
        <v>141</v>
      </c>
      <c r="W2136" t="s">
        <v>143</v>
      </c>
      <c r="X2136" t="str">
        <f>+IFERROR(VLOOKUP(Tabla1[[#This Row],[participant]],$AB$2:$AC$17,2,0),"REVISAR")</f>
        <v>LMR11M</v>
      </c>
    </row>
    <row r="2137" spans="1:24" x14ac:dyDescent="0.55000000000000004">
      <c r="A2137" t="s">
        <v>13</v>
      </c>
      <c r="B2137" t="s">
        <v>40</v>
      </c>
      <c r="C2137" t="s">
        <v>15</v>
      </c>
      <c r="D2137">
        <v>1.3</v>
      </c>
      <c r="E2137">
        <v>0</v>
      </c>
      <c r="F2137">
        <v>135</v>
      </c>
      <c r="G2137">
        <v>135</v>
      </c>
      <c r="H2137">
        <v>135</v>
      </c>
      <c r="I2137" t="s">
        <v>15</v>
      </c>
      <c r="J2137">
        <v>1</v>
      </c>
      <c r="L2137" t="s">
        <v>16</v>
      </c>
      <c r="M2137">
        <v>59.897373193039002</v>
      </c>
      <c r="N2137" t="s">
        <v>17</v>
      </c>
      <c r="O2137">
        <v>1</v>
      </c>
      <c r="P2137" t="s">
        <v>18</v>
      </c>
      <c r="Q2137" t="str">
        <f>+PROPER(IF(MID(Tabla1[[#This Row],[expName]],3,100)="Alegria","Alegría",MID(Tabla1[[#This Row],[expName]],3,100)))</f>
        <v>Tristeza</v>
      </c>
      <c r="R2137" t="str">
        <f>+IF(Tabla1[[#This Row],[correct_ans]]="None","Frecuente","Infrecuente")</f>
        <v>Frecuente</v>
      </c>
      <c r="S2137">
        <f>+Tabla1[[#This Row],[Respuesta.corr]]*100</f>
        <v>100</v>
      </c>
      <c r="T2137" t="str">
        <f>+IF(OR(Tabla1[[#This Row],[frecuente/infrecuente]]="Frecuente",Tabla1[[#This Row],[Respuesta.rt]]=""),"",Tabla1[[#This Row],[Respuesta.rt]])</f>
        <v/>
      </c>
      <c r="U2137">
        <f>1-Tabla1[[#This Row],[Respuesta.corr]]</f>
        <v>0</v>
      </c>
      <c r="V2137" t="s">
        <v>141</v>
      </c>
      <c r="W2137" t="s">
        <v>143</v>
      </c>
      <c r="X2137" t="str">
        <f>+IFERROR(VLOOKUP(Tabla1[[#This Row],[participant]],$AB$2:$AC$17,2,0),"REVISAR")</f>
        <v>LMR11M</v>
      </c>
    </row>
    <row r="2138" spans="1:24" x14ac:dyDescent="0.55000000000000004">
      <c r="A2138" t="s">
        <v>13</v>
      </c>
      <c r="B2138" t="s">
        <v>48</v>
      </c>
      <c r="C2138" t="s">
        <v>15</v>
      </c>
      <c r="D2138">
        <v>0.8</v>
      </c>
      <c r="E2138">
        <v>0</v>
      </c>
      <c r="F2138">
        <v>136</v>
      </c>
      <c r="G2138">
        <v>136</v>
      </c>
      <c r="H2138">
        <v>136</v>
      </c>
      <c r="I2138" t="s">
        <v>15</v>
      </c>
      <c r="J2138">
        <v>1</v>
      </c>
      <c r="L2138" t="s">
        <v>16</v>
      </c>
      <c r="M2138">
        <v>59.897373193039002</v>
      </c>
      <c r="N2138" t="s">
        <v>17</v>
      </c>
      <c r="O2138">
        <v>1</v>
      </c>
      <c r="P2138" t="s">
        <v>18</v>
      </c>
      <c r="Q2138" t="str">
        <f>+PROPER(IF(MID(Tabla1[[#This Row],[expName]],3,100)="Alegria","Alegría",MID(Tabla1[[#This Row],[expName]],3,100)))</f>
        <v>Tristeza</v>
      </c>
      <c r="R2138" t="str">
        <f>+IF(Tabla1[[#This Row],[correct_ans]]="None","Frecuente","Infrecuente")</f>
        <v>Frecuente</v>
      </c>
      <c r="S2138">
        <f>+Tabla1[[#This Row],[Respuesta.corr]]*100</f>
        <v>100</v>
      </c>
      <c r="T2138" t="str">
        <f>+IF(OR(Tabla1[[#This Row],[frecuente/infrecuente]]="Frecuente",Tabla1[[#This Row],[Respuesta.rt]]=""),"",Tabla1[[#This Row],[Respuesta.rt]])</f>
        <v/>
      </c>
      <c r="U2138">
        <f>1-Tabla1[[#This Row],[Respuesta.corr]]</f>
        <v>0</v>
      </c>
      <c r="V2138" t="s">
        <v>141</v>
      </c>
      <c r="W2138" t="s">
        <v>143</v>
      </c>
      <c r="X2138" t="str">
        <f>+IFERROR(VLOOKUP(Tabla1[[#This Row],[participant]],$AB$2:$AC$17,2,0),"REVISAR")</f>
        <v>LMR11M</v>
      </c>
    </row>
    <row r="2139" spans="1:24" x14ac:dyDescent="0.55000000000000004">
      <c r="A2139" t="s">
        <v>13</v>
      </c>
      <c r="B2139" t="s">
        <v>29</v>
      </c>
      <c r="C2139" t="s">
        <v>15</v>
      </c>
      <c r="D2139">
        <v>1.3</v>
      </c>
      <c r="E2139">
        <v>0</v>
      </c>
      <c r="F2139">
        <v>137</v>
      </c>
      <c r="G2139">
        <v>137</v>
      </c>
      <c r="H2139">
        <v>137</v>
      </c>
      <c r="I2139" t="s">
        <v>15</v>
      </c>
      <c r="J2139">
        <v>1</v>
      </c>
      <c r="L2139" t="s">
        <v>16</v>
      </c>
      <c r="M2139">
        <v>59.897373193039002</v>
      </c>
      <c r="N2139" t="s">
        <v>17</v>
      </c>
      <c r="O2139">
        <v>1</v>
      </c>
      <c r="P2139" t="s">
        <v>18</v>
      </c>
      <c r="Q2139" t="str">
        <f>+PROPER(IF(MID(Tabla1[[#This Row],[expName]],3,100)="Alegria","Alegría",MID(Tabla1[[#This Row],[expName]],3,100)))</f>
        <v>Tristeza</v>
      </c>
      <c r="R2139" t="str">
        <f>+IF(Tabla1[[#This Row],[correct_ans]]="None","Frecuente","Infrecuente")</f>
        <v>Frecuente</v>
      </c>
      <c r="S2139">
        <f>+Tabla1[[#This Row],[Respuesta.corr]]*100</f>
        <v>100</v>
      </c>
      <c r="T2139" t="str">
        <f>+IF(OR(Tabla1[[#This Row],[frecuente/infrecuente]]="Frecuente",Tabla1[[#This Row],[Respuesta.rt]]=""),"",Tabla1[[#This Row],[Respuesta.rt]])</f>
        <v/>
      </c>
      <c r="U2139">
        <f>1-Tabla1[[#This Row],[Respuesta.corr]]</f>
        <v>0</v>
      </c>
      <c r="V2139" t="s">
        <v>141</v>
      </c>
      <c r="W2139" t="s">
        <v>143</v>
      </c>
      <c r="X2139" t="str">
        <f>+IFERROR(VLOOKUP(Tabla1[[#This Row],[participant]],$AB$2:$AC$17,2,0),"REVISAR")</f>
        <v>LMR11M</v>
      </c>
    </row>
    <row r="2140" spans="1:24" x14ac:dyDescent="0.55000000000000004">
      <c r="A2140" t="s">
        <v>13</v>
      </c>
      <c r="B2140" t="s">
        <v>14</v>
      </c>
      <c r="C2140" t="s">
        <v>15</v>
      </c>
      <c r="D2140">
        <v>1.3</v>
      </c>
      <c r="E2140">
        <v>0</v>
      </c>
      <c r="F2140">
        <v>138</v>
      </c>
      <c r="G2140">
        <v>138</v>
      </c>
      <c r="H2140">
        <v>138</v>
      </c>
      <c r="I2140" t="s">
        <v>15</v>
      </c>
      <c r="J2140">
        <v>1</v>
      </c>
      <c r="L2140" t="s">
        <v>16</v>
      </c>
      <c r="M2140">
        <v>59.897373193039002</v>
      </c>
      <c r="N2140" t="s">
        <v>17</v>
      </c>
      <c r="O2140">
        <v>1</v>
      </c>
      <c r="P2140" t="s">
        <v>18</v>
      </c>
      <c r="Q2140" t="str">
        <f>+PROPER(IF(MID(Tabla1[[#This Row],[expName]],3,100)="Alegria","Alegría",MID(Tabla1[[#This Row],[expName]],3,100)))</f>
        <v>Tristeza</v>
      </c>
      <c r="R2140" t="str">
        <f>+IF(Tabla1[[#This Row],[correct_ans]]="None","Frecuente","Infrecuente")</f>
        <v>Frecuente</v>
      </c>
      <c r="S2140">
        <f>+Tabla1[[#This Row],[Respuesta.corr]]*100</f>
        <v>100</v>
      </c>
      <c r="T2140" t="str">
        <f>+IF(OR(Tabla1[[#This Row],[frecuente/infrecuente]]="Frecuente",Tabla1[[#This Row],[Respuesta.rt]]=""),"",Tabla1[[#This Row],[Respuesta.rt]])</f>
        <v/>
      </c>
      <c r="U2140">
        <f>1-Tabla1[[#This Row],[Respuesta.corr]]</f>
        <v>0</v>
      </c>
      <c r="V2140" t="s">
        <v>141</v>
      </c>
      <c r="W2140" t="s">
        <v>143</v>
      </c>
      <c r="X2140" t="str">
        <f>+IFERROR(VLOOKUP(Tabla1[[#This Row],[participant]],$AB$2:$AC$17,2,0),"REVISAR")</f>
        <v>LMR11M</v>
      </c>
    </row>
    <row r="2141" spans="1:24" x14ac:dyDescent="0.55000000000000004">
      <c r="A2141" t="s">
        <v>19</v>
      </c>
      <c r="B2141" t="s">
        <v>27</v>
      </c>
      <c r="C2141" t="s">
        <v>21</v>
      </c>
      <c r="D2141">
        <v>1.3</v>
      </c>
      <c r="E2141">
        <v>0</v>
      </c>
      <c r="F2141">
        <v>139</v>
      </c>
      <c r="G2141">
        <v>139</v>
      </c>
      <c r="H2141">
        <v>139</v>
      </c>
      <c r="I2141" t="s">
        <v>15</v>
      </c>
      <c r="J2141">
        <v>0</v>
      </c>
      <c r="L2141" t="s">
        <v>16</v>
      </c>
      <c r="M2141">
        <v>59.897373193039002</v>
      </c>
      <c r="N2141" t="s">
        <v>17</v>
      </c>
      <c r="O2141">
        <v>1</v>
      </c>
      <c r="P2141" t="s">
        <v>18</v>
      </c>
      <c r="Q2141" t="str">
        <f>+PROPER(IF(MID(Tabla1[[#This Row],[expName]],3,100)="Alegria","Alegría",MID(Tabla1[[#This Row],[expName]],3,100)))</f>
        <v>Tristeza</v>
      </c>
      <c r="R2141" t="str">
        <f>+IF(Tabla1[[#This Row],[correct_ans]]="None","Frecuente","Infrecuente")</f>
        <v>Infrecuente</v>
      </c>
      <c r="S2141">
        <f>+Tabla1[[#This Row],[Respuesta.corr]]*100</f>
        <v>0</v>
      </c>
      <c r="T2141" t="str">
        <f>+IF(OR(Tabla1[[#This Row],[frecuente/infrecuente]]="Frecuente",Tabla1[[#This Row],[Respuesta.rt]]=""),"",Tabla1[[#This Row],[Respuesta.rt]])</f>
        <v/>
      </c>
      <c r="U2141">
        <f>1-Tabla1[[#This Row],[Respuesta.corr]]</f>
        <v>1</v>
      </c>
      <c r="V2141" t="s">
        <v>141</v>
      </c>
      <c r="W2141" t="s">
        <v>143</v>
      </c>
      <c r="X2141" t="str">
        <f>+IFERROR(VLOOKUP(Tabla1[[#This Row],[participant]],$AB$2:$AC$17,2,0),"REVISAR")</f>
        <v>LMR11M</v>
      </c>
    </row>
    <row r="2142" spans="1:24" x14ac:dyDescent="0.55000000000000004">
      <c r="A2142" t="s">
        <v>13</v>
      </c>
      <c r="B2142" t="s">
        <v>40</v>
      </c>
      <c r="C2142" t="s">
        <v>15</v>
      </c>
      <c r="D2142">
        <v>1.3</v>
      </c>
      <c r="E2142">
        <v>0</v>
      </c>
      <c r="F2142">
        <v>140</v>
      </c>
      <c r="G2142">
        <v>140</v>
      </c>
      <c r="H2142">
        <v>140</v>
      </c>
      <c r="I2142" t="s">
        <v>15</v>
      </c>
      <c r="J2142">
        <v>1</v>
      </c>
      <c r="L2142" t="s">
        <v>16</v>
      </c>
      <c r="M2142">
        <v>59.897373193039002</v>
      </c>
      <c r="N2142" t="s">
        <v>17</v>
      </c>
      <c r="O2142">
        <v>1</v>
      </c>
      <c r="P2142" t="s">
        <v>18</v>
      </c>
      <c r="Q2142" t="str">
        <f>+PROPER(IF(MID(Tabla1[[#This Row],[expName]],3,100)="Alegria","Alegría",MID(Tabla1[[#This Row],[expName]],3,100)))</f>
        <v>Tristeza</v>
      </c>
      <c r="R2142" t="str">
        <f>+IF(Tabla1[[#This Row],[correct_ans]]="None","Frecuente","Infrecuente")</f>
        <v>Frecuente</v>
      </c>
      <c r="S2142">
        <f>+Tabla1[[#This Row],[Respuesta.corr]]*100</f>
        <v>100</v>
      </c>
      <c r="T2142" t="str">
        <f>+IF(OR(Tabla1[[#This Row],[frecuente/infrecuente]]="Frecuente",Tabla1[[#This Row],[Respuesta.rt]]=""),"",Tabla1[[#This Row],[Respuesta.rt]])</f>
        <v/>
      </c>
      <c r="U2142">
        <f>1-Tabla1[[#This Row],[Respuesta.corr]]</f>
        <v>0</v>
      </c>
      <c r="V2142" t="s">
        <v>141</v>
      </c>
      <c r="W2142" t="s">
        <v>143</v>
      </c>
      <c r="X2142" t="str">
        <f>+IFERROR(VLOOKUP(Tabla1[[#This Row],[participant]],$AB$2:$AC$17,2,0),"REVISAR")</f>
        <v>LMR11M</v>
      </c>
    </row>
    <row r="2143" spans="1:24" x14ac:dyDescent="0.55000000000000004">
      <c r="A2143" t="s">
        <v>19</v>
      </c>
      <c r="B2143" t="s">
        <v>50</v>
      </c>
      <c r="C2143" t="s">
        <v>21</v>
      </c>
      <c r="D2143">
        <v>1.3</v>
      </c>
      <c r="E2143">
        <v>0</v>
      </c>
      <c r="F2143">
        <v>141</v>
      </c>
      <c r="G2143">
        <v>141</v>
      </c>
      <c r="H2143">
        <v>141</v>
      </c>
      <c r="I2143" t="s">
        <v>21</v>
      </c>
      <c r="J2143">
        <v>1</v>
      </c>
      <c r="K2143">
        <v>0.542687862646</v>
      </c>
      <c r="L2143" t="s">
        <v>16</v>
      </c>
      <c r="M2143">
        <v>59.897373193039002</v>
      </c>
      <c r="N2143" t="s">
        <v>17</v>
      </c>
      <c r="O2143">
        <v>1</v>
      </c>
      <c r="P2143" t="s">
        <v>18</v>
      </c>
      <c r="Q2143" t="str">
        <f>+PROPER(IF(MID(Tabla1[[#This Row],[expName]],3,100)="Alegria","Alegría",MID(Tabla1[[#This Row],[expName]],3,100)))</f>
        <v>Tristeza</v>
      </c>
      <c r="R2143" t="str">
        <f>+IF(Tabla1[[#This Row],[correct_ans]]="None","Frecuente","Infrecuente")</f>
        <v>Infrecuente</v>
      </c>
      <c r="S2143">
        <f>+Tabla1[[#This Row],[Respuesta.corr]]*100</f>
        <v>100</v>
      </c>
      <c r="T2143">
        <f>+IF(OR(Tabla1[[#This Row],[frecuente/infrecuente]]="Frecuente",Tabla1[[#This Row],[Respuesta.rt]]=""),"",Tabla1[[#This Row],[Respuesta.rt]])</f>
        <v>0.542687862646</v>
      </c>
      <c r="U2143">
        <f>1-Tabla1[[#This Row],[Respuesta.corr]]</f>
        <v>0</v>
      </c>
      <c r="V2143" t="s">
        <v>141</v>
      </c>
      <c r="W2143" t="s">
        <v>143</v>
      </c>
      <c r="X2143" t="str">
        <f>+IFERROR(VLOOKUP(Tabla1[[#This Row],[participant]],$AB$2:$AC$17,2,0),"REVISAR")</f>
        <v>LMR11M</v>
      </c>
    </row>
    <row r="2144" spans="1:24" x14ac:dyDescent="0.55000000000000004">
      <c r="A2144" t="s">
        <v>13</v>
      </c>
      <c r="B2144" t="s">
        <v>36</v>
      </c>
      <c r="C2144" t="s">
        <v>15</v>
      </c>
      <c r="D2144">
        <v>1.3</v>
      </c>
      <c r="E2144">
        <v>0</v>
      </c>
      <c r="F2144">
        <v>142</v>
      </c>
      <c r="G2144">
        <v>142</v>
      </c>
      <c r="H2144">
        <v>142</v>
      </c>
      <c r="I2144" t="s">
        <v>15</v>
      </c>
      <c r="J2144">
        <v>1</v>
      </c>
      <c r="L2144" t="s">
        <v>16</v>
      </c>
      <c r="M2144">
        <v>59.897373193039002</v>
      </c>
      <c r="N2144" t="s">
        <v>17</v>
      </c>
      <c r="O2144">
        <v>1</v>
      </c>
      <c r="P2144" t="s">
        <v>18</v>
      </c>
      <c r="Q2144" t="str">
        <f>+PROPER(IF(MID(Tabla1[[#This Row],[expName]],3,100)="Alegria","Alegría",MID(Tabla1[[#This Row],[expName]],3,100)))</f>
        <v>Tristeza</v>
      </c>
      <c r="R2144" t="str">
        <f>+IF(Tabla1[[#This Row],[correct_ans]]="None","Frecuente","Infrecuente")</f>
        <v>Frecuente</v>
      </c>
      <c r="S2144">
        <f>+Tabla1[[#This Row],[Respuesta.corr]]*100</f>
        <v>100</v>
      </c>
      <c r="T2144" t="str">
        <f>+IF(OR(Tabla1[[#This Row],[frecuente/infrecuente]]="Frecuente",Tabla1[[#This Row],[Respuesta.rt]]=""),"",Tabla1[[#This Row],[Respuesta.rt]])</f>
        <v/>
      </c>
      <c r="U2144">
        <f>1-Tabla1[[#This Row],[Respuesta.corr]]</f>
        <v>0</v>
      </c>
      <c r="V2144" t="s">
        <v>141</v>
      </c>
      <c r="W2144" t="s">
        <v>143</v>
      </c>
      <c r="X2144" t="str">
        <f>+IFERROR(VLOOKUP(Tabla1[[#This Row],[participant]],$AB$2:$AC$17,2,0),"REVISAR")</f>
        <v>LMR11M</v>
      </c>
    </row>
    <row r="2145" spans="1:24" x14ac:dyDescent="0.55000000000000004">
      <c r="A2145" t="s">
        <v>13</v>
      </c>
      <c r="B2145" t="s">
        <v>14</v>
      </c>
      <c r="C2145" t="s">
        <v>15</v>
      </c>
      <c r="D2145">
        <v>0.8</v>
      </c>
      <c r="E2145">
        <v>0</v>
      </c>
      <c r="F2145">
        <v>143</v>
      </c>
      <c r="G2145">
        <v>143</v>
      </c>
      <c r="H2145">
        <v>143</v>
      </c>
      <c r="I2145" t="s">
        <v>15</v>
      </c>
      <c r="J2145">
        <v>1</v>
      </c>
      <c r="L2145" t="s">
        <v>16</v>
      </c>
      <c r="M2145">
        <v>59.897373193039002</v>
      </c>
      <c r="N2145" t="s">
        <v>17</v>
      </c>
      <c r="O2145">
        <v>1</v>
      </c>
      <c r="P2145" t="s">
        <v>18</v>
      </c>
      <c r="Q2145" t="str">
        <f>+PROPER(IF(MID(Tabla1[[#This Row],[expName]],3,100)="Alegria","Alegría",MID(Tabla1[[#This Row],[expName]],3,100)))</f>
        <v>Tristeza</v>
      </c>
      <c r="R2145" t="str">
        <f>+IF(Tabla1[[#This Row],[correct_ans]]="None","Frecuente","Infrecuente")</f>
        <v>Frecuente</v>
      </c>
      <c r="S2145">
        <f>+Tabla1[[#This Row],[Respuesta.corr]]*100</f>
        <v>100</v>
      </c>
      <c r="T2145" t="str">
        <f>+IF(OR(Tabla1[[#This Row],[frecuente/infrecuente]]="Frecuente",Tabla1[[#This Row],[Respuesta.rt]]=""),"",Tabla1[[#This Row],[Respuesta.rt]])</f>
        <v/>
      </c>
      <c r="U2145">
        <f>1-Tabla1[[#This Row],[Respuesta.corr]]</f>
        <v>0</v>
      </c>
      <c r="V2145" t="s">
        <v>141</v>
      </c>
      <c r="W2145" t="s">
        <v>143</v>
      </c>
      <c r="X2145" t="str">
        <f>+IFERROR(VLOOKUP(Tabla1[[#This Row],[participant]],$AB$2:$AC$17,2,0),"REVISAR")</f>
        <v>LMR11M</v>
      </c>
    </row>
    <row r="2146" spans="1:24" x14ac:dyDescent="0.55000000000000004">
      <c r="A2146" t="s">
        <v>13</v>
      </c>
      <c r="B2146" t="s">
        <v>48</v>
      </c>
      <c r="C2146" t="s">
        <v>15</v>
      </c>
      <c r="D2146">
        <v>0.8</v>
      </c>
      <c r="E2146">
        <v>0</v>
      </c>
      <c r="F2146">
        <v>144</v>
      </c>
      <c r="G2146">
        <v>144</v>
      </c>
      <c r="H2146">
        <v>144</v>
      </c>
      <c r="I2146" t="s">
        <v>15</v>
      </c>
      <c r="J2146">
        <v>1</v>
      </c>
      <c r="L2146" t="s">
        <v>16</v>
      </c>
      <c r="M2146">
        <v>59.897373193039002</v>
      </c>
      <c r="N2146" t="s">
        <v>17</v>
      </c>
      <c r="O2146">
        <v>1</v>
      </c>
      <c r="P2146" t="s">
        <v>18</v>
      </c>
      <c r="Q2146" t="str">
        <f>+PROPER(IF(MID(Tabla1[[#This Row],[expName]],3,100)="Alegria","Alegría",MID(Tabla1[[#This Row],[expName]],3,100)))</f>
        <v>Tristeza</v>
      </c>
      <c r="R2146" t="str">
        <f>+IF(Tabla1[[#This Row],[correct_ans]]="None","Frecuente","Infrecuente")</f>
        <v>Frecuente</v>
      </c>
      <c r="S2146">
        <f>+Tabla1[[#This Row],[Respuesta.corr]]*100</f>
        <v>100</v>
      </c>
      <c r="T2146" t="str">
        <f>+IF(OR(Tabla1[[#This Row],[frecuente/infrecuente]]="Frecuente",Tabla1[[#This Row],[Respuesta.rt]]=""),"",Tabla1[[#This Row],[Respuesta.rt]])</f>
        <v/>
      </c>
      <c r="U2146">
        <f>1-Tabla1[[#This Row],[Respuesta.corr]]</f>
        <v>0</v>
      </c>
      <c r="V2146" t="s">
        <v>141</v>
      </c>
      <c r="W2146" t="s">
        <v>143</v>
      </c>
      <c r="X2146" t="str">
        <f>+IFERROR(VLOOKUP(Tabla1[[#This Row],[participant]],$AB$2:$AC$17,2,0),"REVISAR")</f>
        <v>LMR11M</v>
      </c>
    </row>
    <row r="2147" spans="1:24" x14ac:dyDescent="0.55000000000000004">
      <c r="A2147" t="s">
        <v>19</v>
      </c>
      <c r="B2147" t="s">
        <v>20</v>
      </c>
      <c r="C2147" t="s">
        <v>21</v>
      </c>
      <c r="D2147">
        <v>0.8</v>
      </c>
      <c r="E2147">
        <v>0</v>
      </c>
      <c r="F2147">
        <v>145</v>
      </c>
      <c r="G2147">
        <v>145</v>
      </c>
      <c r="H2147">
        <v>145</v>
      </c>
      <c r="I2147" t="s">
        <v>21</v>
      </c>
      <c r="J2147">
        <v>1</v>
      </c>
      <c r="K2147">
        <v>0.57553830556600005</v>
      </c>
      <c r="L2147" t="s">
        <v>16</v>
      </c>
      <c r="M2147">
        <v>59.897373193039002</v>
      </c>
      <c r="N2147" t="s">
        <v>17</v>
      </c>
      <c r="O2147">
        <v>1</v>
      </c>
      <c r="P2147" t="s">
        <v>18</v>
      </c>
      <c r="Q2147" t="str">
        <f>+PROPER(IF(MID(Tabla1[[#This Row],[expName]],3,100)="Alegria","Alegría",MID(Tabla1[[#This Row],[expName]],3,100)))</f>
        <v>Tristeza</v>
      </c>
      <c r="R2147" t="str">
        <f>+IF(Tabla1[[#This Row],[correct_ans]]="None","Frecuente","Infrecuente")</f>
        <v>Infrecuente</v>
      </c>
      <c r="S2147">
        <f>+Tabla1[[#This Row],[Respuesta.corr]]*100</f>
        <v>100</v>
      </c>
      <c r="T2147">
        <f>+IF(OR(Tabla1[[#This Row],[frecuente/infrecuente]]="Frecuente",Tabla1[[#This Row],[Respuesta.rt]]=""),"",Tabla1[[#This Row],[Respuesta.rt]])</f>
        <v>0.57553830556600005</v>
      </c>
      <c r="U2147">
        <f>1-Tabla1[[#This Row],[Respuesta.corr]]</f>
        <v>0</v>
      </c>
      <c r="V2147" t="s">
        <v>141</v>
      </c>
      <c r="W2147" t="s">
        <v>143</v>
      </c>
      <c r="X2147" t="str">
        <f>+IFERROR(VLOOKUP(Tabla1[[#This Row],[participant]],$AB$2:$AC$17,2,0),"REVISAR")</f>
        <v>LMR11M</v>
      </c>
    </row>
    <row r="2148" spans="1:24" x14ac:dyDescent="0.55000000000000004">
      <c r="A2148" t="s">
        <v>13</v>
      </c>
      <c r="B2148" t="s">
        <v>45</v>
      </c>
      <c r="C2148" t="s">
        <v>15</v>
      </c>
      <c r="D2148">
        <v>1.3</v>
      </c>
      <c r="E2148">
        <v>0</v>
      </c>
      <c r="F2148">
        <v>146</v>
      </c>
      <c r="G2148">
        <v>146</v>
      </c>
      <c r="H2148">
        <v>146</v>
      </c>
      <c r="I2148" t="s">
        <v>15</v>
      </c>
      <c r="J2148">
        <v>1</v>
      </c>
      <c r="L2148" t="s">
        <v>16</v>
      </c>
      <c r="M2148">
        <v>59.897373193039002</v>
      </c>
      <c r="N2148" t="s">
        <v>17</v>
      </c>
      <c r="O2148">
        <v>1</v>
      </c>
      <c r="P2148" t="s">
        <v>18</v>
      </c>
      <c r="Q2148" t="str">
        <f>+PROPER(IF(MID(Tabla1[[#This Row],[expName]],3,100)="Alegria","Alegría",MID(Tabla1[[#This Row],[expName]],3,100)))</f>
        <v>Tristeza</v>
      </c>
      <c r="R2148" t="str">
        <f>+IF(Tabla1[[#This Row],[correct_ans]]="None","Frecuente","Infrecuente")</f>
        <v>Frecuente</v>
      </c>
      <c r="S2148">
        <f>+Tabla1[[#This Row],[Respuesta.corr]]*100</f>
        <v>100</v>
      </c>
      <c r="T2148" t="str">
        <f>+IF(OR(Tabla1[[#This Row],[frecuente/infrecuente]]="Frecuente",Tabla1[[#This Row],[Respuesta.rt]]=""),"",Tabla1[[#This Row],[Respuesta.rt]])</f>
        <v/>
      </c>
      <c r="U2148">
        <f>1-Tabla1[[#This Row],[Respuesta.corr]]</f>
        <v>0</v>
      </c>
      <c r="V2148" t="s">
        <v>141</v>
      </c>
      <c r="W2148" t="s">
        <v>143</v>
      </c>
      <c r="X2148" t="str">
        <f>+IFERROR(VLOOKUP(Tabla1[[#This Row],[participant]],$AB$2:$AC$17,2,0),"REVISAR")</f>
        <v>LMR11M</v>
      </c>
    </row>
    <row r="2149" spans="1:24" x14ac:dyDescent="0.55000000000000004">
      <c r="A2149" t="s">
        <v>13</v>
      </c>
      <c r="B2149" t="s">
        <v>45</v>
      </c>
      <c r="C2149" t="s">
        <v>15</v>
      </c>
      <c r="D2149">
        <v>0.8</v>
      </c>
      <c r="E2149">
        <v>0</v>
      </c>
      <c r="F2149">
        <v>147</v>
      </c>
      <c r="G2149">
        <v>147</v>
      </c>
      <c r="H2149">
        <v>147</v>
      </c>
      <c r="I2149" t="s">
        <v>15</v>
      </c>
      <c r="J2149">
        <v>1</v>
      </c>
      <c r="L2149" t="s">
        <v>16</v>
      </c>
      <c r="M2149">
        <v>59.897373193039002</v>
      </c>
      <c r="N2149" t="s">
        <v>17</v>
      </c>
      <c r="O2149">
        <v>1</v>
      </c>
      <c r="P2149" t="s">
        <v>18</v>
      </c>
      <c r="Q2149" t="str">
        <f>+PROPER(IF(MID(Tabla1[[#This Row],[expName]],3,100)="Alegria","Alegría",MID(Tabla1[[#This Row],[expName]],3,100)))</f>
        <v>Tristeza</v>
      </c>
      <c r="R2149" t="str">
        <f>+IF(Tabla1[[#This Row],[correct_ans]]="None","Frecuente","Infrecuente")</f>
        <v>Frecuente</v>
      </c>
      <c r="S2149">
        <f>+Tabla1[[#This Row],[Respuesta.corr]]*100</f>
        <v>100</v>
      </c>
      <c r="T2149" t="str">
        <f>+IF(OR(Tabla1[[#This Row],[frecuente/infrecuente]]="Frecuente",Tabla1[[#This Row],[Respuesta.rt]]=""),"",Tabla1[[#This Row],[Respuesta.rt]])</f>
        <v/>
      </c>
      <c r="U2149">
        <f>1-Tabla1[[#This Row],[Respuesta.corr]]</f>
        <v>0</v>
      </c>
      <c r="V2149" t="s">
        <v>141</v>
      </c>
      <c r="W2149" t="s">
        <v>143</v>
      </c>
      <c r="X2149" t="str">
        <f>+IFERROR(VLOOKUP(Tabla1[[#This Row],[participant]],$AB$2:$AC$17,2,0),"REVISAR")</f>
        <v>LMR11M</v>
      </c>
    </row>
    <row r="2150" spans="1:24" x14ac:dyDescent="0.55000000000000004">
      <c r="A2150" t="s">
        <v>13</v>
      </c>
      <c r="B2150" t="s">
        <v>14</v>
      </c>
      <c r="C2150" t="s">
        <v>15</v>
      </c>
      <c r="D2150">
        <v>0.8</v>
      </c>
      <c r="E2150">
        <v>0</v>
      </c>
      <c r="F2150">
        <v>148</v>
      </c>
      <c r="G2150">
        <v>148</v>
      </c>
      <c r="H2150">
        <v>148</v>
      </c>
      <c r="I2150" t="s">
        <v>15</v>
      </c>
      <c r="J2150">
        <v>1</v>
      </c>
      <c r="L2150" t="s">
        <v>16</v>
      </c>
      <c r="M2150">
        <v>59.897373193039002</v>
      </c>
      <c r="N2150" t="s">
        <v>17</v>
      </c>
      <c r="O2150">
        <v>1</v>
      </c>
      <c r="P2150" t="s">
        <v>18</v>
      </c>
      <c r="Q2150" t="str">
        <f>+PROPER(IF(MID(Tabla1[[#This Row],[expName]],3,100)="Alegria","Alegría",MID(Tabla1[[#This Row],[expName]],3,100)))</f>
        <v>Tristeza</v>
      </c>
      <c r="R2150" t="str">
        <f>+IF(Tabla1[[#This Row],[correct_ans]]="None","Frecuente","Infrecuente")</f>
        <v>Frecuente</v>
      </c>
      <c r="S2150">
        <f>+Tabla1[[#This Row],[Respuesta.corr]]*100</f>
        <v>100</v>
      </c>
      <c r="T2150" t="str">
        <f>+IF(OR(Tabla1[[#This Row],[frecuente/infrecuente]]="Frecuente",Tabla1[[#This Row],[Respuesta.rt]]=""),"",Tabla1[[#This Row],[Respuesta.rt]])</f>
        <v/>
      </c>
      <c r="U2150">
        <f>1-Tabla1[[#This Row],[Respuesta.corr]]</f>
        <v>0</v>
      </c>
      <c r="V2150" t="s">
        <v>141</v>
      </c>
      <c r="W2150" t="s">
        <v>143</v>
      </c>
      <c r="X2150" t="str">
        <f>+IFERROR(VLOOKUP(Tabla1[[#This Row],[participant]],$AB$2:$AC$17,2,0),"REVISAR")</f>
        <v>LMR11M</v>
      </c>
    </row>
    <row r="2151" spans="1:24" x14ac:dyDescent="0.55000000000000004">
      <c r="A2151" t="s">
        <v>19</v>
      </c>
      <c r="B2151" t="s">
        <v>32</v>
      </c>
      <c r="C2151" t="s">
        <v>21</v>
      </c>
      <c r="D2151">
        <v>0.8</v>
      </c>
      <c r="E2151">
        <v>0</v>
      </c>
      <c r="F2151">
        <v>149</v>
      </c>
      <c r="G2151">
        <v>149</v>
      </c>
      <c r="H2151">
        <v>149</v>
      </c>
      <c r="I2151" t="s">
        <v>21</v>
      </c>
      <c r="J2151">
        <v>1</v>
      </c>
      <c r="K2151">
        <v>0.54108010465300005</v>
      </c>
      <c r="L2151" t="s">
        <v>16</v>
      </c>
      <c r="M2151">
        <v>59.897373193039002</v>
      </c>
      <c r="N2151" t="s">
        <v>17</v>
      </c>
      <c r="O2151">
        <v>1</v>
      </c>
      <c r="P2151" t="s">
        <v>18</v>
      </c>
      <c r="Q2151" t="str">
        <f>+PROPER(IF(MID(Tabla1[[#This Row],[expName]],3,100)="Alegria","Alegría",MID(Tabla1[[#This Row],[expName]],3,100)))</f>
        <v>Tristeza</v>
      </c>
      <c r="R2151" t="str">
        <f>+IF(Tabla1[[#This Row],[correct_ans]]="None","Frecuente","Infrecuente")</f>
        <v>Infrecuente</v>
      </c>
      <c r="S2151">
        <f>+Tabla1[[#This Row],[Respuesta.corr]]*100</f>
        <v>100</v>
      </c>
      <c r="T2151">
        <f>+IF(OR(Tabla1[[#This Row],[frecuente/infrecuente]]="Frecuente",Tabla1[[#This Row],[Respuesta.rt]]=""),"",Tabla1[[#This Row],[Respuesta.rt]])</f>
        <v>0.54108010465300005</v>
      </c>
      <c r="U2151">
        <f>1-Tabla1[[#This Row],[Respuesta.corr]]</f>
        <v>0</v>
      </c>
      <c r="V2151" t="s">
        <v>141</v>
      </c>
      <c r="W2151" t="s">
        <v>143</v>
      </c>
      <c r="X2151" t="str">
        <f>+IFERROR(VLOOKUP(Tabla1[[#This Row],[participant]],$AB$2:$AC$17,2,0),"REVISAR")</f>
        <v>LMR11M</v>
      </c>
    </row>
    <row r="2152" spans="1:24" x14ac:dyDescent="0.55000000000000004">
      <c r="A2152" t="s">
        <v>13</v>
      </c>
      <c r="B2152" t="s">
        <v>34</v>
      </c>
      <c r="C2152" t="s">
        <v>15</v>
      </c>
      <c r="D2152">
        <v>1.3</v>
      </c>
      <c r="E2152">
        <v>0</v>
      </c>
      <c r="F2152">
        <v>150</v>
      </c>
      <c r="G2152">
        <v>150</v>
      </c>
      <c r="H2152">
        <v>150</v>
      </c>
      <c r="I2152" t="s">
        <v>15</v>
      </c>
      <c r="J2152">
        <v>1</v>
      </c>
      <c r="L2152" t="s">
        <v>16</v>
      </c>
      <c r="M2152">
        <v>59.897373193039002</v>
      </c>
      <c r="N2152" t="s">
        <v>17</v>
      </c>
      <c r="O2152">
        <v>1</v>
      </c>
      <c r="P2152" t="s">
        <v>18</v>
      </c>
      <c r="Q2152" t="str">
        <f>+PROPER(IF(MID(Tabla1[[#This Row],[expName]],3,100)="Alegria","Alegría",MID(Tabla1[[#This Row],[expName]],3,100)))</f>
        <v>Tristeza</v>
      </c>
      <c r="R2152" t="str">
        <f>+IF(Tabla1[[#This Row],[correct_ans]]="None","Frecuente","Infrecuente")</f>
        <v>Frecuente</v>
      </c>
      <c r="S2152">
        <f>+Tabla1[[#This Row],[Respuesta.corr]]*100</f>
        <v>100</v>
      </c>
      <c r="T2152" t="str">
        <f>+IF(OR(Tabla1[[#This Row],[frecuente/infrecuente]]="Frecuente",Tabla1[[#This Row],[Respuesta.rt]]=""),"",Tabla1[[#This Row],[Respuesta.rt]])</f>
        <v/>
      </c>
      <c r="U2152">
        <f>1-Tabla1[[#This Row],[Respuesta.corr]]</f>
        <v>0</v>
      </c>
      <c r="V2152" t="s">
        <v>141</v>
      </c>
      <c r="W2152" t="s">
        <v>143</v>
      </c>
      <c r="X2152" t="str">
        <f>+IFERROR(VLOOKUP(Tabla1[[#This Row],[participant]],$AB$2:$AC$17,2,0),"REVISAR")</f>
        <v>LMR11M</v>
      </c>
    </row>
    <row r="2153" spans="1:24" x14ac:dyDescent="0.55000000000000004">
      <c r="A2153" t="s">
        <v>19</v>
      </c>
      <c r="B2153" t="s">
        <v>24</v>
      </c>
      <c r="C2153" t="s">
        <v>21</v>
      </c>
      <c r="D2153">
        <v>1.3</v>
      </c>
      <c r="E2153">
        <v>0</v>
      </c>
      <c r="F2153">
        <v>151</v>
      </c>
      <c r="G2153">
        <v>151</v>
      </c>
      <c r="H2153">
        <v>151</v>
      </c>
      <c r="I2153" t="s">
        <v>21</v>
      </c>
      <c r="J2153">
        <v>1</v>
      </c>
      <c r="K2153">
        <v>0.64003403577999995</v>
      </c>
      <c r="L2153" t="s">
        <v>16</v>
      </c>
      <c r="M2153">
        <v>59.897373193039002</v>
      </c>
      <c r="N2153" t="s">
        <v>17</v>
      </c>
      <c r="O2153">
        <v>1</v>
      </c>
      <c r="P2153" t="s">
        <v>18</v>
      </c>
      <c r="Q2153" t="str">
        <f>+PROPER(IF(MID(Tabla1[[#This Row],[expName]],3,100)="Alegria","Alegría",MID(Tabla1[[#This Row],[expName]],3,100)))</f>
        <v>Tristeza</v>
      </c>
      <c r="R2153" t="str">
        <f>+IF(Tabla1[[#This Row],[correct_ans]]="None","Frecuente","Infrecuente")</f>
        <v>Infrecuente</v>
      </c>
      <c r="S2153">
        <f>+Tabla1[[#This Row],[Respuesta.corr]]*100</f>
        <v>100</v>
      </c>
      <c r="T2153">
        <f>+IF(OR(Tabla1[[#This Row],[frecuente/infrecuente]]="Frecuente",Tabla1[[#This Row],[Respuesta.rt]]=""),"",Tabla1[[#This Row],[Respuesta.rt]])</f>
        <v>0.64003403577999995</v>
      </c>
      <c r="U2153">
        <f>1-Tabla1[[#This Row],[Respuesta.corr]]</f>
        <v>0</v>
      </c>
      <c r="V2153" t="s">
        <v>141</v>
      </c>
      <c r="W2153" t="s">
        <v>143</v>
      </c>
      <c r="X2153" t="str">
        <f>+IFERROR(VLOOKUP(Tabla1[[#This Row],[participant]],$AB$2:$AC$17,2,0),"REVISAR")</f>
        <v>LMR11M</v>
      </c>
    </row>
    <row r="2154" spans="1:24" x14ac:dyDescent="0.55000000000000004">
      <c r="A2154" t="s">
        <v>13</v>
      </c>
      <c r="B2154" t="s">
        <v>42</v>
      </c>
      <c r="C2154" t="s">
        <v>15</v>
      </c>
      <c r="D2154">
        <v>1.3</v>
      </c>
      <c r="E2154">
        <v>0</v>
      </c>
      <c r="F2154">
        <v>152</v>
      </c>
      <c r="G2154">
        <v>152</v>
      </c>
      <c r="H2154">
        <v>152</v>
      </c>
      <c r="I2154" t="s">
        <v>15</v>
      </c>
      <c r="J2154">
        <v>1</v>
      </c>
      <c r="L2154" t="s">
        <v>16</v>
      </c>
      <c r="M2154">
        <v>59.897373193039002</v>
      </c>
      <c r="N2154" t="s">
        <v>17</v>
      </c>
      <c r="O2154">
        <v>1</v>
      </c>
      <c r="P2154" t="s">
        <v>18</v>
      </c>
      <c r="Q2154" t="str">
        <f>+PROPER(IF(MID(Tabla1[[#This Row],[expName]],3,100)="Alegria","Alegría",MID(Tabla1[[#This Row],[expName]],3,100)))</f>
        <v>Tristeza</v>
      </c>
      <c r="R2154" t="str">
        <f>+IF(Tabla1[[#This Row],[correct_ans]]="None","Frecuente","Infrecuente")</f>
        <v>Frecuente</v>
      </c>
      <c r="S2154">
        <f>+Tabla1[[#This Row],[Respuesta.corr]]*100</f>
        <v>100</v>
      </c>
      <c r="T2154" t="str">
        <f>+IF(OR(Tabla1[[#This Row],[frecuente/infrecuente]]="Frecuente",Tabla1[[#This Row],[Respuesta.rt]]=""),"",Tabla1[[#This Row],[Respuesta.rt]])</f>
        <v/>
      </c>
      <c r="U2154">
        <f>1-Tabla1[[#This Row],[Respuesta.corr]]</f>
        <v>0</v>
      </c>
      <c r="V2154" t="s">
        <v>141</v>
      </c>
      <c r="W2154" t="s">
        <v>143</v>
      </c>
      <c r="X2154" t="str">
        <f>+IFERROR(VLOOKUP(Tabla1[[#This Row],[participant]],$AB$2:$AC$17,2,0),"REVISAR")</f>
        <v>LMR11M</v>
      </c>
    </row>
    <row r="2155" spans="1:24" x14ac:dyDescent="0.55000000000000004">
      <c r="A2155" t="s">
        <v>19</v>
      </c>
      <c r="B2155" t="s">
        <v>39</v>
      </c>
      <c r="C2155" t="s">
        <v>21</v>
      </c>
      <c r="D2155">
        <v>0.8</v>
      </c>
      <c r="E2155">
        <v>0</v>
      </c>
      <c r="F2155">
        <v>153</v>
      </c>
      <c r="G2155">
        <v>153</v>
      </c>
      <c r="H2155">
        <v>153</v>
      </c>
      <c r="I2155" t="s">
        <v>21</v>
      </c>
      <c r="J2155">
        <v>1</v>
      </c>
      <c r="K2155">
        <v>0.59506514994399995</v>
      </c>
      <c r="L2155" t="s">
        <v>16</v>
      </c>
      <c r="M2155">
        <v>59.897373193039002</v>
      </c>
      <c r="N2155" t="s">
        <v>17</v>
      </c>
      <c r="O2155">
        <v>1</v>
      </c>
      <c r="P2155" t="s">
        <v>18</v>
      </c>
      <c r="Q2155" t="str">
        <f>+PROPER(IF(MID(Tabla1[[#This Row],[expName]],3,100)="Alegria","Alegría",MID(Tabla1[[#This Row],[expName]],3,100)))</f>
        <v>Tristeza</v>
      </c>
      <c r="R2155" t="str">
        <f>+IF(Tabla1[[#This Row],[correct_ans]]="None","Frecuente","Infrecuente")</f>
        <v>Infrecuente</v>
      </c>
      <c r="S2155">
        <f>+Tabla1[[#This Row],[Respuesta.corr]]*100</f>
        <v>100</v>
      </c>
      <c r="T2155">
        <f>+IF(OR(Tabla1[[#This Row],[frecuente/infrecuente]]="Frecuente",Tabla1[[#This Row],[Respuesta.rt]]=""),"",Tabla1[[#This Row],[Respuesta.rt]])</f>
        <v>0.59506514994399995</v>
      </c>
      <c r="U2155">
        <f>1-Tabla1[[#This Row],[Respuesta.corr]]</f>
        <v>0</v>
      </c>
      <c r="V2155" t="s">
        <v>141</v>
      </c>
      <c r="W2155" t="s">
        <v>143</v>
      </c>
      <c r="X2155" t="str">
        <f>+IFERROR(VLOOKUP(Tabla1[[#This Row],[participant]],$AB$2:$AC$17,2,0),"REVISAR")</f>
        <v>LMR11M</v>
      </c>
    </row>
    <row r="2156" spans="1:24" x14ac:dyDescent="0.55000000000000004">
      <c r="A2156" t="s">
        <v>13</v>
      </c>
      <c r="B2156" t="s">
        <v>28</v>
      </c>
      <c r="C2156" t="s">
        <v>15</v>
      </c>
      <c r="D2156">
        <v>0.8</v>
      </c>
      <c r="E2156">
        <v>0</v>
      </c>
      <c r="F2156">
        <v>154</v>
      </c>
      <c r="G2156">
        <v>154</v>
      </c>
      <c r="H2156">
        <v>154</v>
      </c>
      <c r="I2156" t="s">
        <v>15</v>
      </c>
      <c r="J2156">
        <v>1</v>
      </c>
      <c r="L2156" t="s">
        <v>16</v>
      </c>
      <c r="M2156">
        <v>59.897373193039002</v>
      </c>
      <c r="N2156" t="s">
        <v>17</v>
      </c>
      <c r="O2156">
        <v>1</v>
      </c>
      <c r="P2156" t="s">
        <v>18</v>
      </c>
      <c r="Q2156" t="str">
        <f>+PROPER(IF(MID(Tabla1[[#This Row],[expName]],3,100)="Alegria","Alegría",MID(Tabla1[[#This Row],[expName]],3,100)))</f>
        <v>Tristeza</v>
      </c>
      <c r="R2156" t="str">
        <f>+IF(Tabla1[[#This Row],[correct_ans]]="None","Frecuente","Infrecuente")</f>
        <v>Frecuente</v>
      </c>
      <c r="S2156">
        <f>+Tabla1[[#This Row],[Respuesta.corr]]*100</f>
        <v>100</v>
      </c>
      <c r="T2156" t="str">
        <f>+IF(OR(Tabla1[[#This Row],[frecuente/infrecuente]]="Frecuente",Tabla1[[#This Row],[Respuesta.rt]]=""),"",Tabla1[[#This Row],[Respuesta.rt]])</f>
        <v/>
      </c>
      <c r="U2156">
        <f>1-Tabla1[[#This Row],[Respuesta.corr]]</f>
        <v>0</v>
      </c>
      <c r="V2156" t="s">
        <v>141</v>
      </c>
      <c r="W2156" t="s">
        <v>143</v>
      </c>
      <c r="X2156" t="str">
        <f>+IFERROR(VLOOKUP(Tabla1[[#This Row],[participant]],$AB$2:$AC$17,2,0),"REVISAR")</f>
        <v>LMR11M</v>
      </c>
    </row>
    <row r="2157" spans="1:24" x14ac:dyDescent="0.55000000000000004">
      <c r="A2157" t="s">
        <v>13</v>
      </c>
      <c r="B2157" t="s">
        <v>14</v>
      </c>
      <c r="C2157" t="s">
        <v>15</v>
      </c>
      <c r="D2157">
        <v>1.3</v>
      </c>
      <c r="E2157">
        <v>0</v>
      </c>
      <c r="F2157">
        <v>155</v>
      </c>
      <c r="G2157">
        <v>155</v>
      </c>
      <c r="H2157">
        <v>155</v>
      </c>
      <c r="I2157" t="s">
        <v>15</v>
      </c>
      <c r="J2157">
        <v>1</v>
      </c>
      <c r="L2157" t="s">
        <v>16</v>
      </c>
      <c r="M2157">
        <v>59.897373193039002</v>
      </c>
      <c r="N2157" t="s">
        <v>17</v>
      </c>
      <c r="O2157">
        <v>1</v>
      </c>
      <c r="P2157" t="s">
        <v>18</v>
      </c>
      <c r="Q2157" t="str">
        <f>+PROPER(IF(MID(Tabla1[[#This Row],[expName]],3,100)="Alegria","Alegría",MID(Tabla1[[#This Row],[expName]],3,100)))</f>
        <v>Tristeza</v>
      </c>
      <c r="R2157" t="str">
        <f>+IF(Tabla1[[#This Row],[correct_ans]]="None","Frecuente","Infrecuente")</f>
        <v>Frecuente</v>
      </c>
      <c r="S2157">
        <f>+Tabla1[[#This Row],[Respuesta.corr]]*100</f>
        <v>100</v>
      </c>
      <c r="T2157" t="str">
        <f>+IF(OR(Tabla1[[#This Row],[frecuente/infrecuente]]="Frecuente",Tabla1[[#This Row],[Respuesta.rt]]=""),"",Tabla1[[#This Row],[Respuesta.rt]])</f>
        <v/>
      </c>
      <c r="U2157">
        <f>1-Tabla1[[#This Row],[Respuesta.corr]]</f>
        <v>0</v>
      </c>
      <c r="V2157" t="s">
        <v>141</v>
      </c>
      <c r="W2157" t="s">
        <v>143</v>
      </c>
      <c r="X2157" t="str">
        <f>+IFERROR(VLOOKUP(Tabla1[[#This Row],[participant]],$AB$2:$AC$17,2,0),"REVISAR")</f>
        <v>LMR11M</v>
      </c>
    </row>
    <row r="2158" spans="1:24" x14ac:dyDescent="0.55000000000000004">
      <c r="A2158" t="s">
        <v>13</v>
      </c>
      <c r="B2158" t="s">
        <v>35</v>
      </c>
      <c r="C2158" t="s">
        <v>15</v>
      </c>
      <c r="D2158">
        <v>0.8</v>
      </c>
      <c r="E2158">
        <v>0</v>
      </c>
      <c r="F2158">
        <v>156</v>
      </c>
      <c r="G2158">
        <v>156</v>
      </c>
      <c r="H2158">
        <v>156</v>
      </c>
      <c r="I2158" t="s">
        <v>15</v>
      </c>
      <c r="J2158">
        <v>1</v>
      </c>
      <c r="L2158" t="s">
        <v>16</v>
      </c>
      <c r="M2158">
        <v>59.897373193039002</v>
      </c>
      <c r="N2158" t="s">
        <v>17</v>
      </c>
      <c r="O2158">
        <v>1</v>
      </c>
      <c r="P2158" t="s">
        <v>18</v>
      </c>
      <c r="Q2158" t="str">
        <f>+PROPER(IF(MID(Tabla1[[#This Row],[expName]],3,100)="Alegria","Alegría",MID(Tabla1[[#This Row],[expName]],3,100)))</f>
        <v>Tristeza</v>
      </c>
      <c r="R2158" t="str">
        <f>+IF(Tabla1[[#This Row],[correct_ans]]="None","Frecuente","Infrecuente")</f>
        <v>Frecuente</v>
      </c>
      <c r="S2158">
        <f>+Tabla1[[#This Row],[Respuesta.corr]]*100</f>
        <v>100</v>
      </c>
      <c r="T2158" t="str">
        <f>+IF(OR(Tabla1[[#This Row],[frecuente/infrecuente]]="Frecuente",Tabla1[[#This Row],[Respuesta.rt]]=""),"",Tabla1[[#This Row],[Respuesta.rt]])</f>
        <v/>
      </c>
      <c r="U2158">
        <f>1-Tabla1[[#This Row],[Respuesta.corr]]</f>
        <v>0</v>
      </c>
      <c r="V2158" t="s">
        <v>141</v>
      </c>
      <c r="W2158" t="s">
        <v>143</v>
      </c>
      <c r="X2158" t="str">
        <f>+IFERROR(VLOOKUP(Tabla1[[#This Row],[participant]],$AB$2:$AC$17,2,0),"REVISAR")</f>
        <v>LMR11M</v>
      </c>
    </row>
    <row r="2159" spans="1:24" x14ac:dyDescent="0.55000000000000004">
      <c r="A2159" t="s">
        <v>19</v>
      </c>
      <c r="B2159" t="s">
        <v>50</v>
      </c>
      <c r="C2159" t="s">
        <v>21</v>
      </c>
      <c r="D2159">
        <v>1.3</v>
      </c>
      <c r="E2159">
        <v>0</v>
      </c>
      <c r="F2159">
        <v>157</v>
      </c>
      <c r="G2159">
        <v>157</v>
      </c>
      <c r="H2159">
        <v>157</v>
      </c>
      <c r="I2159" t="s">
        <v>21</v>
      </c>
      <c r="J2159">
        <v>1</v>
      </c>
      <c r="K2159">
        <v>0.47626454522799999</v>
      </c>
      <c r="L2159" t="s">
        <v>16</v>
      </c>
      <c r="M2159">
        <v>59.897373193039002</v>
      </c>
      <c r="N2159" t="s">
        <v>17</v>
      </c>
      <c r="O2159">
        <v>1</v>
      </c>
      <c r="P2159" t="s">
        <v>18</v>
      </c>
      <c r="Q2159" t="str">
        <f>+PROPER(IF(MID(Tabla1[[#This Row],[expName]],3,100)="Alegria","Alegría",MID(Tabla1[[#This Row],[expName]],3,100)))</f>
        <v>Tristeza</v>
      </c>
      <c r="R2159" t="str">
        <f>+IF(Tabla1[[#This Row],[correct_ans]]="None","Frecuente","Infrecuente")</f>
        <v>Infrecuente</v>
      </c>
      <c r="S2159">
        <f>+Tabla1[[#This Row],[Respuesta.corr]]*100</f>
        <v>100</v>
      </c>
      <c r="T2159">
        <f>+IF(OR(Tabla1[[#This Row],[frecuente/infrecuente]]="Frecuente",Tabla1[[#This Row],[Respuesta.rt]]=""),"",Tabla1[[#This Row],[Respuesta.rt]])</f>
        <v>0.47626454522799999</v>
      </c>
      <c r="U2159">
        <f>1-Tabla1[[#This Row],[Respuesta.corr]]</f>
        <v>0</v>
      </c>
      <c r="V2159" t="s">
        <v>141</v>
      </c>
      <c r="W2159" t="s">
        <v>143</v>
      </c>
      <c r="X2159" t="str">
        <f>+IFERROR(VLOOKUP(Tabla1[[#This Row],[participant]],$AB$2:$AC$17,2,0),"REVISAR")</f>
        <v>LMR11M</v>
      </c>
    </row>
    <row r="2160" spans="1:24" x14ac:dyDescent="0.55000000000000004">
      <c r="A2160" t="s">
        <v>13</v>
      </c>
      <c r="B2160" t="s">
        <v>29</v>
      </c>
      <c r="C2160" t="s">
        <v>15</v>
      </c>
      <c r="D2160">
        <v>1.3</v>
      </c>
      <c r="E2160">
        <v>0</v>
      </c>
      <c r="F2160">
        <v>158</v>
      </c>
      <c r="G2160">
        <v>158</v>
      </c>
      <c r="H2160">
        <v>158</v>
      </c>
      <c r="I2160" t="s">
        <v>15</v>
      </c>
      <c r="J2160">
        <v>1</v>
      </c>
      <c r="L2160" t="s">
        <v>16</v>
      </c>
      <c r="M2160">
        <v>59.897373193039002</v>
      </c>
      <c r="N2160" t="s">
        <v>17</v>
      </c>
      <c r="O2160">
        <v>1</v>
      </c>
      <c r="P2160" t="s">
        <v>18</v>
      </c>
      <c r="Q2160" t="str">
        <f>+PROPER(IF(MID(Tabla1[[#This Row],[expName]],3,100)="Alegria","Alegría",MID(Tabla1[[#This Row],[expName]],3,100)))</f>
        <v>Tristeza</v>
      </c>
      <c r="R2160" t="str">
        <f>+IF(Tabla1[[#This Row],[correct_ans]]="None","Frecuente","Infrecuente")</f>
        <v>Frecuente</v>
      </c>
      <c r="S2160">
        <f>+Tabla1[[#This Row],[Respuesta.corr]]*100</f>
        <v>100</v>
      </c>
      <c r="T2160" t="str">
        <f>+IF(OR(Tabla1[[#This Row],[frecuente/infrecuente]]="Frecuente",Tabla1[[#This Row],[Respuesta.rt]]=""),"",Tabla1[[#This Row],[Respuesta.rt]])</f>
        <v/>
      </c>
      <c r="U2160">
        <f>1-Tabla1[[#This Row],[Respuesta.corr]]</f>
        <v>0</v>
      </c>
      <c r="V2160" t="s">
        <v>141</v>
      </c>
      <c r="W2160" t="s">
        <v>143</v>
      </c>
      <c r="X2160" t="str">
        <f>+IFERROR(VLOOKUP(Tabla1[[#This Row],[participant]],$AB$2:$AC$17,2,0),"REVISAR")</f>
        <v>LMR11M</v>
      </c>
    </row>
    <row r="2161" spans="1:24" x14ac:dyDescent="0.55000000000000004">
      <c r="A2161" t="s">
        <v>13</v>
      </c>
      <c r="B2161" t="s">
        <v>45</v>
      </c>
      <c r="C2161" t="s">
        <v>15</v>
      </c>
      <c r="D2161">
        <v>0.8</v>
      </c>
      <c r="E2161">
        <v>0</v>
      </c>
      <c r="F2161">
        <v>159</v>
      </c>
      <c r="G2161">
        <v>159</v>
      </c>
      <c r="H2161">
        <v>159</v>
      </c>
      <c r="I2161" t="s">
        <v>15</v>
      </c>
      <c r="J2161">
        <v>1</v>
      </c>
      <c r="L2161" t="s">
        <v>16</v>
      </c>
      <c r="M2161">
        <v>59.897373193039002</v>
      </c>
      <c r="N2161" t="s">
        <v>17</v>
      </c>
      <c r="O2161">
        <v>1</v>
      </c>
      <c r="P2161" t="s">
        <v>18</v>
      </c>
      <c r="Q2161" t="str">
        <f>+PROPER(IF(MID(Tabla1[[#This Row],[expName]],3,100)="Alegria","Alegría",MID(Tabla1[[#This Row],[expName]],3,100)))</f>
        <v>Tristeza</v>
      </c>
      <c r="R2161" t="str">
        <f>+IF(Tabla1[[#This Row],[correct_ans]]="None","Frecuente","Infrecuente")</f>
        <v>Frecuente</v>
      </c>
      <c r="S2161">
        <f>+Tabla1[[#This Row],[Respuesta.corr]]*100</f>
        <v>100</v>
      </c>
      <c r="T2161" t="str">
        <f>+IF(OR(Tabla1[[#This Row],[frecuente/infrecuente]]="Frecuente",Tabla1[[#This Row],[Respuesta.rt]]=""),"",Tabla1[[#This Row],[Respuesta.rt]])</f>
        <v/>
      </c>
      <c r="U2161">
        <f>1-Tabla1[[#This Row],[Respuesta.corr]]</f>
        <v>0</v>
      </c>
      <c r="V2161" t="s">
        <v>141</v>
      </c>
      <c r="W2161" t="s">
        <v>143</v>
      </c>
      <c r="X2161" t="str">
        <f>+IFERROR(VLOOKUP(Tabla1[[#This Row],[participant]],$AB$2:$AC$17,2,0),"REVISAR")</f>
        <v>LMR11M</v>
      </c>
    </row>
    <row r="2162" spans="1:24" x14ac:dyDescent="0.55000000000000004">
      <c r="A2162" t="s">
        <v>19</v>
      </c>
      <c r="B2162" t="s">
        <v>27</v>
      </c>
      <c r="C2162" t="s">
        <v>21</v>
      </c>
      <c r="D2162">
        <v>0.8</v>
      </c>
      <c r="E2162">
        <v>0</v>
      </c>
      <c r="F2162">
        <v>160</v>
      </c>
      <c r="G2162">
        <v>160</v>
      </c>
      <c r="H2162">
        <v>160</v>
      </c>
      <c r="I2162" t="s">
        <v>15</v>
      </c>
      <c r="J2162">
        <v>0</v>
      </c>
      <c r="L2162" t="s">
        <v>16</v>
      </c>
      <c r="M2162">
        <v>59.897373193039002</v>
      </c>
      <c r="N2162" t="s">
        <v>17</v>
      </c>
      <c r="O2162">
        <v>1</v>
      </c>
      <c r="P2162" t="s">
        <v>18</v>
      </c>
      <c r="Q2162" t="str">
        <f>+PROPER(IF(MID(Tabla1[[#This Row],[expName]],3,100)="Alegria","Alegría",MID(Tabla1[[#This Row],[expName]],3,100)))</f>
        <v>Tristeza</v>
      </c>
      <c r="R2162" t="str">
        <f>+IF(Tabla1[[#This Row],[correct_ans]]="None","Frecuente","Infrecuente")</f>
        <v>Infrecuente</v>
      </c>
      <c r="S2162">
        <f>+Tabla1[[#This Row],[Respuesta.corr]]*100</f>
        <v>0</v>
      </c>
      <c r="T2162" t="str">
        <f>+IF(OR(Tabla1[[#This Row],[frecuente/infrecuente]]="Frecuente",Tabla1[[#This Row],[Respuesta.rt]]=""),"",Tabla1[[#This Row],[Respuesta.rt]])</f>
        <v/>
      </c>
      <c r="U2162">
        <f>1-Tabla1[[#This Row],[Respuesta.corr]]</f>
        <v>1</v>
      </c>
      <c r="V2162" t="s">
        <v>141</v>
      </c>
      <c r="W2162" t="s">
        <v>143</v>
      </c>
      <c r="X2162" t="str">
        <f>+IFERROR(VLOOKUP(Tabla1[[#This Row],[participant]],$AB$2:$AC$17,2,0),"REVISAR")</f>
        <v>LMR11M</v>
      </c>
    </row>
    <row r="2163" spans="1:24" x14ac:dyDescent="0.55000000000000004">
      <c r="A2163" t="s">
        <v>13</v>
      </c>
      <c r="B2163" t="s">
        <v>29</v>
      </c>
      <c r="C2163" t="s">
        <v>15</v>
      </c>
      <c r="D2163">
        <v>1.3</v>
      </c>
      <c r="E2163">
        <v>0</v>
      </c>
      <c r="F2163">
        <v>161</v>
      </c>
      <c r="G2163">
        <v>161</v>
      </c>
      <c r="H2163">
        <v>161</v>
      </c>
      <c r="I2163" t="s">
        <v>15</v>
      </c>
      <c r="J2163">
        <v>1</v>
      </c>
      <c r="L2163" t="s">
        <v>16</v>
      </c>
      <c r="M2163">
        <v>59.897373193039002</v>
      </c>
      <c r="N2163" t="s">
        <v>17</v>
      </c>
      <c r="O2163">
        <v>1</v>
      </c>
      <c r="P2163" t="s">
        <v>18</v>
      </c>
      <c r="Q2163" t="str">
        <f>+PROPER(IF(MID(Tabla1[[#This Row],[expName]],3,100)="Alegria","Alegría",MID(Tabla1[[#This Row],[expName]],3,100)))</f>
        <v>Tristeza</v>
      </c>
      <c r="R2163" t="str">
        <f>+IF(Tabla1[[#This Row],[correct_ans]]="None","Frecuente","Infrecuente")</f>
        <v>Frecuente</v>
      </c>
      <c r="S2163">
        <f>+Tabla1[[#This Row],[Respuesta.corr]]*100</f>
        <v>100</v>
      </c>
      <c r="T2163" t="str">
        <f>+IF(OR(Tabla1[[#This Row],[frecuente/infrecuente]]="Frecuente",Tabla1[[#This Row],[Respuesta.rt]]=""),"",Tabla1[[#This Row],[Respuesta.rt]])</f>
        <v/>
      </c>
      <c r="U2163">
        <f>1-Tabla1[[#This Row],[Respuesta.corr]]</f>
        <v>0</v>
      </c>
      <c r="V2163" t="s">
        <v>141</v>
      </c>
      <c r="W2163" t="s">
        <v>143</v>
      </c>
      <c r="X2163" t="str">
        <f>+IFERROR(VLOOKUP(Tabla1[[#This Row],[participant]],$AB$2:$AC$17,2,0),"REVISAR")</f>
        <v>LMR11M</v>
      </c>
    </row>
    <row r="2164" spans="1:24" x14ac:dyDescent="0.55000000000000004">
      <c r="A2164" t="s">
        <v>19</v>
      </c>
      <c r="B2164" t="s">
        <v>46</v>
      </c>
      <c r="C2164" t="s">
        <v>21</v>
      </c>
      <c r="D2164">
        <v>1.3</v>
      </c>
      <c r="E2164">
        <v>0</v>
      </c>
      <c r="F2164">
        <v>162</v>
      </c>
      <c r="G2164">
        <v>162</v>
      </c>
      <c r="H2164">
        <v>162</v>
      </c>
      <c r="I2164" t="s">
        <v>21</v>
      </c>
      <c r="J2164">
        <v>1</v>
      </c>
      <c r="K2164">
        <v>0.45854543615100002</v>
      </c>
      <c r="L2164" t="s">
        <v>16</v>
      </c>
      <c r="M2164">
        <v>59.897373193039002</v>
      </c>
      <c r="N2164" t="s">
        <v>17</v>
      </c>
      <c r="O2164">
        <v>1</v>
      </c>
      <c r="P2164" t="s">
        <v>18</v>
      </c>
      <c r="Q2164" t="str">
        <f>+PROPER(IF(MID(Tabla1[[#This Row],[expName]],3,100)="Alegria","Alegría",MID(Tabla1[[#This Row],[expName]],3,100)))</f>
        <v>Tristeza</v>
      </c>
      <c r="R2164" t="str">
        <f>+IF(Tabla1[[#This Row],[correct_ans]]="None","Frecuente","Infrecuente")</f>
        <v>Infrecuente</v>
      </c>
      <c r="S2164">
        <f>+Tabla1[[#This Row],[Respuesta.corr]]*100</f>
        <v>100</v>
      </c>
      <c r="T2164">
        <f>+IF(OR(Tabla1[[#This Row],[frecuente/infrecuente]]="Frecuente",Tabla1[[#This Row],[Respuesta.rt]]=""),"",Tabla1[[#This Row],[Respuesta.rt]])</f>
        <v>0.45854543615100002</v>
      </c>
      <c r="U2164">
        <f>1-Tabla1[[#This Row],[Respuesta.corr]]</f>
        <v>0</v>
      </c>
      <c r="V2164" t="s">
        <v>141</v>
      </c>
      <c r="W2164" t="s">
        <v>143</v>
      </c>
      <c r="X2164" t="str">
        <f>+IFERROR(VLOOKUP(Tabla1[[#This Row],[participant]],$AB$2:$AC$17,2,0),"REVISAR")</f>
        <v>LMR11M</v>
      </c>
    </row>
    <row r="2165" spans="1:24" x14ac:dyDescent="0.55000000000000004">
      <c r="A2165" t="s">
        <v>13</v>
      </c>
      <c r="B2165" t="s">
        <v>28</v>
      </c>
      <c r="C2165" t="s">
        <v>15</v>
      </c>
      <c r="D2165">
        <v>1.3</v>
      </c>
      <c r="E2165">
        <v>0</v>
      </c>
      <c r="F2165">
        <v>163</v>
      </c>
      <c r="G2165">
        <v>163</v>
      </c>
      <c r="H2165">
        <v>163</v>
      </c>
      <c r="I2165" t="s">
        <v>15</v>
      </c>
      <c r="J2165">
        <v>1</v>
      </c>
      <c r="L2165" t="s">
        <v>16</v>
      </c>
      <c r="M2165">
        <v>59.897373193039002</v>
      </c>
      <c r="N2165" t="s">
        <v>17</v>
      </c>
      <c r="O2165">
        <v>1</v>
      </c>
      <c r="P2165" t="s">
        <v>18</v>
      </c>
      <c r="Q2165" t="str">
        <f>+PROPER(IF(MID(Tabla1[[#This Row],[expName]],3,100)="Alegria","Alegría",MID(Tabla1[[#This Row],[expName]],3,100)))</f>
        <v>Tristeza</v>
      </c>
      <c r="R2165" t="str">
        <f>+IF(Tabla1[[#This Row],[correct_ans]]="None","Frecuente","Infrecuente")</f>
        <v>Frecuente</v>
      </c>
      <c r="S2165">
        <f>+Tabla1[[#This Row],[Respuesta.corr]]*100</f>
        <v>100</v>
      </c>
      <c r="T2165" t="str">
        <f>+IF(OR(Tabla1[[#This Row],[frecuente/infrecuente]]="Frecuente",Tabla1[[#This Row],[Respuesta.rt]]=""),"",Tabla1[[#This Row],[Respuesta.rt]])</f>
        <v/>
      </c>
      <c r="U2165">
        <f>1-Tabla1[[#This Row],[Respuesta.corr]]</f>
        <v>0</v>
      </c>
      <c r="V2165" t="s">
        <v>141</v>
      </c>
      <c r="W2165" t="s">
        <v>143</v>
      </c>
      <c r="X2165" t="str">
        <f>+IFERROR(VLOOKUP(Tabla1[[#This Row],[participant]],$AB$2:$AC$17,2,0),"REVISAR")</f>
        <v>LMR11M</v>
      </c>
    </row>
    <row r="2166" spans="1:24" x14ac:dyDescent="0.55000000000000004">
      <c r="A2166" t="s">
        <v>13</v>
      </c>
      <c r="B2166" t="s">
        <v>48</v>
      </c>
      <c r="C2166" t="s">
        <v>15</v>
      </c>
      <c r="D2166">
        <v>0.8</v>
      </c>
      <c r="E2166">
        <v>0</v>
      </c>
      <c r="F2166">
        <v>164</v>
      </c>
      <c r="G2166">
        <v>164</v>
      </c>
      <c r="H2166">
        <v>164</v>
      </c>
      <c r="I2166" t="s">
        <v>15</v>
      </c>
      <c r="J2166">
        <v>1</v>
      </c>
      <c r="L2166" t="s">
        <v>16</v>
      </c>
      <c r="M2166">
        <v>59.897373193039002</v>
      </c>
      <c r="N2166" t="s">
        <v>17</v>
      </c>
      <c r="O2166">
        <v>1</v>
      </c>
      <c r="P2166" t="s">
        <v>18</v>
      </c>
      <c r="Q2166" t="str">
        <f>+PROPER(IF(MID(Tabla1[[#This Row],[expName]],3,100)="Alegria","Alegría",MID(Tabla1[[#This Row],[expName]],3,100)))</f>
        <v>Tristeza</v>
      </c>
      <c r="R2166" t="str">
        <f>+IF(Tabla1[[#This Row],[correct_ans]]="None","Frecuente","Infrecuente")</f>
        <v>Frecuente</v>
      </c>
      <c r="S2166">
        <f>+Tabla1[[#This Row],[Respuesta.corr]]*100</f>
        <v>100</v>
      </c>
      <c r="T2166" t="str">
        <f>+IF(OR(Tabla1[[#This Row],[frecuente/infrecuente]]="Frecuente",Tabla1[[#This Row],[Respuesta.rt]]=""),"",Tabla1[[#This Row],[Respuesta.rt]])</f>
        <v/>
      </c>
      <c r="U2166">
        <f>1-Tabla1[[#This Row],[Respuesta.corr]]</f>
        <v>0</v>
      </c>
      <c r="V2166" t="s">
        <v>141</v>
      </c>
      <c r="W2166" t="s">
        <v>143</v>
      </c>
      <c r="X2166" t="str">
        <f>+IFERROR(VLOOKUP(Tabla1[[#This Row],[participant]],$AB$2:$AC$17,2,0),"REVISAR")</f>
        <v>LMR11M</v>
      </c>
    </row>
    <row r="2167" spans="1:24" x14ac:dyDescent="0.55000000000000004">
      <c r="A2167" t="s">
        <v>19</v>
      </c>
      <c r="B2167" t="s">
        <v>51</v>
      </c>
      <c r="C2167" t="s">
        <v>21</v>
      </c>
      <c r="D2167">
        <v>0.8</v>
      </c>
      <c r="E2167">
        <v>0</v>
      </c>
      <c r="F2167">
        <v>165</v>
      </c>
      <c r="G2167">
        <v>165</v>
      </c>
      <c r="H2167">
        <v>165</v>
      </c>
      <c r="I2167" t="s">
        <v>21</v>
      </c>
      <c r="J2167">
        <v>1</v>
      </c>
      <c r="K2167">
        <v>0.50440627010500005</v>
      </c>
      <c r="L2167" t="s">
        <v>16</v>
      </c>
      <c r="M2167">
        <v>59.897373193039002</v>
      </c>
      <c r="N2167" t="s">
        <v>17</v>
      </c>
      <c r="O2167">
        <v>1</v>
      </c>
      <c r="P2167" t="s">
        <v>18</v>
      </c>
      <c r="Q2167" t="str">
        <f>+PROPER(IF(MID(Tabla1[[#This Row],[expName]],3,100)="Alegria","Alegría",MID(Tabla1[[#This Row],[expName]],3,100)))</f>
        <v>Tristeza</v>
      </c>
      <c r="R2167" t="str">
        <f>+IF(Tabla1[[#This Row],[correct_ans]]="None","Frecuente","Infrecuente")</f>
        <v>Infrecuente</v>
      </c>
      <c r="S2167">
        <f>+Tabla1[[#This Row],[Respuesta.corr]]*100</f>
        <v>100</v>
      </c>
      <c r="T2167">
        <f>+IF(OR(Tabla1[[#This Row],[frecuente/infrecuente]]="Frecuente",Tabla1[[#This Row],[Respuesta.rt]]=""),"",Tabla1[[#This Row],[Respuesta.rt]])</f>
        <v>0.50440627010500005</v>
      </c>
      <c r="U2167">
        <f>1-Tabla1[[#This Row],[Respuesta.corr]]</f>
        <v>0</v>
      </c>
      <c r="V2167" t="s">
        <v>141</v>
      </c>
      <c r="W2167" t="s">
        <v>143</v>
      </c>
      <c r="X2167" t="str">
        <f>+IFERROR(VLOOKUP(Tabla1[[#This Row],[participant]],$AB$2:$AC$17,2,0),"REVISAR")</f>
        <v>LMR11M</v>
      </c>
    </row>
    <row r="2168" spans="1:24" x14ac:dyDescent="0.55000000000000004">
      <c r="A2168" t="s">
        <v>13</v>
      </c>
      <c r="B2168" t="s">
        <v>29</v>
      </c>
      <c r="C2168" t="s">
        <v>15</v>
      </c>
      <c r="D2168">
        <v>0.8</v>
      </c>
      <c r="E2168">
        <v>0</v>
      </c>
      <c r="F2168">
        <v>166</v>
      </c>
      <c r="G2168">
        <v>166</v>
      </c>
      <c r="H2168">
        <v>166</v>
      </c>
      <c r="I2168" t="s">
        <v>15</v>
      </c>
      <c r="J2168">
        <v>1</v>
      </c>
      <c r="L2168" t="s">
        <v>16</v>
      </c>
      <c r="M2168">
        <v>59.897373193039002</v>
      </c>
      <c r="N2168" t="s">
        <v>17</v>
      </c>
      <c r="O2168">
        <v>1</v>
      </c>
      <c r="P2168" t="s">
        <v>18</v>
      </c>
      <c r="Q2168" t="str">
        <f>+PROPER(IF(MID(Tabla1[[#This Row],[expName]],3,100)="Alegria","Alegría",MID(Tabla1[[#This Row],[expName]],3,100)))</f>
        <v>Tristeza</v>
      </c>
      <c r="R2168" t="str">
        <f>+IF(Tabla1[[#This Row],[correct_ans]]="None","Frecuente","Infrecuente")</f>
        <v>Frecuente</v>
      </c>
      <c r="S2168">
        <f>+Tabla1[[#This Row],[Respuesta.corr]]*100</f>
        <v>100</v>
      </c>
      <c r="T2168" t="str">
        <f>+IF(OR(Tabla1[[#This Row],[frecuente/infrecuente]]="Frecuente",Tabla1[[#This Row],[Respuesta.rt]]=""),"",Tabla1[[#This Row],[Respuesta.rt]])</f>
        <v/>
      </c>
      <c r="U2168">
        <f>1-Tabla1[[#This Row],[Respuesta.corr]]</f>
        <v>0</v>
      </c>
      <c r="V2168" t="s">
        <v>141</v>
      </c>
      <c r="W2168" t="s">
        <v>143</v>
      </c>
      <c r="X2168" t="str">
        <f>+IFERROR(VLOOKUP(Tabla1[[#This Row],[participant]],$AB$2:$AC$17,2,0),"REVISAR")</f>
        <v>LMR11M</v>
      </c>
    </row>
    <row r="2169" spans="1:24" x14ac:dyDescent="0.55000000000000004">
      <c r="A2169" t="s">
        <v>19</v>
      </c>
      <c r="B2169" t="s">
        <v>49</v>
      </c>
      <c r="C2169" t="s">
        <v>21</v>
      </c>
      <c r="D2169">
        <v>1.3</v>
      </c>
      <c r="E2169">
        <v>0</v>
      </c>
      <c r="F2169">
        <v>167</v>
      </c>
      <c r="G2169">
        <v>167</v>
      </c>
      <c r="H2169">
        <v>167</v>
      </c>
      <c r="I2169" t="s">
        <v>21</v>
      </c>
      <c r="J2169">
        <v>1</v>
      </c>
      <c r="K2169">
        <v>0.79151457361900002</v>
      </c>
      <c r="L2169" t="s">
        <v>16</v>
      </c>
      <c r="M2169">
        <v>59.897373193039002</v>
      </c>
      <c r="N2169" t="s">
        <v>17</v>
      </c>
      <c r="O2169">
        <v>1</v>
      </c>
      <c r="P2169" t="s">
        <v>18</v>
      </c>
      <c r="Q2169" t="str">
        <f>+PROPER(IF(MID(Tabla1[[#This Row],[expName]],3,100)="Alegria","Alegría",MID(Tabla1[[#This Row],[expName]],3,100)))</f>
        <v>Tristeza</v>
      </c>
      <c r="R2169" t="str">
        <f>+IF(Tabla1[[#This Row],[correct_ans]]="None","Frecuente","Infrecuente")</f>
        <v>Infrecuente</v>
      </c>
      <c r="S2169">
        <f>+Tabla1[[#This Row],[Respuesta.corr]]*100</f>
        <v>100</v>
      </c>
      <c r="T2169">
        <f>+IF(OR(Tabla1[[#This Row],[frecuente/infrecuente]]="Frecuente",Tabla1[[#This Row],[Respuesta.rt]]=""),"",Tabla1[[#This Row],[Respuesta.rt]])</f>
        <v>0.79151457361900002</v>
      </c>
      <c r="U2169">
        <f>1-Tabla1[[#This Row],[Respuesta.corr]]</f>
        <v>0</v>
      </c>
      <c r="V2169" t="s">
        <v>141</v>
      </c>
      <c r="W2169" t="s">
        <v>143</v>
      </c>
      <c r="X2169" t="str">
        <f>+IFERROR(VLOOKUP(Tabla1[[#This Row],[participant]],$AB$2:$AC$17,2,0),"REVISAR")</f>
        <v>LMR11M</v>
      </c>
    </row>
    <row r="2170" spans="1:24" x14ac:dyDescent="0.55000000000000004">
      <c r="A2170" t="s">
        <v>13</v>
      </c>
      <c r="B2170" t="s">
        <v>40</v>
      </c>
      <c r="C2170" t="s">
        <v>15</v>
      </c>
      <c r="D2170">
        <v>0.8</v>
      </c>
      <c r="E2170">
        <v>0</v>
      </c>
      <c r="F2170">
        <v>168</v>
      </c>
      <c r="G2170">
        <v>168</v>
      </c>
      <c r="H2170">
        <v>168</v>
      </c>
      <c r="I2170" t="s">
        <v>15</v>
      </c>
      <c r="J2170">
        <v>1</v>
      </c>
      <c r="L2170" t="s">
        <v>16</v>
      </c>
      <c r="M2170">
        <v>59.897373193039002</v>
      </c>
      <c r="N2170" t="s">
        <v>17</v>
      </c>
      <c r="O2170">
        <v>1</v>
      </c>
      <c r="P2170" t="s">
        <v>18</v>
      </c>
      <c r="Q2170" t="str">
        <f>+PROPER(IF(MID(Tabla1[[#This Row],[expName]],3,100)="Alegria","Alegría",MID(Tabla1[[#This Row],[expName]],3,100)))</f>
        <v>Tristeza</v>
      </c>
      <c r="R2170" t="str">
        <f>+IF(Tabla1[[#This Row],[correct_ans]]="None","Frecuente","Infrecuente")</f>
        <v>Frecuente</v>
      </c>
      <c r="S2170">
        <f>+Tabla1[[#This Row],[Respuesta.corr]]*100</f>
        <v>100</v>
      </c>
      <c r="T2170" t="str">
        <f>+IF(OR(Tabla1[[#This Row],[frecuente/infrecuente]]="Frecuente",Tabla1[[#This Row],[Respuesta.rt]]=""),"",Tabla1[[#This Row],[Respuesta.rt]])</f>
        <v/>
      </c>
      <c r="U2170">
        <f>1-Tabla1[[#This Row],[Respuesta.corr]]</f>
        <v>0</v>
      </c>
      <c r="V2170" t="s">
        <v>141</v>
      </c>
      <c r="W2170" t="s">
        <v>143</v>
      </c>
      <c r="X2170" t="str">
        <f>+IFERROR(VLOOKUP(Tabla1[[#This Row],[participant]],$AB$2:$AC$17,2,0),"REVISAR")</f>
        <v>LMR11M</v>
      </c>
    </row>
    <row r="2171" spans="1:24" x14ac:dyDescent="0.55000000000000004">
      <c r="A2171" t="s">
        <v>13</v>
      </c>
      <c r="B2171" t="s">
        <v>42</v>
      </c>
      <c r="C2171" t="s">
        <v>15</v>
      </c>
      <c r="D2171">
        <v>1.3</v>
      </c>
      <c r="E2171">
        <v>0</v>
      </c>
      <c r="F2171">
        <v>169</v>
      </c>
      <c r="G2171">
        <v>169</v>
      </c>
      <c r="H2171">
        <v>169</v>
      </c>
      <c r="I2171" t="s">
        <v>15</v>
      </c>
      <c r="J2171">
        <v>1</v>
      </c>
      <c r="L2171" t="s">
        <v>16</v>
      </c>
      <c r="M2171">
        <v>59.897373193039002</v>
      </c>
      <c r="N2171" t="s">
        <v>17</v>
      </c>
      <c r="O2171">
        <v>1</v>
      </c>
      <c r="P2171" t="s">
        <v>18</v>
      </c>
      <c r="Q2171" t="str">
        <f>+PROPER(IF(MID(Tabla1[[#This Row],[expName]],3,100)="Alegria","Alegría",MID(Tabla1[[#This Row],[expName]],3,100)))</f>
        <v>Tristeza</v>
      </c>
      <c r="R2171" t="str">
        <f>+IF(Tabla1[[#This Row],[correct_ans]]="None","Frecuente","Infrecuente")</f>
        <v>Frecuente</v>
      </c>
      <c r="S2171">
        <f>+Tabla1[[#This Row],[Respuesta.corr]]*100</f>
        <v>100</v>
      </c>
      <c r="T2171" t="str">
        <f>+IF(OR(Tabla1[[#This Row],[frecuente/infrecuente]]="Frecuente",Tabla1[[#This Row],[Respuesta.rt]]=""),"",Tabla1[[#This Row],[Respuesta.rt]])</f>
        <v/>
      </c>
      <c r="U2171">
        <f>1-Tabla1[[#This Row],[Respuesta.corr]]</f>
        <v>0</v>
      </c>
      <c r="V2171" t="s">
        <v>141</v>
      </c>
      <c r="W2171" t="s">
        <v>143</v>
      </c>
      <c r="X2171" t="str">
        <f>+IFERROR(VLOOKUP(Tabla1[[#This Row],[participant]],$AB$2:$AC$17,2,0),"REVISAR")</f>
        <v>LMR11M</v>
      </c>
    </row>
    <row r="2172" spans="1:24" x14ac:dyDescent="0.55000000000000004">
      <c r="A2172" t="s">
        <v>13</v>
      </c>
      <c r="B2172" t="s">
        <v>41</v>
      </c>
      <c r="C2172" t="s">
        <v>15</v>
      </c>
      <c r="D2172">
        <v>0.8</v>
      </c>
      <c r="E2172">
        <v>0</v>
      </c>
      <c r="F2172">
        <v>170</v>
      </c>
      <c r="G2172">
        <v>170</v>
      </c>
      <c r="H2172">
        <v>170</v>
      </c>
      <c r="I2172" t="s">
        <v>15</v>
      </c>
      <c r="J2172">
        <v>1</v>
      </c>
      <c r="L2172" t="s">
        <v>16</v>
      </c>
      <c r="M2172">
        <v>59.897373193039002</v>
      </c>
      <c r="N2172" t="s">
        <v>17</v>
      </c>
      <c r="O2172">
        <v>1</v>
      </c>
      <c r="P2172" t="s">
        <v>18</v>
      </c>
      <c r="Q2172" t="str">
        <f>+PROPER(IF(MID(Tabla1[[#This Row],[expName]],3,100)="Alegria","Alegría",MID(Tabla1[[#This Row],[expName]],3,100)))</f>
        <v>Tristeza</v>
      </c>
      <c r="R2172" t="str">
        <f>+IF(Tabla1[[#This Row],[correct_ans]]="None","Frecuente","Infrecuente")</f>
        <v>Frecuente</v>
      </c>
      <c r="S2172">
        <f>+Tabla1[[#This Row],[Respuesta.corr]]*100</f>
        <v>100</v>
      </c>
      <c r="T2172" t="str">
        <f>+IF(OR(Tabla1[[#This Row],[frecuente/infrecuente]]="Frecuente",Tabla1[[#This Row],[Respuesta.rt]]=""),"",Tabla1[[#This Row],[Respuesta.rt]])</f>
        <v/>
      </c>
      <c r="U2172">
        <f>1-Tabla1[[#This Row],[Respuesta.corr]]</f>
        <v>0</v>
      </c>
      <c r="V2172" t="s">
        <v>141</v>
      </c>
      <c r="W2172" t="s">
        <v>143</v>
      </c>
      <c r="X2172" t="str">
        <f>+IFERROR(VLOOKUP(Tabla1[[#This Row],[participant]],$AB$2:$AC$17,2,0),"REVISAR")</f>
        <v>LMR11M</v>
      </c>
    </row>
    <row r="2173" spans="1:24" x14ac:dyDescent="0.55000000000000004">
      <c r="A2173" t="s">
        <v>19</v>
      </c>
      <c r="B2173" t="s">
        <v>51</v>
      </c>
      <c r="C2173" t="s">
        <v>21</v>
      </c>
      <c r="D2173">
        <v>0.8</v>
      </c>
      <c r="E2173">
        <v>0</v>
      </c>
      <c r="F2173">
        <v>171</v>
      </c>
      <c r="G2173">
        <v>171</v>
      </c>
      <c r="H2173">
        <v>171</v>
      </c>
      <c r="I2173" t="s">
        <v>21</v>
      </c>
      <c r="J2173">
        <v>1</v>
      </c>
      <c r="K2173">
        <v>0.65769752254699998</v>
      </c>
      <c r="L2173" t="s">
        <v>16</v>
      </c>
      <c r="M2173">
        <v>59.897373193039002</v>
      </c>
      <c r="N2173" t="s">
        <v>17</v>
      </c>
      <c r="O2173">
        <v>1</v>
      </c>
      <c r="P2173" t="s">
        <v>18</v>
      </c>
      <c r="Q2173" t="str">
        <f>+PROPER(IF(MID(Tabla1[[#This Row],[expName]],3,100)="Alegria","Alegría",MID(Tabla1[[#This Row],[expName]],3,100)))</f>
        <v>Tristeza</v>
      </c>
      <c r="R2173" t="str">
        <f>+IF(Tabla1[[#This Row],[correct_ans]]="None","Frecuente","Infrecuente")</f>
        <v>Infrecuente</v>
      </c>
      <c r="S2173">
        <f>+Tabla1[[#This Row],[Respuesta.corr]]*100</f>
        <v>100</v>
      </c>
      <c r="T2173">
        <f>+IF(OR(Tabla1[[#This Row],[frecuente/infrecuente]]="Frecuente",Tabla1[[#This Row],[Respuesta.rt]]=""),"",Tabla1[[#This Row],[Respuesta.rt]])</f>
        <v>0.65769752254699998</v>
      </c>
      <c r="U2173">
        <f>1-Tabla1[[#This Row],[Respuesta.corr]]</f>
        <v>0</v>
      </c>
      <c r="V2173" t="s">
        <v>141</v>
      </c>
      <c r="W2173" t="s">
        <v>143</v>
      </c>
      <c r="X2173" t="str">
        <f>+IFERROR(VLOOKUP(Tabla1[[#This Row],[participant]],$AB$2:$AC$17,2,0),"REVISAR")</f>
        <v>LMR11M</v>
      </c>
    </row>
    <row r="2174" spans="1:24" x14ac:dyDescent="0.55000000000000004">
      <c r="A2174" t="s">
        <v>13</v>
      </c>
      <c r="B2174" t="s">
        <v>45</v>
      </c>
      <c r="C2174" t="s">
        <v>15</v>
      </c>
      <c r="D2174">
        <v>0.8</v>
      </c>
      <c r="E2174">
        <v>0</v>
      </c>
      <c r="F2174">
        <v>172</v>
      </c>
      <c r="G2174">
        <v>172</v>
      </c>
      <c r="H2174">
        <v>172</v>
      </c>
      <c r="I2174" t="s">
        <v>15</v>
      </c>
      <c r="J2174">
        <v>1</v>
      </c>
      <c r="L2174" t="s">
        <v>16</v>
      </c>
      <c r="M2174">
        <v>59.897373193039002</v>
      </c>
      <c r="N2174" t="s">
        <v>17</v>
      </c>
      <c r="O2174">
        <v>1</v>
      </c>
      <c r="P2174" t="s">
        <v>18</v>
      </c>
      <c r="Q2174" t="str">
        <f>+PROPER(IF(MID(Tabla1[[#This Row],[expName]],3,100)="Alegria","Alegría",MID(Tabla1[[#This Row],[expName]],3,100)))</f>
        <v>Tristeza</v>
      </c>
      <c r="R2174" t="str">
        <f>+IF(Tabla1[[#This Row],[correct_ans]]="None","Frecuente","Infrecuente")</f>
        <v>Frecuente</v>
      </c>
      <c r="S2174">
        <f>+Tabla1[[#This Row],[Respuesta.corr]]*100</f>
        <v>100</v>
      </c>
      <c r="T2174" t="str">
        <f>+IF(OR(Tabla1[[#This Row],[frecuente/infrecuente]]="Frecuente",Tabla1[[#This Row],[Respuesta.rt]]=""),"",Tabla1[[#This Row],[Respuesta.rt]])</f>
        <v/>
      </c>
      <c r="U2174">
        <f>1-Tabla1[[#This Row],[Respuesta.corr]]</f>
        <v>0</v>
      </c>
      <c r="V2174" t="s">
        <v>141</v>
      </c>
      <c r="W2174" t="s">
        <v>143</v>
      </c>
      <c r="X2174" t="str">
        <f>+IFERROR(VLOOKUP(Tabla1[[#This Row],[participant]],$AB$2:$AC$17,2,0),"REVISAR")</f>
        <v>LMR11M</v>
      </c>
    </row>
    <row r="2175" spans="1:24" x14ac:dyDescent="0.55000000000000004">
      <c r="A2175" t="s">
        <v>13</v>
      </c>
      <c r="B2175" t="s">
        <v>28</v>
      </c>
      <c r="C2175" t="s">
        <v>15</v>
      </c>
      <c r="D2175">
        <v>1.3</v>
      </c>
      <c r="E2175">
        <v>0</v>
      </c>
      <c r="F2175">
        <v>173</v>
      </c>
      <c r="G2175">
        <v>173</v>
      </c>
      <c r="H2175">
        <v>173</v>
      </c>
      <c r="I2175" t="s">
        <v>15</v>
      </c>
      <c r="J2175">
        <v>1</v>
      </c>
      <c r="L2175" t="s">
        <v>16</v>
      </c>
      <c r="M2175">
        <v>59.897373193039002</v>
      </c>
      <c r="N2175" t="s">
        <v>17</v>
      </c>
      <c r="O2175">
        <v>1</v>
      </c>
      <c r="P2175" t="s">
        <v>18</v>
      </c>
      <c r="Q2175" t="str">
        <f>+PROPER(IF(MID(Tabla1[[#This Row],[expName]],3,100)="Alegria","Alegría",MID(Tabla1[[#This Row],[expName]],3,100)))</f>
        <v>Tristeza</v>
      </c>
      <c r="R2175" t="str">
        <f>+IF(Tabla1[[#This Row],[correct_ans]]="None","Frecuente","Infrecuente")</f>
        <v>Frecuente</v>
      </c>
      <c r="S2175">
        <f>+Tabla1[[#This Row],[Respuesta.corr]]*100</f>
        <v>100</v>
      </c>
      <c r="T2175" t="str">
        <f>+IF(OR(Tabla1[[#This Row],[frecuente/infrecuente]]="Frecuente",Tabla1[[#This Row],[Respuesta.rt]]=""),"",Tabla1[[#This Row],[Respuesta.rt]])</f>
        <v/>
      </c>
      <c r="U2175">
        <f>1-Tabla1[[#This Row],[Respuesta.corr]]</f>
        <v>0</v>
      </c>
      <c r="V2175" t="s">
        <v>141</v>
      </c>
      <c r="W2175" t="s">
        <v>143</v>
      </c>
      <c r="X2175" t="str">
        <f>+IFERROR(VLOOKUP(Tabla1[[#This Row],[participant]],$AB$2:$AC$17,2,0),"REVISAR")</f>
        <v>LMR11M</v>
      </c>
    </row>
    <row r="2176" spans="1:24" x14ac:dyDescent="0.55000000000000004">
      <c r="A2176" t="s">
        <v>19</v>
      </c>
      <c r="B2176" t="s">
        <v>49</v>
      </c>
      <c r="C2176" t="s">
        <v>21</v>
      </c>
      <c r="D2176">
        <v>0.8</v>
      </c>
      <c r="E2176">
        <v>0</v>
      </c>
      <c r="F2176">
        <v>174</v>
      </c>
      <c r="G2176">
        <v>174</v>
      </c>
      <c r="H2176">
        <v>174</v>
      </c>
      <c r="I2176" t="s">
        <v>21</v>
      </c>
      <c r="J2176">
        <v>1</v>
      </c>
      <c r="K2176">
        <v>0.77533667394899997</v>
      </c>
      <c r="L2176" t="s">
        <v>16</v>
      </c>
      <c r="M2176">
        <v>59.897373193039002</v>
      </c>
      <c r="N2176" t="s">
        <v>17</v>
      </c>
      <c r="O2176">
        <v>1</v>
      </c>
      <c r="P2176" t="s">
        <v>18</v>
      </c>
      <c r="Q2176" t="str">
        <f>+PROPER(IF(MID(Tabla1[[#This Row],[expName]],3,100)="Alegria","Alegría",MID(Tabla1[[#This Row],[expName]],3,100)))</f>
        <v>Tristeza</v>
      </c>
      <c r="R2176" t="str">
        <f>+IF(Tabla1[[#This Row],[correct_ans]]="None","Frecuente","Infrecuente")</f>
        <v>Infrecuente</v>
      </c>
      <c r="S2176">
        <f>+Tabla1[[#This Row],[Respuesta.corr]]*100</f>
        <v>100</v>
      </c>
      <c r="T2176">
        <f>+IF(OR(Tabla1[[#This Row],[frecuente/infrecuente]]="Frecuente",Tabla1[[#This Row],[Respuesta.rt]]=""),"",Tabla1[[#This Row],[Respuesta.rt]])</f>
        <v>0.77533667394899997</v>
      </c>
      <c r="U2176">
        <f>1-Tabla1[[#This Row],[Respuesta.corr]]</f>
        <v>0</v>
      </c>
      <c r="V2176" t="s">
        <v>141</v>
      </c>
      <c r="W2176" t="s">
        <v>143</v>
      </c>
      <c r="X2176" t="str">
        <f>+IFERROR(VLOOKUP(Tabla1[[#This Row],[participant]],$AB$2:$AC$17,2,0),"REVISAR")</f>
        <v>LMR11M</v>
      </c>
    </row>
    <row r="2177" spans="1:24" x14ac:dyDescent="0.55000000000000004">
      <c r="A2177" t="s">
        <v>13</v>
      </c>
      <c r="B2177" t="s">
        <v>48</v>
      </c>
      <c r="C2177" t="s">
        <v>15</v>
      </c>
      <c r="D2177">
        <v>1.3</v>
      </c>
      <c r="E2177">
        <v>0</v>
      </c>
      <c r="F2177">
        <v>175</v>
      </c>
      <c r="G2177">
        <v>175</v>
      </c>
      <c r="H2177">
        <v>175</v>
      </c>
      <c r="I2177" t="s">
        <v>15</v>
      </c>
      <c r="J2177">
        <v>1</v>
      </c>
      <c r="L2177" t="s">
        <v>16</v>
      </c>
      <c r="M2177">
        <v>59.897373193039002</v>
      </c>
      <c r="N2177" t="s">
        <v>17</v>
      </c>
      <c r="O2177">
        <v>1</v>
      </c>
      <c r="P2177" t="s">
        <v>18</v>
      </c>
      <c r="Q2177" t="str">
        <f>+PROPER(IF(MID(Tabla1[[#This Row],[expName]],3,100)="Alegria","Alegría",MID(Tabla1[[#This Row],[expName]],3,100)))</f>
        <v>Tristeza</v>
      </c>
      <c r="R2177" t="str">
        <f>+IF(Tabla1[[#This Row],[correct_ans]]="None","Frecuente","Infrecuente")</f>
        <v>Frecuente</v>
      </c>
      <c r="S2177">
        <f>+Tabla1[[#This Row],[Respuesta.corr]]*100</f>
        <v>100</v>
      </c>
      <c r="T2177" t="str">
        <f>+IF(OR(Tabla1[[#This Row],[frecuente/infrecuente]]="Frecuente",Tabla1[[#This Row],[Respuesta.rt]]=""),"",Tabla1[[#This Row],[Respuesta.rt]])</f>
        <v/>
      </c>
      <c r="U2177">
        <f>1-Tabla1[[#This Row],[Respuesta.corr]]</f>
        <v>0</v>
      </c>
      <c r="V2177" t="s">
        <v>141</v>
      </c>
      <c r="W2177" t="s">
        <v>143</v>
      </c>
      <c r="X2177" t="str">
        <f>+IFERROR(VLOOKUP(Tabla1[[#This Row],[participant]],$AB$2:$AC$17,2,0),"REVISAR")</f>
        <v>LMR11M</v>
      </c>
    </row>
    <row r="2178" spans="1:24" x14ac:dyDescent="0.55000000000000004">
      <c r="A2178" t="s">
        <v>19</v>
      </c>
      <c r="B2178" t="s">
        <v>51</v>
      </c>
      <c r="C2178" t="s">
        <v>21</v>
      </c>
      <c r="D2178">
        <v>0.8</v>
      </c>
      <c r="E2178">
        <v>0</v>
      </c>
      <c r="F2178">
        <v>176</v>
      </c>
      <c r="G2178">
        <v>176</v>
      </c>
      <c r="H2178">
        <v>176</v>
      </c>
      <c r="I2178" t="s">
        <v>21</v>
      </c>
      <c r="J2178">
        <v>1</v>
      </c>
      <c r="K2178">
        <v>0.64082798222100001</v>
      </c>
      <c r="L2178" t="s">
        <v>16</v>
      </c>
      <c r="M2178">
        <v>59.897373193039002</v>
      </c>
      <c r="N2178" t="s">
        <v>17</v>
      </c>
      <c r="O2178">
        <v>1</v>
      </c>
      <c r="P2178" t="s">
        <v>18</v>
      </c>
      <c r="Q2178" t="str">
        <f>+PROPER(IF(MID(Tabla1[[#This Row],[expName]],3,100)="Alegria","Alegría",MID(Tabla1[[#This Row],[expName]],3,100)))</f>
        <v>Tristeza</v>
      </c>
      <c r="R2178" t="str">
        <f>+IF(Tabla1[[#This Row],[correct_ans]]="None","Frecuente","Infrecuente")</f>
        <v>Infrecuente</v>
      </c>
      <c r="S2178">
        <f>+Tabla1[[#This Row],[Respuesta.corr]]*100</f>
        <v>100</v>
      </c>
      <c r="T2178">
        <f>+IF(OR(Tabla1[[#This Row],[frecuente/infrecuente]]="Frecuente",Tabla1[[#This Row],[Respuesta.rt]]=""),"",Tabla1[[#This Row],[Respuesta.rt]])</f>
        <v>0.64082798222100001</v>
      </c>
      <c r="U2178">
        <f>1-Tabla1[[#This Row],[Respuesta.corr]]</f>
        <v>0</v>
      </c>
      <c r="V2178" t="s">
        <v>141</v>
      </c>
      <c r="W2178" t="s">
        <v>143</v>
      </c>
      <c r="X2178" t="str">
        <f>+IFERROR(VLOOKUP(Tabla1[[#This Row],[participant]],$AB$2:$AC$17,2,0),"REVISAR")</f>
        <v>LMR11M</v>
      </c>
    </row>
    <row r="2179" spans="1:24" x14ac:dyDescent="0.55000000000000004">
      <c r="A2179" t="s">
        <v>13</v>
      </c>
      <c r="B2179" t="s">
        <v>23</v>
      </c>
      <c r="C2179" t="s">
        <v>15</v>
      </c>
      <c r="D2179">
        <v>0.8</v>
      </c>
      <c r="E2179">
        <v>0</v>
      </c>
      <c r="F2179">
        <v>177</v>
      </c>
      <c r="G2179">
        <v>177</v>
      </c>
      <c r="H2179">
        <v>177</v>
      </c>
      <c r="I2179" t="s">
        <v>15</v>
      </c>
      <c r="J2179">
        <v>1</v>
      </c>
      <c r="L2179" t="s">
        <v>16</v>
      </c>
      <c r="M2179">
        <v>59.897373193039002</v>
      </c>
      <c r="N2179" t="s">
        <v>17</v>
      </c>
      <c r="O2179">
        <v>1</v>
      </c>
      <c r="P2179" t="s">
        <v>18</v>
      </c>
      <c r="Q2179" t="str">
        <f>+PROPER(IF(MID(Tabla1[[#This Row],[expName]],3,100)="Alegria","Alegría",MID(Tabla1[[#This Row],[expName]],3,100)))</f>
        <v>Tristeza</v>
      </c>
      <c r="R2179" t="str">
        <f>+IF(Tabla1[[#This Row],[correct_ans]]="None","Frecuente","Infrecuente")</f>
        <v>Frecuente</v>
      </c>
      <c r="S2179">
        <f>+Tabla1[[#This Row],[Respuesta.corr]]*100</f>
        <v>100</v>
      </c>
      <c r="T2179" t="str">
        <f>+IF(OR(Tabla1[[#This Row],[frecuente/infrecuente]]="Frecuente",Tabla1[[#This Row],[Respuesta.rt]]=""),"",Tabla1[[#This Row],[Respuesta.rt]])</f>
        <v/>
      </c>
      <c r="U2179">
        <f>1-Tabla1[[#This Row],[Respuesta.corr]]</f>
        <v>0</v>
      </c>
      <c r="V2179" t="s">
        <v>141</v>
      </c>
      <c r="W2179" t="s">
        <v>143</v>
      </c>
      <c r="X2179" t="str">
        <f>+IFERROR(VLOOKUP(Tabla1[[#This Row],[participant]],$AB$2:$AC$17,2,0),"REVISAR")</f>
        <v>LMR11M</v>
      </c>
    </row>
    <row r="2180" spans="1:24" x14ac:dyDescent="0.55000000000000004">
      <c r="A2180" t="s">
        <v>19</v>
      </c>
      <c r="B2180" t="s">
        <v>39</v>
      </c>
      <c r="C2180" t="s">
        <v>21</v>
      </c>
      <c r="D2180">
        <v>1.3</v>
      </c>
      <c r="E2180">
        <v>0</v>
      </c>
      <c r="F2180">
        <v>178</v>
      </c>
      <c r="G2180">
        <v>178</v>
      </c>
      <c r="H2180">
        <v>178</v>
      </c>
      <c r="I2180" t="s">
        <v>21</v>
      </c>
      <c r="J2180">
        <v>1</v>
      </c>
      <c r="K2180">
        <v>0.60943399043799995</v>
      </c>
      <c r="L2180" t="s">
        <v>16</v>
      </c>
      <c r="M2180">
        <v>59.897373193039002</v>
      </c>
      <c r="N2180" t="s">
        <v>17</v>
      </c>
      <c r="O2180">
        <v>1</v>
      </c>
      <c r="P2180" t="s">
        <v>18</v>
      </c>
      <c r="Q2180" t="str">
        <f>+PROPER(IF(MID(Tabla1[[#This Row],[expName]],3,100)="Alegria","Alegría",MID(Tabla1[[#This Row],[expName]],3,100)))</f>
        <v>Tristeza</v>
      </c>
      <c r="R2180" t="str">
        <f>+IF(Tabla1[[#This Row],[correct_ans]]="None","Frecuente","Infrecuente")</f>
        <v>Infrecuente</v>
      </c>
      <c r="S2180">
        <f>+Tabla1[[#This Row],[Respuesta.corr]]*100</f>
        <v>100</v>
      </c>
      <c r="T2180">
        <f>+IF(OR(Tabla1[[#This Row],[frecuente/infrecuente]]="Frecuente",Tabla1[[#This Row],[Respuesta.rt]]=""),"",Tabla1[[#This Row],[Respuesta.rt]])</f>
        <v>0.60943399043799995</v>
      </c>
      <c r="U2180">
        <f>1-Tabla1[[#This Row],[Respuesta.corr]]</f>
        <v>0</v>
      </c>
      <c r="V2180" t="s">
        <v>141</v>
      </c>
      <c r="W2180" t="s">
        <v>143</v>
      </c>
      <c r="X2180" t="str">
        <f>+IFERROR(VLOOKUP(Tabla1[[#This Row],[participant]],$AB$2:$AC$17,2,0),"REVISAR")</f>
        <v>LMR11M</v>
      </c>
    </row>
    <row r="2181" spans="1:24" x14ac:dyDescent="0.55000000000000004">
      <c r="A2181" t="s">
        <v>13</v>
      </c>
      <c r="B2181" t="s">
        <v>34</v>
      </c>
      <c r="C2181" t="s">
        <v>15</v>
      </c>
      <c r="D2181">
        <v>1.3</v>
      </c>
      <c r="E2181">
        <v>0</v>
      </c>
      <c r="F2181">
        <v>179</v>
      </c>
      <c r="G2181">
        <v>179</v>
      </c>
      <c r="H2181">
        <v>179</v>
      </c>
      <c r="I2181" t="s">
        <v>15</v>
      </c>
      <c r="J2181">
        <v>1</v>
      </c>
      <c r="L2181" t="s">
        <v>16</v>
      </c>
      <c r="M2181">
        <v>59.897373193039002</v>
      </c>
      <c r="N2181" t="s">
        <v>17</v>
      </c>
      <c r="O2181">
        <v>1</v>
      </c>
      <c r="P2181" t="s">
        <v>18</v>
      </c>
      <c r="Q2181" t="str">
        <f>+PROPER(IF(MID(Tabla1[[#This Row],[expName]],3,100)="Alegria","Alegría",MID(Tabla1[[#This Row],[expName]],3,100)))</f>
        <v>Tristeza</v>
      </c>
      <c r="R2181" t="str">
        <f>+IF(Tabla1[[#This Row],[correct_ans]]="None","Frecuente","Infrecuente")</f>
        <v>Frecuente</v>
      </c>
      <c r="S2181">
        <f>+Tabla1[[#This Row],[Respuesta.corr]]*100</f>
        <v>100</v>
      </c>
      <c r="T2181" t="str">
        <f>+IF(OR(Tabla1[[#This Row],[frecuente/infrecuente]]="Frecuente",Tabla1[[#This Row],[Respuesta.rt]]=""),"",Tabla1[[#This Row],[Respuesta.rt]])</f>
        <v/>
      </c>
      <c r="U2181">
        <f>1-Tabla1[[#This Row],[Respuesta.corr]]</f>
        <v>0</v>
      </c>
      <c r="V2181" t="s">
        <v>141</v>
      </c>
      <c r="W2181" t="s">
        <v>143</v>
      </c>
      <c r="X2181" t="str">
        <f>+IFERROR(VLOOKUP(Tabla1[[#This Row],[participant]],$AB$2:$AC$17,2,0),"REVISAR")</f>
        <v>LMR11M</v>
      </c>
    </row>
    <row r="2182" spans="1:24" x14ac:dyDescent="0.55000000000000004">
      <c r="A2182" t="s">
        <v>13</v>
      </c>
      <c r="B2182" t="s">
        <v>35</v>
      </c>
      <c r="C2182" t="s">
        <v>15</v>
      </c>
      <c r="D2182">
        <v>0.8</v>
      </c>
      <c r="E2182">
        <v>0</v>
      </c>
      <c r="F2182">
        <v>180</v>
      </c>
      <c r="G2182">
        <v>180</v>
      </c>
      <c r="H2182">
        <v>180</v>
      </c>
      <c r="I2182" t="s">
        <v>15</v>
      </c>
      <c r="J2182">
        <v>1</v>
      </c>
      <c r="L2182" t="s">
        <v>16</v>
      </c>
      <c r="M2182">
        <v>59.897373193039002</v>
      </c>
      <c r="N2182" t="s">
        <v>17</v>
      </c>
      <c r="O2182">
        <v>1</v>
      </c>
      <c r="P2182" t="s">
        <v>18</v>
      </c>
      <c r="Q2182" t="str">
        <f>+PROPER(IF(MID(Tabla1[[#This Row],[expName]],3,100)="Alegria","Alegría",MID(Tabla1[[#This Row],[expName]],3,100)))</f>
        <v>Tristeza</v>
      </c>
      <c r="R2182" t="str">
        <f>+IF(Tabla1[[#This Row],[correct_ans]]="None","Frecuente","Infrecuente")</f>
        <v>Frecuente</v>
      </c>
      <c r="S2182">
        <f>+Tabla1[[#This Row],[Respuesta.corr]]*100</f>
        <v>100</v>
      </c>
      <c r="T2182" t="str">
        <f>+IF(OR(Tabla1[[#This Row],[frecuente/infrecuente]]="Frecuente",Tabla1[[#This Row],[Respuesta.rt]]=""),"",Tabla1[[#This Row],[Respuesta.rt]])</f>
        <v/>
      </c>
      <c r="U2182">
        <f>1-Tabla1[[#This Row],[Respuesta.corr]]</f>
        <v>0</v>
      </c>
      <c r="V2182" t="s">
        <v>141</v>
      </c>
      <c r="W2182" t="s">
        <v>143</v>
      </c>
      <c r="X2182" t="str">
        <f>+IFERROR(VLOOKUP(Tabla1[[#This Row],[participant]],$AB$2:$AC$17,2,0),"REVISAR")</f>
        <v>LMR11M</v>
      </c>
    </row>
    <row r="2183" spans="1:24" x14ac:dyDescent="0.55000000000000004">
      <c r="A2183" t="s">
        <v>19</v>
      </c>
      <c r="B2183" t="s">
        <v>51</v>
      </c>
      <c r="C2183" t="s">
        <v>21</v>
      </c>
      <c r="D2183">
        <v>0.8</v>
      </c>
      <c r="E2183">
        <v>0</v>
      </c>
      <c r="F2183">
        <v>181</v>
      </c>
      <c r="G2183">
        <v>181</v>
      </c>
      <c r="H2183">
        <v>181</v>
      </c>
      <c r="I2183" t="s">
        <v>21</v>
      </c>
      <c r="J2183">
        <v>1</v>
      </c>
      <c r="K2183">
        <v>0.62380879046399995</v>
      </c>
      <c r="L2183" t="s">
        <v>16</v>
      </c>
      <c r="M2183">
        <v>59.897373193039002</v>
      </c>
      <c r="N2183" t="s">
        <v>17</v>
      </c>
      <c r="O2183">
        <v>1</v>
      </c>
      <c r="P2183" t="s">
        <v>18</v>
      </c>
      <c r="Q2183" t="str">
        <f>+PROPER(IF(MID(Tabla1[[#This Row],[expName]],3,100)="Alegria","Alegría",MID(Tabla1[[#This Row],[expName]],3,100)))</f>
        <v>Tristeza</v>
      </c>
      <c r="R2183" t="str">
        <f>+IF(Tabla1[[#This Row],[correct_ans]]="None","Frecuente","Infrecuente")</f>
        <v>Infrecuente</v>
      </c>
      <c r="S2183">
        <f>+Tabla1[[#This Row],[Respuesta.corr]]*100</f>
        <v>100</v>
      </c>
      <c r="T2183">
        <f>+IF(OR(Tabla1[[#This Row],[frecuente/infrecuente]]="Frecuente",Tabla1[[#This Row],[Respuesta.rt]]=""),"",Tabla1[[#This Row],[Respuesta.rt]])</f>
        <v>0.62380879046399995</v>
      </c>
      <c r="U2183">
        <f>1-Tabla1[[#This Row],[Respuesta.corr]]</f>
        <v>0</v>
      </c>
      <c r="V2183" t="s">
        <v>141</v>
      </c>
      <c r="W2183" t="s">
        <v>143</v>
      </c>
      <c r="X2183" t="str">
        <f>+IFERROR(VLOOKUP(Tabla1[[#This Row],[participant]],$AB$2:$AC$17,2,0),"REVISAR")</f>
        <v>LMR11M</v>
      </c>
    </row>
    <row r="2184" spans="1:24" x14ac:dyDescent="0.55000000000000004">
      <c r="A2184" t="s">
        <v>13</v>
      </c>
      <c r="B2184" t="s">
        <v>42</v>
      </c>
      <c r="C2184" t="s">
        <v>15</v>
      </c>
      <c r="D2184">
        <v>1.3</v>
      </c>
      <c r="E2184">
        <v>0</v>
      </c>
      <c r="F2184">
        <v>182</v>
      </c>
      <c r="G2184">
        <v>182</v>
      </c>
      <c r="H2184">
        <v>182</v>
      </c>
      <c r="I2184" t="s">
        <v>15</v>
      </c>
      <c r="J2184">
        <v>1</v>
      </c>
      <c r="L2184" t="s">
        <v>16</v>
      </c>
      <c r="M2184">
        <v>59.897373193039002</v>
      </c>
      <c r="N2184" t="s">
        <v>17</v>
      </c>
      <c r="O2184">
        <v>1</v>
      </c>
      <c r="P2184" t="s">
        <v>18</v>
      </c>
      <c r="Q2184" t="str">
        <f>+PROPER(IF(MID(Tabla1[[#This Row],[expName]],3,100)="Alegria","Alegría",MID(Tabla1[[#This Row],[expName]],3,100)))</f>
        <v>Tristeza</v>
      </c>
      <c r="R2184" t="str">
        <f>+IF(Tabla1[[#This Row],[correct_ans]]="None","Frecuente","Infrecuente")</f>
        <v>Frecuente</v>
      </c>
      <c r="S2184">
        <f>+Tabla1[[#This Row],[Respuesta.corr]]*100</f>
        <v>100</v>
      </c>
      <c r="T2184" t="str">
        <f>+IF(OR(Tabla1[[#This Row],[frecuente/infrecuente]]="Frecuente",Tabla1[[#This Row],[Respuesta.rt]]=""),"",Tabla1[[#This Row],[Respuesta.rt]])</f>
        <v/>
      </c>
      <c r="U2184">
        <f>1-Tabla1[[#This Row],[Respuesta.corr]]</f>
        <v>0</v>
      </c>
      <c r="V2184" t="s">
        <v>141</v>
      </c>
      <c r="W2184" t="s">
        <v>143</v>
      </c>
      <c r="X2184" t="str">
        <f>+IFERROR(VLOOKUP(Tabla1[[#This Row],[participant]],$AB$2:$AC$17,2,0),"REVISAR")</f>
        <v>LMR11M</v>
      </c>
    </row>
    <row r="2185" spans="1:24" x14ac:dyDescent="0.55000000000000004">
      <c r="A2185" t="s">
        <v>19</v>
      </c>
      <c r="B2185" t="s">
        <v>39</v>
      </c>
      <c r="C2185" t="s">
        <v>21</v>
      </c>
      <c r="D2185">
        <v>1.3</v>
      </c>
      <c r="E2185">
        <v>0</v>
      </c>
      <c r="F2185">
        <v>183</v>
      </c>
      <c r="G2185">
        <v>183</v>
      </c>
      <c r="H2185">
        <v>183</v>
      </c>
      <c r="I2185" t="s">
        <v>21</v>
      </c>
      <c r="J2185">
        <v>1</v>
      </c>
      <c r="K2185">
        <v>0.64048961130899995</v>
      </c>
      <c r="L2185" t="s">
        <v>16</v>
      </c>
      <c r="M2185">
        <v>59.897373193039002</v>
      </c>
      <c r="N2185" t="s">
        <v>17</v>
      </c>
      <c r="O2185">
        <v>1</v>
      </c>
      <c r="P2185" t="s">
        <v>18</v>
      </c>
      <c r="Q2185" t="str">
        <f>+PROPER(IF(MID(Tabla1[[#This Row],[expName]],3,100)="Alegria","Alegría",MID(Tabla1[[#This Row],[expName]],3,100)))</f>
        <v>Tristeza</v>
      </c>
      <c r="R2185" t="str">
        <f>+IF(Tabla1[[#This Row],[correct_ans]]="None","Frecuente","Infrecuente")</f>
        <v>Infrecuente</v>
      </c>
      <c r="S2185">
        <f>+Tabla1[[#This Row],[Respuesta.corr]]*100</f>
        <v>100</v>
      </c>
      <c r="T2185">
        <f>+IF(OR(Tabla1[[#This Row],[frecuente/infrecuente]]="Frecuente",Tabla1[[#This Row],[Respuesta.rt]]=""),"",Tabla1[[#This Row],[Respuesta.rt]])</f>
        <v>0.64048961130899995</v>
      </c>
      <c r="U2185">
        <f>1-Tabla1[[#This Row],[Respuesta.corr]]</f>
        <v>0</v>
      </c>
      <c r="V2185" t="s">
        <v>141</v>
      </c>
      <c r="W2185" t="s">
        <v>143</v>
      </c>
      <c r="X2185" t="str">
        <f>+IFERROR(VLOOKUP(Tabla1[[#This Row],[participant]],$AB$2:$AC$17,2,0),"REVISAR")</f>
        <v>LMR11M</v>
      </c>
    </row>
    <row r="2186" spans="1:24" x14ac:dyDescent="0.55000000000000004">
      <c r="A2186" t="s">
        <v>13</v>
      </c>
      <c r="B2186" t="s">
        <v>40</v>
      </c>
      <c r="C2186" t="s">
        <v>15</v>
      </c>
      <c r="D2186">
        <v>1.3</v>
      </c>
      <c r="E2186">
        <v>0</v>
      </c>
      <c r="F2186">
        <v>184</v>
      </c>
      <c r="G2186">
        <v>184</v>
      </c>
      <c r="H2186">
        <v>184</v>
      </c>
      <c r="I2186" t="s">
        <v>15</v>
      </c>
      <c r="J2186">
        <v>1</v>
      </c>
      <c r="L2186" t="s">
        <v>16</v>
      </c>
      <c r="M2186">
        <v>59.897373193039002</v>
      </c>
      <c r="N2186" t="s">
        <v>17</v>
      </c>
      <c r="O2186">
        <v>1</v>
      </c>
      <c r="P2186" t="s">
        <v>18</v>
      </c>
      <c r="Q2186" t="str">
        <f>+PROPER(IF(MID(Tabla1[[#This Row],[expName]],3,100)="Alegria","Alegría",MID(Tabla1[[#This Row],[expName]],3,100)))</f>
        <v>Tristeza</v>
      </c>
      <c r="R2186" t="str">
        <f>+IF(Tabla1[[#This Row],[correct_ans]]="None","Frecuente","Infrecuente")</f>
        <v>Frecuente</v>
      </c>
      <c r="S2186">
        <f>+Tabla1[[#This Row],[Respuesta.corr]]*100</f>
        <v>100</v>
      </c>
      <c r="T2186" t="str">
        <f>+IF(OR(Tabla1[[#This Row],[frecuente/infrecuente]]="Frecuente",Tabla1[[#This Row],[Respuesta.rt]]=""),"",Tabla1[[#This Row],[Respuesta.rt]])</f>
        <v/>
      </c>
      <c r="U2186">
        <f>1-Tabla1[[#This Row],[Respuesta.corr]]</f>
        <v>0</v>
      </c>
      <c r="V2186" t="s">
        <v>141</v>
      </c>
      <c r="W2186" t="s">
        <v>143</v>
      </c>
      <c r="X2186" t="str">
        <f>+IFERROR(VLOOKUP(Tabla1[[#This Row],[participant]],$AB$2:$AC$17,2,0),"REVISAR")</f>
        <v>LMR11M</v>
      </c>
    </row>
    <row r="2187" spans="1:24" x14ac:dyDescent="0.55000000000000004">
      <c r="A2187" t="s">
        <v>13</v>
      </c>
      <c r="B2187" t="s">
        <v>35</v>
      </c>
      <c r="C2187" t="s">
        <v>15</v>
      </c>
      <c r="D2187">
        <v>0.8</v>
      </c>
      <c r="E2187">
        <v>0</v>
      </c>
      <c r="F2187">
        <v>185</v>
      </c>
      <c r="G2187">
        <v>185</v>
      </c>
      <c r="H2187">
        <v>185</v>
      </c>
      <c r="I2187" t="s">
        <v>15</v>
      </c>
      <c r="J2187">
        <v>1</v>
      </c>
      <c r="L2187" t="s">
        <v>16</v>
      </c>
      <c r="M2187">
        <v>59.897373193039002</v>
      </c>
      <c r="N2187" t="s">
        <v>17</v>
      </c>
      <c r="O2187">
        <v>1</v>
      </c>
      <c r="P2187" t="s">
        <v>18</v>
      </c>
      <c r="Q2187" t="str">
        <f>+PROPER(IF(MID(Tabla1[[#This Row],[expName]],3,100)="Alegria","Alegría",MID(Tabla1[[#This Row],[expName]],3,100)))</f>
        <v>Tristeza</v>
      </c>
      <c r="R2187" t="str">
        <f>+IF(Tabla1[[#This Row],[correct_ans]]="None","Frecuente","Infrecuente")</f>
        <v>Frecuente</v>
      </c>
      <c r="S2187">
        <f>+Tabla1[[#This Row],[Respuesta.corr]]*100</f>
        <v>100</v>
      </c>
      <c r="T2187" t="str">
        <f>+IF(OR(Tabla1[[#This Row],[frecuente/infrecuente]]="Frecuente",Tabla1[[#This Row],[Respuesta.rt]]=""),"",Tabla1[[#This Row],[Respuesta.rt]])</f>
        <v/>
      </c>
      <c r="U2187">
        <f>1-Tabla1[[#This Row],[Respuesta.corr]]</f>
        <v>0</v>
      </c>
      <c r="V2187" t="s">
        <v>141</v>
      </c>
      <c r="W2187" t="s">
        <v>143</v>
      </c>
      <c r="X2187" t="str">
        <f>+IFERROR(VLOOKUP(Tabla1[[#This Row],[participant]],$AB$2:$AC$17,2,0),"REVISAR")</f>
        <v>LMR11M</v>
      </c>
    </row>
    <row r="2188" spans="1:24" x14ac:dyDescent="0.55000000000000004">
      <c r="A2188" t="s">
        <v>19</v>
      </c>
      <c r="B2188" t="s">
        <v>38</v>
      </c>
      <c r="C2188" t="s">
        <v>21</v>
      </c>
      <c r="D2188">
        <v>0.8</v>
      </c>
      <c r="E2188">
        <v>0</v>
      </c>
      <c r="F2188">
        <v>186</v>
      </c>
      <c r="G2188">
        <v>186</v>
      </c>
      <c r="H2188">
        <v>186</v>
      </c>
      <c r="I2188" t="s">
        <v>21</v>
      </c>
      <c r="J2188">
        <v>1</v>
      </c>
      <c r="K2188">
        <v>0.60680383583499997</v>
      </c>
      <c r="L2188" t="s">
        <v>16</v>
      </c>
      <c r="M2188">
        <v>59.897373193039002</v>
      </c>
      <c r="N2188" t="s">
        <v>17</v>
      </c>
      <c r="O2188">
        <v>1</v>
      </c>
      <c r="P2188" t="s">
        <v>18</v>
      </c>
      <c r="Q2188" t="str">
        <f>+PROPER(IF(MID(Tabla1[[#This Row],[expName]],3,100)="Alegria","Alegría",MID(Tabla1[[#This Row],[expName]],3,100)))</f>
        <v>Tristeza</v>
      </c>
      <c r="R2188" t="str">
        <f>+IF(Tabla1[[#This Row],[correct_ans]]="None","Frecuente","Infrecuente")</f>
        <v>Infrecuente</v>
      </c>
      <c r="S2188">
        <f>+Tabla1[[#This Row],[Respuesta.corr]]*100</f>
        <v>100</v>
      </c>
      <c r="T2188">
        <f>+IF(OR(Tabla1[[#This Row],[frecuente/infrecuente]]="Frecuente",Tabla1[[#This Row],[Respuesta.rt]]=""),"",Tabla1[[#This Row],[Respuesta.rt]])</f>
        <v>0.60680383583499997</v>
      </c>
      <c r="U2188">
        <f>1-Tabla1[[#This Row],[Respuesta.corr]]</f>
        <v>0</v>
      </c>
      <c r="V2188" t="s">
        <v>141</v>
      </c>
      <c r="W2188" t="s">
        <v>143</v>
      </c>
      <c r="X2188" t="str">
        <f>+IFERROR(VLOOKUP(Tabla1[[#This Row],[participant]],$AB$2:$AC$17,2,0),"REVISAR")</f>
        <v>LMR11M</v>
      </c>
    </row>
    <row r="2189" spans="1:24" x14ac:dyDescent="0.55000000000000004">
      <c r="A2189" t="s">
        <v>13</v>
      </c>
      <c r="B2189" t="s">
        <v>45</v>
      </c>
      <c r="C2189" t="s">
        <v>15</v>
      </c>
      <c r="D2189">
        <v>1.3</v>
      </c>
      <c r="E2189">
        <v>0</v>
      </c>
      <c r="F2189">
        <v>187</v>
      </c>
      <c r="G2189">
        <v>187</v>
      </c>
      <c r="H2189">
        <v>187</v>
      </c>
      <c r="I2189" t="s">
        <v>15</v>
      </c>
      <c r="J2189">
        <v>1</v>
      </c>
      <c r="L2189" t="s">
        <v>16</v>
      </c>
      <c r="M2189">
        <v>59.897373193039002</v>
      </c>
      <c r="N2189" t="s">
        <v>17</v>
      </c>
      <c r="O2189">
        <v>1</v>
      </c>
      <c r="P2189" t="s">
        <v>18</v>
      </c>
      <c r="Q2189" t="str">
        <f>+PROPER(IF(MID(Tabla1[[#This Row],[expName]],3,100)="Alegria","Alegría",MID(Tabla1[[#This Row],[expName]],3,100)))</f>
        <v>Tristeza</v>
      </c>
      <c r="R2189" t="str">
        <f>+IF(Tabla1[[#This Row],[correct_ans]]="None","Frecuente","Infrecuente")</f>
        <v>Frecuente</v>
      </c>
      <c r="S2189">
        <f>+Tabla1[[#This Row],[Respuesta.corr]]*100</f>
        <v>100</v>
      </c>
      <c r="T2189" t="str">
        <f>+IF(OR(Tabla1[[#This Row],[frecuente/infrecuente]]="Frecuente",Tabla1[[#This Row],[Respuesta.rt]]=""),"",Tabla1[[#This Row],[Respuesta.rt]])</f>
        <v/>
      </c>
      <c r="U2189">
        <f>1-Tabla1[[#This Row],[Respuesta.corr]]</f>
        <v>0</v>
      </c>
      <c r="V2189" t="s">
        <v>141</v>
      </c>
      <c r="W2189" t="s">
        <v>143</v>
      </c>
      <c r="X2189" t="str">
        <f>+IFERROR(VLOOKUP(Tabla1[[#This Row],[participant]],$AB$2:$AC$17,2,0),"REVISAR")</f>
        <v>LMR11M</v>
      </c>
    </row>
    <row r="2190" spans="1:24" x14ac:dyDescent="0.55000000000000004">
      <c r="A2190" t="s">
        <v>13</v>
      </c>
      <c r="B2190" t="s">
        <v>48</v>
      </c>
      <c r="C2190" t="s">
        <v>15</v>
      </c>
      <c r="D2190">
        <v>1.3</v>
      </c>
      <c r="E2190">
        <v>0</v>
      </c>
      <c r="F2190">
        <v>188</v>
      </c>
      <c r="G2190">
        <v>188</v>
      </c>
      <c r="H2190">
        <v>188</v>
      </c>
      <c r="I2190" t="s">
        <v>15</v>
      </c>
      <c r="J2190">
        <v>1</v>
      </c>
      <c r="L2190" t="s">
        <v>16</v>
      </c>
      <c r="M2190">
        <v>59.897373193039002</v>
      </c>
      <c r="N2190" t="s">
        <v>17</v>
      </c>
      <c r="O2190">
        <v>1</v>
      </c>
      <c r="P2190" t="s">
        <v>18</v>
      </c>
      <c r="Q2190" t="str">
        <f>+PROPER(IF(MID(Tabla1[[#This Row],[expName]],3,100)="Alegria","Alegría",MID(Tabla1[[#This Row],[expName]],3,100)))</f>
        <v>Tristeza</v>
      </c>
      <c r="R2190" t="str">
        <f>+IF(Tabla1[[#This Row],[correct_ans]]="None","Frecuente","Infrecuente")</f>
        <v>Frecuente</v>
      </c>
      <c r="S2190">
        <f>+Tabla1[[#This Row],[Respuesta.corr]]*100</f>
        <v>100</v>
      </c>
      <c r="T2190" t="str">
        <f>+IF(OR(Tabla1[[#This Row],[frecuente/infrecuente]]="Frecuente",Tabla1[[#This Row],[Respuesta.rt]]=""),"",Tabla1[[#This Row],[Respuesta.rt]])</f>
        <v/>
      </c>
      <c r="U2190">
        <f>1-Tabla1[[#This Row],[Respuesta.corr]]</f>
        <v>0</v>
      </c>
      <c r="V2190" t="s">
        <v>141</v>
      </c>
      <c r="W2190" t="s">
        <v>143</v>
      </c>
      <c r="X2190" t="str">
        <f>+IFERROR(VLOOKUP(Tabla1[[#This Row],[participant]],$AB$2:$AC$17,2,0),"REVISAR")</f>
        <v>LMR11M</v>
      </c>
    </row>
    <row r="2191" spans="1:24" x14ac:dyDescent="0.55000000000000004">
      <c r="A2191" t="s">
        <v>19</v>
      </c>
      <c r="B2191" t="s">
        <v>37</v>
      </c>
      <c r="C2191" t="s">
        <v>21</v>
      </c>
      <c r="D2191">
        <v>1.3</v>
      </c>
      <c r="E2191">
        <v>0</v>
      </c>
      <c r="F2191">
        <v>189</v>
      </c>
      <c r="G2191">
        <v>189</v>
      </c>
      <c r="H2191">
        <v>189</v>
      </c>
      <c r="I2191" t="s">
        <v>21</v>
      </c>
      <c r="J2191">
        <v>1</v>
      </c>
      <c r="K2191">
        <v>0.55575155885899996</v>
      </c>
      <c r="L2191" t="s">
        <v>16</v>
      </c>
      <c r="M2191">
        <v>59.897373193039002</v>
      </c>
      <c r="N2191" t="s">
        <v>17</v>
      </c>
      <c r="O2191">
        <v>1</v>
      </c>
      <c r="P2191" t="s">
        <v>18</v>
      </c>
      <c r="Q2191" t="str">
        <f>+PROPER(IF(MID(Tabla1[[#This Row],[expName]],3,100)="Alegria","Alegría",MID(Tabla1[[#This Row],[expName]],3,100)))</f>
        <v>Tristeza</v>
      </c>
      <c r="R2191" t="str">
        <f>+IF(Tabla1[[#This Row],[correct_ans]]="None","Frecuente","Infrecuente")</f>
        <v>Infrecuente</v>
      </c>
      <c r="S2191">
        <f>+Tabla1[[#This Row],[Respuesta.corr]]*100</f>
        <v>100</v>
      </c>
      <c r="T2191">
        <f>+IF(OR(Tabla1[[#This Row],[frecuente/infrecuente]]="Frecuente",Tabla1[[#This Row],[Respuesta.rt]]=""),"",Tabla1[[#This Row],[Respuesta.rt]])</f>
        <v>0.55575155885899996</v>
      </c>
      <c r="U2191">
        <f>1-Tabla1[[#This Row],[Respuesta.corr]]</f>
        <v>0</v>
      </c>
      <c r="V2191" t="s">
        <v>141</v>
      </c>
      <c r="W2191" t="s">
        <v>143</v>
      </c>
      <c r="X2191" t="str">
        <f>+IFERROR(VLOOKUP(Tabla1[[#This Row],[participant]],$AB$2:$AC$17,2,0),"REVISAR")</f>
        <v>LMR11M</v>
      </c>
    </row>
    <row r="2192" spans="1:24" x14ac:dyDescent="0.55000000000000004">
      <c r="A2192" t="s">
        <v>13</v>
      </c>
      <c r="B2192" t="s">
        <v>25</v>
      </c>
      <c r="C2192" t="s">
        <v>15</v>
      </c>
      <c r="D2192">
        <v>0.8</v>
      </c>
      <c r="E2192">
        <v>0</v>
      </c>
      <c r="F2192">
        <v>190</v>
      </c>
      <c r="G2192">
        <v>190</v>
      </c>
      <c r="H2192">
        <v>190</v>
      </c>
      <c r="I2192" t="s">
        <v>15</v>
      </c>
      <c r="J2192">
        <v>1</v>
      </c>
      <c r="L2192" t="s">
        <v>16</v>
      </c>
      <c r="M2192">
        <v>59.897373193039002</v>
      </c>
      <c r="N2192" t="s">
        <v>17</v>
      </c>
      <c r="O2192">
        <v>1</v>
      </c>
      <c r="P2192" t="s">
        <v>18</v>
      </c>
      <c r="Q2192" t="str">
        <f>+PROPER(IF(MID(Tabla1[[#This Row],[expName]],3,100)="Alegria","Alegría",MID(Tabla1[[#This Row],[expName]],3,100)))</f>
        <v>Tristeza</v>
      </c>
      <c r="R2192" t="str">
        <f>+IF(Tabla1[[#This Row],[correct_ans]]="None","Frecuente","Infrecuente")</f>
        <v>Frecuente</v>
      </c>
      <c r="S2192">
        <f>+Tabla1[[#This Row],[Respuesta.corr]]*100</f>
        <v>100</v>
      </c>
      <c r="T2192" t="str">
        <f>+IF(OR(Tabla1[[#This Row],[frecuente/infrecuente]]="Frecuente",Tabla1[[#This Row],[Respuesta.rt]]=""),"",Tabla1[[#This Row],[Respuesta.rt]])</f>
        <v/>
      </c>
      <c r="U2192">
        <f>1-Tabla1[[#This Row],[Respuesta.corr]]</f>
        <v>0</v>
      </c>
      <c r="V2192" t="s">
        <v>141</v>
      </c>
      <c r="W2192" t="s">
        <v>143</v>
      </c>
      <c r="X2192" t="str">
        <f>+IFERROR(VLOOKUP(Tabla1[[#This Row],[participant]],$AB$2:$AC$17,2,0),"REVISAR")</f>
        <v>LMR11M</v>
      </c>
    </row>
    <row r="2193" spans="1:24" x14ac:dyDescent="0.55000000000000004">
      <c r="A2193" t="s">
        <v>13</v>
      </c>
      <c r="B2193" t="s">
        <v>23</v>
      </c>
      <c r="C2193" t="s">
        <v>15</v>
      </c>
      <c r="D2193">
        <v>1.3</v>
      </c>
      <c r="E2193">
        <v>0</v>
      </c>
      <c r="F2193">
        <v>191</v>
      </c>
      <c r="G2193">
        <v>191</v>
      </c>
      <c r="H2193">
        <v>191</v>
      </c>
      <c r="I2193" t="s">
        <v>15</v>
      </c>
      <c r="J2193">
        <v>1</v>
      </c>
      <c r="L2193" t="s">
        <v>16</v>
      </c>
      <c r="M2193">
        <v>59.897373193039002</v>
      </c>
      <c r="N2193" t="s">
        <v>17</v>
      </c>
      <c r="O2193">
        <v>1</v>
      </c>
      <c r="P2193" t="s">
        <v>18</v>
      </c>
      <c r="Q2193" t="str">
        <f>+PROPER(IF(MID(Tabla1[[#This Row],[expName]],3,100)="Alegria","Alegría",MID(Tabla1[[#This Row],[expName]],3,100)))</f>
        <v>Tristeza</v>
      </c>
      <c r="R2193" t="str">
        <f>+IF(Tabla1[[#This Row],[correct_ans]]="None","Frecuente","Infrecuente")</f>
        <v>Frecuente</v>
      </c>
      <c r="S2193">
        <f>+Tabla1[[#This Row],[Respuesta.corr]]*100</f>
        <v>100</v>
      </c>
      <c r="T2193" t="str">
        <f>+IF(OR(Tabla1[[#This Row],[frecuente/infrecuente]]="Frecuente",Tabla1[[#This Row],[Respuesta.rt]]=""),"",Tabla1[[#This Row],[Respuesta.rt]])</f>
        <v/>
      </c>
      <c r="U2193">
        <f>1-Tabla1[[#This Row],[Respuesta.corr]]</f>
        <v>0</v>
      </c>
      <c r="V2193" t="s">
        <v>141</v>
      </c>
      <c r="W2193" t="s">
        <v>143</v>
      </c>
      <c r="X2193" t="str">
        <f>+IFERROR(VLOOKUP(Tabla1[[#This Row],[participant]],$AB$2:$AC$17,2,0),"REVISAR")</f>
        <v>LMR11M</v>
      </c>
    </row>
    <row r="2194" spans="1:24" x14ac:dyDescent="0.55000000000000004">
      <c r="A2194" t="s">
        <v>19</v>
      </c>
      <c r="B2194" t="s">
        <v>44</v>
      </c>
      <c r="C2194" t="s">
        <v>21</v>
      </c>
      <c r="D2194">
        <v>0.8</v>
      </c>
      <c r="E2194">
        <v>0</v>
      </c>
      <c r="F2194">
        <v>192</v>
      </c>
      <c r="G2194">
        <v>192</v>
      </c>
      <c r="H2194">
        <v>192</v>
      </c>
      <c r="I2194" t="s">
        <v>21</v>
      </c>
      <c r="J2194">
        <v>1</v>
      </c>
      <c r="K2194">
        <v>0.67432106472599995</v>
      </c>
      <c r="L2194" t="s">
        <v>16</v>
      </c>
      <c r="M2194">
        <v>59.897373193039002</v>
      </c>
      <c r="N2194" t="s">
        <v>17</v>
      </c>
      <c r="O2194">
        <v>1</v>
      </c>
      <c r="P2194" t="s">
        <v>18</v>
      </c>
      <c r="Q2194" t="str">
        <f>+PROPER(IF(MID(Tabla1[[#This Row],[expName]],3,100)="Alegria","Alegría",MID(Tabla1[[#This Row],[expName]],3,100)))</f>
        <v>Tristeza</v>
      </c>
      <c r="R2194" t="str">
        <f>+IF(Tabla1[[#This Row],[correct_ans]]="None","Frecuente","Infrecuente")</f>
        <v>Infrecuente</v>
      </c>
      <c r="S2194">
        <f>+Tabla1[[#This Row],[Respuesta.corr]]*100</f>
        <v>100</v>
      </c>
      <c r="T2194">
        <f>+IF(OR(Tabla1[[#This Row],[frecuente/infrecuente]]="Frecuente",Tabla1[[#This Row],[Respuesta.rt]]=""),"",Tabla1[[#This Row],[Respuesta.rt]])</f>
        <v>0.67432106472599995</v>
      </c>
      <c r="U2194">
        <f>1-Tabla1[[#This Row],[Respuesta.corr]]</f>
        <v>0</v>
      </c>
      <c r="V2194" t="s">
        <v>141</v>
      </c>
      <c r="W2194" t="s">
        <v>143</v>
      </c>
      <c r="X2194" t="str">
        <f>+IFERROR(VLOOKUP(Tabla1[[#This Row],[participant]],$AB$2:$AC$17,2,0),"REVISAR")</f>
        <v>LMR11M</v>
      </c>
    </row>
    <row r="2195" spans="1:24" x14ac:dyDescent="0.55000000000000004">
      <c r="A2195" t="s">
        <v>13</v>
      </c>
      <c r="B2195" t="s">
        <v>25</v>
      </c>
      <c r="C2195" t="s">
        <v>15</v>
      </c>
      <c r="D2195">
        <v>0.8</v>
      </c>
      <c r="E2195">
        <v>0</v>
      </c>
      <c r="F2195">
        <v>193</v>
      </c>
      <c r="G2195">
        <v>193</v>
      </c>
      <c r="H2195">
        <v>193</v>
      </c>
      <c r="I2195" t="s">
        <v>15</v>
      </c>
      <c r="J2195">
        <v>1</v>
      </c>
      <c r="L2195" t="s">
        <v>16</v>
      </c>
      <c r="M2195">
        <v>59.897373193039002</v>
      </c>
      <c r="N2195" t="s">
        <v>17</v>
      </c>
      <c r="O2195">
        <v>1</v>
      </c>
      <c r="P2195" t="s">
        <v>18</v>
      </c>
      <c r="Q2195" t="str">
        <f>+PROPER(IF(MID(Tabla1[[#This Row],[expName]],3,100)="Alegria","Alegría",MID(Tabla1[[#This Row],[expName]],3,100)))</f>
        <v>Tristeza</v>
      </c>
      <c r="R2195" t="str">
        <f>+IF(Tabla1[[#This Row],[correct_ans]]="None","Frecuente","Infrecuente")</f>
        <v>Frecuente</v>
      </c>
      <c r="S2195">
        <f>+Tabla1[[#This Row],[Respuesta.corr]]*100</f>
        <v>100</v>
      </c>
      <c r="T2195" t="str">
        <f>+IF(OR(Tabla1[[#This Row],[frecuente/infrecuente]]="Frecuente",Tabla1[[#This Row],[Respuesta.rt]]=""),"",Tabla1[[#This Row],[Respuesta.rt]])</f>
        <v/>
      </c>
      <c r="U2195">
        <f>1-Tabla1[[#This Row],[Respuesta.corr]]</f>
        <v>0</v>
      </c>
      <c r="V2195" t="s">
        <v>141</v>
      </c>
      <c r="W2195" t="s">
        <v>143</v>
      </c>
      <c r="X2195" t="str">
        <f>+IFERROR(VLOOKUP(Tabla1[[#This Row],[participant]],$AB$2:$AC$17,2,0),"REVISAR")</f>
        <v>LMR11M</v>
      </c>
    </row>
    <row r="2196" spans="1:24" x14ac:dyDescent="0.55000000000000004">
      <c r="A2196" t="s">
        <v>13</v>
      </c>
      <c r="B2196" t="s">
        <v>23</v>
      </c>
      <c r="C2196" t="s">
        <v>15</v>
      </c>
      <c r="D2196">
        <v>0.8</v>
      </c>
      <c r="E2196">
        <v>0</v>
      </c>
      <c r="F2196">
        <v>194</v>
      </c>
      <c r="G2196">
        <v>194</v>
      </c>
      <c r="H2196">
        <v>194</v>
      </c>
      <c r="I2196" t="s">
        <v>15</v>
      </c>
      <c r="J2196">
        <v>1</v>
      </c>
      <c r="L2196" t="s">
        <v>16</v>
      </c>
      <c r="M2196">
        <v>59.897373193039002</v>
      </c>
      <c r="N2196" t="s">
        <v>17</v>
      </c>
      <c r="O2196">
        <v>1</v>
      </c>
      <c r="P2196" t="s">
        <v>18</v>
      </c>
      <c r="Q2196" t="str">
        <f>+PROPER(IF(MID(Tabla1[[#This Row],[expName]],3,100)="Alegria","Alegría",MID(Tabla1[[#This Row],[expName]],3,100)))</f>
        <v>Tristeza</v>
      </c>
      <c r="R2196" t="str">
        <f>+IF(Tabla1[[#This Row],[correct_ans]]="None","Frecuente","Infrecuente")</f>
        <v>Frecuente</v>
      </c>
      <c r="S2196">
        <f>+Tabla1[[#This Row],[Respuesta.corr]]*100</f>
        <v>100</v>
      </c>
      <c r="T2196" t="str">
        <f>+IF(OR(Tabla1[[#This Row],[frecuente/infrecuente]]="Frecuente",Tabla1[[#This Row],[Respuesta.rt]]=""),"",Tabla1[[#This Row],[Respuesta.rt]])</f>
        <v/>
      </c>
      <c r="U2196">
        <f>1-Tabla1[[#This Row],[Respuesta.corr]]</f>
        <v>0</v>
      </c>
      <c r="V2196" t="s">
        <v>141</v>
      </c>
      <c r="W2196" t="s">
        <v>143</v>
      </c>
      <c r="X2196" t="str">
        <f>+IFERROR(VLOOKUP(Tabla1[[#This Row],[participant]],$AB$2:$AC$17,2,0),"REVISAR")</f>
        <v>LMR11M</v>
      </c>
    </row>
    <row r="2197" spans="1:24" x14ac:dyDescent="0.55000000000000004">
      <c r="A2197" t="s">
        <v>19</v>
      </c>
      <c r="B2197" t="s">
        <v>47</v>
      </c>
      <c r="C2197" t="s">
        <v>21</v>
      </c>
      <c r="D2197">
        <v>0.8</v>
      </c>
      <c r="E2197">
        <v>0</v>
      </c>
      <c r="F2197">
        <v>195</v>
      </c>
      <c r="G2197">
        <v>195</v>
      </c>
      <c r="H2197">
        <v>195</v>
      </c>
      <c r="I2197" t="s">
        <v>21</v>
      </c>
      <c r="J2197">
        <v>1</v>
      </c>
      <c r="K2197">
        <v>0.591185804456</v>
      </c>
      <c r="L2197" t="s">
        <v>16</v>
      </c>
      <c r="M2197">
        <v>59.897373193039002</v>
      </c>
      <c r="N2197" t="s">
        <v>17</v>
      </c>
      <c r="O2197">
        <v>1</v>
      </c>
      <c r="P2197" t="s">
        <v>18</v>
      </c>
      <c r="Q2197" t="str">
        <f>+PROPER(IF(MID(Tabla1[[#This Row],[expName]],3,100)="Alegria","Alegría",MID(Tabla1[[#This Row],[expName]],3,100)))</f>
        <v>Tristeza</v>
      </c>
      <c r="R2197" t="str">
        <f>+IF(Tabla1[[#This Row],[correct_ans]]="None","Frecuente","Infrecuente")</f>
        <v>Infrecuente</v>
      </c>
      <c r="S2197">
        <f>+Tabla1[[#This Row],[Respuesta.corr]]*100</f>
        <v>100</v>
      </c>
      <c r="T2197">
        <f>+IF(OR(Tabla1[[#This Row],[frecuente/infrecuente]]="Frecuente",Tabla1[[#This Row],[Respuesta.rt]]=""),"",Tabla1[[#This Row],[Respuesta.rt]])</f>
        <v>0.591185804456</v>
      </c>
      <c r="U2197">
        <f>1-Tabla1[[#This Row],[Respuesta.corr]]</f>
        <v>0</v>
      </c>
      <c r="V2197" t="s">
        <v>141</v>
      </c>
      <c r="W2197" t="s">
        <v>143</v>
      </c>
      <c r="X2197" t="str">
        <f>+IFERROR(VLOOKUP(Tabla1[[#This Row],[participant]],$AB$2:$AC$17,2,0),"REVISAR")</f>
        <v>LMR11M</v>
      </c>
    </row>
    <row r="2198" spans="1:24" x14ac:dyDescent="0.55000000000000004">
      <c r="A2198" t="s">
        <v>13</v>
      </c>
      <c r="B2198" t="s">
        <v>31</v>
      </c>
      <c r="C2198" t="s">
        <v>15</v>
      </c>
      <c r="D2198">
        <v>0.8</v>
      </c>
      <c r="E2198">
        <v>0</v>
      </c>
      <c r="F2198">
        <v>196</v>
      </c>
      <c r="G2198">
        <v>196</v>
      </c>
      <c r="H2198">
        <v>196</v>
      </c>
      <c r="I2198" t="s">
        <v>15</v>
      </c>
      <c r="J2198">
        <v>1</v>
      </c>
      <c r="L2198" t="s">
        <v>16</v>
      </c>
      <c r="M2198">
        <v>59.897373193039002</v>
      </c>
      <c r="N2198" t="s">
        <v>17</v>
      </c>
      <c r="O2198">
        <v>1</v>
      </c>
      <c r="P2198" t="s">
        <v>18</v>
      </c>
      <c r="Q2198" t="str">
        <f>+PROPER(IF(MID(Tabla1[[#This Row],[expName]],3,100)="Alegria","Alegría",MID(Tabla1[[#This Row],[expName]],3,100)))</f>
        <v>Tristeza</v>
      </c>
      <c r="R2198" t="str">
        <f>+IF(Tabla1[[#This Row],[correct_ans]]="None","Frecuente","Infrecuente")</f>
        <v>Frecuente</v>
      </c>
      <c r="S2198">
        <f>+Tabla1[[#This Row],[Respuesta.corr]]*100</f>
        <v>100</v>
      </c>
      <c r="T2198" t="str">
        <f>+IF(OR(Tabla1[[#This Row],[frecuente/infrecuente]]="Frecuente",Tabla1[[#This Row],[Respuesta.rt]]=""),"",Tabla1[[#This Row],[Respuesta.rt]])</f>
        <v/>
      </c>
      <c r="U2198">
        <f>1-Tabla1[[#This Row],[Respuesta.corr]]</f>
        <v>0</v>
      </c>
      <c r="V2198" t="s">
        <v>141</v>
      </c>
      <c r="W2198" t="s">
        <v>143</v>
      </c>
      <c r="X2198" t="str">
        <f>+IFERROR(VLOOKUP(Tabla1[[#This Row],[participant]],$AB$2:$AC$17,2,0),"REVISAR")</f>
        <v>LMR11M</v>
      </c>
    </row>
    <row r="2199" spans="1:24" x14ac:dyDescent="0.55000000000000004">
      <c r="A2199" t="s">
        <v>13</v>
      </c>
      <c r="B2199" t="s">
        <v>29</v>
      </c>
      <c r="C2199" t="s">
        <v>15</v>
      </c>
      <c r="D2199">
        <v>0.8</v>
      </c>
      <c r="E2199">
        <v>0</v>
      </c>
      <c r="F2199">
        <v>197</v>
      </c>
      <c r="G2199">
        <v>197</v>
      </c>
      <c r="H2199">
        <v>197</v>
      </c>
      <c r="I2199" t="s">
        <v>15</v>
      </c>
      <c r="J2199">
        <v>1</v>
      </c>
      <c r="L2199" t="s">
        <v>16</v>
      </c>
      <c r="M2199">
        <v>59.897373193039002</v>
      </c>
      <c r="N2199" t="s">
        <v>17</v>
      </c>
      <c r="O2199">
        <v>1</v>
      </c>
      <c r="P2199" t="s">
        <v>18</v>
      </c>
      <c r="Q2199" t="str">
        <f>+PROPER(IF(MID(Tabla1[[#This Row],[expName]],3,100)="Alegria","Alegría",MID(Tabla1[[#This Row],[expName]],3,100)))</f>
        <v>Tristeza</v>
      </c>
      <c r="R2199" t="str">
        <f>+IF(Tabla1[[#This Row],[correct_ans]]="None","Frecuente","Infrecuente")</f>
        <v>Frecuente</v>
      </c>
      <c r="S2199">
        <f>+Tabla1[[#This Row],[Respuesta.corr]]*100</f>
        <v>100</v>
      </c>
      <c r="T2199" t="str">
        <f>+IF(OR(Tabla1[[#This Row],[frecuente/infrecuente]]="Frecuente",Tabla1[[#This Row],[Respuesta.rt]]=""),"",Tabla1[[#This Row],[Respuesta.rt]])</f>
        <v/>
      </c>
      <c r="U2199">
        <f>1-Tabla1[[#This Row],[Respuesta.corr]]</f>
        <v>0</v>
      </c>
      <c r="V2199" t="s">
        <v>141</v>
      </c>
      <c r="W2199" t="s">
        <v>143</v>
      </c>
      <c r="X2199" t="str">
        <f>+IFERROR(VLOOKUP(Tabla1[[#This Row],[participant]],$AB$2:$AC$17,2,0),"REVISAR")</f>
        <v>LMR11M</v>
      </c>
    </row>
    <row r="2200" spans="1:24" x14ac:dyDescent="0.55000000000000004">
      <c r="A2200" t="s">
        <v>13</v>
      </c>
      <c r="B2200" t="s">
        <v>41</v>
      </c>
      <c r="C2200" t="s">
        <v>15</v>
      </c>
      <c r="D2200">
        <v>1.3</v>
      </c>
      <c r="E2200">
        <v>0</v>
      </c>
      <c r="F2200">
        <v>198</v>
      </c>
      <c r="G2200">
        <v>198</v>
      </c>
      <c r="H2200">
        <v>198</v>
      </c>
      <c r="I2200" t="s">
        <v>15</v>
      </c>
      <c r="J2200">
        <v>1</v>
      </c>
      <c r="L2200" t="s">
        <v>16</v>
      </c>
      <c r="M2200">
        <v>59.897373193039002</v>
      </c>
      <c r="N2200" t="s">
        <v>17</v>
      </c>
      <c r="O2200">
        <v>1</v>
      </c>
      <c r="P2200" t="s">
        <v>18</v>
      </c>
      <c r="Q2200" t="str">
        <f>+PROPER(IF(MID(Tabla1[[#This Row],[expName]],3,100)="Alegria","Alegría",MID(Tabla1[[#This Row],[expName]],3,100)))</f>
        <v>Tristeza</v>
      </c>
      <c r="R2200" t="str">
        <f>+IF(Tabla1[[#This Row],[correct_ans]]="None","Frecuente","Infrecuente")</f>
        <v>Frecuente</v>
      </c>
      <c r="S2200">
        <f>+Tabla1[[#This Row],[Respuesta.corr]]*100</f>
        <v>100</v>
      </c>
      <c r="T2200" t="str">
        <f>+IF(OR(Tabla1[[#This Row],[frecuente/infrecuente]]="Frecuente",Tabla1[[#This Row],[Respuesta.rt]]=""),"",Tabla1[[#This Row],[Respuesta.rt]])</f>
        <v/>
      </c>
      <c r="U2200">
        <f>1-Tabla1[[#This Row],[Respuesta.corr]]</f>
        <v>0</v>
      </c>
      <c r="V2200" t="s">
        <v>141</v>
      </c>
      <c r="W2200" t="s">
        <v>143</v>
      </c>
      <c r="X2200" t="str">
        <f>+IFERROR(VLOOKUP(Tabla1[[#This Row],[participant]],$AB$2:$AC$17,2,0),"REVISAR")</f>
        <v>LMR11M</v>
      </c>
    </row>
    <row r="2201" spans="1:24" x14ac:dyDescent="0.55000000000000004">
      <c r="A2201" t="s">
        <v>19</v>
      </c>
      <c r="B2201" t="s">
        <v>43</v>
      </c>
      <c r="C2201" t="s">
        <v>21</v>
      </c>
      <c r="D2201">
        <v>1.3</v>
      </c>
      <c r="E2201">
        <v>0</v>
      </c>
      <c r="F2201">
        <v>199</v>
      </c>
      <c r="G2201">
        <v>199</v>
      </c>
      <c r="H2201">
        <v>199</v>
      </c>
      <c r="I2201" t="s">
        <v>21</v>
      </c>
      <c r="J2201">
        <v>1</v>
      </c>
      <c r="K2201">
        <v>0.52673179144000004</v>
      </c>
      <c r="L2201" t="s">
        <v>16</v>
      </c>
      <c r="M2201">
        <v>59.897373193039002</v>
      </c>
      <c r="N2201" t="s">
        <v>17</v>
      </c>
      <c r="O2201">
        <v>1</v>
      </c>
      <c r="P2201" t="s">
        <v>18</v>
      </c>
      <c r="Q2201" t="str">
        <f>+PROPER(IF(MID(Tabla1[[#This Row],[expName]],3,100)="Alegria","Alegría",MID(Tabla1[[#This Row],[expName]],3,100)))</f>
        <v>Tristeza</v>
      </c>
      <c r="R2201" t="str">
        <f>+IF(Tabla1[[#This Row],[correct_ans]]="None","Frecuente","Infrecuente")</f>
        <v>Infrecuente</v>
      </c>
      <c r="S2201">
        <f>+Tabla1[[#This Row],[Respuesta.corr]]*100</f>
        <v>100</v>
      </c>
      <c r="T2201">
        <f>+IF(OR(Tabla1[[#This Row],[frecuente/infrecuente]]="Frecuente",Tabla1[[#This Row],[Respuesta.rt]]=""),"",Tabla1[[#This Row],[Respuesta.rt]])</f>
        <v>0.52673179144000004</v>
      </c>
      <c r="U2201">
        <f>1-Tabla1[[#This Row],[Respuesta.corr]]</f>
        <v>0</v>
      </c>
      <c r="V2201" t="s">
        <v>141</v>
      </c>
      <c r="W2201" t="s">
        <v>143</v>
      </c>
      <c r="X2201" t="str">
        <f>+IFERROR(VLOOKUP(Tabla1[[#This Row],[participant]],$AB$2:$AC$17,2,0),"REVISAR")</f>
        <v>LMR11M</v>
      </c>
    </row>
    <row r="2202" spans="1:24" x14ac:dyDescent="0.55000000000000004">
      <c r="A2202" t="s">
        <v>53</v>
      </c>
      <c r="B2202" t="s">
        <v>54</v>
      </c>
      <c r="C2202" t="s">
        <v>15</v>
      </c>
      <c r="D2202">
        <v>0.8</v>
      </c>
      <c r="E2202">
        <v>0</v>
      </c>
      <c r="F2202">
        <v>0</v>
      </c>
      <c r="G2202">
        <v>0</v>
      </c>
      <c r="H2202">
        <v>0</v>
      </c>
      <c r="I2202" t="s">
        <v>15</v>
      </c>
      <c r="J2202">
        <v>1</v>
      </c>
      <c r="L2202" t="s">
        <v>55</v>
      </c>
      <c r="M2202">
        <v>59.810667979371502</v>
      </c>
      <c r="N2202" t="s">
        <v>56</v>
      </c>
      <c r="O2202">
        <v>1</v>
      </c>
      <c r="P2202" t="s">
        <v>57</v>
      </c>
      <c r="Q2202" t="str">
        <f>+PROPER(IF(MID(Tabla1[[#This Row],[expName]],3,100)="Alegria","Alegría",MID(Tabla1[[#This Row],[expName]],3,100)))</f>
        <v>Alegría</v>
      </c>
      <c r="R2202" t="str">
        <f>+IF(Tabla1[[#This Row],[correct_ans]]="None","Frecuente","Infrecuente")</f>
        <v>Frecuente</v>
      </c>
      <c r="S2202">
        <f>+Tabla1[[#This Row],[Respuesta.corr]]*100</f>
        <v>100</v>
      </c>
      <c r="T2202" t="str">
        <f>+IF(OR(Tabla1[[#This Row],[frecuente/infrecuente]]="Frecuente",Tabla1[[#This Row],[Respuesta.rt]]=""),"",Tabla1[[#This Row],[Respuesta.rt]])</f>
        <v/>
      </c>
      <c r="U2202">
        <f>1-Tabla1[[#This Row],[Respuesta.corr]]</f>
        <v>0</v>
      </c>
      <c r="V2202" t="s">
        <v>141</v>
      </c>
      <c r="W2202" t="s">
        <v>143</v>
      </c>
      <c r="X2202" t="str">
        <f>+IFERROR(VLOOKUP(Tabla1[[#This Row],[participant]],$AB$2:$AC$17,2,0),"REVISAR")</f>
        <v>LMR11M</v>
      </c>
    </row>
    <row r="2203" spans="1:24" x14ac:dyDescent="0.55000000000000004">
      <c r="A2203" t="s">
        <v>58</v>
      </c>
      <c r="B2203" t="s">
        <v>59</v>
      </c>
      <c r="C2203" t="s">
        <v>21</v>
      </c>
      <c r="D2203">
        <v>1.3</v>
      </c>
      <c r="E2203">
        <v>0</v>
      </c>
      <c r="F2203">
        <v>1</v>
      </c>
      <c r="G2203">
        <v>1</v>
      </c>
      <c r="H2203">
        <v>1</v>
      </c>
      <c r="I2203" t="s">
        <v>21</v>
      </c>
      <c r="J2203">
        <v>1</v>
      </c>
      <c r="K2203">
        <v>0.55260722665100004</v>
      </c>
      <c r="L2203" t="s">
        <v>55</v>
      </c>
      <c r="M2203">
        <v>59.810667979371502</v>
      </c>
      <c r="N2203" t="s">
        <v>56</v>
      </c>
      <c r="O2203">
        <v>1</v>
      </c>
      <c r="P2203" t="s">
        <v>57</v>
      </c>
      <c r="Q2203" t="str">
        <f>+PROPER(IF(MID(Tabla1[[#This Row],[expName]],3,100)="Alegria","Alegría",MID(Tabla1[[#This Row],[expName]],3,100)))</f>
        <v>Alegría</v>
      </c>
      <c r="R2203" t="str">
        <f>+IF(Tabla1[[#This Row],[correct_ans]]="None","Frecuente","Infrecuente")</f>
        <v>Infrecuente</v>
      </c>
      <c r="S2203">
        <f>+Tabla1[[#This Row],[Respuesta.corr]]*100</f>
        <v>100</v>
      </c>
      <c r="T2203">
        <f>+IF(OR(Tabla1[[#This Row],[frecuente/infrecuente]]="Frecuente",Tabla1[[#This Row],[Respuesta.rt]]=""),"",Tabla1[[#This Row],[Respuesta.rt]])</f>
        <v>0.55260722665100004</v>
      </c>
      <c r="U2203">
        <f>1-Tabla1[[#This Row],[Respuesta.corr]]</f>
        <v>0</v>
      </c>
      <c r="V2203" t="s">
        <v>141</v>
      </c>
      <c r="W2203" t="s">
        <v>143</v>
      </c>
      <c r="X2203" t="str">
        <f>+IFERROR(VLOOKUP(Tabla1[[#This Row],[participant]],$AB$2:$AC$17,2,0),"REVISAR")</f>
        <v>LMR11M</v>
      </c>
    </row>
    <row r="2204" spans="1:24" x14ac:dyDescent="0.55000000000000004">
      <c r="A2204" t="s">
        <v>53</v>
      </c>
      <c r="B2204" t="s">
        <v>25</v>
      </c>
      <c r="C2204" t="s">
        <v>15</v>
      </c>
      <c r="D2204">
        <v>0.8</v>
      </c>
      <c r="E2204">
        <v>0</v>
      </c>
      <c r="F2204">
        <v>2</v>
      </c>
      <c r="G2204">
        <v>2</v>
      </c>
      <c r="H2204">
        <v>2</v>
      </c>
      <c r="I2204" t="s">
        <v>15</v>
      </c>
      <c r="J2204">
        <v>1</v>
      </c>
      <c r="L2204" t="s">
        <v>55</v>
      </c>
      <c r="M2204">
        <v>59.810667979371502</v>
      </c>
      <c r="N2204" t="s">
        <v>56</v>
      </c>
      <c r="O2204">
        <v>1</v>
      </c>
      <c r="P2204" t="s">
        <v>57</v>
      </c>
      <c r="Q2204" t="str">
        <f>+PROPER(IF(MID(Tabla1[[#This Row],[expName]],3,100)="Alegria","Alegría",MID(Tabla1[[#This Row],[expName]],3,100)))</f>
        <v>Alegría</v>
      </c>
      <c r="R2204" t="str">
        <f>+IF(Tabla1[[#This Row],[correct_ans]]="None","Frecuente","Infrecuente")</f>
        <v>Frecuente</v>
      </c>
      <c r="S2204">
        <f>+Tabla1[[#This Row],[Respuesta.corr]]*100</f>
        <v>100</v>
      </c>
      <c r="T2204" t="str">
        <f>+IF(OR(Tabla1[[#This Row],[frecuente/infrecuente]]="Frecuente",Tabla1[[#This Row],[Respuesta.rt]]=""),"",Tabla1[[#This Row],[Respuesta.rt]])</f>
        <v/>
      </c>
      <c r="U2204">
        <f>1-Tabla1[[#This Row],[Respuesta.corr]]</f>
        <v>0</v>
      </c>
      <c r="V2204" t="s">
        <v>141</v>
      </c>
      <c r="W2204" t="s">
        <v>143</v>
      </c>
      <c r="X2204" t="str">
        <f>+IFERROR(VLOOKUP(Tabla1[[#This Row],[participant]],$AB$2:$AC$17,2,0),"REVISAR")</f>
        <v>LMR11M</v>
      </c>
    </row>
    <row r="2205" spans="1:24" x14ac:dyDescent="0.55000000000000004">
      <c r="A2205" t="s">
        <v>58</v>
      </c>
      <c r="B2205" t="s">
        <v>60</v>
      </c>
      <c r="C2205" t="s">
        <v>21</v>
      </c>
      <c r="D2205">
        <v>0.8</v>
      </c>
      <c r="E2205">
        <v>0</v>
      </c>
      <c r="F2205">
        <v>3</v>
      </c>
      <c r="G2205">
        <v>3</v>
      </c>
      <c r="H2205">
        <v>3</v>
      </c>
      <c r="I2205" t="s">
        <v>21</v>
      </c>
      <c r="J2205">
        <v>1</v>
      </c>
      <c r="K2205">
        <v>0.53901379136399996</v>
      </c>
      <c r="L2205" t="s">
        <v>55</v>
      </c>
      <c r="M2205">
        <v>59.810667979371502</v>
      </c>
      <c r="N2205" t="s">
        <v>56</v>
      </c>
      <c r="O2205">
        <v>1</v>
      </c>
      <c r="P2205" t="s">
        <v>57</v>
      </c>
      <c r="Q2205" t="str">
        <f>+PROPER(IF(MID(Tabla1[[#This Row],[expName]],3,100)="Alegria","Alegría",MID(Tabla1[[#This Row],[expName]],3,100)))</f>
        <v>Alegría</v>
      </c>
      <c r="R2205" t="str">
        <f>+IF(Tabla1[[#This Row],[correct_ans]]="None","Frecuente","Infrecuente")</f>
        <v>Infrecuente</v>
      </c>
      <c r="S2205">
        <f>+Tabla1[[#This Row],[Respuesta.corr]]*100</f>
        <v>100</v>
      </c>
      <c r="T2205">
        <f>+IF(OR(Tabla1[[#This Row],[frecuente/infrecuente]]="Frecuente",Tabla1[[#This Row],[Respuesta.rt]]=""),"",Tabla1[[#This Row],[Respuesta.rt]])</f>
        <v>0.53901379136399996</v>
      </c>
      <c r="U2205">
        <f>1-Tabla1[[#This Row],[Respuesta.corr]]</f>
        <v>0</v>
      </c>
      <c r="V2205" t="s">
        <v>141</v>
      </c>
      <c r="W2205" t="s">
        <v>143</v>
      </c>
      <c r="X2205" t="str">
        <f>+IFERROR(VLOOKUP(Tabla1[[#This Row],[participant]],$AB$2:$AC$17,2,0),"REVISAR")</f>
        <v>LMR11M</v>
      </c>
    </row>
    <row r="2206" spans="1:24" x14ac:dyDescent="0.55000000000000004">
      <c r="A2206" t="s">
        <v>53</v>
      </c>
      <c r="B2206" t="s">
        <v>48</v>
      </c>
      <c r="C2206" t="s">
        <v>15</v>
      </c>
      <c r="D2206">
        <v>0.8</v>
      </c>
      <c r="E2206">
        <v>0</v>
      </c>
      <c r="F2206">
        <v>4</v>
      </c>
      <c r="G2206">
        <v>4</v>
      </c>
      <c r="H2206">
        <v>4</v>
      </c>
      <c r="I2206" t="s">
        <v>15</v>
      </c>
      <c r="J2206">
        <v>1</v>
      </c>
      <c r="L2206" t="s">
        <v>55</v>
      </c>
      <c r="M2206">
        <v>59.810667979371502</v>
      </c>
      <c r="N2206" t="s">
        <v>56</v>
      </c>
      <c r="O2206">
        <v>1</v>
      </c>
      <c r="P2206" t="s">
        <v>57</v>
      </c>
      <c r="Q2206" t="str">
        <f>+PROPER(IF(MID(Tabla1[[#This Row],[expName]],3,100)="Alegria","Alegría",MID(Tabla1[[#This Row],[expName]],3,100)))</f>
        <v>Alegría</v>
      </c>
      <c r="R2206" t="str">
        <f>+IF(Tabla1[[#This Row],[correct_ans]]="None","Frecuente","Infrecuente")</f>
        <v>Frecuente</v>
      </c>
      <c r="S2206">
        <f>+Tabla1[[#This Row],[Respuesta.corr]]*100</f>
        <v>100</v>
      </c>
      <c r="T2206" t="str">
        <f>+IF(OR(Tabla1[[#This Row],[frecuente/infrecuente]]="Frecuente",Tabla1[[#This Row],[Respuesta.rt]]=""),"",Tabla1[[#This Row],[Respuesta.rt]])</f>
        <v/>
      </c>
      <c r="U2206">
        <f>1-Tabla1[[#This Row],[Respuesta.corr]]</f>
        <v>0</v>
      </c>
      <c r="V2206" t="s">
        <v>141</v>
      </c>
      <c r="W2206" t="s">
        <v>143</v>
      </c>
      <c r="X2206" t="str">
        <f>+IFERROR(VLOOKUP(Tabla1[[#This Row],[participant]],$AB$2:$AC$17,2,0),"REVISAR")</f>
        <v>LMR11M</v>
      </c>
    </row>
    <row r="2207" spans="1:24" x14ac:dyDescent="0.55000000000000004">
      <c r="A2207" t="s">
        <v>53</v>
      </c>
      <c r="B2207" t="s">
        <v>14</v>
      </c>
      <c r="C2207" t="s">
        <v>15</v>
      </c>
      <c r="D2207">
        <v>0.8</v>
      </c>
      <c r="E2207">
        <v>0</v>
      </c>
      <c r="F2207">
        <v>5</v>
      </c>
      <c r="G2207">
        <v>5</v>
      </c>
      <c r="H2207">
        <v>5</v>
      </c>
      <c r="I2207" t="s">
        <v>15</v>
      </c>
      <c r="J2207">
        <v>1</v>
      </c>
      <c r="L2207" t="s">
        <v>55</v>
      </c>
      <c r="M2207">
        <v>59.810667979371502</v>
      </c>
      <c r="N2207" t="s">
        <v>56</v>
      </c>
      <c r="O2207">
        <v>1</v>
      </c>
      <c r="P2207" t="s">
        <v>57</v>
      </c>
      <c r="Q2207" t="str">
        <f>+PROPER(IF(MID(Tabla1[[#This Row],[expName]],3,100)="Alegria","Alegría",MID(Tabla1[[#This Row],[expName]],3,100)))</f>
        <v>Alegría</v>
      </c>
      <c r="R2207" t="str">
        <f>+IF(Tabla1[[#This Row],[correct_ans]]="None","Frecuente","Infrecuente")</f>
        <v>Frecuente</v>
      </c>
      <c r="S2207">
        <f>+Tabla1[[#This Row],[Respuesta.corr]]*100</f>
        <v>100</v>
      </c>
      <c r="T2207" t="str">
        <f>+IF(OR(Tabla1[[#This Row],[frecuente/infrecuente]]="Frecuente",Tabla1[[#This Row],[Respuesta.rt]]=""),"",Tabla1[[#This Row],[Respuesta.rt]])</f>
        <v/>
      </c>
      <c r="U2207">
        <f>1-Tabla1[[#This Row],[Respuesta.corr]]</f>
        <v>0</v>
      </c>
      <c r="V2207" t="s">
        <v>141</v>
      </c>
      <c r="W2207" t="s">
        <v>143</v>
      </c>
      <c r="X2207" t="str">
        <f>+IFERROR(VLOOKUP(Tabla1[[#This Row],[participant]],$AB$2:$AC$17,2,0),"REVISAR")</f>
        <v>LMR11M</v>
      </c>
    </row>
    <row r="2208" spans="1:24" x14ac:dyDescent="0.55000000000000004">
      <c r="A2208" t="s">
        <v>58</v>
      </c>
      <c r="B2208" t="s">
        <v>59</v>
      </c>
      <c r="C2208" t="s">
        <v>21</v>
      </c>
      <c r="D2208">
        <v>0.8</v>
      </c>
      <c r="E2208">
        <v>0</v>
      </c>
      <c r="F2208">
        <v>6</v>
      </c>
      <c r="G2208">
        <v>6</v>
      </c>
      <c r="H2208">
        <v>6</v>
      </c>
      <c r="I2208" t="s">
        <v>21</v>
      </c>
      <c r="J2208">
        <v>1</v>
      </c>
      <c r="K2208">
        <v>0.42152230441600003</v>
      </c>
      <c r="L2208" t="s">
        <v>55</v>
      </c>
      <c r="M2208">
        <v>59.810667979371502</v>
      </c>
      <c r="N2208" t="s">
        <v>56</v>
      </c>
      <c r="O2208">
        <v>1</v>
      </c>
      <c r="P2208" t="s">
        <v>57</v>
      </c>
      <c r="Q2208" t="str">
        <f>+PROPER(IF(MID(Tabla1[[#This Row],[expName]],3,100)="Alegria","Alegría",MID(Tabla1[[#This Row],[expName]],3,100)))</f>
        <v>Alegría</v>
      </c>
      <c r="R2208" t="str">
        <f>+IF(Tabla1[[#This Row],[correct_ans]]="None","Frecuente","Infrecuente")</f>
        <v>Infrecuente</v>
      </c>
      <c r="S2208">
        <f>+Tabla1[[#This Row],[Respuesta.corr]]*100</f>
        <v>100</v>
      </c>
      <c r="T2208">
        <f>+IF(OR(Tabla1[[#This Row],[frecuente/infrecuente]]="Frecuente",Tabla1[[#This Row],[Respuesta.rt]]=""),"",Tabla1[[#This Row],[Respuesta.rt]])</f>
        <v>0.42152230441600003</v>
      </c>
      <c r="U2208">
        <f>1-Tabla1[[#This Row],[Respuesta.corr]]</f>
        <v>0</v>
      </c>
      <c r="V2208" t="s">
        <v>141</v>
      </c>
      <c r="W2208" t="s">
        <v>143</v>
      </c>
      <c r="X2208" t="str">
        <f>+IFERROR(VLOOKUP(Tabla1[[#This Row],[participant]],$AB$2:$AC$17,2,0),"REVISAR")</f>
        <v>LMR11M</v>
      </c>
    </row>
    <row r="2209" spans="1:24" x14ac:dyDescent="0.55000000000000004">
      <c r="A2209" t="s">
        <v>53</v>
      </c>
      <c r="B2209" t="s">
        <v>61</v>
      </c>
      <c r="C2209" t="s">
        <v>15</v>
      </c>
      <c r="D2209">
        <v>1.3</v>
      </c>
      <c r="E2209">
        <v>0</v>
      </c>
      <c r="F2209">
        <v>7</v>
      </c>
      <c r="G2209">
        <v>7</v>
      </c>
      <c r="H2209">
        <v>7</v>
      </c>
      <c r="I2209" t="s">
        <v>15</v>
      </c>
      <c r="J2209">
        <v>1</v>
      </c>
      <c r="L2209" t="s">
        <v>55</v>
      </c>
      <c r="M2209">
        <v>59.810667979371502</v>
      </c>
      <c r="N2209" t="s">
        <v>56</v>
      </c>
      <c r="O2209">
        <v>1</v>
      </c>
      <c r="P2209" t="s">
        <v>57</v>
      </c>
      <c r="Q2209" t="str">
        <f>+PROPER(IF(MID(Tabla1[[#This Row],[expName]],3,100)="Alegria","Alegría",MID(Tabla1[[#This Row],[expName]],3,100)))</f>
        <v>Alegría</v>
      </c>
      <c r="R2209" t="str">
        <f>+IF(Tabla1[[#This Row],[correct_ans]]="None","Frecuente","Infrecuente")</f>
        <v>Frecuente</v>
      </c>
      <c r="S2209">
        <f>+Tabla1[[#This Row],[Respuesta.corr]]*100</f>
        <v>100</v>
      </c>
      <c r="T2209" t="str">
        <f>+IF(OR(Tabla1[[#This Row],[frecuente/infrecuente]]="Frecuente",Tabla1[[#This Row],[Respuesta.rt]]=""),"",Tabla1[[#This Row],[Respuesta.rt]])</f>
        <v/>
      </c>
      <c r="U2209">
        <f>1-Tabla1[[#This Row],[Respuesta.corr]]</f>
        <v>0</v>
      </c>
      <c r="V2209" t="s">
        <v>141</v>
      </c>
      <c r="W2209" t="s">
        <v>143</v>
      </c>
      <c r="X2209" t="str">
        <f>+IFERROR(VLOOKUP(Tabla1[[#This Row],[participant]],$AB$2:$AC$17,2,0),"REVISAR")</f>
        <v>LMR11M</v>
      </c>
    </row>
    <row r="2210" spans="1:24" x14ac:dyDescent="0.55000000000000004">
      <c r="A2210" t="s">
        <v>53</v>
      </c>
      <c r="B2210" t="s">
        <v>36</v>
      </c>
      <c r="C2210" t="s">
        <v>15</v>
      </c>
      <c r="D2210">
        <v>1.3</v>
      </c>
      <c r="E2210">
        <v>0</v>
      </c>
      <c r="F2210">
        <v>8</v>
      </c>
      <c r="G2210">
        <v>8</v>
      </c>
      <c r="H2210">
        <v>8</v>
      </c>
      <c r="I2210" t="s">
        <v>15</v>
      </c>
      <c r="J2210">
        <v>1</v>
      </c>
      <c r="L2210" t="s">
        <v>55</v>
      </c>
      <c r="M2210">
        <v>59.810667979371502</v>
      </c>
      <c r="N2210" t="s">
        <v>56</v>
      </c>
      <c r="O2210">
        <v>1</v>
      </c>
      <c r="P2210" t="s">
        <v>57</v>
      </c>
      <c r="Q2210" t="str">
        <f>+PROPER(IF(MID(Tabla1[[#This Row],[expName]],3,100)="Alegria","Alegría",MID(Tabla1[[#This Row],[expName]],3,100)))</f>
        <v>Alegría</v>
      </c>
      <c r="R2210" t="str">
        <f>+IF(Tabla1[[#This Row],[correct_ans]]="None","Frecuente","Infrecuente")</f>
        <v>Frecuente</v>
      </c>
      <c r="S2210">
        <f>+Tabla1[[#This Row],[Respuesta.corr]]*100</f>
        <v>100</v>
      </c>
      <c r="T2210" t="str">
        <f>+IF(OR(Tabla1[[#This Row],[frecuente/infrecuente]]="Frecuente",Tabla1[[#This Row],[Respuesta.rt]]=""),"",Tabla1[[#This Row],[Respuesta.rt]])</f>
        <v/>
      </c>
      <c r="U2210">
        <f>1-Tabla1[[#This Row],[Respuesta.corr]]</f>
        <v>0</v>
      </c>
      <c r="V2210" t="s">
        <v>141</v>
      </c>
      <c r="W2210" t="s">
        <v>143</v>
      </c>
      <c r="X2210" t="str">
        <f>+IFERROR(VLOOKUP(Tabla1[[#This Row],[participant]],$AB$2:$AC$17,2,0),"REVISAR")</f>
        <v>LMR11M</v>
      </c>
    </row>
    <row r="2211" spans="1:24" x14ac:dyDescent="0.55000000000000004">
      <c r="A2211" t="s">
        <v>58</v>
      </c>
      <c r="B2211" t="s">
        <v>62</v>
      </c>
      <c r="C2211" t="s">
        <v>21</v>
      </c>
      <c r="D2211">
        <v>1.3</v>
      </c>
      <c r="E2211">
        <v>0</v>
      </c>
      <c r="F2211">
        <v>9</v>
      </c>
      <c r="G2211">
        <v>9</v>
      </c>
      <c r="H2211">
        <v>9</v>
      </c>
      <c r="I2211" t="s">
        <v>21</v>
      </c>
      <c r="J2211">
        <v>1</v>
      </c>
      <c r="K2211">
        <v>0.74436250049599995</v>
      </c>
      <c r="L2211" t="s">
        <v>55</v>
      </c>
      <c r="M2211">
        <v>59.810667979371502</v>
      </c>
      <c r="N2211" t="s">
        <v>56</v>
      </c>
      <c r="O2211">
        <v>1</v>
      </c>
      <c r="P2211" t="s">
        <v>57</v>
      </c>
      <c r="Q2211" t="str">
        <f>+PROPER(IF(MID(Tabla1[[#This Row],[expName]],3,100)="Alegria","Alegría",MID(Tabla1[[#This Row],[expName]],3,100)))</f>
        <v>Alegría</v>
      </c>
      <c r="R2211" t="str">
        <f>+IF(Tabla1[[#This Row],[correct_ans]]="None","Frecuente","Infrecuente")</f>
        <v>Infrecuente</v>
      </c>
      <c r="S2211">
        <f>+Tabla1[[#This Row],[Respuesta.corr]]*100</f>
        <v>100</v>
      </c>
      <c r="T2211">
        <f>+IF(OR(Tabla1[[#This Row],[frecuente/infrecuente]]="Frecuente",Tabla1[[#This Row],[Respuesta.rt]]=""),"",Tabla1[[#This Row],[Respuesta.rt]])</f>
        <v>0.74436250049599995</v>
      </c>
      <c r="U2211">
        <f>1-Tabla1[[#This Row],[Respuesta.corr]]</f>
        <v>0</v>
      </c>
      <c r="V2211" t="s">
        <v>141</v>
      </c>
      <c r="W2211" t="s">
        <v>143</v>
      </c>
      <c r="X2211" t="str">
        <f>+IFERROR(VLOOKUP(Tabla1[[#This Row],[participant]],$AB$2:$AC$17,2,0),"REVISAR")</f>
        <v>LMR11M</v>
      </c>
    </row>
    <row r="2212" spans="1:24" x14ac:dyDescent="0.55000000000000004">
      <c r="A2212" t="s">
        <v>53</v>
      </c>
      <c r="B2212" t="s">
        <v>63</v>
      </c>
      <c r="C2212" t="s">
        <v>15</v>
      </c>
      <c r="D2212">
        <v>0.8</v>
      </c>
      <c r="E2212">
        <v>0</v>
      </c>
      <c r="F2212">
        <v>10</v>
      </c>
      <c r="G2212">
        <v>10</v>
      </c>
      <c r="H2212">
        <v>10</v>
      </c>
      <c r="I2212" t="s">
        <v>15</v>
      </c>
      <c r="J2212">
        <v>1</v>
      </c>
      <c r="L2212" t="s">
        <v>55</v>
      </c>
      <c r="M2212">
        <v>59.810667979371502</v>
      </c>
      <c r="N2212" t="s">
        <v>56</v>
      </c>
      <c r="O2212">
        <v>1</v>
      </c>
      <c r="P2212" t="s">
        <v>57</v>
      </c>
      <c r="Q2212" t="str">
        <f>+PROPER(IF(MID(Tabla1[[#This Row],[expName]],3,100)="Alegria","Alegría",MID(Tabla1[[#This Row],[expName]],3,100)))</f>
        <v>Alegría</v>
      </c>
      <c r="R2212" t="str">
        <f>+IF(Tabla1[[#This Row],[correct_ans]]="None","Frecuente","Infrecuente")</f>
        <v>Frecuente</v>
      </c>
      <c r="S2212">
        <f>+Tabla1[[#This Row],[Respuesta.corr]]*100</f>
        <v>100</v>
      </c>
      <c r="T2212" t="str">
        <f>+IF(OR(Tabla1[[#This Row],[frecuente/infrecuente]]="Frecuente",Tabla1[[#This Row],[Respuesta.rt]]=""),"",Tabla1[[#This Row],[Respuesta.rt]])</f>
        <v/>
      </c>
      <c r="U2212">
        <f>1-Tabla1[[#This Row],[Respuesta.corr]]</f>
        <v>0</v>
      </c>
      <c r="V2212" t="s">
        <v>141</v>
      </c>
      <c r="W2212" t="s">
        <v>143</v>
      </c>
      <c r="X2212" t="str">
        <f>+IFERROR(VLOOKUP(Tabla1[[#This Row],[participant]],$AB$2:$AC$17,2,0),"REVISAR")</f>
        <v>LMR11M</v>
      </c>
    </row>
    <row r="2213" spans="1:24" x14ac:dyDescent="0.55000000000000004">
      <c r="A2213" t="s">
        <v>53</v>
      </c>
      <c r="B2213" t="s">
        <v>34</v>
      </c>
      <c r="C2213" t="s">
        <v>15</v>
      </c>
      <c r="D2213">
        <v>1.3</v>
      </c>
      <c r="E2213">
        <v>0</v>
      </c>
      <c r="F2213">
        <v>11</v>
      </c>
      <c r="G2213">
        <v>11</v>
      </c>
      <c r="H2213">
        <v>11</v>
      </c>
      <c r="I2213" t="s">
        <v>15</v>
      </c>
      <c r="J2213">
        <v>1</v>
      </c>
      <c r="L2213" t="s">
        <v>55</v>
      </c>
      <c r="M2213">
        <v>59.810667979371502</v>
      </c>
      <c r="N2213" t="s">
        <v>56</v>
      </c>
      <c r="O2213">
        <v>1</v>
      </c>
      <c r="P2213" t="s">
        <v>57</v>
      </c>
      <c r="Q2213" t="str">
        <f>+PROPER(IF(MID(Tabla1[[#This Row],[expName]],3,100)="Alegria","Alegría",MID(Tabla1[[#This Row],[expName]],3,100)))</f>
        <v>Alegría</v>
      </c>
      <c r="R2213" t="str">
        <f>+IF(Tabla1[[#This Row],[correct_ans]]="None","Frecuente","Infrecuente")</f>
        <v>Frecuente</v>
      </c>
      <c r="S2213">
        <f>+Tabla1[[#This Row],[Respuesta.corr]]*100</f>
        <v>100</v>
      </c>
      <c r="T2213" t="str">
        <f>+IF(OR(Tabla1[[#This Row],[frecuente/infrecuente]]="Frecuente",Tabla1[[#This Row],[Respuesta.rt]]=""),"",Tabla1[[#This Row],[Respuesta.rt]])</f>
        <v/>
      </c>
      <c r="U2213">
        <f>1-Tabla1[[#This Row],[Respuesta.corr]]</f>
        <v>0</v>
      </c>
      <c r="V2213" t="s">
        <v>141</v>
      </c>
      <c r="W2213" t="s">
        <v>143</v>
      </c>
      <c r="X2213" t="str">
        <f>+IFERROR(VLOOKUP(Tabla1[[#This Row],[participant]],$AB$2:$AC$17,2,0),"REVISAR")</f>
        <v>LMR11M</v>
      </c>
    </row>
    <row r="2214" spans="1:24" x14ac:dyDescent="0.55000000000000004">
      <c r="A2214" t="s">
        <v>58</v>
      </c>
      <c r="B2214" t="s">
        <v>64</v>
      </c>
      <c r="C2214" t="s">
        <v>21</v>
      </c>
      <c r="D2214">
        <v>0.8</v>
      </c>
      <c r="E2214">
        <v>0</v>
      </c>
      <c r="F2214">
        <v>12</v>
      </c>
      <c r="G2214">
        <v>12</v>
      </c>
      <c r="H2214">
        <v>12</v>
      </c>
      <c r="I2214" t="s">
        <v>21</v>
      </c>
      <c r="J2214">
        <v>1</v>
      </c>
      <c r="K2214">
        <v>0.43938775407199998</v>
      </c>
      <c r="L2214" t="s">
        <v>55</v>
      </c>
      <c r="M2214">
        <v>59.810667979371502</v>
      </c>
      <c r="N2214" t="s">
        <v>56</v>
      </c>
      <c r="O2214">
        <v>1</v>
      </c>
      <c r="P2214" t="s">
        <v>57</v>
      </c>
      <c r="Q2214" t="str">
        <f>+PROPER(IF(MID(Tabla1[[#This Row],[expName]],3,100)="Alegria","Alegría",MID(Tabla1[[#This Row],[expName]],3,100)))</f>
        <v>Alegría</v>
      </c>
      <c r="R2214" t="str">
        <f>+IF(Tabla1[[#This Row],[correct_ans]]="None","Frecuente","Infrecuente")</f>
        <v>Infrecuente</v>
      </c>
      <c r="S2214">
        <f>+Tabla1[[#This Row],[Respuesta.corr]]*100</f>
        <v>100</v>
      </c>
      <c r="T2214">
        <f>+IF(OR(Tabla1[[#This Row],[frecuente/infrecuente]]="Frecuente",Tabla1[[#This Row],[Respuesta.rt]]=""),"",Tabla1[[#This Row],[Respuesta.rt]])</f>
        <v>0.43938775407199998</v>
      </c>
      <c r="U2214">
        <f>1-Tabla1[[#This Row],[Respuesta.corr]]</f>
        <v>0</v>
      </c>
      <c r="V2214" t="s">
        <v>141</v>
      </c>
      <c r="W2214" t="s">
        <v>143</v>
      </c>
      <c r="X2214" t="str">
        <f>+IFERROR(VLOOKUP(Tabla1[[#This Row],[participant]],$AB$2:$AC$17,2,0),"REVISAR")</f>
        <v>LMR11M</v>
      </c>
    </row>
    <row r="2215" spans="1:24" x14ac:dyDescent="0.55000000000000004">
      <c r="A2215" t="s">
        <v>53</v>
      </c>
      <c r="B2215" t="s">
        <v>65</v>
      </c>
      <c r="C2215" t="s">
        <v>15</v>
      </c>
      <c r="D2215">
        <v>0.8</v>
      </c>
      <c r="E2215">
        <v>0</v>
      </c>
      <c r="F2215">
        <v>13</v>
      </c>
      <c r="G2215">
        <v>13</v>
      </c>
      <c r="H2215">
        <v>13</v>
      </c>
      <c r="I2215" t="s">
        <v>15</v>
      </c>
      <c r="J2215">
        <v>1</v>
      </c>
      <c r="L2215" t="s">
        <v>55</v>
      </c>
      <c r="M2215">
        <v>59.810667979371502</v>
      </c>
      <c r="N2215" t="s">
        <v>56</v>
      </c>
      <c r="O2215">
        <v>1</v>
      </c>
      <c r="P2215" t="s">
        <v>57</v>
      </c>
      <c r="Q2215" t="str">
        <f>+PROPER(IF(MID(Tabla1[[#This Row],[expName]],3,100)="Alegria","Alegría",MID(Tabla1[[#This Row],[expName]],3,100)))</f>
        <v>Alegría</v>
      </c>
      <c r="R2215" t="str">
        <f>+IF(Tabla1[[#This Row],[correct_ans]]="None","Frecuente","Infrecuente")</f>
        <v>Frecuente</v>
      </c>
      <c r="S2215">
        <f>+Tabla1[[#This Row],[Respuesta.corr]]*100</f>
        <v>100</v>
      </c>
      <c r="T2215" t="str">
        <f>+IF(OR(Tabla1[[#This Row],[frecuente/infrecuente]]="Frecuente",Tabla1[[#This Row],[Respuesta.rt]]=""),"",Tabla1[[#This Row],[Respuesta.rt]])</f>
        <v/>
      </c>
      <c r="U2215">
        <f>1-Tabla1[[#This Row],[Respuesta.corr]]</f>
        <v>0</v>
      </c>
      <c r="V2215" t="s">
        <v>141</v>
      </c>
      <c r="W2215" t="s">
        <v>143</v>
      </c>
      <c r="X2215" t="str">
        <f>+IFERROR(VLOOKUP(Tabla1[[#This Row],[participant]],$AB$2:$AC$17,2,0),"REVISAR")</f>
        <v>LMR11M</v>
      </c>
    </row>
    <row r="2216" spans="1:24" x14ac:dyDescent="0.55000000000000004">
      <c r="A2216" t="s">
        <v>53</v>
      </c>
      <c r="B2216" t="s">
        <v>65</v>
      </c>
      <c r="C2216" t="s">
        <v>15</v>
      </c>
      <c r="D2216">
        <v>0.8</v>
      </c>
      <c r="E2216">
        <v>0</v>
      </c>
      <c r="F2216">
        <v>14</v>
      </c>
      <c r="G2216">
        <v>14</v>
      </c>
      <c r="H2216">
        <v>14</v>
      </c>
      <c r="I2216" t="s">
        <v>15</v>
      </c>
      <c r="J2216">
        <v>1</v>
      </c>
      <c r="L2216" t="s">
        <v>55</v>
      </c>
      <c r="M2216">
        <v>59.810667979371502</v>
      </c>
      <c r="N2216" t="s">
        <v>56</v>
      </c>
      <c r="O2216">
        <v>1</v>
      </c>
      <c r="P2216" t="s">
        <v>57</v>
      </c>
      <c r="Q2216" t="str">
        <f>+PROPER(IF(MID(Tabla1[[#This Row],[expName]],3,100)="Alegria","Alegría",MID(Tabla1[[#This Row],[expName]],3,100)))</f>
        <v>Alegría</v>
      </c>
      <c r="R2216" t="str">
        <f>+IF(Tabla1[[#This Row],[correct_ans]]="None","Frecuente","Infrecuente")</f>
        <v>Frecuente</v>
      </c>
      <c r="S2216">
        <f>+Tabla1[[#This Row],[Respuesta.corr]]*100</f>
        <v>100</v>
      </c>
      <c r="T2216" t="str">
        <f>+IF(OR(Tabla1[[#This Row],[frecuente/infrecuente]]="Frecuente",Tabla1[[#This Row],[Respuesta.rt]]=""),"",Tabla1[[#This Row],[Respuesta.rt]])</f>
        <v/>
      </c>
      <c r="U2216">
        <f>1-Tabla1[[#This Row],[Respuesta.corr]]</f>
        <v>0</v>
      </c>
      <c r="V2216" t="s">
        <v>141</v>
      </c>
      <c r="W2216" t="s">
        <v>143</v>
      </c>
      <c r="X2216" t="str">
        <f>+IFERROR(VLOOKUP(Tabla1[[#This Row],[participant]],$AB$2:$AC$17,2,0),"REVISAR")</f>
        <v>LMR11M</v>
      </c>
    </row>
    <row r="2217" spans="1:24" x14ac:dyDescent="0.55000000000000004">
      <c r="A2217" t="s">
        <v>58</v>
      </c>
      <c r="B2217" t="s">
        <v>64</v>
      </c>
      <c r="C2217" t="s">
        <v>21</v>
      </c>
      <c r="D2217">
        <v>1.3</v>
      </c>
      <c r="E2217">
        <v>0</v>
      </c>
      <c r="F2217">
        <v>15</v>
      </c>
      <c r="G2217">
        <v>15</v>
      </c>
      <c r="H2217">
        <v>15</v>
      </c>
      <c r="I2217" t="s">
        <v>21</v>
      </c>
      <c r="J2217">
        <v>1</v>
      </c>
      <c r="K2217">
        <v>0.394405293278</v>
      </c>
      <c r="L2217" t="s">
        <v>55</v>
      </c>
      <c r="M2217">
        <v>59.810667979371502</v>
      </c>
      <c r="N2217" t="s">
        <v>56</v>
      </c>
      <c r="O2217">
        <v>1</v>
      </c>
      <c r="P2217" t="s">
        <v>57</v>
      </c>
      <c r="Q2217" t="str">
        <f>+PROPER(IF(MID(Tabla1[[#This Row],[expName]],3,100)="Alegria","Alegría",MID(Tabla1[[#This Row],[expName]],3,100)))</f>
        <v>Alegría</v>
      </c>
      <c r="R2217" t="str">
        <f>+IF(Tabla1[[#This Row],[correct_ans]]="None","Frecuente","Infrecuente")</f>
        <v>Infrecuente</v>
      </c>
      <c r="S2217">
        <f>+Tabla1[[#This Row],[Respuesta.corr]]*100</f>
        <v>100</v>
      </c>
      <c r="T2217">
        <f>+IF(OR(Tabla1[[#This Row],[frecuente/infrecuente]]="Frecuente",Tabla1[[#This Row],[Respuesta.rt]]=""),"",Tabla1[[#This Row],[Respuesta.rt]])</f>
        <v>0.394405293278</v>
      </c>
      <c r="U2217">
        <f>1-Tabla1[[#This Row],[Respuesta.corr]]</f>
        <v>0</v>
      </c>
      <c r="V2217" t="s">
        <v>141</v>
      </c>
      <c r="W2217" t="s">
        <v>143</v>
      </c>
      <c r="X2217" t="str">
        <f>+IFERROR(VLOOKUP(Tabla1[[#This Row],[participant]],$AB$2:$AC$17,2,0),"REVISAR")</f>
        <v>LMR11M</v>
      </c>
    </row>
    <row r="2218" spans="1:24" x14ac:dyDescent="0.55000000000000004">
      <c r="A2218" t="s">
        <v>53</v>
      </c>
      <c r="B2218" t="s">
        <v>25</v>
      </c>
      <c r="C2218" t="s">
        <v>15</v>
      </c>
      <c r="D2218">
        <v>0.8</v>
      </c>
      <c r="E2218">
        <v>0</v>
      </c>
      <c r="F2218">
        <v>16</v>
      </c>
      <c r="G2218">
        <v>16</v>
      </c>
      <c r="H2218">
        <v>16</v>
      </c>
      <c r="I2218" t="s">
        <v>15</v>
      </c>
      <c r="J2218">
        <v>1</v>
      </c>
      <c r="L2218" t="s">
        <v>55</v>
      </c>
      <c r="M2218">
        <v>59.810667979371502</v>
      </c>
      <c r="N2218" t="s">
        <v>56</v>
      </c>
      <c r="O2218">
        <v>1</v>
      </c>
      <c r="P2218" t="s">
        <v>57</v>
      </c>
      <c r="Q2218" t="str">
        <f>+PROPER(IF(MID(Tabla1[[#This Row],[expName]],3,100)="Alegria","Alegría",MID(Tabla1[[#This Row],[expName]],3,100)))</f>
        <v>Alegría</v>
      </c>
      <c r="R2218" t="str">
        <f>+IF(Tabla1[[#This Row],[correct_ans]]="None","Frecuente","Infrecuente")</f>
        <v>Frecuente</v>
      </c>
      <c r="S2218">
        <f>+Tabla1[[#This Row],[Respuesta.corr]]*100</f>
        <v>100</v>
      </c>
      <c r="T2218" t="str">
        <f>+IF(OR(Tabla1[[#This Row],[frecuente/infrecuente]]="Frecuente",Tabla1[[#This Row],[Respuesta.rt]]=""),"",Tabla1[[#This Row],[Respuesta.rt]])</f>
        <v/>
      </c>
      <c r="U2218">
        <f>1-Tabla1[[#This Row],[Respuesta.corr]]</f>
        <v>0</v>
      </c>
      <c r="V2218" t="s">
        <v>141</v>
      </c>
      <c r="W2218" t="s">
        <v>143</v>
      </c>
      <c r="X2218" t="str">
        <f>+IFERROR(VLOOKUP(Tabla1[[#This Row],[participant]],$AB$2:$AC$17,2,0),"REVISAR")</f>
        <v>LMR11M</v>
      </c>
    </row>
    <row r="2219" spans="1:24" x14ac:dyDescent="0.55000000000000004">
      <c r="A2219" t="s">
        <v>58</v>
      </c>
      <c r="B2219" t="s">
        <v>66</v>
      </c>
      <c r="C2219" t="s">
        <v>21</v>
      </c>
      <c r="D2219">
        <v>1.3</v>
      </c>
      <c r="E2219">
        <v>0</v>
      </c>
      <c r="F2219">
        <v>17</v>
      </c>
      <c r="G2219">
        <v>17</v>
      </c>
      <c r="H2219">
        <v>17</v>
      </c>
      <c r="I2219" t="s">
        <v>21</v>
      </c>
      <c r="J2219">
        <v>1</v>
      </c>
      <c r="K2219">
        <v>0.703566964716</v>
      </c>
      <c r="L2219" t="s">
        <v>55</v>
      </c>
      <c r="M2219">
        <v>59.810667979371502</v>
      </c>
      <c r="N2219" t="s">
        <v>56</v>
      </c>
      <c r="O2219">
        <v>1</v>
      </c>
      <c r="P2219" t="s">
        <v>57</v>
      </c>
      <c r="Q2219" t="str">
        <f>+PROPER(IF(MID(Tabla1[[#This Row],[expName]],3,100)="Alegria","Alegría",MID(Tabla1[[#This Row],[expName]],3,100)))</f>
        <v>Alegría</v>
      </c>
      <c r="R2219" t="str">
        <f>+IF(Tabla1[[#This Row],[correct_ans]]="None","Frecuente","Infrecuente")</f>
        <v>Infrecuente</v>
      </c>
      <c r="S2219">
        <f>+Tabla1[[#This Row],[Respuesta.corr]]*100</f>
        <v>100</v>
      </c>
      <c r="T2219">
        <f>+IF(OR(Tabla1[[#This Row],[frecuente/infrecuente]]="Frecuente",Tabla1[[#This Row],[Respuesta.rt]]=""),"",Tabla1[[#This Row],[Respuesta.rt]])</f>
        <v>0.703566964716</v>
      </c>
      <c r="U2219">
        <f>1-Tabla1[[#This Row],[Respuesta.corr]]</f>
        <v>0</v>
      </c>
      <c r="V2219" t="s">
        <v>141</v>
      </c>
      <c r="W2219" t="s">
        <v>143</v>
      </c>
      <c r="X2219" t="str">
        <f>+IFERROR(VLOOKUP(Tabla1[[#This Row],[participant]],$AB$2:$AC$17,2,0),"REVISAR")</f>
        <v>LMR11M</v>
      </c>
    </row>
    <row r="2220" spans="1:24" x14ac:dyDescent="0.55000000000000004">
      <c r="A2220" t="s">
        <v>53</v>
      </c>
      <c r="B2220" t="s">
        <v>23</v>
      </c>
      <c r="C2220" t="s">
        <v>15</v>
      </c>
      <c r="D2220">
        <v>0.8</v>
      </c>
      <c r="E2220">
        <v>0</v>
      </c>
      <c r="F2220">
        <v>18</v>
      </c>
      <c r="G2220">
        <v>18</v>
      </c>
      <c r="H2220">
        <v>18</v>
      </c>
      <c r="I2220" t="s">
        <v>15</v>
      </c>
      <c r="J2220">
        <v>1</v>
      </c>
      <c r="L2220" t="s">
        <v>55</v>
      </c>
      <c r="M2220">
        <v>59.810667979371502</v>
      </c>
      <c r="N2220" t="s">
        <v>56</v>
      </c>
      <c r="O2220">
        <v>1</v>
      </c>
      <c r="P2220" t="s">
        <v>57</v>
      </c>
      <c r="Q2220" t="str">
        <f>+PROPER(IF(MID(Tabla1[[#This Row],[expName]],3,100)="Alegria","Alegría",MID(Tabla1[[#This Row],[expName]],3,100)))</f>
        <v>Alegría</v>
      </c>
      <c r="R2220" t="str">
        <f>+IF(Tabla1[[#This Row],[correct_ans]]="None","Frecuente","Infrecuente")</f>
        <v>Frecuente</v>
      </c>
      <c r="S2220">
        <f>+Tabla1[[#This Row],[Respuesta.corr]]*100</f>
        <v>100</v>
      </c>
      <c r="T2220" t="str">
        <f>+IF(OR(Tabla1[[#This Row],[frecuente/infrecuente]]="Frecuente",Tabla1[[#This Row],[Respuesta.rt]]=""),"",Tabla1[[#This Row],[Respuesta.rt]])</f>
        <v/>
      </c>
      <c r="U2220">
        <f>1-Tabla1[[#This Row],[Respuesta.corr]]</f>
        <v>0</v>
      </c>
      <c r="V2220" t="s">
        <v>141</v>
      </c>
      <c r="W2220" t="s">
        <v>143</v>
      </c>
      <c r="X2220" t="str">
        <f>+IFERROR(VLOOKUP(Tabla1[[#This Row],[participant]],$AB$2:$AC$17,2,0),"REVISAR")</f>
        <v>LMR11M</v>
      </c>
    </row>
    <row r="2221" spans="1:24" x14ac:dyDescent="0.55000000000000004">
      <c r="A2221" t="s">
        <v>53</v>
      </c>
      <c r="B2221" t="s">
        <v>28</v>
      </c>
      <c r="C2221" t="s">
        <v>15</v>
      </c>
      <c r="D2221">
        <v>1.3</v>
      </c>
      <c r="E2221">
        <v>0</v>
      </c>
      <c r="F2221">
        <v>19</v>
      </c>
      <c r="G2221">
        <v>19</v>
      </c>
      <c r="H2221">
        <v>19</v>
      </c>
      <c r="I2221" t="s">
        <v>15</v>
      </c>
      <c r="J2221">
        <v>1</v>
      </c>
      <c r="L2221" t="s">
        <v>55</v>
      </c>
      <c r="M2221">
        <v>59.810667979371502</v>
      </c>
      <c r="N2221" t="s">
        <v>56</v>
      </c>
      <c r="O2221">
        <v>1</v>
      </c>
      <c r="P2221" t="s">
        <v>57</v>
      </c>
      <c r="Q2221" t="str">
        <f>+PROPER(IF(MID(Tabla1[[#This Row],[expName]],3,100)="Alegria","Alegría",MID(Tabla1[[#This Row],[expName]],3,100)))</f>
        <v>Alegría</v>
      </c>
      <c r="R2221" t="str">
        <f>+IF(Tabla1[[#This Row],[correct_ans]]="None","Frecuente","Infrecuente")</f>
        <v>Frecuente</v>
      </c>
      <c r="S2221">
        <f>+Tabla1[[#This Row],[Respuesta.corr]]*100</f>
        <v>100</v>
      </c>
      <c r="T2221" t="str">
        <f>+IF(OR(Tabla1[[#This Row],[frecuente/infrecuente]]="Frecuente",Tabla1[[#This Row],[Respuesta.rt]]=""),"",Tabla1[[#This Row],[Respuesta.rt]])</f>
        <v/>
      </c>
      <c r="U2221">
        <f>1-Tabla1[[#This Row],[Respuesta.corr]]</f>
        <v>0</v>
      </c>
      <c r="V2221" t="s">
        <v>141</v>
      </c>
      <c r="W2221" t="s">
        <v>143</v>
      </c>
      <c r="X2221" t="str">
        <f>+IFERROR(VLOOKUP(Tabla1[[#This Row],[participant]],$AB$2:$AC$17,2,0),"REVISAR")</f>
        <v>LMR11M</v>
      </c>
    </row>
    <row r="2222" spans="1:24" x14ac:dyDescent="0.55000000000000004">
      <c r="A2222" t="s">
        <v>53</v>
      </c>
      <c r="B2222" t="s">
        <v>14</v>
      </c>
      <c r="C2222" t="s">
        <v>15</v>
      </c>
      <c r="D2222">
        <v>0.8</v>
      </c>
      <c r="E2222">
        <v>0</v>
      </c>
      <c r="F2222">
        <v>20</v>
      </c>
      <c r="G2222">
        <v>20</v>
      </c>
      <c r="H2222">
        <v>20</v>
      </c>
      <c r="I2222" t="s">
        <v>15</v>
      </c>
      <c r="J2222">
        <v>1</v>
      </c>
      <c r="L2222" t="s">
        <v>55</v>
      </c>
      <c r="M2222">
        <v>59.810667979371502</v>
      </c>
      <c r="N2222" t="s">
        <v>56</v>
      </c>
      <c r="O2222">
        <v>1</v>
      </c>
      <c r="P2222" t="s">
        <v>57</v>
      </c>
      <c r="Q2222" t="str">
        <f>+PROPER(IF(MID(Tabla1[[#This Row],[expName]],3,100)="Alegria","Alegría",MID(Tabla1[[#This Row],[expName]],3,100)))</f>
        <v>Alegría</v>
      </c>
      <c r="R2222" t="str">
        <f>+IF(Tabla1[[#This Row],[correct_ans]]="None","Frecuente","Infrecuente")</f>
        <v>Frecuente</v>
      </c>
      <c r="S2222">
        <f>+Tabla1[[#This Row],[Respuesta.corr]]*100</f>
        <v>100</v>
      </c>
      <c r="T2222" t="str">
        <f>+IF(OR(Tabla1[[#This Row],[frecuente/infrecuente]]="Frecuente",Tabla1[[#This Row],[Respuesta.rt]]=""),"",Tabla1[[#This Row],[Respuesta.rt]])</f>
        <v/>
      </c>
      <c r="U2222">
        <f>1-Tabla1[[#This Row],[Respuesta.corr]]</f>
        <v>0</v>
      </c>
      <c r="V2222" t="s">
        <v>141</v>
      </c>
      <c r="W2222" t="s">
        <v>143</v>
      </c>
      <c r="X2222" t="str">
        <f>+IFERROR(VLOOKUP(Tabla1[[#This Row],[participant]],$AB$2:$AC$17,2,0),"REVISAR")</f>
        <v>LMR11M</v>
      </c>
    </row>
    <row r="2223" spans="1:24" x14ac:dyDescent="0.55000000000000004">
      <c r="A2223" t="s">
        <v>58</v>
      </c>
      <c r="B2223" t="s">
        <v>67</v>
      </c>
      <c r="C2223" t="s">
        <v>21</v>
      </c>
      <c r="D2223">
        <v>0.8</v>
      </c>
      <c r="E2223">
        <v>0</v>
      </c>
      <c r="F2223">
        <v>21</v>
      </c>
      <c r="G2223">
        <v>21</v>
      </c>
      <c r="H2223">
        <v>21</v>
      </c>
      <c r="I2223" t="s">
        <v>21</v>
      </c>
      <c r="J2223">
        <v>1</v>
      </c>
      <c r="K2223">
        <v>0.48244659975199999</v>
      </c>
      <c r="L2223" t="s">
        <v>55</v>
      </c>
      <c r="M2223">
        <v>59.810667979371502</v>
      </c>
      <c r="N2223" t="s">
        <v>56</v>
      </c>
      <c r="O2223">
        <v>1</v>
      </c>
      <c r="P2223" t="s">
        <v>57</v>
      </c>
      <c r="Q2223" t="str">
        <f>+PROPER(IF(MID(Tabla1[[#This Row],[expName]],3,100)="Alegria","Alegría",MID(Tabla1[[#This Row],[expName]],3,100)))</f>
        <v>Alegría</v>
      </c>
      <c r="R2223" t="str">
        <f>+IF(Tabla1[[#This Row],[correct_ans]]="None","Frecuente","Infrecuente")</f>
        <v>Infrecuente</v>
      </c>
      <c r="S2223">
        <f>+Tabla1[[#This Row],[Respuesta.corr]]*100</f>
        <v>100</v>
      </c>
      <c r="T2223">
        <f>+IF(OR(Tabla1[[#This Row],[frecuente/infrecuente]]="Frecuente",Tabla1[[#This Row],[Respuesta.rt]]=""),"",Tabla1[[#This Row],[Respuesta.rt]])</f>
        <v>0.48244659975199999</v>
      </c>
      <c r="U2223">
        <f>1-Tabla1[[#This Row],[Respuesta.corr]]</f>
        <v>0</v>
      </c>
      <c r="V2223" t="s">
        <v>141</v>
      </c>
      <c r="W2223" t="s">
        <v>143</v>
      </c>
      <c r="X2223" t="str">
        <f>+IFERROR(VLOOKUP(Tabla1[[#This Row],[participant]],$AB$2:$AC$17,2,0),"REVISAR")</f>
        <v>LMR11M</v>
      </c>
    </row>
    <row r="2224" spans="1:24" x14ac:dyDescent="0.55000000000000004">
      <c r="A2224" t="s">
        <v>53</v>
      </c>
      <c r="B2224" t="s">
        <v>68</v>
      </c>
      <c r="C2224" t="s">
        <v>15</v>
      </c>
      <c r="D2224">
        <v>1.3</v>
      </c>
      <c r="E2224">
        <v>0</v>
      </c>
      <c r="F2224">
        <v>22</v>
      </c>
      <c r="G2224">
        <v>22</v>
      </c>
      <c r="H2224">
        <v>22</v>
      </c>
      <c r="I2224" t="s">
        <v>15</v>
      </c>
      <c r="J2224">
        <v>1</v>
      </c>
      <c r="L2224" t="s">
        <v>55</v>
      </c>
      <c r="M2224">
        <v>59.810667979371502</v>
      </c>
      <c r="N2224" t="s">
        <v>56</v>
      </c>
      <c r="O2224">
        <v>1</v>
      </c>
      <c r="P2224" t="s">
        <v>57</v>
      </c>
      <c r="Q2224" t="str">
        <f>+PROPER(IF(MID(Tabla1[[#This Row],[expName]],3,100)="Alegria","Alegría",MID(Tabla1[[#This Row],[expName]],3,100)))</f>
        <v>Alegría</v>
      </c>
      <c r="R2224" t="str">
        <f>+IF(Tabla1[[#This Row],[correct_ans]]="None","Frecuente","Infrecuente")</f>
        <v>Frecuente</v>
      </c>
      <c r="S2224">
        <f>+Tabla1[[#This Row],[Respuesta.corr]]*100</f>
        <v>100</v>
      </c>
      <c r="T2224" t="str">
        <f>+IF(OR(Tabla1[[#This Row],[frecuente/infrecuente]]="Frecuente",Tabla1[[#This Row],[Respuesta.rt]]=""),"",Tabla1[[#This Row],[Respuesta.rt]])</f>
        <v/>
      </c>
      <c r="U2224">
        <f>1-Tabla1[[#This Row],[Respuesta.corr]]</f>
        <v>0</v>
      </c>
      <c r="V2224" t="s">
        <v>141</v>
      </c>
      <c r="W2224" t="s">
        <v>143</v>
      </c>
      <c r="X2224" t="str">
        <f>+IFERROR(VLOOKUP(Tabla1[[#This Row],[participant]],$AB$2:$AC$17,2,0),"REVISAR")</f>
        <v>LMR11M</v>
      </c>
    </row>
    <row r="2225" spans="1:24" x14ac:dyDescent="0.55000000000000004">
      <c r="A2225" t="s">
        <v>53</v>
      </c>
      <c r="B2225" t="s">
        <v>22</v>
      </c>
      <c r="C2225" t="s">
        <v>15</v>
      </c>
      <c r="D2225">
        <v>1.3</v>
      </c>
      <c r="E2225">
        <v>0</v>
      </c>
      <c r="F2225">
        <v>23</v>
      </c>
      <c r="G2225">
        <v>23</v>
      </c>
      <c r="H2225">
        <v>23</v>
      </c>
      <c r="I2225" t="s">
        <v>15</v>
      </c>
      <c r="J2225">
        <v>1</v>
      </c>
      <c r="L2225" t="s">
        <v>55</v>
      </c>
      <c r="M2225">
        <v>59.810667979371502</v>
      </c>
      <c r="N2225" t="s">
        <v>56</v>
      </c>
      <c r="O2225">
        <v>1</v>
      </c>
      <c r="P2225" t="s">
        <v>57</v>
      </c>
      <c r="Q2225" t="str">
        <f>+PROPER(IF(MID(Tabla1[[#This Row],[expName]],3,100)="Alegria","Alegría",MID(Tabla1[[#This Row],[expName]],3,100)))</f>
        <v>Alegría</v>
      </c>
      <c r="R2225" t="str">
        <f>+IF(Tabla1[[#This Row],[correct_ans]]="None","Frecuente","Infrecuente")</f>
        <v>Frecuente</v>
      </c>
      <c r="S2225">
        <f>+Tabla1[[#This Row],[Respuesta.corr]]*100</f>
        <v>100</v>
      </c>
      <c r="T2225" t="str">
        <f>+IF(OR(Tabla1[[#This Row],[frecuente/infrecuente]]="Frecuente",Tabla1[[#This Row],[Respuesta.rt]]=""),"",Tabla1[[#This Row],[Respuesta.rt]])</f>
        <v/>
      </c>
      <c r="U2225">
        <f>1-Tabla1[[#This Row],[Respuesta.corr]]</f>
        <v>0</v>
      </c>
      <c r="V2225" t="s">
        <v>141</v>
      </c>
      <c r="W2225" t="s">
        <v>143</v>
      </c>
      <c r="X2225" t="str">
        <f>+IFERROR(VLOOKUP(Tabla1[[#This Row],[participant]],$AB$2:$AC$17,2,0),"REVISAR")</f>
        <v>LMR11M</v>
      </c>
    </row>
    <row r="2226" spans="1:24" x14ac:dyDescent="0.55000000000000004">
      <c r="A2226" t="s">
        <v>53</v>
      </c>
      <c r="B2226" t="s">
        <v>22</v>
      </c>
      <c r="C2226" t="s">
        <v>15</v>
      </c>
      <c r="D2226">
        <v>0.8</v>
      </c>
      <c r="E2226">
        <v>0</v>
      </c>
      <c r="F2226">
        <v>24</v>
      </c>
      <c r="G2226">
        <v>24</v>
      </c>
      <c r="H2226">
        <v>24</v>
      </c>
      <c r="I2226" t="s">
        <v>15</v>
      </c>
      <c r="J2226">
        <v>1</v>
      </c>
      <c r="L2226" t="s">
        <v>55</v>
      </c>
      <c r="M2226">
        <v>59.810667979371502</v>
      </c>
      <c r="N2226" t="s">
        <v>56</v>
      </c>
      <c r="O2226">
        <v>1</v>
      </c>
      <c r="P2226" t="s">
        <v>57</v>
      </c>
      <c r="Q2226" t="str">
        <f>+PROPER(IF(MID(Tabla1[[#This Row],[expName]],3,100)="Alegria","Alegría",MID(Tabla1[[#This Row],[expName]],3,100)))</f>
        <v>Alegría</v>
      </c>
      <c r="R2226" t="str">
        <f>+IF(Tabla1[[#This Row],[correct_ans]]="None","Frecuente","Infrecuente")</f>
        <v>Frecuente</v>
      </c>
      <c r="S2226">
        <f>+Tabla1[[#This Row],[Respuesta.corr]]*100</f>
        <v>100</v>
      </c>
      <c r="T2226" t="str">
        <f>+IF(OR(Tabla1[[#This Row],[frecuente/infrecuente]]="Frecuente",Tabla1[[#This Row],[Respuesta.rt]]=""),"",Tabla1[[#This Row],[Respuesta.rt]])</f>
        <v/>
      </c>
      <c r="U2226">
        <f>1-Tabla1[[#This Row],[Respuesta.corr]]</f>
        <v>0</v>
      </c>
      <c r="V2226" t="s">
        <v>141</v>
      </c>
      <c r="W2226" t="s">
        <v>143</v>
      </c>
      <c r="X2226" t="str">
        <f>+IFERROR(VLOOKUP(Tabla1[[#This Row],[participant]],$AB$2:$AC$17,2,0),"REVISAR")</f>
        <v>LMR11M</v>
      </c>
    </row>
    <row r="2227" spans="1:24" x14ac:dyDescent="0.55000000000000004">
      <c r="A2227" t="s">
        <v>58</v>
      </c>
      <c r="B2227" t="s">
        <v>69</v>
      </c>
      <c r="C2227" t="s">
        <v>21</v>
      </c>
      <c r="D2227">
        <v>1.3</v>
      </c>
      <c r="E2227">
        <v>0</v>
      </c>
      <c r="F2227">
        <v>25</v>
      </c>
      <c r="G2227">
        <v>25</v>
      </c>
      <c r="H2227">
        <v>25</v>
      </c>
      <c r="I2227" t="s">
        <v>21</v>
      </c>
      <c r="J2227">
        <v>1</v>
      </c>
      <c r="K2227">
        <v>0.47375060245400002</v>
      </c>
      <c r="L2227" t="s">
        <v>55</v>
      </c>
      <c r="M2227">
        <v>59.810667979371502</v>
      </c>
      <c r="N2227" t="s">
        <v>56</v>
      </c>
      <c r="O2227">
        <v>1</v>
      </c>
      <c r="P2227" t="s">
        <v>57</v>
      </c>
      <c r="Q2227" t="str">
        <f>+PROPER(IF(MID(Tabla1[[#This Row],[expName]],3,100)="Alegria","Alegría",MID(Tabla1[[#This Row],[expName]],3,100)))</f>
        <v>Alegría</v>
      </c>
      <c r="R2227" t="str">
        <f>+IF(Tabla1[[#This Row],[correct_ans]]="None","Frecuente","Infrecuente")</f>
        <v>Infrecuente</v>
      </c>
      <c r="S2227">
        <f>+Tabla1[[#This Row],[Respuesta.corr]]*100</f>
        <v>100</v>
      </c>
      <c r="T2227">
        <f>+IF(OR(Tabla1[[#This Row],[frecuente/infrecuente]]="Frecuente",Tabla1[[#This Row],[Respuesta.rt]]=""),"",Tabla1[[#This Row],[Respuesta.rt]])</f>
        <v>0.47375060245400002</v>
      </c>
      <c r="U2227">
        <f>1-Tabla1[[#This Row],[Respuesta.corr]]</f>
        <v>0</v>
      </c>
      <c r="V2227" t="s">
        <v>141</v>
      </c>
      <c r="W2227" t="s">
        <v>143</v>
      </c>
      <c r="X2227" t="str">
        <f>+IFERROR(VLOOKUP(Tabla1[[#This Row],[participant]],$AB$2:$AC$17,2,0),"REVISAR")</f>
        <v>LMR11M</v>
      </c>
    </row>
    <row r="2228" spans="1:24" x14ac:dyDescent="0.55000000000000004">
      <c r="A2228" t="s">
        <v>53</v>
      </c>
      <c r="B2228" t="s">
        <v>48</v>
      </c>
      <c r="C2228" t="s">
        <v>15</v>
      </c>
      <c r="D2228">
        <v>1.3</v>
      </c>
      <c r="E2228">
        <v>0</v>
      </c>
      <c r="F2228">
        <v>26</v>
      </c>
      <c r="G2228">
        <v>26</v>
      </c>
      <c r="H2228">
        <v>26</v>
      </c>
      <c r="I2228" t="s">
        <v>15</v>
      </c>
      <c r="J2228">
        <v>1</v>
      </c>
      <c r="L2228" t="s">
        <v>55</v>
      </c>
      <c r="M2228">
        <v>59.810667979371502</v>
      </c>
      <c r="N2228" t="s">
        <v>56</v>
      </c>
      <c r="O2228">
        <v>1</v>
      </c>
      <c r="P2228" t="s">
        <v>57</v>
      </c>
      <c r="Q2228" t="str">
        <f>+PROPER(IF(MID(Tabla1[[#This Row],[expName]],3,100)="Alegria","Alegría",MID(Tabla1[[#This Row],[expName]],3,100)))</f>
        <v>Alegría</v>
      </c>
      <c r="R2228" t="str">
        <f>+IF(Tabla1[[#This Row],[correct_ans]]="None","Frecuente","Infrecuente")</f>
        <v>Frecuente</v>
      </c>
      <c r="S2228">
        <f>+Tabla1[[#This Row],[Respuesta.corr]]*100</f>
        <v>100</v>
      </c>
      <c r="T2228" t="str">
        <f>+IF(OR(Tabla1[[#This Row],[frecuente/infrecuente]]="Frecuente",Tabla1[[#This Row],[Respuesta.rt]]=""),"",Tabla1[[#This Row],[Respuesta.rt]])</f>
        <v/>
      </c>
      <c r="U2228">
        <f>1-Tabla1[[#This Row],[Respuesta.corr]]</f>
        <v>0</v>
      </c>
      <c r="V2228" t="s">
        <v>141</v>
      </c>
      <c r="W2228" t="s">
        <v>143</v>
      </c>
      <c r="X2228" t="str">
        <f>+IFERROR(VLOOKUP(Tabla1[[#This Row],[participant]],$AB$2:$AC$17,2,0),"REVISAR")</f>
        <v>LMR11M</v>
      </c>
    </row>
    <row r="2229" spans="1:24" x14ac:dyDescent="0.55000000000000004">
      <c r="A2229" t="s">
        <v>53</v>
      </c>
      <c r="B2229" t="s">
        <v>54</v>
      </c>
      <c r="C2229" t="s">
        <v>15</v>
      </c>
      <c r="D2229">
        <v>1.3</v>
      </c>
      <c r="E2229">
        <v>0</v>
      </c>
      <c r="F2229">
        <v>27</v>
      </c>
      <c r="G2229">
        <v>27</v>
      </c>
      <c r="H2229">
        <v>27</v>
      </c>
      <c r="I2229" t="s">
        <v>15</v>
      </c>
      <c r="J2229">
        <v>1</v>
      </c>
      <c r="L2229" t="s">
        <v>55</v>
      </c>
      <c r="M2229">
        <v>59.810667979371502</v>
      </c>
      <c r="N2229" t="s">
        <v>56</v>
      </c>
      <c r="O2229">
        <v>1</v>
      </c>
      <c r="P2229" t="s">
        <v>57</v>
      </c>
      <c r="Q2229" t="str">
        <f>+PROPER(IF(MID(Tabla1[[#This Row],[expName]],3,100)="Alegria","Alegría",MID(Tabla1[[#This Row],[expName]],3,100)))</f>
        <v>Alegría</v>
      </c>
      <c r="R2229" t="str">
        <f>+IF(Tabla1[[#This Row],[correct_ans]]="None","Frecuente","Infrecuente")</f>
        <v>Frecuente</v>
      </c>
      <c r="S2229">
        <f>+Tabla1[[#This Row],[Respuesta.corr]]*100</f>
        <v>100</v>
      </c>
      <c r="T2229" t="str">
        <f>+IF(OR(Tabla1[[#This Row],[frecuente/infrecuente]]="Frecuente",Tabla1[[#This Row],[Respuesta.rt]]=""),"",Tabla1[[#This Row],[Respuesta.rt]])</f>
        <v/>
      </c>
      <c r="U2229">
        <f>1-Tabla1[[#This Row],[Respuesta.corr]]</f>
        <v>0</v>
      </c>
      <c r="V2229" t="s">
        <v>141</v>
      </c>
      <c r="W2229" t="s">
        <v>143</v>
      </c>
      <c r="X2229" t="str">
        <f>+IFERROR(VLOOKUP(Tabla1[[#This Row],[participant]],$AB$2:$AC$17,2,0),"REVISAR")</f>
        <v>LMR11M</v>
      </c>
    </row>
    <row r="2230" spans="1:24" x14ac:dyDescent="0.55000000000000004">
      <c r="A2230" t="s">
        <v>53</v>
      </c>
      <c r="B2230" t="s">
        <v>23</v>
      </c>
      <c r="C2230" t="s">
        <v>15</v>
      </c>
      <c r="D2230">
        <v>0.8</v>
      </c>
      <c r="E2230">
        <v>0</v>
      </c>
      <c r="F2230">
        <v>28</v>
      </c>
      <c r="G2230">
        <v>28</v>
      </c>
      <c r="H2230">
        <v>28</v>
      </c>
      <c r="I2230" t="s">
        <v>15</v>
      </c>
      <c r="J2230">
        <v>1</v>
      </c>
      <c r="L2230" t="s">
        <v>55</v>
      </c>
      <c r="M2230">
        <v>59.810667979371502</v>
      </c>
      <c r="N2230" t="s">
        <v>56</v>
      </c>
      <c r="O2230">
        <v>1</v>
      </c>
      <c r="P2230" t="s">
        <v>57</v>
      </c>
      <c r="Q2230" t="str">
        <f>+PROPER(IF(MID(Tabla1[[#This Row],[expName]],3,100)="Alegria","Alegría",MID(Tabla1[[#This Row],[expName]],3,100)))</f>
        <v>Alegría</v>
      </c>
      <c r="R2230" t="str">
        <f>+IF(Tabla1[[#This Row],[correct_ans]]="None","Frecuente","Infrecuente")</f>
        <v>Frecuente</v>
      </c>
      <c r="S2230">
        <f>+Tabla1[[#This Row],[Respuesta.corr]]*100</f>
        <v>100</v>
      </c>
      <c r="T2230" t="str">
        <f>+IF(OR(Tabla1[[#This Row],[frecuente/infrecuente]]="Frecuente",Tabla1[[#This Row],[Respuesta.rt]]=""),"",Tabla1[[#This Row],[Respuesta.rt]])</f>
        <v/>
      </c>
      <c r="U2230">
        <f>1-Tabla1[[#This Row],[Respuesta.corr]]</f>
        <v>0</v>
      </c>
      <c r="V2230" t="s">
        <v>141</v>
      </c>
      <c r="W2230" t="s">
        <v>143</v>
      </c>
      <c r="X2230" t="str">
        <f>+IFERROR(VLOOKUP(Tabla1[[#This Row],[participant]],$AB$2:$AC$17,2,0),"REVISAR")</f>
        <v>LMR11M</v>
      </c>
    </row>
    <row r="2231" spans="1:24" x14ac:dyDescent="0.55000000000000004">
      <c r="A2231" t="s">
        <v>53</v>
      </c>
      <c r="B2231" t="s">
        <v>61</v>
      </c>
      <c r="C2231" t="s">
        <v>15</v>
      </c>
      <c r="D2231">
        <v>0.8</v>
      </c>
      <c r="E2231">
        <v>0</v>
      </c>
      <c r="F2231">
        <v>29</v>
      </c>
      <c r="G2231">
        <v>29</v>
      </c>
      <c r="H2231">
        <v>29</v>
      </c>
      <c r="I2231" t="s">
        <v>15</v>
      </c>
      <c r="J2231">
        <v>1</v>
      </c>
      <c r="L2231" t="s">
        <v>55</v>
      </c>
      <c r="M2231">
        <v>59.810667979371502</v>
      </c>
      <c r="N2231" t="s">
        <v>56</v>
      </c>
      <c r="O2231">
        <v>1</v>
      </c>
      <c r="P2231" t="s">
        <v>57</v>
      </c>
      <c r="Q2231" t="str">
        <f>+PROPER(IF(MID(Tabla1[[#This Row],[expName]],3,100)="Alegria","Alegría",MID(Tabla1[[#This Row],[expName]],3,100)))</f>
        <v>Alegría</v>
      </c>
      <c r="R2231" t="str">
        <f>+IF(Tabla1[[#This Row],[correct_ans]]="None","Frecuente","Infrecuente")</f>
        <v>Frecuente</v>
      </c>
      <c r="S2231">
        <f>+Tabla1[[#This Row],[Respuesta.corr]]*100</f>
        <v>100</v>
      </c>
      <c r="T2231" t="str">
        <f>+IF(OR(Tabla1[[#This Row],[frecuente/infrecuente]]="Frecuente",Tabla1[[#This Row],[Respuesta.rt]]=""),"",Tabla1[[#This Row],[Respuesta.rt]])</f>
        <v/>
      </c>
      <c r="U2231">
        <f>1-Tabla1[[#This Row],[Respuesta.corr]]</f>
        <v>0</v>
      </c>
      <c r="V2231" t="s">
        <v>141</v>
      </c>
      <c r="W2231" t="s">
        <v>143</v>
      </c>
      <c r="X2231" t="str">
        <f>+IFERROR(VLOOKUP(Tabla1[[#This Row],[participant]],$AB$2:$AC$17,2,0),"REVISAR")</f>
        <v>LMR11M</v>
      </c>
    </row>
    <row r="2232" spans="1:24" x14ac:dyDescent="0.55000000000000004">
      <c r="A2232" t="s">
        <v>58</v>
      </c>
      <c r="B2232" t="s">
        <v>70</v>
      </c>
      <c r="C2232" t="s">
        <v>21</v>
      </c>
      <c r="D2232">
        <v>0.8</v>
      </c>
      <c r="E2232">
        <v>0</v>
      </c>
      <c r="F2232">
        <v>30</v>
      </c>
      <c r="G2232">
        <v>30</v>
      </c>
      <c r="H2232">
        <v>30</v>
      </c>
      <c r="I2232" t="s">
        <v>21</v>
      </c>
      <c r="J2232">
        <v>1</v>
      </c>
      <c r="K2232">
        <v>0.39371762564399998</v>
      </c>
      <c r="L2232" t="s">
        <v>55</v>
      </c>
      <c r="M2232">
        <v>59.810667979371502</v>
      </c>
      <c r="N2232" t="s">
        <v>56</v>
      </c>
      <c r="O2232">
        <v>1</v>
      </c>
      <c r="P2232" t="s">
        <v>57</v>
      </c>
      <c r="Q2232" t="str">
        <f>+PROPER(IF(MID(Tabla1[[#This Row],[expName]],3,100)="Alegria","Alegría",MID(Tabla1[[#This Row],[expName]],3,100)))</f>
        <v>Alegría</v>
      </c>
      <c r="R2232" t="str">
        <f>+IF(Tabla1[[#This Row],[correct_ans]]="None","Frecuente","Infrecuente")</f>
        <v>Infrecuente</v>
      </c>
      <c r="S2232">
        <f>+Tabla1[[#This Row],[Respuesta.corr]]*100</f>
        <v>100</v>
      </c>
      <c r="T2232">
        <f>+IF(OR(Tabla1[[#This Row],[frecuente/infrecuente]]="Frecuente",Tabla1[[#This Row],[Respuesta.rt]]=""),"",Tabla1[[#This Row],[Respuesta.rt]])</f>
        <v>0.39371762564399998</v>
      </c>
      <c r="U2232">
        <f>1-Tabla1[[#This Row],[Respuesta.corr]]</f>
        <v>0</v>
      </c>
      <c r="V2232" t="s">
        <v>141</v>
      </c>
      <c r="W2232" t="s">
        <v>143</v>
      </c>
      <c r="X2232" t="str">
        <f>+IFERROR(VLOOKUP(Tabla1[[#This Row],[participant]],$AB$2:$AC$17,2,0),"REVISAR")</f>
        <v>LMR11M</v>
      </c>
    </row>
    <row r="2233" spans="1:24" x14ac:dyDescent="0.55000000000000004">
      <c r="A2233" t="s">
        <v>53</v>
      </c>
      <c r="B2233" t="s">
        <v>63</v>
      </c>
      <c r="C2233" t="s">
        <v>15</v>
      </c>
      <c r="D2233">
        <v>1.3</v>
      </c>
      <c r="E2233">
        <v>0</v>
      </c>
      <c r="F2233">
        <v>31</v>
      </c>
      <c r="G2233">
        <v>31</v>
      </c>
      <c r="H2233">
        <v>31</v>
      </c>
      <c r="I2233" t="s">
        <v>15</v>
      </c>
      <c r="J2233">
        <v>1</v>
      </c>
      <c r="L2233" t="s">
        <v>55</v>
      </c>
      <c r="M2233">
        <v>59.810667979371502</v>
      </c>
      <c r="N2233" t="s">
        <v>56</v>
      </c>
      <c r="O2233">
        <v>1</v>
      </c>
      <c r="P2233" t="s">
        <v>57</v>
      </c>
      <c r="Q2233" t="str">
        <f>+PROPER(IF(MID(Tabla1[[#This Row],[expName]],3,100)="Alegria","Alegría",MID(Tabla1[[#This Row],[expName]],3,100)))</f>
        <v>Alegría</v>
      </c>
      <c r="R2233" t="str">
        <f>+IF(Tabla1[[#This Row],[correct_ans]]="None","Frecuente","Infrecuente")</f>
        <v>Frecuente</v>
      </c>
      <c r="S2233">
        <f>+Tabla1[[#This Row],[Respuesta.corr]]*100</f>
        <v>100</v>
      </c>
      <c r="T2233" t="str">
        <f>+IF(OR(Tabla1[[#This Row],[frecuente/infrecuente]]="Frecuente",Tabla1[[#This Row],[Respuesta.rt]]=""),"",Tabla1[[#This Row],[Respuesta.rt]])</f>
        <v/>
      </c>
      <c r="U2233">
        <f>1-Tabla1[[#This Row],[Respuesta.corr]]</f>
        <v>0</v>
      </c>
      <c r="V2233" t="s">
        <v>141</v>
      </c>
      <c r="W2233" t="s">
        <v>143</v>
      </c>
      <c r="X2233" t="str">
        <f>+IFERROR(VLOOKUP(Tabla1[[#This Row],[participant]],$AB$2:$AC$17,2,0),"REVISAR")</f>
        <v>LMR11M</v>
      </c>
    </row>
    <row r="2234" spans="1:24" x14ac:dyDescent="0.55000000000000004">
      <c r="A2234" t="s">
        <v>53</v>
      </c>
      <c r="B2234" t="s">
        <v>25</v>
      </c>
      <c r="C2234" t="s">
        <v>15</v>
      </c>
      <c r="D2234">
        <v>0.8</v>
      </c>
      <c r="E2234">
        <v>0</v>
      </c>
      <c r="F2234">
        <v>32</v>
      </c>
      <c r="G2234">
        <v>32</v>
      </c>
      <c r="H2234">
        <v>32</v>
      </c>
      <c r="I2234" t="s">
        <v>15</v>
      </c>
      <c r="J2234">
        <v>1</v>
      </c>
      <c r="L2234" t="s">
        <v>55</v>
      </c>
      <c r="M2234">
        <v>59.810667979371502</v>
      </c>
      <c r="N2234" t="s">
        <v>56</v>
      </c>
      <c r="O2234">
        <v>1</v>
      </c>
      <c r="P2234" t="s">
        <v>57</v>
      </c>
      <c r="Q2234" t="str">
        <f>+PROPER(IF(MID(Tabla1[[#This Row],[expName]],3,100)="Alegria","Alegría",MID(Tabla1[[#This Row],[expName]],3,100)))</f>
        <v>Alegría</v>
      </c>
      <c r="R2234" t="str">
        <f>+IF(Tabla1[[#This Row],[correct_ans]]="None","Frecuente","Infrecuente")</f>
        <v>Frecuente</v>
      </c>
      <c r="S2234">
        <f>+Tabla1[[#This Row],[Respuesta.corr]]*100</f>
        <v>100</v>
      </c>
      <c r="T2234" t="str">
        <f>+IF(OR(Tabla1[[#This Row],[frecuente/infrecuente]]="Frecuente",Tabla1[[#This Row],[Respuesta.rt]]=""),"",Tabla1[[#This Row],[Respuesta.rt]])</f>
        <v/>
      </c>
      <c r="U2234">
        <f>1-Tabla1[[#This Row],[Respuesta.corr]]</f>
        <v>0</v>
      </c>
      <c r="V2234" t="s">
        <v>141</v>
      </c>
      <c r="W2234" t="s">
        <v>143</v>
      </c>
      <c r="X2234" t="str">
        <f>+IFERROR(VLOOKUP(Tabla1[[#This Row],[participant]],$AB$2:$AC$17,2,0),"REVISAR")</f>
        <v>LMR11M</v>
      </c>
    </row>
    <row r="2235" spans="1:24" x14ac:dyDescent="0.55000000000000004">
      <c r="A2235" t="s">
        <v>53</v>
      </c>
      <c r="B2235" t="s">
        <v>30</v>
      </c>
      <c r="C2235" t="s">
        <v>15</v>
      </c>
      <c r="D2235">
        <v>0.8</v>
      </c>
      <c r="E2235">
        <v>0</v>
      </c>
      <c r="F2235">
        <v>33</v>
      </c>
      <c r="G2235">
        <v>33</v>
      </c>
      <c r="H2235">
        <v>33</v>
      </c>
      <c r="I2235" t="s">
        <v>15</v>
      </c>
      <c r="J2235">
        <v>1</v>
      </c>
      <c r="L2235" t="s">
        <v>55</v>
      </c>
      <c r="M2235">
        <v>59.810667979371502</v>
      </c>
      <c r="N2235" t="s">
        <v>56</v>
      </c>
      <c r="O2235">
        <v>1</v>
      </c>
      <c r="P2235" t="s">
        <v>57</v>
      </c>
      <c r="Q2235" t="str">
        <f>+PROPER(IF(MID(Tabla1[[#This Row],[expName]],3,100)="Alegria","Alegría",MID(Tabla1[[#This Row],[expName]],3,100)))</f>
        <v>Alegría</v>
      </c>
      <c r="R2235" t="str">
        <f>+IF(Tabla1[[#This Row],[correct_ans]]="None","Frecuente","Infrecuente")</f>
        <v>Frecuente</v>
      </c>
      <c r="S2235">
        <f>+Tabla1[[#This Row],[Respuesta.corr]]*100</f>
        <v>100</v>
      </c>
      <c r="T2235" t="str">
        <f>+IF(OR(Tabla1[[#This Row],[frecuente/infrecuente]]="Frecuente",Tabla1[[#This Row],[Respuesta.rt]]=""),"",Tabla1[[#This Row],[Respuesta.rt]])</f>
        <v/>
      </c>
      <c r="U2235">
        <f>1-Tabla1[[#This Row],[Respuesta.corr]]</f>
        <v>0</v>
      </c>
      <c r="V2235" t="s">
        <v>141</v>
      </c>
      <c r="W2235" t="s">
        <v>143</v>
      </c>
      <c r="X2235" t="str">
        <f>+IFERROR(VLOOKUP(Tabla1[[#This Row],[participant]],$AB$2:$AC$17,2,0),"REVISAR")</f>
        <v>LMR11M</v>
      </c>
    </row>
    <row r="2236" spans="1:24" x14ac:dyDescent="0.55000000000000004">
      <c r="A2236" t="s">
        <v>58</v>
      </c>
      <c r="B2236" t="s">
        <v>71</v>
      </c>
      <c r="C2236" t="s">
        <v>21</v>
      </c>
      <c r="D2236">
        <v>0.8</v>
      </c>
      <c r="E2236">
        <v>0</v>
      </c>
      <c r="F2236">
        <v>34</v>
      </c>
      <c r="G2236">
        <v>34</v>
      </c>
      <c r="H2236">
        <v>34</v>
      </c>
      <c r="I2236" t="s">
        <v>21</v>
      </c>
      <c r="J2236">
        <v>1</v>
      </c>
      <c r="K2236">
        <v>0.58807193161899995</v>
      </c>
      <c r="L2236" t="s">
        <v>55</v>
      </c>
      <c r="M2236">
        <v>59.810667979371502</v>
      </c>
      <c r="N2236" t="s">
        <v>56</v>
      </c>
      <c r="O2236">
        <v>1</v>
      </c>
      <c r="P2236" t="s">
        <v>57</v>
      </c>
      <c r="Q2236" t="str">
        <f>+PROPER(IF(MID(Tabla1[[#This Row],[expName]],3,100)="Alegria","Alegría",MID(Tabla1[[#This Row],[expName]],3,100)))</f>
        <v>Alegría</v>
      </c>
      <c r="R2236" t="str">
        <f>+IF(Tabla1[[#This Row],[correct_ans]]="None","Frecuente","Infrecuente")</f>
        <v>Infrecuente</v>
      </c>
      <c r="S2236">
        <f>+Tabla1[[#This Row],[Respuesta.corr]]*100</f>
        <v>100</v>
      </c>
      <c r="T2236">
        <f>+IF(OR(Tabla1[[#This Row],[frecuente/infrecuente]]="Frecuente",Tabla1[[#This Row],[Respuesta.rt]]=""),"",Tabla1[[#This Row],[Respuesta.rt]])</f>
        <v>0.58807193161899995</v>
      </c>
      <c r="U2236">
        <f>1-Tabla1[[#This Row],[Respuesta.corr]]</f>
        <v>0</v>
      </c>
      <c r="V2236" t="s">
        <v>141</v>
      </c>
      <c r="W2236" t="s">
        <v>143</v>
      </c>
      <c r="X2236" t="str">
        <f>+IFERROR(VLOOKUP(Tabla1[[#This Row],[participant]],$AB$2:$AC$17,2,0),"REVISAR")</f>
        <v>LMR11M</v>
      </c>
    </row>
    <row r="2237" spans="1:24" x14ac:dyDescent="0.55000000000000004">
      <c r="A2237" t="s">
        <v>53</v>
      </c>
      <c r="B2237" t="s">
        <v>61</v>
      </c>
      <c r="C2237" t="s">
        <v>15</v>
      </c>
      <c r="D2237">
        <v>1.3</v>
      </c>
      <c r="E2237">
        <v>0</v>
      </c>
      <c r="F2237">
        <v>35</v>
      </c>
      <c r="G2237">
        <v>35</v>
      </c>
      <c r="H2237">
        <v>35</v>
      </c>
      <c r="I2237" t="s">
        <v>15</v>
      </c>
      <c r="J2237">
        <v>1</v>
      </c>
      <c r="L2237" t="s">
        <v>55</v>
      </c>
      <c r="M2237">
        <v>59.810667979371502</v>
      </c>
      <c r="N2237" t="s">
        <v>56</v>
      </c>
      <c r="O2237">
        <v>1</v>
      </c>
      <c r="P2237" t="s">
        <v>57</v>
      </c>
      <c r="Q2237" t="str">
        <f>+PROPER(IF(MID(Tabla1[[#This Row],[expName]],3,100)="Alegria","Alegría",MID(Tabla1[[#This Row],[expName]],3,100)))</f>
        <v>Alegría</v>
      </c>
      <c r="R2237" t="str">
        <f>+IF(Tabla1[[#This Row],[correct_ans]]="None","Frecuente","Infrecuente")</f>
        <v>Frecuente</v>
      </c>
      <c r="S2237">
        <f>+Tabla1[[#This Row],[Respuesta.corr]]*100</f>
        <v>100</v>
      </c>
      <c r="T2237" t="str">
        <f>+IF(OR(Tabla1[[#This Row],[frecuente/infrecuente]]="Frecuente",Tabla1[[#This Row],[Respuesta.rt]]=""),"",Tabla1[[#This Row],[Respuesta.rt]])</f>
        <v/>
      </c>
      <c r="U2237">
        <f>1-Tabla1[[#This Row],[Respuesta.corr]]</f>
        <v>0</v>
      </c>
      <c r="V2237" t="s">
        <v>141</v>
      </c>
      <c r="W2237" t="s">
        <v>143</v>
      </c>
      <c r="X2237" t="str">
        <f>+IFERROR(VLOOKUP(Tabla1[[#This Row],[participant]],$AB$2:$AC$17,2,0),"REVISAR")</f>
        <v>LMR11M</v>
      </c>
    </row>
    <row r="2238" spans="1:24" x14ac:dyDescent="0.55000000000000004">
      <c r="A2238" t="s">
        <v>58</v>
      </c>
      <c r="B2238" t="s">
        <v>72</v>
      </c>
      <c r="C2238" t="s">
        <v>21</v>
      </c>
      <c r="D2238">
        <v>1.3</v>
      </c>
      <c r="E2238">
        <v>0</v>
      </c>
      <c r="F2238">
        <v>36</v>
      </c>
      <c r="G2238">
        <v>36</v>
      </c>
      <c r="H2238">
        <v>36</v>
      </c>
      <c r="I2238" t="s">
        <v>21</v>
      </c>
      <c r="J2238">
        <v>1</v>
      </c>
      <c r="K2238">
        <v>0.46924947528200001</v>
      </c>
      <c r="L2238" t="s">
        <v>55</v>
      </c>
      <c r="M2238">
        <v>59.810667979371502</v>
      </c>
      <c r="N2238" t="s">
        <v>56</v>
      </c>
      <c r="O2238">
        <v>1</v>
      </c>
      <c r="P2238" t="s">
        <v>57</v>
      </c>
      <c r="Q2238" t="str">
        <f>+PROPER(IF(MID(Tabla1[[#This Row],[expName]],3,100)="Alegria","Alegría",MID(Tabla1[[#This Row],[expName]],3,100)))</f>
        <v>Alegría</v>
      </c>
      <c r="R2238" t="str">
        <f>+IF(Tabla1[[#This Row],[correct_ans]]="None","Frecuente","Infrecuente")</f>
        <v>Infrecuente</v>
      </c>
      <c r="S2238">
        <f>+Tabla1[[#This Row],[Respuesta.corr]]*100</f>
        <v>100</v>
      </c>
      <c r="T2238">
        <f>+IF(OR(Tabla1[[#This Row],[frecuente/infrecuente]]="Frecuente",Tabla1[[#This Row],[Respuesta.rt]]=""),"",Tabla1[[#This Row],[Respuesta.rt]])</f>
        <v>0.46924947528200001</v>
      </c>
      <c r="U2238">
        <f>1-Tabla1[[#This Row],[Respuesta.corr]]</f>
        <v>0</v>
      </c>
      <c r="V2238" t="s">
        <v>141</v>
      </c>
      <c r="W2238" t="s">
        <v>143</v>
      </c>
      <c r="X2238" t="str">
        <f>+IFERROR(VLOOKUP(Tabla1[[#This Row],[participant]],$AB$2:$AC$17,2,0),"REVISAR")</f>
        <v>LMR11M</v>
      </c>
    </row>
    <row r="2239" spans="1:24" x14ac:dyDescent="0.55000000000000004">
      <c r="A2239" t="s">
        <v>53</v>
      </c>
      <c r="B2239" t="s">
        <v>14</v>
      </c>
      <c r="C2239" t="s">
        <v>15</v>
      </c>
      <c r="D2239">
        <v>0.8</v>
      </c>
      <c r="E2239">
        <v>0</v>
      </c>
      <c r="F2239">
        <v>37</v>
      </c>
      <c r="G2239">
        <v>37</v>
      </c>
      <c r="H2239">
        <v>37</v>
      </c>
      <c r="I2239" t="s">
        <v>15</v>
      </c>
      <c r="J2239">
        <v>1</v>
      </c>
      <c r="L2239" t="s">
        <v>55</v>
      </c>
      <c r="M2239">
        <v>59.810667979371502</v>
      </c>
      <c r="N2239" t="s">
        <v>56</v>
      </c>
      <c r="O2239">
        <v>1</v>
      </c>
      <c r="P2239" t="s">
        <v>57</v>
      </c>
      <c r="Q2239" t="str">
        <f>+PROPER(IF(MID(Tabla1[[#This Row],[expName]],3,100)="Alegria","Alegría",MID(Tabla1[[#This Row],[expName]],3,100)))</f>
        <v>Alegría</v>
      </c>
      <c r="R2239" t="str">
        <f>+IF(Tabla1[[#This Row],[correct_ans]]="None","Frecuente","Infrecuente")</f>
        <v>Frecuente</v>
      </c>
      <c r="S2239">
        <f>+Tabla1[[#This Row],[Respuesta.corr]]*100</f>
        <v>100</v>
      </c>
      <c r="T2239" t="str">
        <f>+IF(OR(Tabla1[[#This Row],[frecuente/infrecuente]]="Frecuente",Tabla1[[#This Row],[Respuesta.rt]]=""),"",Tabla1[[#This Row],[Respuesta.rt]])</f>
        <v/>
      </c>
      <c r="U2239">
        <f>1-Tabla1[[#This Row],[Respuesta.corr]]</f>
        <v>0</v>
      </c>
      <c r="V2239" t="s">
        <v>141</v>
      </c>
      <c r="W2239" t="s">
        <v>143</v>
      </c>
      <c r="X2239" t="str">
        <f>+IFERROR(VLOOKUP(Tabla1[[#This Row],[participant]],$AB$2:$AC$17,2,0),"REVISAR")</f>
        <v>LMR11M</v>
      </c>
    </row>
    <row r="2240" spans="1:24" x14ac:dyDescent="0.55000000000000004">
      <c r="A2240" t="s">
        <v>53</v>
      </c>
      <c r="B2240" t="s">
        <v>25</v>
      </c>
      <c r="C2240" t="s">
        <v>15</v>
      </c>
      <c r="D2240">
        <v>1.3</v>
      </c>
      <c r="E2240">
        <v>0</v>
      </c>
      <c r="F2240">
        <v>38</v>
      </c>
      <c r="G2240">
        <v>38</v>
      </c>
      <c r="H2240">
        <v>38</v>
      </c>
      <c r="I2240" t="s">
        <v>15</v>
      </c>
      <c r="J2240">
        <v>1</v>
      </c>
      <c r="L2240" t="s">
        <v>55</v>
      </c>
      <c r="M2240">
        <v>59.810667979371502</v>
      </c>
      <c r="N2240" t="s">
        <v>56</v>
      </c>
      <c r="O2240">
        <v>1</v>
      </c>
      <c r="P2240" t="s">
        <v>57</v>
      </c>
      <c r="Q2240" t="str">
        <f>+PROPER(IF(MID(Tabla1[[#This Row],[expName]],3,100)="Alegria","Alegría",MID(Tabla1[[#This Row],[expName]],3,100)))</f>
        <v>Alegría</v>
      </c>
      <c r="R2240" t="str">
        <f>+IF(Tabla1[[#This Row],[correct_ans]]="None","Frecuente","Infrecuente")</f>
        <v>Frecuente</v>
      </c>
      <c r="S2240">
        <f>+Tabla1[[#This Row],[Respuesta.corr]]*100</f>
        <v>100</v>
      </c>
      <c r="T2240" t="str">
        <f>+IF(OR(Tabla1[[#This Row],[frecuente/infrecuente]]="Frecuente",Tabla1[[#This Row],[Respuesta.rt]]=""),"",Tabla1[[#This Row],[Respuesta.rt]])</f>
        <v/>
      </c>
      <c r="U2240">
        <f>1-Tabla1[[#This Row],[Respuesta.corr]]</f>
        <v>0</v>
      </c>
      <c r="V2240" t="s">
        <v>141</v>
      </c>
      <c r="W2240" t="s">
        <v>143</v>
      </c>
      <c r="X2240" t="str">
        <f>+IFERROR(VLOOKUP(Tabla1[[#This Row],[participant]],$AB$2:$AC$17,2,0),"REVISAR")</f>
        <v>LMR11M</v>
      </c>
    </row>
    <row r="2241" spans="1:24" x14ac:dyDescent="0.55000000000000004">
      <c r="A2241" t="s">
        <v>53</v>
      </c>
      <c r="B2241" t="s">
        <v>54</v>
      </c>
      <c r="C2241" t="s">
        <v>15</v>
      </c>
      <c r="D2241">
        <v>1.3</v>
      </c>
      <c r="E2241">
        <v>0</v>
      </c>
      <c r="F2241">
        <v>39</v>
      </c>
      <c r="G2241">
        <v>39</v>
      </c>
      <c r="H2241">
        <v>39</v>
      </c>
      <c r="I2241" t="s">
        <v>15</v>
      </c>
      <c r="J2241">
        <v>1</v>
      </c>
      <c r="L2241" t="s">
        <v>55</v>
      </c>
      <c r="M2241">
        <v>59.810667979371502</v>
      </c>
      <c r="N2241" t="s">
        <v>56</v>
      </c>
      <c r="O2241">
        <v>1</v>
      </c>
      <c r="P2241" t="s">
        <v>57</v>
      </c>
      <c r="Q2241" t="str">
        <f>+PROPER(IF(MID(Tabla1[[#This Row],[expName]],3,100)="Alegria","Alegría",MID(Tabla1[[#This Row],[expName]],3,100)))</f>
        <v>Alegría</v>
      </c>
      <c r="R2241" t="str">
        <f>+IF(Tabla1[[#This Row],[correct_ans]]="None","Frecuente","Infrecuente")</f>
        <v>Frecuente</v>
      </c>
      <c r="S2241">
        <f>+Tabla1[[#This Row],[Respuesta.corr]]*100</f>
        <v>100</v>
      </c>
      <c r="T2241" t="str">
        <f>+IF(OR(Tabla1[[#This Row],[frecuente/infrecuente]]="Frecuente",Tabla1[[#This Row],[Respuesta.rt]]=""),"",Tabla1[[#This Row],[Respuesta.rt]])</f>
        <v/>
      </c>
      <c r="U2241">
        <f>1-Tabla1[[#This Row],[Respuesta.corr]]</f>
        <v>0</v>
      </c>
      <c r="V2241" t="s">
        <v>141</v>
      </c>
      <c r="W2241" t="s">
        <v>143</v>
      </c>
      <c r="X2241" t="str">
        <f>+IFERROR(VLOOKUP(Tabla1[[#This Row],[participant]],$AB$2:$AC$17,2,0),"REVISAR")</f>
        <v>LMR11M</v>
      </c>
    </row>
    <row r="2242" spans="1:24" x14ac:dyDescent="0.55000000000000004">
      <c r="A2242" t="s">
        <v>53</v>
      </c>
      <c r="B2242" t="s">
        <v>68</v>
      </c>
      <c r="C2242" t="s">
        <v>15</v>
      </c>
      <c r="D2242">
        <v>0.8</v>
      </c>
      <c r="E2242">
        <v>0</v>
      </c>
      <c r="F2242">
        <v>40</v>
      </c>
      <c r="G2242">
        <v>40</v>
      </c>
      <c r="H2242">
        <v>40</v>
      </c>
      <c r="I2242" t="s">
        <v>15</v>
      </c>
      <c r="J2242">
        <v>1</v>
      </c>
      <c r="L2242" t="s">
        <v>55</v>
      </c>
      <c r="M2242">
        <v>59.810667979371502</v>
      </c>
      <c r="N2242" t="s">
        <v>56</v>
      </c>
      <c r="O2242">
        <v>1</v>
      </c>
      <c r="P2242" t="s">
        <v>57</v>
      </c>
      <c r="Q2242" t="str">
        <f>+PROPER(IF(MID(Tabla1[[#This Row],[expName]],3,100)="Alegria","Alegría",MID(Tabla1[[#This Row],[expName]],3,100)))</f>
        <v>Alegría</v>
      </c>
      <c r="R2242" t="str">
        <f>+IF(Tabla1[[#This Row],[correct_ans]]="None","Frecuente","Infrecuente")</f>
        <v>Frecuente</v>
      </c>
      <c r="S2242">
        <f>+Tabla1[[#This Row],[Respuesta.corr]]*100</f>
        <v>100</v>
      </c>
      <c r="T2242" t="str">
        <f>+IF(OR(Tabla1[[#This Row],[frecuente/infrecuente]]="Frecuente",Tabla1[[#This Row],[Respuesta.rt]]=""),"",Tabla1[[#This Row],[Respuesta.rt]])</f>
        <v/>
      </c>
      <c r="U2242">
        <f>1-Tabla1[[#This Row],[Respuesta.corr]]</f>
        <v>0</v>
      </c>
      <c r="V2242" t="s">
        <v>141</v>
      </c>
      <c r="W2242" t="s">
        <v>143</v>
      </c>
      <c r="X2242" t="str">
        <f>+IFERROR(VLOOKUP(Tabla1[[#This Row],[participant]],$AB$2:$AC$17,2,0),"REVISAR")</f>
        <v>LMR11M</v>
      </c>
    </row>
    <row r="2243" spans="1:24" x14ac:dyDescent="0.55000000000000004">
      <c r="A2243" t="s">
        <v>58</v>
      </c>
      <c r="B2243" t="s">
        <v>70</v>
      </c>
      <c r="C2243" t="s">
        <v>21</v>
      </c>
      <c r="D2243">
        <v>0.8</v>
      </c>
      <c r="E2243">
        <v>0</v>
      </c>
      <c r="F2243">
        <v>41</v>
      </c>
      <c r="G2243">
        <v>41</v>
      </c>
      <c r="H2243">
        <v>41</v>
      </c>
      <c r="I2243" t="s">
        <v>21</v>
      </c>
      <c r="J2243">
        <v>1</v>
      </c>
      <c r="K2243">
        <v>0.50431025493899995</v>
      </c>
      <c r="L2243" t="s">
        <v>55</v>
      </c>
      <c r="M2243">
        <v>59.810667979371502</v>
      </c>
      <c r="N2243" t="s">
        <v>56</v>
      </c>
      <c r="O2243">
        <v>1</v>
      </c>
      <c r="P2243" t="s">
        <v>57</v>
      </c>
      <c r="Q2243" t="str">
        <f>+PROPER(IF(MID(Tabla1[[#This Row],[expName]],3,100)="Alegria","Alegría",MID(Tabla1[[#This Row],[expName]],3,100)))</f>
        <v>Alegría</v>
      </c>
      <c r="R2243" t="str">
        <f>+IF(Tabla1[[#This Row],[correct_ans]]="None","Frecuente","Infrecuente")</f>
        <v>Infrecuente</v>
      </c>
      <c r="S2243">
        <f>+Tabla1[[#This Row],[Respuesta.corr]]*100</f>
        <v>100</v>
      </c>
      <c r="T2243">
        <f>+IF(OR(Tabla1[[#This Row],[frecuente/infrecuente]]="Frecuente",Tabla1[[#This Row],[Respuesta.rt]]=""),"",Tabla1[[#This Row],[Respuesta.rt]])</f>
        <v>0.50431025493899995</v>
      </c>
      <c r="U2243">
        <f>1-Tabla1[[#This Row],[Respuesta.corr]]</f>
        <v>0</v>
      </c>
      <c r="V2243" t="s">
        <v>141</v>
      </c>
      <c r="W2243" t="s">
        <v>143</v>
      </c>
      <c r="X2243" t="str">
        <f>+IFERROR(VLOOKUP(Tabla1[[#This Row],[participant]],$AB$2:$AC$17,2,0),"REVISAR")</f>
        <v>LMR11M</v>
      </c>
    </row>
    <row r="2244" spans="1:24" x14ac:dyDescent="0.55000000000000004">
      <c r="A2244" t="s">
        <v>53</v>
      </c>
      <c r="B2244" t="s">
        <v>30</v>
      </c>
      <c r="C2244" t="s">
        <v>15</v>
      </c>
      <c r="D2244">
        <v>0.8</v>
      </c>
      <c r="E2244">
        <v>0</v>
      </c>
      <c r="F2244">
        <v>42</v>
      </c>
      <c r="G2244">
        <v>42</v>
      </c>
      <c r="H2244">
        <v>42</v>
      </c>
      <c r="I2244" t="s">
        <v>15</v>
      </c>
      <c r="J2244">
        <v>1</v>
      </c>
      <c r="L2244" t="s">
        <v>55</v>
      </c>
      <c r="M2244">
        <v>59.810667979371502</v>
      </c>
      <c r="N2244" t="s">
        <v>56</v>
      </c>
      <c r="O2244">
        <v>1</v>
      </c>
      <c r="P2244" t="s">
        <v>57</v>
      </c>
      <c r="Q2244" t="str">
        <f>+PROPER(IF(MID(Tabla1[[#This Row],[expName]],3,100)="Alegria","Alegría",MID(Tabla1[[#This Row],[expName]],3,100)))</f>
        <v>Alegría</v>
      </c>
      <c r="R2244" t="str">
        <f>+IF(Tabla1[[#This Row],[correct_ans]]="None","Frecuente","Infrecuente")</f>
        <v>Frecuente</v>
      </c>
      <c r="S2244">
        <f>+Tabla1[[#This Row],[Respuesta.corr]]*100</f>
        <v>100</v>
      </c>
      <c r="T2244" t="str">
        <f>+IF(OR(Tabla1[[#This Row],[frecuente/infrecuente]]="Frecuente",Tabla1[[#This Row],[Respuesta.rt]]=""),"",Tabla1[[#This Row],[Respuesta.rt]])</f>
        <v/>
      </c>
      <c r="U2244">
        <f>1-Tabla1[[#This Row],[Respuesta.corr]]</f>
        <v>0</v>
      </c>
      <c r="V2244" t="s">
        <v>141</v>
      </c>
      <c r="W2244" t="s">
        <v>143</v>
      </c>
      <c r="X2244" t="str">
        <f>+IFERROR(VLOOKUP(Tabla1[[#This Row],[participant]],$AB$2:$AC$17,2,0),"REVISAR")</f>
        <v>LMR11M</v>
      </c>
    </row>
    <row r="2245" spans="1:24" x14ac:dyDescent="0.55000000000000004">
      <c r="A2245" t="s">
        <v>53</v>
      </c>
      <c r="B2245" t="s">
        <v>73</v>
      </c>
      <c r="C2245" t="s">
        <v>15</v>
      </c>
      <c r="D2245">
        <v>0.8</v>
      </c>
      <c r="E2245">
        <v>0</v>
      </c>
      <c r="F2245">
        <v>43</v>
      </c>
      <c r="G2245">
        <v>43</v>
      </c>
      <c r="H2245">
        <v>43</v>
      </c>
      <c r="I2245" t="s">
        <v>15</v>
      </c>
      <c r="J2245">
        <v>1</v>
      </c>
      <c r="L2245" t="s">
        <v>55</v>
      </c>
      <c r="M2245">
        <v>59.810667979371502</v>
      </c>
      <c r="N2245" t="s">
        <v>56</v>
      </c>
      <c r="O2245">
        <v>1</v>
      </c>
      <c r="P2245" t="s">
        <v>57</v>
      </c>
      <c r="Q2245" t="str">
        <f>+PROPER(IF(MID(Tabla1[[#This Row],[expName]],3,100)="Alegria","Alegría",MID(Tabla1[[#This Row],[expName]],3,100)))</f>
        <v>Alegría</v>
      </c>
      <c r="R2245" t="str">
        <f>+IF(Tabla1[[#This Row],[correct_ans]]="None","Frecuente","Infrecuente")</f>
        <v>Frecuente</v>
      </c>
      <c r="S2245">
        <f>+Tabla1[[#This Row],[Respuesta.corr]]*100</f>
        <v>100</v>
      </c>
      <c r="T2245" t="str">
        <f>+IF(OR(Tabla1[[#This Row],[frecuente/infrecuente]]="Frecuente",Tabla1[[#This Row],[Respuesta.rt]]=""),"",Tabla1[[#This Row],[Respuesta.rt]])</f>
        <v/>
      </c>
      <c r="U2245">
        <f>1-Tabla1[[#This Row],[Respuesta.corr]]</f>
        <v>0</v>
      </c>
      <c r="V2245" t="s">
        <v>141</v>
      </c>
      <c r="W2245" t="s">
        <v>143</v>
      </c>
      <c r="X2245" t="str">
        <f>+IFERROR(VLOOKUP(Tabla1[[#This Row],[participant]],$AB$2:$AC$17,2,0),"REVISAR")</f>
        <v>LMR11M</v>
      </c>
    </row>
    <row r="2246" spans="1:24" x14ac:dyDescent="0.55000000000000004">
      <c r="A2246" t="s">
        <v>58</v>
      </c>
      <c r="B2246" t="s">
        <v>70</v>
      </c>
      <c r="C2246" t="s">
        <v>21</v>
      </c>
      <c r="D2246">
        <v>1.3</v>
      </c>
      <c r="E2246">
        <v>0</v>
      </c>
      <c r="F2246">
        <v>44</v>
      </c>
      <c r="G2246">
        <v>44</v>
      </c>
      <c r="H2246">
        <v>44</v>
      </c>
      <c r="I2246" t="s">
        <v>21</v>
      </c>
      <c r="J2246">
        <v>1</v>
      </c>
      <c r="K2246">
        <v>0.58833216596399995</v>
      </c>
      <c r="L2246" t="s">
        <v>55</v>
      </c>
      <c r="M2246">
        <v>59.810667979371502</v>
      </c>
      <c r="N2246" t="s">
        <v>56</v>
      </c>
      <c r="O2246">
        <v>1</v>
      </c>
      <c r="P2246" t="s">
        <v>57</v>
      </c>
      <c r="Q2246" t="str">
        <f>+PROPER(IF(MID(Tabla1[[#This Row],[expName]],3,100)="Alegria","Alegría",MID(Tabla1[[#This Row],[expName]],3,100)))</f>
        <v>Alegría</v>
      </c>
      <c r="R2246" t="str">
        <f>+IF(Tabla1[[#This Row],[correct_ans]]="None","Frecuente","Infrecuente")</f>
        <v>Infrecuente</v>
      </c>
      <c r="S2246">
        <f>+Tabla1[[#This Row],[Respuesta.corr]]*100</f>
        <v>100</v>
      </c>
      <c r="T2246">
        <f>+IF(OR(Tabla1[[#This Row],[frecuente/infrecuente]]="Frecuente",Tabla1[[#This Row],[Respuesta.rt]]=""),"",Tabla1[[#This Row],[Respuesta.rt]])</f>
        <v>0.58833216596399995</v>
      </c>
      <c r="U2246">
        <f>1-Tabla1[[#This Row],[Respuesta.corr]]</f>
        <v>0</v>
      </c>
      <c r="V2246" t="s">
        <v>141</v>
      </c>
      <c r="W2246" t="s">
        <v>143</v>
      </c>
      <c r="X2246" t="str">
        <f>+IFERROR(VLOOKUP(Tabla1[[#This Row],[participant]],$AB$2:$AC$17,2,0),"REVISAR")</f>
        <v>LMR11M</v>
      </c>
    </row>
    <row r="2247" spans="1:24" x14ac:dyDescent="0.55000000000000004">
      <c r="A2247" t="s">
        <v>53</v>
      </c>
      <c r="B2247" t="s">
        <v>61</v>
      </c>
      <c r="C2247" t="s">
        <v>15</v>
      </c>
      <c r="D2247">
        <v>0.8</v>
      </c>
      <c r="E2247">
        <v>0</v>
      </c>
      <c r="F2247">
        <v>45</v>
      </c>
      <c r="G2247">
        <v>45</v>
      </c>
      <c r="H2247">
        <v>45</v>
      </c>
      <c r="I2247" t="s">
        <v>15</v>
      </c>
      <c r="J2247">
        <v>1</v>
      </c>
      <c r="L2247" t="s">
        <v>55</v>
      </c>
      <c r="M2247">
        <v>59.810667979371502</v>
      </c>
      <c r="N2247" t="s">
        <v>56</v>
      </c>
      <c r="O2247">
        <v>1</v>
      </c>
      <c r="P2247" t="s">
        <v>57</v>
      </c>
      <c r="Q2247" t="str">
        <f>+PROPER(IF(MID(Tabla1[[#This Row],[expName]],3,100)="Alegria","Alegría",MID(Tabla1[[#This Row],[expName]],3,100)))</f>
        <v>Alegría</v>
      </c>
      <c r="R2247" t="str">
        <f>+IF(Tabla1[[#This Row],[correct_ans]]="None","Frecuente","Infrecuente")</f>
        <v>Frecuente</v>
      </c>
      <c r="S2247">
        <f>+Tabla1[[#This Row],[Respuesta.corr]]*100</f>
        <v>100</v>
      </c>
      <c r="T2247" t="str">
        <f>+IF(OR(Tabla1[[#This Row],[frecuente/infrecuente]]="Frecuente",Tabla1[[#This Row],[Respuesta.rt]]=""),"",Tabla1[[#This Row],[Respuesta.rt]])</f>
        <v/>
      </c>
      <c r="U2247">
        <f>1-Tabla1[[#This Row],[Respuesta.corr]]</f>
        <v>0</v>
      </c>
      <c r="V2247" t="s">
        <v>141</v>
      </c>
      <c r="W2247" t="s">
        <v>143</v>
      </c>
      <c r="X2247" t="str">
        <f>+IFERROR(VLOOKUP(Tabla1[[#This Row],[participant]],$AB$2:$AC$17,2,0),"REVISAR")</f>
        <v>LMR11M</v>
      </c>
    </row>
    <row r="2248" spans="1:24" x14ac:dyDescent="0.55000000000000004">
      <c r="A2248" t="s">
        <v>53</v>
      </c>
      <c r="B2248" t="s">
        <v>48</v>
      </c>
      <c r="C2248" t="s">
        <v>15</v>
      </c>
      <c r="D2248">
        <v>1.3</v>
      </c>
      <c r="E2248">
        <v>0</v>
      </c>
      <c r="F2248">
        <v>46</v>
      </c>
      <c r="G2248">
        <v>46</v>
      </c>
      <c r="H2248">
        <v>46</v>
      </c>
      <c r="I2248" t="s">
        <v>15</v>
      </c>
      <c r="J2248">
        <v>1</v>
      </c>
      <c r="L2248" t="s">
        <v>55</v>
      </c>
      <c r="M2248">
        <v>59.810667979371502</v>
      </c>
      <c r="N2248" t="s">
        <v>56</v>
      </c>
      <c r="O2248">
        <v>1</v>
      </c>
      <c r="P2248" t="s">
        <v>57</v>
      </c>
      <c r="Q2248" t="str">
        <f>+PROPER(IF(MID(Tabla1[[#This Row],[expName]],3,100)="Alegria","Alegría",MID(Tabla1[[#This Row],[expName]],3,100)))</f>
        <v>Alegría</v>
      </c>
      <c r="R2248" t="str">
        <f>+IF(Tabla1[[#This Row],[correct_ans]]="None","Frecuente","Infrecuente")</f>
        <v>Frecuente</v>
      </c>
      <c r="S2248">
        <f>+Tabla1[[#This Row],[Respuesta.corr]]*100</f>
        <v>100</v>
      </c>
      <c r="T2248" t="str">
        <f>+IF(OR(Tabla1[[#This Row],[frecuente/infrecuente]]="Frecuente",Tabla1[[#This Row],[Respuesta.rt]]=""),"",Tabla1[[#This Row],[Respuesta.rt]])</f>
        <v/>
      </c>
      <c r="U2248">
        <f>1-Tabla1[[#This Row],[Respuesta.corr]]</f>
        <v>0</v>
      </c>
      <c r="V2248" t="s">
        <v>141</v>
      </c>
      <c r="W2248" t="s">
        <v>143</v>
      </c>
      <c r="X2248" t="str">
        <f>+IFERROR(VLOOKUP(Tabla1[[#This Row],[participant]],$AB$2:$AC$17,2,0),"REVISAR")</f>
        <v>LMR11M</v>
      </c>
    </row>
    <row r="2249" spans="1:24" x14ac:dyDescent="0.55000000000000004">
      <c r="A2249" t="s">
        <v>58</v>
      </c>
      <c r="B2249" t="s">
        <v>72</v>
      </c>
      <c r="C2249" t="s">
        <v>21</v>
      </c>
      <c r="D2249">
        <v>0.8</v>
      </c>
      <c r="E2249">
        <v>0</v>
      </c>
      <c r="F2249">
        <v>47</v>
      </c>
      <c r="G2249">
        <v>47</v>
      </c>
      <c r="H2249">
        <v>47</v>
      </c>
      <c r="I2249" t="s">
        <v>21</v>
      </c>
      <c r="J2249">
        <v>1</v>
      </c>
      <c r="K2249">
        <v>0.37078588409300001</v>
      </c>
      <c r="L2249" t="s">
        <v>55</v>
      </c>
      <c r="M2249">
        <v>59.810667979371502</v>
      </c>
      <c r="N2249" t="s">
        <v>56</v>
      </c>
      <c r="O2249">
        <v>1</v>
      </c>
      <c r="P2249" t="s">
        <v>57</v>
      </c>
      <c r="Q2249" t="str">
        <f>+PROPER(IF(MID(Tabla1[[#This Row],[expName]],3,100)="Alegria","Alegría",MID(Tabla1[[#This Row],[expName]],3,100)))</f>
        <v>Alegría</v>
      </c>
      <c r="R2249" t="str">
        <f>+IF(Tabla1[[#This Row],[correct_ans]]="None","Frecuente","Infrecuente")</f>
        <v>Infrecuente</v>
      </c>
      <c r="S2249">
        <f>+Tabla1[[#This Row],[Respuesta.corr]]*100</f>
        <v>100</v>
      </c>
      <c r="T2249">
        <f>+IF(OR(Tabla1[[#This Row],[frecuente/infrecuente]]="Frecuente",Tabla1[[#This Row],[Respuesta.rt]]=""),"",Tabla1[[#This Row],[Respuesta.rt]])</f>
        <v>0.37078588409300001</v>
      </c>
      <c r="U2249">
        <f>1-Tabla1[[#This Row],[Respuesta.corr]]</f>
        <v>0</v>
      </c>
      <c r="V2249" t="s">
        <v>141</v>
      </c>
      <c r="W2249" t="s">
        <v>143</v>
      </c>
      <c r="X2249" t="str">
        <f>+IFERROR(VLOOKUP(Tabla1[[#This Row],[participant]],$AB$2:$AC$17,2,0),"REVISAR")</f>
        <v>LMR11M</v>
      </c>
    </row>
    <row r="2250" spans="1:24" x14ac:dyDescent="0.55000000000000004">
      <c r="A2250" t="s">
        <v>53</v>
      </c>
      <c r="B2250" t="s">
        <v>61</v>
      </c>
      <c r="C2250" t="s">
        <v>15</v>
      </c>
      <c r="D2250">
        <v>1.3</v>
      </c>
      <c r="E2250">
        <v>0</v>
      </c>
      <c r="F2250">
        <v>48</v>
      </c>
      <c r="G2250">
        <v>48</v>
      </c>
      <c r="H2250">
        <v>48</v>
      </c>
      <c r="I2250" t="s">
        <v>15</v>
      </c>
      <c r="J2250">
        <v>1</v>
      </c>
      <c r="L2250" t="s">
        <v>55</v>
      </c>
      <c r="M2250">
        <v>59.810667979371502</v>
      </c>
      <c r="N2250" t="s">
        <v>56</v>
      </c>
      <c r="O2250">
        <v>1</v>
      </c>
      <c r="P2250" t="s">
        <v>57</v>
      </c>
      <c r="Q2250" t="str">
        <f>+PROPER(IF(MID(Tabla1[[#This Row],[expName]],3,100)="Alegria","Alegría",MID(Tabla1[[#This Row],[expName]],3,100)))</f>
        <v>Alegría</v>
      </c>
      <c r="R2250" t="str">
        <f>+IF(Tabla1[[#This Row],[correct_ans]]="None","Frecuente","Infrecuente")</f>
        <v>Frecuente</v>
      </c>
      <c r="S2250">
        <f>+Tabla1[[#This Row],[Respuesta.corr]]*100</f>
        <v>100</v>
      </c>
      <c r="T2250" t="str">
        <f>+IF(OR(Tabla1[[#This Row],[frecuente/infrecuente]]="Frecuente",Tabla1[[#This Row],[Respuesta.rt]]=""),"",Tabla1[[#This Row],[Respuesta.rt]])</f>
        <v/>
      </c>
      <c r="U2250">
        <f>1-Tabla1[[#This Row],[Respuesta.corr]]</f>
        <v>0</v>
      </c>
      <c r="V2250" t="s">
        <v>141</v>
      </c>
      <c r="W2250" t="s">
        <v>143</v>
      </c>
      <c r="X2250" t="str">
        <f>+IFERROR(VLOOKUP(Tabla1[[#This Row],[participant]],$AB$2:$AC$17,2,0),"REVISAR")</f>
        <v>LMR11M</v>
      </c>
    </row>
    <row r="2251" spans="1:24" x14ac:dyDescent="0.55000000000000004">
      <c r="A2251" t="s">
        <v>53</v>
      </c>
      <c r="B2251" t="s">
        <v>54</v>
      </c>
      <c r="C2251" t="s">
        <v>15</v>
      </c>
      <c r="D2251">
        <v>0.8</v>
      </c>
      <c r="E2251">
        <v>0</v>
      </c>
      <c r="F2251">
        <v>49</v>
      </c>
      <c r="G2251">
        <v>49</v>
      </c>
      <c r="H2251">
        <v>49</v>
      </c>
      <c r="I2251" t="s">
        <v>15</v>
      </c>
      <c r="J2251">
        <v>1</v>
      </c>
      <c r="L2251" t="s">
        <v>55</v>
      </c>
      <c r="M2251">
        <v>59.810667979371502</v>
      </c>
      <c r="N2251" t="s">
        <v>56</v>
      </c>
      <c r="O2251">
        <v>1</v>
      </c>
      <c r="P2251" t="s">
        <v>57</v>
      </c>
      <c r="Q2251" t="str">
        <f>+PROPER(IF(MID(Tabla1[[#This Row],[expName]],3,100)="Alegria","Alegría",MID(Tabla1[[#This Row],[expName]],3,100)))</f>
        <v>Alegría</v>
      </c>
      <c r="R2251" t="str">
        <f>+IF(Tabla1[[#This Row],[correct_ans]]="None","Frecuente","Infrecuente")</f>
        <v>Frecuente</v>
      </c>
      <c r="S2251">
        <f>+Tabla1[[#This Row],[Respuesta.corr]]*100</f>
        <v>100</v>
      </c>
      <c r="T2251" t="str">
        <f>+IF(OR(Tabla1[[#This Row],[frecuente/infrecuente]]="Frecuente",Tabla1[[#This Row],[Respuesta.rt]]=""),"",Tabla1[[#This Row],[Respuesta.rt]])</f>
        <v/>
      </c>
      <c r="U2251">
        <f>1-Tabla1[[#This Row],[Respuesta.corr]]</f>
        <v>0</v>
      </c>
      <c r="V2251" t="s">
        <v>141</v>
      </c>
      <c r="W2251" t="s">
        <v>143</v>
      </c>
      <c r="X2251" t="str">
        <f>+IFERROR(VLOOKUP(Tabla1[[#This Row],[participant]],$AB$2:$AC$17,2,0),"REVISAR")</f>
        <v>LMR11M</v>
      </c>
    </row>
    <row r="2252" spans="1:24" x14ac:dyDescent="0.55000000000000004">
      <c r="A2252" t="s">
        <v>58</v>
      </c>
      <c r="B2252" t="s">
        <v>74</v>
      </c>
      <c r="C2252" t="s">
        <v>21</v>
      </c>
      <c r="D2252">
        <v>0.8</v>
      </c>
      <c r="E2252">
        <v>0</v>
      </c>
      <c r="F2252">
        <v>50</v>
      </c>
      <c r="G2252">
        <v>50</v>
      </c>
      <c r="H2252">
        <v>50</v>
      </c>
      <c r="I2252" t="s">
        <v>21</v>
      </c>
      <c r="J2252">
        <v>1</v>
      </c>
      <c r="K2252">
        <v>0.58967571705599997</v>
      </c>
      <c r="L2252" t="s">
        <v>55</v>
      </c>
      <c r="M2252">
        <v>59.810667979371502</v>
      </c>
      <c r="N2252" t="s">
        <v>56</v>
      </c>
      <c r="O2252">
        <v>1</v>
      </c>
      <c r="P2252" t="s">
        <v>57</v>
      </c>
      <c r="Q2252" t="str">
        <f>+PROPER(IF(MID(Tabla1[[#This Row],[expName]],3,100)="Alegria","Alegría",MID(Tabla1[[#This Row],[expName]],3,100)))</f>
        <v>Alegría</v>
      </c>
      <c r="R2252" t="str">
        <f>+IF(Tabla1[[#This Row],[correct_ans]]="None","Frecuente","Infrecuente")</f>
        <v>Infrecuente</v>
      </c>
      <c r="S2252">
        <f>+Tabla1[[#This Row],[Respuesta.corr]]*100</f>
        <v>100</v>
      </c>
      <c r="T2252">
        <f>+IF(OR(Tabla1[[#This Row],[frecuente/infrecuente]]="Frecuente",Tabla1[[#This Row],[Respuesta.rt]]=""),"",Tabla1[[#This Row],[Respuesta.rt]])</f>
        <v>0.58967571705599997</v>
      </c>
      <c r="U2252">
        <f>1-Tabla1[[#This Row],[Respuesta.corr]]</f>
        <v>0</v>
      </c>
      <c r="V2252" t="s">
        <v>141</v>
      </c>
      <c r="W2252" t="s">
        <v>143</v>
      </c>
      <c r="X2252" t="str">
        <f>+IFERROR(VLOOKUP(Tabla1[[#This Row],[participant]],$AB$2:$AC$17,2,0),"REVISAR")</f>
        <v>LMR11M</v>
      </c>
    </row>
    <row r="2253" spans="1:24" x14ac:dyDescent="0.55000000000000004">
      <c r="A2253" t="s">
        <v>53</v>
      </c>
      <c r="B2253" t="s">
        <v>36</v>
      </c>
      <c r="C2253" t="s">
        <v>15</v>
      </c>
      <c r="D2253">
        <v>1.3</v>
      </c>
      <c r="E2253">
        <v>0</v>
      </c>
      <c r="F2253">
        <v>51</v>
      </c>
      <c r="G2253">
        <v>51</v>
      </c>
      <c r="H2253">
        <v>51</v>
      </c>
      <c r="I2253" t="s">
        <v>15</v>
      </c>
      <c r="J2253">
        <v>1</v>
      </c>
      <c r="L2253" t="s">
        <v>55</v>
      </c>
      <c r="M2253">
        <v>59.810667979371502</v>
      </c>
      <c r="N2253" t="s">
        <v>56</v>
      </c>
      <c r="O2253">
        <v>1</v>
      </c>
      <c r="P2253" t="s">
        <v>57</v>
      </c>
      <c r="Q2253" t="str">
        <f>+PROPER(IF(MID(Tabla1[[#This Row],[expName]],3,100)="Alegria","Alegría",MID(Tabla1[[#This Row],[expName]],3,100)))</f>
        <v>Alegría</v>
      </c>
      <c r="R2253" t="str">
        <f>+IF(Tabla1[[#This Row],[correct_ans]]="None","Frecuente","Infrecuente")</f>
        <v>Frecuente</v>
      </c>
      <c r="S2253">
        <f>+Tabla1[[#This Row],[Respuesta.corr]]*100</f>
        <v>100</v>
      </c>
      <c r="T2253" t="str">
        <f>+IF(OR(Tabla1[[#This Row],[frecuente/infrecuente]]="Frecuente",Tabla1[[#This Row],[Respuesta.rt]]=""),"",Tabla1[[#This Row],[Respuesta.rt]])</f>
        <v/>
      </c>
      <c r="U2253">
        <f>1-Tabla1[[#This Row],[Respuesta.corr]]</f>
        <v>0</v>
      </c>
      <c r="V2253" t="s">
        <v>141</v>
      </c>
      <c r="W2253" t="s">
        <v>143</v>
      </c>
      <c r="X2253" t="str">
        <f>+IFERROR(VLOOKUP(Tabla1[[#This Row],[participant]],$AB$2:$AC$17,2,0),"REVISAR")</f>
        <v>LMR11M</v>
      </c>
    </row>
    <row r="2254" spans="1:24" x14ac:dyDescent="0.55000000000000004">
      <c r="A2254" t="s">
        <v>53</v>
      </c>
      <c r="B2254" t="s">
        <v>34</v>
      </c>
      <c r="C2254" t="s">
        <v>15</v>
      </c>
      <c r="D2254">
        <v>1.3</v>
      </c>
      <c r="E2254">
        <v>0</v>
      </c>
      <c r="F2254">
        <v>52</v>
      </c>
      <c r="G2254">
        <v>52</v>
      </c>
      <c r="H2254">
        <v>52</v>
      </c>
      <c r="I2254" t="s">
        <v>15</v>
      </c>
      <c r="J2254">
        <v>1</v>
      </c>
      <c r="L2254" t="s">
        <v>55</v>
      </c>
      <c r="M2254">
        <v>59.810667979371502</v>
      </c>
      <c r="N2254" t="s">
        <v>56</v>
      </c>
      <c r="O2254">
        <v>1</v>
      </c>
      <c r="P2254" t="s">
        <v>57</v>
      </c>
      <c r="Q2254" t="str">
        <f>+PROPER(IF(MID(Tabla1[[#This Row],[expName]],3,100)="Alegria","Alegría",MID(Tabla1[[#This Row],[expName]],3,100)))</f>
        <v>Alegría</v>
      </c>
      <c r="R2254" t="str">
        <f>+IF(Tabla1[[#This Row],[correct_ans]]="None","Frecuente","Infrecuente")</f>
        <v>Frecuente</v>
      </c>
      <c r="S2254">
        <f>+Tabla1[[#This Row],[Respuesta.corr]]*100</f>
        <v>100</v>
      </c>
      <c r="T2254" t="str">
        <f>+IF(OR(Tabla1[[#This Row],[frecuente/infrecuente]]="Frecuente",Tabla1[[#This Row],[Respuesta.rt]]=""),"",Tabla1[[#This Row],[Respuesta.rt]])</f>
        <v/>
      </c>
      <c r="U2254">
        <f>1-Tabla1[[#This Row],[Respuesta.corr]]</f>
        <v>0</v>
      </c>
      <c r="V2254" t="s">
        <v>141</v>
      </c>
      <c r="W2254" t="s">
        <v>143</v>
      </c>
      <c r="X2254" t="str">
        <f>+IFERROR(VLOOKUP(Tabla1[[#This Row],[participant]],$AB$2:$AC$17,2,0),"REVISAR")</f>
        <v>LMR11M</v>
      </c>
    </row>
    <row r="2255" spans="1:24" x14ac:dyDescent="0.55000000000000004">
      <c r="A2255" t="s">
        <v>53</v>
      </c>
      <c r="B2255" t="s">
        <v>23</v>
      </c>
      <c r="C2255" t="s">
        <v>15</v>
      </c>
      <c r="D2255">
        <v>1.3</v>
      </c>
      <c r="E2255">
        <v>0</v>
      </c>
      <c r="F2255">
        <v>53</v>
      </c>
      <c r="G2255">
        <v>53</v>
      </c>
      <c r="H2255">
        <v>53</v>
      </c>
      <c r="I2255" t="s">
        <v>15</v>
      </c>
      <c r="J2255">
        <v>1</v>
      </c>
      <c r="L2255" t="s">
        <v>55</v>
      </c>
      <c r="M2255">
        <v>59.810667979371502</v>
      </c>
      <c r="N2255" t="s">
        <v>56</v>
      </c>
      <c r="O2255">
        <v>1</v>
      </c>
      <c r="P2255" t="s">
        <v>57</v>
      </c>
      <c r="Q2255" t="str">
        <f>+PROPER(IF(MID(Tabla1[[#This Row],[expName]],3,100)="Alegria","Alegría",MID(Tabla1[[#This Row],[expName]],3,100)))</f>
        <v>Alegría</v>
      </c>
      <c r="R2255" t="str">
        <f>+IF(Tabla1[[#This Row],[correct_ans]]="None","Frecuente","Infrecuente")</f>
        <v>Frecuente</v>
      </c>
      <c r="S2255">
        <f>+Tabla1[[#This Row],[Respuesta.corr]]*100</f>
        <v>100</v>
      </c>
      <c r="T2255" t="str">
        <f>+IF(OR(Tabla1[[#This Row],[frecuente/infrecuente]]="Frecuente",Tabla1[[#This Row],[Respuesta.rt]]=""),"",Tabla1[[#This Row],[Respuesta.rt]])</f>
        <v/>
      </c>
      <c r="U2255">
        <f>1-Tabla1[[#This Row],[Respuesta.corr]]</f>
        <v>0</v>
      </c>
      <c r="V2255" t="s">
        <v>141</v>
      </c>
      <c r="W2255" t="s">
        <v>143</v>
      </c>
      <c r="X2255" t="str">
        <f>+IFERROR(VLOOKUP(Tabla1[[#This Row],[participant]],$AB$2:$AC$17,2,0),"REVISAR")</f>
        <v>LMR11M</v>
      </c>
    </row>
    <row r="2256" spans="1:24" x14ac:dyDescent="0.55000000000000004">
      <c r="A2256" t="s">
        <v>53</v>
      </c>
      <c r="B2256" t="s">
        <v>75</v>
      </c>
      <c r="C2256" t="s">
        <v>15</v>
      </c>
      <c r="D2256">
        <v>0.8</v>
      </c>
      <c r="E2256">
        <v>0</v>
      </c>
      <c r="F2256">
        <v>54</v>
      </c>
      <c r="G2256">
        <v>54</v>
      </c>
      <c r="H2256">
        <v>54</v>
      </c>
      <c r="I2256" t="s">
        <v>15</v>
      </c>
      <c r="J2256">
        <v>1</v>
      </c>
      <c r="L2256" t="s">
        <v>55</v>
      </c>
      <c r="M2256">
        <v>59.810667979371502</v>
      </c>
      <c r="N2256" t="s">
        <v>56</v>
      </c>
      <c r="O2256">
        <v>1</v>
      </c>
      <c r="P2256" t="s">
        <v>57</v>
      </c>
      <c r="Q2256" t="str">
        <f>+PROPER(IF(MID(Tabla1[[#This Row],[expName]],3,100)="Alegria","Alegría",MID(Tabla1[[#This Row],[expName]],3,100)))</f>
        <v>Alegría</v>
      </c>
      <c r="R2256" t="str">
        <f>+IF(Tabla1[[#This Row],[correct_ans]]="None","Frecuente","Infrecuente")</f>
        <v>Frecuente</v>
      </c>
      <c r="S2256">
        <f>+Tabla1[[#This Row],[Respuesta.corr]]*100</f>
        <v>100</v>
      </c>
      <c r="T2256" t="str">
        <f>+IF(OR(Tabla1[[#This Row],[frecuente/infrecuente]]="Frecuente",Tabla1[[#This Row],[Respuesta.rt]]=""),"",Tabla1[[#This Row],[Respuesta.rt]])</f>
        <v/>
      </c>
      <c r="U2256">
        <f>1-Tabla1[[#This Row],[Respuesta.corr]]</f>
        <v>0</v>
      </c>
      <c r="V2256" t="s">
        <v>141</v>
      </c>
      <c r="W2256" t="s">
        <v>143</v>
      </c>
      <c r="X2256" t="str">
        <f>+IFERROR(VLOOKUP(Tabla1[[#This Row],[participant]],$AB$2:$AC$17,2,0),"REVISAR")</f>
        <v>LMR11M</v>
      </c>
    </row>
    <row r="2257" spans="1:24" x14ac:dyDescent="0.55000000000000004">
      <c r="A2257" t="s">
        <v>58</v>
      </c>
      <c r="B2257" t="s">
        <v>67</v>
      </c>
      <c r="C2257" t="s">
        <v>21</v>
      </c>
      <c r="D2257">
        <v>0.8</v>
      </c>
      <c r="E2257">
        <v>0</v>
      </c>
      <c r="F2257">
        <v>55</v>
      </c>
      <c r="G2257">
        <v>55</v>
      </c>
      <c r="H2257">
        <v>55</v>
      </c>
      <c r="I2257" t="s">
        <v>21</v>
      </c>
      <c r="J2257">
        <v>1</v>
      </c>
      <c r="K2257">
        <v>0.406101600733</v>
      </c>
      <c r="L2257" t="s">
        <v>55</v>
      </c>
      <c r="M2257">
        <v>59.810667979371502</v>
      </c>
      <c r="N2257" t="s">
        <v>56</v>
      </c>
      <c r="O2257">
        <v>1</v>
      </c>
      <c r="P2257" t="s">
        <v>57</v>
      </c>
      <c r="Q2257" t="str">
        <f>+PROPER(IF(MID(Tabla1[[#This Row],[expName]],3,100)="Alegria","Alegría",MID(Tabla1[[#This Row],[expName]],3,100)))</f>
        <v>Alegría</v>
      </c>
      <c r="R2257" t="str">
        <f>+IF(Tabla1[[#This Row],[correct_ans]]="None","Frecuente","Infrecuente")</f>
        <v>Infrecuente</v>
      </c>
      <c r="S2257">
        <f>+Tabla1[[#This Row],[Respuesta.corr]]*100</f>
        <v>100</v>
      </c>
      <c r="T2257">
        <f>+IF(OR(Tabla1[[#This Row],[frecuente/infrecuente]]="Frecuente",Tabla1[[#This Row],[Respuesta.rt]]=""),"",Tabla1[[#This Row],[Respuesta.rt]])</f>
        <v>0.406101600733</v>
      </c>
      <c r="U2257">
        <f>1-Tabla1[[#This Row],[Respuesta.corr]]</f>
        <v>0</v>
      </c>
      <c r="V2257" t="s">
        <v>141</v>
      </c>
      <c r="W2257" t="s">
        <v>143</v>
      </c>
      <c r="X2257" t="str">
        <f>+IFERROR(VLOOKUP(Tabla1[[#This Row],[participant]],$AB$2:$AC$17,2,0),"REVISAR")</f>
        <v>LMR11M</v>
      </c>
    </row>
    <row r="2258" spans="1:24" x14ac:dyDescent="0.55000000000000004">
      <c r="A2258" t="s">
        <v>53</v>
      </c>
      <c r="B2258" t="s">
        <v>75</v>
      </c>
      <c r="C2258" t="s">
        <v>15</v>
      </c>
      <c r="D2258">
        <v>1.3</v>
      </c>
      <c r="E2258">
        <v>0</v>
      </c>
      <c r="F2258">
        <v>56</v>
      </c>
      <c r="G2258">
        <v>56</v>
      </c>
      <c r="H2258">
        <v>56</v>
      </c>
      <c r="I2258" t="s">
        <v>15</v>
      </c>
      <c r="J2258">
        <v>1</v>
      </c>
      <c r="L2258" t="s">
        <v>55</v>
      </c>
      <c r="M2258">
        <v>59.810667979371502</v>
      </c>
      <c r="N2258" t="s">
        <v>56</v>
      </c>
      <c r="O2258">
        <v>1</v>
      </c>
      <c r="P2258" t="s">
        <v>57</v>
      </c>
      <c r="Q2258" t="str">
        <f>+PROPER(IF(MID(Tabla1[[#This Row],[expName]],3,100)="Alegria","Alegría",MID(Tabla1[[#This Row],[expName]],3,100)))</f>
        <v>Alegría</v>
      </c>
      <c r="R2258" t="str">
        <f>+IF(Tabla1[[#This Row],[correct_ans]]="None","Frecuente","Infrecuente")</f>
        <v>Frecuente</v>
      </c>
      <c r="S2258">
        <f>+Tabla1[[#This Row],[Respuesta.corr]]*100</f>
        <v>100</v>
      </c>
      <c r="T2258" t="str">
        <f>+IF(OR(Tabla1[[#This Row],[frecuente/infrecuente]]="Frecuente",Tabla1[[#This Row],[Respuesta.rt]]=""),"",Tabla1[[#This Row],[Respuesta.rt]])</f>
        <v/>
      </c>
      <c r="U2258">
        <f>1-Tabla1[[#This Row],[Respuesta.corr]]</f>
        <v>0</v>
      </c>
      <c r="V2258" t="s">
        <v>141</v>
      </c>
      <c r="W2258" t="s">
        <v>143</v>
      </c>
      <c r="X2258" t="str">
        <f>+IFERROR(VLOOKUP(Tabla1[[#This Row],[participant]],$AB$2:$AC$17,2,0),"REVISAR")</f>
        <v>LMR11M</v>
      </c>
    </row>
    <row r="2259" spans="1:24" x14ac:dyDescent="0.55000000000000004">
      <c r="A2259" t="s">
        <v>58</v>
      </c>
      <c r="B2259" t="s">
        <v>76</v>
      </c>
      <c r="C2259" t="s">
        <v>21</v>
      </c>
      <c r="D2259">
        <v>0.8</v>
      </c>
      <c r="E2259">
        <v>0</v>
      </c>
      <c r="F2259">
        <v>57</v>
      </c>
      <c r="G2259">
        <v>57</v>
      </c>
      <c r="H2259">
        <v>57</v>
      </c>
      <c r="I2259" t="s">
        <v>21</v>
      </c>
      <c r="J2259">
        <v>1</v>
      </c>
      <c r="K2259">
        <v>0.42124650906799999</v>
      </c>
      <c r="L2259" t="s">
        <v>55</v>
      </c>
      <c r="M2259">
        <v>59.810667979371502</v>
      </c>
      <c r="N2259" t="s">
        <v>56</v>
      </c>
      <c r="O2259">
        <v>1</v>
      </c>
      <c r="P2259" t="s">
        <v>57</v>
      </c>
      <c r="Q2259" t="str">
        <f>+PROPER(IF(MID(Tabla1[[#This Row],[expName]],3,100)="Alegria","Alegría",MID(Tabla1[[#This Row],[expName]],3,100)))</f>
        <v>Alegría</v>
      </c>
      <c r="R2259" t="str">
        <f>+IF(Tabla1[[#This Row],[correct_ans]]="None","Frecuente","Infrecuente")</f>
        <v>Infrecuente</v>
      </c>
      <c r="S2259">
        <f>+Tabla1[[#This Row],[Respuesta.corr]]*100</f>
        <v>100</v>
      </c>
      <c r="T2259">
        <f>+IF(OR(Tabla1[[#This Row],[frecuente/infrecuente]]="Frecuente",Tabla1[[#This Row],[Respuesta.rt]]=""),"",Tabla1[[#This Row],[Respuesta.rt]])</f>
        <v>0.42124650906799999</v>
      </c>
      <c r="U2259">
        <f>1-Tabla1[[#This Row],[Respuesta.corr]]</f>
        <v>0</v>
      </c>
      <c r="V2259" t="s">
        <v>141</v>
      </c>
      <c r="W2259" t="s">
        <v>143</v>
      </c>
      <c r="X2259" t="str">
        <f>+IFERROR(VLOOKUP(Tabla1[[#This Row],[participant]],$AB$2:$AC$17,2,0),"REVISAR")</f>
        <v>LMR11M</v>
      </c>
    </row>
    <row r="2260" spans="1:24" x14ac:dyDescent="0.55000000000000004">
      <c r="A2260" t="s">
        <v>53</v>
      </c>
      <c r="B2260" t="s">
        <v>73</v>
      </c>
      <c r="C2260" t="s">
        <v>15</v>
      </c>
      <c r="D2260">
        <v>1.3</v>
      </c>
      <c r="E2260">
        <v>0</v>
      </c>
      <c r="F2260">
        <v>58</v>
      </c>
      <c r="G2260">
        <v>58</v>
      </c>
      <c r="H2260">
        <v>58</v>
      </c>
      <c r="I2260" t="s">
        <v>15</v>
      </c>
      <c r="J2260">
        <v>1</v>
      </c>
      <c r="L2260" t="s">
        <v>55</v>
      </c>
      <c r="M2260">
        <v>59.810667979371502</v>
      </c>
      <c r="N2260" t="s">
        <v>56</v>
      </c>
      <c r="O2260">
        <v>1</v>
      </c>
      <c r="P2260" t="s">
        <v>57</v>
      </c>
      <c r="Q2260" t="str">
        <f>+PROPER(IF(MID(Tabla1[[#This Row],[expName]],3,100)="Alegria","Alegría",MID(Tabla1[[#This Row],[expName]],3,100)))</f>
        <v>Alegría</v>
      </c>
      <c r="R2260" t="str">
        <f>+IF(Tabla1[[#This Row],[correct_ans]]="None","Frecuente","Infrecuente")</f>
        <v>Frecuente</v>
      </c>
      <c r="S2260">
        <f>+Tabla1[[#This Row],[Respuesta.corr]]*100</f>
        <v>100</v>
      </c>
      <c r="T2260" t="str">
        <f>+IF(OR(Tabla1[[#This Row],[frecuente/infrecuente]]="Frecuente",Tabla1[[#This Row],[Respuesta.rt]]=""),"",Tabla1[[#This Row],[Respuesta.rt]])</f>
        <v/>
      </c>
      <c r="U2260">
        <f>1-Tabla1[[#This Row],[Respuesta.corr]]</f>
        <v>0</v>
      </c>
      <c r="V2260" t="s">
        <v>141</v>
      </c>
      <c r="W2260" t="s">
        <v>143</v>
      </c>
      <c r="X2260" t="str">
        <f>+IFERROR(VLOOKUP(Tabla1[[#This Row],[participant]],$AB$2:$AC$17,2,0),"REVISAR")</f>
        <v>LMR11M</v>
      </c>
    </row>
    <row r="2261" spans="1:24" x14ac:dyDescent="0.55000000000000004">
      <c r="A2261" t="s">
        <v>53</v>
      </c>
      <c r="B2261" t="s">
        <v>36</v>
      </c>
      <c r="C2261" t="s">
        <v>15</v>
      </c>
      <c r="D2261">
        <v>1.3</v>
      </c>
      <c r="E2261">
        <v>0</v>
      </c>
      <c r="F2261">
        <v>59</v>
      </c>
      <c r="G2261">
        <v>59</v>
      </c>
      <c r="H2261">
        <v>59</v>
      </c>
      <c r="I2261" t="s">
        <v>15</v>
      </c>
      <c r="J2261">
        <v>1</v>
      </c>
      <c r="L2261" t="s">
        <v>55</v>
      </c>
      <c r="M2261">
        <v>59.810667979371502</v>
      </c>
      <c r="N2261" t="s">
        <v>56</v>
      </c>
      <c r="O2261">
        <v>1</v>
      </c>
      <c r="P2261" t="s">
        <v>57</v>
      </c>
      <c r="Q2261" t="str">
        <f>+PROPER(IF(MID(Tabla1[[#This Row],[expName]],3,100)="Alegria","Alegría",MID(Tabla1[[#This Row],[expName]],3,100)))</f>
        <v>Alegría</v>
      </c>
      <c r="R2261" t="str">
        <f>+IF(Tabla1[[#This Row],[correct_ans]]="None","Frecuente","Infrecuente")</f>
        <v>Frecuente</v>
      </c>
      <c r="S2261">
        <f>+Tabla1[[#This Row],[Respuesta.corr]]*100</f>
        <v>100</v>
      </c>
      <c r="T2261" t="str">
        <f>+IF(OR(Tabla1[[#This Row],[frecuente/infrecuente]]="Frecuente",Tabla1[[#This Row],[Respuesta.rt]]=""),"",Tabla1[[#This Row],[Respuesta.rt]])</f>
        <v/>
      </c>
      <c r="U2261">
        <f>1-Tabla1[[#This Row],[Respuesta.corr]]</f>
        <v>0</v>
      </c>
      <c r="V2261" t="s">
        <v>141</v>
      </c>
      <c r="W2261" t="s">
        <v>143</v>
      </c>
      <c r="X2261" t="str">
        <f>+IFERROR(VLOOKUP(Tabla1[[#This Row],[participant]],$AB$2:$AC$17,2,0),"REVISAR")</f>
        <v>LMR11M</v>
      </c>
    </row>
    <row r="2262" spans="1:24" x14ac:dyDescent="0.55000000000000004">
      <c r="A2262" t="s">
        <v>53</v>
      </c>
      <c r="B2262" t="s">
        <v>28</v>
      </c>
      <c r="C2262" t="s">
        <v>15</v>
      </c>
      <c r="D2262">
        <v>1.3</v>
      </c>
      <c r="E2262">
        <v>0</v>
      </c>
      <c r="F2262">
        <v>60</v>
      </c>
      <c r="G2262">
        <v>60</v>
      </c>
      <c r="H2262">
        <v>60</v>
      </c>
      <c r="I2262" t="s">
        <v>15</v>
      </c>
      <c r="J2262">
        <v>1</v>
      </c>
      <c r="L2262" t="s">
        <v>55</v>
      </c>
      <c r="M2262">
        <v>59.810667979371502</v>
      </c>
      <c r="N2262" t="s">
        <v>56</v>
      </c>
      <c r="O2262">
        <v>1</v>
      </c>
      <c r="P2262" t="s">
        <v>57</v>
      </c>
      <c r="Q2262" t="str">
        <f>+PROPER(IF(MID(Tabla1[[#This Row],[expName]],3,100)="Alegria","Alegría",MID(Tabla1[[#This Row],[expName]],3,100)))</f>
        <v>Alegría</v>
      </c>
      <c r="R2262" t="str">
        <f>+IF(Tabla1[[#This Row],[correct_ans]]="None","Frecuente","Infrecuente")</f>
        <v>Frecuente</v>
      </c>
      <c r="S2262">
        <f>+Tabla1[[#This Row],[Respuesta.corr]]*100</f>
        <v>100</v>
      </c>
      <c r="T2262" t="str">
        <f>+IF(OR(Tabla1[[#This Row],[frecuente/infrecuente]]="Frecuente",Tabla1[[#This Row],[Respuesta.rt]]=""),"",Tabla1[[#This Row],[Respuesta.rt]])</f>
        <v/>
      </c>
      <c r="U2262">
        <f>1-Tabla1[[#This Row],[Respuesta.corr]]</f>
        <v>0</v>
      </c>
      <c r="V2262" t="s">
        <v>141</v>
      </c>
      <c r="W2262" t="s">
        <v>143</v>
      </c>
      <c r="X2262" t="str">
        <f>+IFERROR(VLOOKUP(Tabla1[[#This Row],[participant]],$AB$2:$AC$17,2,0),"REVISAR")</f>
        <v>LMR11M</v>
      </c>
    </row>
    <row r="2263" spans="1:24" x14ac:dyDescent="0.55000000000000004">
      <c r="A2263" t="s">
        <v>58</v>
      </c>
      <c r="B2263" t="s">
        <v>71</v>
      </c>
      <c r="C2263" t="s">
        <v>21</v>
      </c>
      <c r="D2263">
        <v>0.8</v>
      </c>
      <c r="E2263">
        <v>0</v>
      </c>
      <c r="F2263">
        <v>61</v>
      </c>
      <c r="G2263">
        <v>61</v>
      </c>
      <c r="H2263">
        <v>61</v>
      </c>
      <c r="I2263" t="s">
        <v>21</v>
      </c>
      <c r="J2263">
        <v>1</v>
      </c>
      <c r="K2263">
        <v>0.57328062411400005</v>
      </c>
      <c r="L2263" t="s">
        <v>55</v>
      </c>
      <c r="M2263">
        <v>59.810667979371502</v>
      </c>
      <c r="N2263" t="s">
        <v>56</v>
      </c>
      <c r="O2263">
        <v>1</v>
      </c>
      <c r="P2263" t="s">
        <v>57</v>
      </c>
      <c r="Q2263" t="str">
        <f>+PROPER(IF(MID(Tabla1[[#This Row],[expName]],3,100)="Alegria","Alegría",MID(Tabla1[[#This Row],[expName]],3,100)))</f>
        <v>Alegría</v>
      </c>
      <c r="R2263" t="str">
        <f>+IF(Tabla1[[#This Row],[correct_ans]]="None","Frecuente","Infrecuente")</f>
        <v>Infrecuente</v>
      </c>
      <c r="S2263">
        <f>+Tabla1[[#This Row],[Respuesta.corr]]*100</f>
        <v>100</v>
      </c>
      <c r="T2263">
        <f>+IF(OR(Tabla1[[#This Row],[frecuente/infrecuente]]="Frecuente",Tabla1[[#This Row],[Respuesta.rt]]=""),"",Tabla1[[#This Row],[Respuesta.rt]])</f>
        <v>0.57328062411400005</v>
      </c>
      <c r="U2263">
        <f>1-Tabla1[[#This Row],[Respuesta.corr]]</f>
        <v>0</v>
      </c>
      <c r="V2263" t="s">
        <v>141</v>
      </c>
      <c r="W2263" t="s">
        <v>143</v>
      </c>
      <c r="X2263" t="str">
        <f>+IFERROR(VLOOKUP(Tabla1[[#This Row],[participant]],$AB$2:$AC$17,2,0),"REVISAR")</f>
        <v>LMR11M</v>
      </c>
    </row>
    <row r="2264" spans="1:24" x14ac:dyDescent="0.55000000000000004">
      <c r="A2264" t="s">
        <v>53</v>
      </c>
      <c r="B2264" t="s">
        <v>73</v>
      </c>
      <c r="C2264" t="s">
        <v>15</v>
      </c>
      <c r="D2264">
        <v>0.8</v>
      </c>
      <c r="E2264">
        <v>0</v>
      </c>
      <c r="F2264">
        <v>62</v>
      </c>
      <c r="G2264">
        <v>62</v>
      </c>
      <c r="H2264">
        <v>62</v>
      </c>
      <c r="I2264" t="s">
        <v>15</v>
      </c>
      <c r="J2264">
        <v>1</v>
      </c>
      <c r="L2264" t="s">
        <v>55</v>
      </c>
      <c r="M2264">
        <v>59.810667979371502</v>
      </c>
      <c r="N2264" t="s">
        <v>56</v>
      </c>
      <c r="O2264">
        <v>1</v>
      </c>
      <c r="P2264" t="s">
        <v>57</v>
      </c>
      <c r="Q2264" t="str">
        <f>+PROPER(IF(MID(Tabla1[[#This Row],[expName]],3,100)="Alegria","Alegría",MID(Tabla1[[#This Row],[expName]],3,100)))</f>
        <v>Alegría</v>
      </c>
      <c r="R2264" t="str">
        <f>+IF(Tabla1[[#This Row],[correct_ans]]="None","Frecuente","Infrecuente")</f>
        <v>Frecuente</v>
      </c>
      <c r="S2264">
        <f>+Tabla1[[#This Row],[Respuesta.corr]]*100</f>
        <v>100</v>
      </c>
      <c r="T2264" t="str">
        <f>+IF(OR(Tabla1[[#This Row],[frecuente/infrecuente]]="Frecuente",Tabla1[[#This Row],[Respuesta.rt]]=""),"",Tabla1[[#This Row],[Respuesta.rt]])</f>
        <v/>
      </c>
      <c r="U2264">
        <f>1-Tabla1[[#This Row],[Respuesta.corr]]</f>
        <v>0</v>
      </c>
      <c r="V2264" t="s">
        <v>141</v>
      </c>
      <c r="W2264" t="s">
        <v>143</v>
      </c>
      <c r="X2264" t="str">
        <f>+IFERROR(VLOOKUP(Tabla1[[#This Row],[participant]],$AB$2:$AC$17,2,0),"REVISAR")</f>
        <v>LMR11M</v>
      </c>
    </row>
    <row r="2265" spans="1:24" x14ac:dyDescent="0.55000000000000004">
      <c r="A2265" t="s">
        <v>53</v>
      </c>
      <c r="B2265" t="s">
        <v>30</v>
      </c>
      <c r="C2265" t="s">
        <v>15</v>
      </c>
      <c r="D2265">
        <v>0.8</v>
      </c>
      <c r="E2265">
        <v>0</v>
      </c>
      <c r="F2265">
        <v>63</v>
      </c>
      <c r="G2265">
        <v>63</v>
      </c>
      <c r="H2265">
        <v>63</v>
      </c>
      <c r="I2265" t="s">
        <v>15</v>
      </c>
      <c r="J2265">
        <v>1</v>
      </c>
      <c r="L2265" t="s">
        <v>55</v>
      </c>
      <c r="M2265">
        <v>59.810667979371502</v>
      </c>
      <c r="N2265" t="s">
        <v>56</v>
      </c>
      <c r="O2265">
        <v>1</v>
      </c>
      <c r="P2265" t="s">
        <v>57</v>
      </c>
      <c r="Q2265" t="str">
        <f>+PROPER(IF(MID(Tabla1[[#This Row],[expName]],3,100)="Alegria","Alegría",MID(Tabla1[[#This Row],[expName]],3,100)))</f>
        <v>Alegría</v>
      </c>
      <c r="R2265" t="str">
        <f>+IF(Tabla1[[#This Row],[correct_ans]]="None","Frecuente","Infrecuente")</f>
        <v>Frecuente</v>
      </c>
      <c r="S2265">
        <f>+Tabla1[[#This Row],[Respuesta.corr]]*100</f>
        <v>100</v>
      </c>
      <c r="T2265" t="str">
        <f>+IF(OR(Tabla1[[#This Row],[frecuente/infrecuente]]="Frecuente",Tabla1[[#This Row],[Respuesta.rt]]=""),"",Tabla1[[#This Row],[Respuesta.rt]])</f>
        <v/>
      </c>
      <c r="U2265">
        <f>1-Tabla1[[#This Row],[Respuesta.corr]]</f>
        <v>0</v>
      </c>
      <c r="V2265" t="s">
        <v>141</v>
      </c>
      <c r="W2265" t="s">
        <v>143</v>
      </c>
      <c r="X2265" t="str">
        <f>+IFERROR(VLOOKUP(Tabla1[[#This Row],[participant]],$AB$2:$AC$17,2,0),"REVISAR")</f>
        <v>LMR11M</v>
      </c>
    </row>
    <row r="2266" spans="1:24" x14ac:dyDescent="0.55000000000000004">
      <c r="A2266" t="s">
        <v>58</v>
      </c>
      <c r="B2266" t="s">
        <v>77</v>
      </c>
      <c r="C2266" t="s">
        <v>21</v>
      </c>
      <c r="D2266">
        <v>1.3</v>
      </c>
      <c r="E2266">
        <v>0</v>
      </c>
      <c r="F2266">
        <v>64</v>
      </c>
      <c r="G2266">
        <v>64</v>
      </c>
      <c r="H2266">
        <v>64</v>
      </c>
      <c r="I2266" t="s">
        <v>21</v>
      </c>
      <c r="J2266">
        <v>1</v>
      </c>
      <c r="K2266">
        <v>0.58653899934099996</v>
      </c>
      <c r="L2266" t="s">
        <v>55</v>
      </c>
      <c r="M2266">
        <v>59.810667979371502</v>
      </c>
      <c r="N2266" t="s">
        <v>56</v>
      </c>
      <c r="O2266">
        <v>1</v>
      </c>
      <c r="P2266" t="s">
        <v>57</v>
      </c>
      <c r="Q2266" t="str">
        <f>+PROPER(IF(MID(Tabla1[[#This Row],[expName]],3,100)="Alegria","Alegría",MID(Tabla1[[#This Row],[expName]],3,100)))</f>
        <v>Alegría</v>
      </c>
      <c r="R2266" t="str">
        <f>+IF(Tabla1[[#This Row],[correct_ans]]="None","Frecuente","Infrecuente")</f>
        <v>Infrecuente</v>
      </c>
      <c r="S2266">
        <f>+Tabla1[[#This Row],[Respuesta.corr]]*100</f>
        <v>100</v>
      </c>
      <c r="T2266">
        <f>+IF(OR(Tabla1[[#This Row],[frecuente/infrecuente]]="Frecuente",Tabla1[[#This Row],[Respuesta.rt]]=""),"",Tabla1[[#This Row],[Respuesta.rt]])</f>
        <v>0.58653899934099996</v>
      </c>
      <c r="U2266">
        <f>1-Tabla1[[#This Row],[Respuesta.corr]]</f>
        <v>0</v>
      </c>
      <c r="V2266" t="s">
        <v>141</v>
      </c>
      <c r="W2266" t="s">
        <v>143</v>
      </c>
      <c r="X2266" t="str">
        <f>+IFERROR(VLOOKUP(Tabla1[[#This Row],[participant]],$AB$2:$AC$17,2,0),"REVISAR")</f>
        <v>LMR11M</v>
      </c>
    </row>
    <row r="2267" spans="1:24" x14ac:dyDescent="0.55000000000000004">
      <c r="A2267" t="s">
        <v>53</v>
      </c>
      <c r="B2267" t="s">
        <v>28</v>
      </c>
      <c r="C2267" t="s">
        <v>15</v>
      </c>
      <c r="D2267">
        <v>0.8</v>
      </c>
      <c r="E2267">
        <v>0</v>
      </c>
      <c r="F2267">
        <v>65</v>
      </c>
      <c r="G2267">
        <v>65</v>
      </c>
      <c r="H2267">
        <v>65</v>
      </c>
      <c r="I2267" t="s">
        <v>15</v>
      </c>
      <c r="J2267">
        <v>1</v>
      </c>
      <c r="L2267" t="s">
        <v>55</v>
      </c>
      <c r="M2267">
        <v>59.810667979371502</v>
      </c>
      <c r="N2267" t="s">
        <v>56</v>
      </c>
      <c r="O2267">
        <v>1</v>
      </c>
      <c r="P2267" t="s">
        <v>57</v>
      </c>
      <c r="Q2267" t="str">
        <f>+PROPER(IF(MID(Tabla1[[#This Row],[expName]],3,100)="Alegria","Alegría",MID(Tabla1[[#This Row],[expName]],3,100)))</f>
        <v>Alegría</v>
      </c>
      <c r="R2267" t="str">
        <f>+IF(Tabla1[[#This Row],[correct_ans]]="None","Frecuente","Infrecuente")</f>
        <v>Frecuente</v>
      </c>
      <c r="S2267">
        <f>+Tabla1[[#This Row],[Respuesta.corr]]*100</f>
        <v>100</v>
      </c>
      <c r="T2267" t="str">
        <f>+IF(OR(Tabla1[[#This Row],[frecuente/infrecuente]]="Frecuente",Tabla1[[#This Row],[Respuesta.rt]]=""),"",Tabla1[[#This Row],[Respuesta.rt]])</f>
        <v/>
      </c>
      <c r="U2267">
        <f>1-Tabla1[[#This Row],[Respuesta.corr]]</f>
        <v>0</v>
      </c>
      <c r="V2267" t="s">
        <v>141</v>
      </c>
      <c r="W2267" t="s">
        <v>143</v>
      </c>
      <c r="X2267" t="str">
        <f>+IFERROR(VLOOKUP(Tabla1[[#This Row],[participant]],$AB$2:$AC$17,2,0),"REVISAR")</f>
        <v>LMR11M</v>
      </c>
    </row>
    <row r="2268" spans="1:24" x14ac:dyDescent="0.55000000000000004">
      <c r="A2268" t="s">
        <v>58</v>
      </c>
      <c r="B2268" t="s">
        <v>66</v>
      </c>
      <c r="C2268" t="s">
        <v>21</v>
      </c>
      <c r="D2268">
        <v>0.8</v>
      </c>
      <c r="E2268">
        <v>0</v>
      </c>
      <c r="F2268">
        <v>66</v>
      </c>
      <c r="G2268">
        <v>66</v>
      </c>
      <c r="H2268">
        <v>66</v>
      </c>
      <c r="I2268" t="s">
        <v>21</v>
      </c>
      <c r="J2268">
        <v>1</v>
      </c>
      <c r="K2268">
        <v>0.588693713304</v>
      </c>
      <c r="L2268" t="s">
        <v>55</v>
      </c>
      <c r="M2268">
        <v>59.810667979371502</v>
      </c>
      <c r="N2268" t="s">
        <v>56</v>
      </c>
      <c r="O2268">
        <v>1</v>
      </c>
      <c r="P2268" t="s">
        <v>57</v>
      </c>
      <c r="Q2268" t="str">
        <f>+PROPER(IF(MID(Tabla1[[#This Row],[expName]],3,100)="Alegria","Alegría",MID(Tabla1[[#This Row],[expName]],3,100)))</f>
        <v>Alegría</v>
      </c>
      <c r="R2268" t="str">
        <f>+IF(Tabla1[[#This Row],[correct_ans]]="None","Frecuente","Infrecuente")</f>
        <v>Infrecuente</v>
      </c>
      <c r="S2268">
        <f>+Tabla1[[#This Row],[Respuesta.corr]]*100</f>
        <v>100</v>
      </c>
      <c r="T2268">
        <f>+IF(OR(Tabla1[[#This Row],[frecuente/infrecuente]]="Frecuente",Tabla1[[#This Row],[Respuesta.rt]]=""),"",Tabla1[[#This Row],[Respuesta.rt]])</f>
        <v>0.588693713304</v>
      </c>
      <c r="U2268">
        <f>1-Tabla1[[#This Row],[Respuesta.corr]]</f>
        <v>0</v>
      </c>
      <c r="V2268" t="s">
        <v>141</v>
      </c>
      <c r="W2268" t="s">
        <v>143</v>
      </c>
      <c r="X2268" t="str">
        <f>+IFERROR(VLOOKUP(Tabla1[[#This Row],[participant]],$AB$2:$AC$17,2,0),"REVISAR")</f>
        <v>LMR11M</v>
      </c>
    </row>
    <row r="2269" spans="1:24" x14ac:dyDescent="0.55000000000000004">
      <c r="A2269" t="s">
        <v>53</v>
      </c>
      <c r="B2269" t="s">
        <v>14</v>
      </c>
      <c r="C2269" t="s">
        <v>15</v>
      </c>
      <c r="D2269">
        <v>0.8</v>
      </c>
      <c r="E2269">
        <v>0</v>
      </c>
      <c r="F2269">
        <v>67</v>
      </c>
      <c r="G2269">
        <v>67</v>
      </c>
      <c r="H2269">
        <v>67</v>
      </c>
      <c r="I2269" t="s">
        <v>15</v>
      </c>
      <c r="J2269">
        <v>1</v>
      </c>
      <c r="L2269" t="s">
        <v>55</v>
      </c>
      <c r="M2269">
        <v>59.810667979371502</v>
      </c>
      <c r="N2269" t="s">
        <v>56</v>
      </c>
      <c r="O2269">
        <v>1</v>
      </c>
      <c r="P2269" t="s">
        <v>57</v>
      </c>
      <c r="Q2269" t="str">
        <f>+PROPER(IF(MID(Tabla1[[#This Row],[expName]],3,100)="Alegria","Alegría",MID(Tabla1[[#This Row],[expName]],3,100)))</f>
        <v>Alegría</v>
      </c>
      <c r="R2269" t="str">
        <f>+IF(Tabla1[[#This Row],[correct_ans]]="None","Frecuente","Infrecuente")</f>
        <v>Frecuente</v>
      </c>
      <c r="S2269">
        <f>+Tabla1[[#This Row],[Respuesta.corr]]*100</f>
        <v>100</v>
      </c>
      <c r="T2269" t="str">
        <f>+IF(OR(Tabla1[[#This Row],[frecuente/infrecuente]]="Frecuente",Tabla1[[#This Row],[Respuesta.rt]]=""),"",Tabla1[[#This Row],[Respuesta.rt]])</f>
        <v/>
      </c>
      <c r="U2269">
        <f>1-Tabla1[[#This Row],[Respuesta.corr]]</f>
        <v>0</v>
      </c>
      <c r="V2269" t="s">
        <v>141</v>
      </c>
      <c r="W2269" t="s">
        <v>143</v>
      </c>
      <c r="X2269" t="str">
        <f>+IFERROR(VLOOKUP(Tabla1[[#This Row],[participant]],$AB$2:$AC$17,2,0),"REVISAR")</f>
        <v>LMR11M</v>
      </c>
    </row>
    <row r="2270" spans="1:24" x14ac:dyDescent="0.55000000000000004">
      <c r="A2270" t="s">
        <v>53</v>
      </c>
      <c r="B2270" t="s">
        <v>25</v>
      </c>
      <c r="C2270" t="s">
        <v>15</v>
      </c>
      <c r="D2270">
        <v>0.8</v>
      </c>
      <c r="E2270">
        <v>0</v>
      </c>
      <c r="F2270">
        <v>68</v>
      </c>
      <c r="G2270">
        <v>68</v>
      </c>
      <c r="H2270">
        <v>68</v>
      </c>
      <c r="I2270" t="s">
        <v>15</v>
      </c>
      <c r="J2270">
        <v>1</v>
      </c>
      <c r="L2270" t="s">
        <v>55</v>
      </c>
      <c r="M2270">
        <v>59.810667979371502</v>
      </c>
      <c r="N2270" t="s">
        <v>56</v>
      </c>
      <c r="O2270">
        <v>1</v>
      </c>
      <c r="P2270" t="s">
        <v>57</v>
      </c>
      <c r="Q2270" t="str">
        <f>+PROPER(IF(MID(Tabla1[[#This Row],[expName]],3,100)="Alegria","Alegría",MID(Tabla1[[#This Row],[expName]],3,100)))</f>
        <v>Alegría</v>
      </c>
      <c r="R2270" t="str">
        <f>+IF(Tabla1[[#This Row],[correct_ans]]="None","Frecuente","Infrecuente")</f>
        <v>Frecuente</v>
      </c>
      <c r="S2270">
        <f>+Tabla1[[#This Row],[Respuesta.corr]]*100</f>
        <v>100</v>
      </c>
      <c r="T2270" t="str">
        <f>+IF(OR(Tabla1[[#This Row],[frecuente/infrecuente]]="Frecuente",Tabla1[[#This Row],[Respuesta.rt]]=""),"",Tabla1[[#This Row],[Respuesta.rt]])</f>
        <v/>
      </c>
      <c r="U2270">
        <f>1-Tabla1[[#This Row],[Respuesta.corr]]</f>
        <v>0</v>
      </c>
      <c r="V2270" t="s">
        <v>141</v>
      </c>
      <c r="W2270" t="s">
        <v>143</v>
      </c>
      <c r="X2270" t="str">
        <f>+IFERROR(VLOOKUP(Tabla1[[#This Row],[participant]],$AB$2:$AC$17,2,0),"REVISAR")</f>
        <v>LMR11M</v>
      </c>
    </row>
    <row r="2271" spans="1:24" x14ac:dyDescent="0.55000000000000004">
      <c r="A2271" t="s">
        <v>58</v>
      </c>
      <c r="B2271" t="s">
        <v>69</v>
      </c>
      <c r="C2271" t="s">
        <v>21</v>
      </c>
      <c r="D2271">
        <v>1.3</v>
      </c>
      <c r="E2271">
        <v>0</v>
      </c>
      <c r="F2271">
        <v>69</v>
      </c>
      <c r="G2271">
        <v>69</v>
      </c>
      <c r="H2271">
        <v>69</v>
      </c>
      <c r="I2271" t="s">
        <v>21</v>
      </c>
      <c r="J2271">
        <v>1</v>
      </c>
      <c r="K2271">
        <v>0.53017575759400004</v>
      </c>
      <c r="L2271" t="s">
        <v>55</v>
      </c>
      <c r="M2271">
        <v>59.810667979371502</v>
      </c>
      <c r="N2271" t="s">
        <v>56</v>
      </c>
      <c r="O2271">
        <v>1</v>
      </c>
      <c r="P2271" t="s">
        <v>57</v>
      </c>
      <c r="Q2271" t="str">
        <f>+PROPER(IF(MID(Tabla1[[#This Row],[expName]],3,100)="Alegria","Alegría",MID(Tabla1[[#This Row],[expName]],3,100)))</f>
        <v>Alegría</v>
      </c>
      <c r="R2271" t="str">
        <f>+IF(Tabla1[[#This Row],[correct_ans]]="None","Frecuente","Infrecuente")</f>
        <v>Infrecuente</v>
      </c>
      <c r="S2271">
        <f>+Tabla1[[#This Row],[Respuesta.corr]]*100</f>
        <v>100</v>
      </c>
      <c r="T2271">
        <f>+IF(OR(Tabla1[[#This Row],[frecuente/infrecuente]]="Frecuente",Tabla1[[#This Row],[Respuesta.rt]]=""),"",Tabla1[[#This Row],[Respuesta.rt]])</f>
        <v>0.53017575759400004</v>
      </c>
      <c r="U2271">
        <f>1-Tabla1[[#This Row],[Respuesta.corr]]</f>
        <v>0</v>
      </c>
      <c r="V2271" t="s">
        <v>141</v>
      </c>
      <c r="W2271" t="s">
        <v>143</v>
      </c>
      <c r="X2271" t="str">
        <f>+IFERROR(VLOOKUP(Tabla1[[#This Row],[participant]],$AB$2:$AC$17,2,0),"REVISAR")</f>
        <v>LMR11M</v>
      </c>
    </row>
    <row r="2272" spans="1:24" x14ac:dyDescent="0.55000000000000004">
      <c r="A2272" t="s">
        <v>53</v>
      </c>
      <c r="B2272" t="s">
        <v>36</v>
      </c>
      <c r="C2272" t="s">
        <v>15</v>
      </c>
      <c r="D2272">
        <v>1.3</v>
      </c>
      <c r="E2272">
        <v>0</v>
      </c>
      <c r="F2272">
        <v>70</v>
      </c>
      <c r="G2272">
        <v>70</v>
      </c>
      <c r="H2272">
        <v>70</v>
      </c>
      <c r="I2272" t="s">
        <v>15</v>
      </c>
      <c r="J2272">
        <v>1</v>
      </c>
      <c r="L2272" t="s">
        <v>55</v>
      </c>
      <c r="M2272">
        <v>59.810667979371502</v>
      </c>
      <c r="N2272" t="s">
        <v>56</v>
      </c>
      <c r="O2272">
        <v>1</v>
      </c>
      <c r="P2272" t="s">
        <v>57</v>
      </c>
      <c r="Q2272" t="str">
        <f>+PROPER(IF(MID(Tabla1[[#This Row],[expName]],3,100)="Alegria","Alegría",MID(Tabla1[[#This Row],[expName]],3,100)))</f>
        <v>Alegría</v>
      </c>
      <c r="R2272" t="str">
        <f>+IF(Tabla1[[#This Row],[correct_ans]]="None","Frecuente","Infrecuente")</f>
        <v>Frecuente</v>
      </c>
      <c r="S2272">
        <f>+Tabla1[[#This Row],[Respuesta.corr]]*100</f>
        <v>100</v>
      </c>
      <c r="T2272" t="str">
        <f>+IF(OR(Tabla1[[#This Row],[frecuente/infrecuente]]="Frecuente",Tabla1[[#This Row],[Respuesta.rt]]=""),"",Tabla1[[#This Row],[Respuesta.rt]])</f>
        <v/>
      </c>
      <c r="U2272">
        <f>1-Tabla1[[#This Row],[Respuesta.corr]]</f>
        <v>0</v>
      </c>
      <c r="V2272" t="s">
        <v>141</v>
      </c>
      <c r="W2272" t="s">
        <v>143</v>
      </c>
      <c r="X2272" t="str">
        <f>+IFERROR(VLOOKUP(Tabla1[[#This Row],[participant]],$AB$2:$AC$17,2,0),"REVISAR")</f>
        <v>LMR11M</v>
      </c>
    </row>
    <row r="2273" spans="1:24" x14ac:dyDescent="0.55000000000000004">
      <c r="A2273" t="s">
        <v>53</v>
      </c>
      <c r="B2273" t="s">
        <v>34</v>
      </c>
      <c r="C2273" t="s">
        <v>15</v>
      </c>
      <c r="D2273">
        <v>1.3</v>
      </c>
      <c r="E2273">
        <v>0</v>
      </c>
      <c r="F2273">
        <v>71</v>
      </c>
      <c r="G2273">
        <v>71</v>
      </c>
      <c r="H2273">
        <v>71</v>
      </c>
      <c r="I2273" t="s">
        <v>15</v>
      </c>
      <c r="J2273">
        <v>1</v>
      </c>
      <c r="L2273" t="s">
        <v>55</v>
      </c>
      <c r="M2273">
        <v>59.810667979371502</v>
      </c>
      <c r="N2273" t="s">
        <v>56</v>
      </c>
      <c r="O2273">
        <v>1</v>
      </c>
      <c r="P2273" t="s">
        <v>57</v>
      </c>
      <c r="Q2273" t="str">
        <f>+PROPER(IF(MID(Tabla1[[#This Row],[expName]],3,100)="Alegria","Alegría",MID(Tabla1[[#This Row],[expName]],3,100)))</f>
        <v>Alegría</v>
      </c>
      <c r="R2273" t="str">
        <f>+IF(Tabla1[[#This Row],[correct_ans]]="None","Frecuente","Infrecuente")</f>
        <v>Frecuente</v>
      </c>
      <c r="S2273">
        <f>+Tabla1[[#This Row],[Respuesta.corr]]*100</f>
        <v>100</v>
      </c>
      <c r="T2273" t="str">
        <f>+IF(OR(Tabla1[[#This Row],[frecuente/infrecuente]]="Frecuente",Tabla1[[#This Row],[Respuesta.rt]]=""),"",Tabla1[[#This Row],[Respuesta.rt]])</f>
        <v/>
      </c>
      <c r="U2273">
        <f>1-Tabla1[[#This Row],[Respuesta.corr]]</f>
        <v>0</v>
      </c>
      <c r="V2273" t="s">
        <v>141</v>
      </c>
      <c r="W2273" t="s">
        <v>143</v>
      </c>
      <c r="X2273" t="str">
        <f>+IFERROR(VLOOKUP(Tabla1[[#This Row],[participant]],$AB$2:$AC$17,2,0),"REVISAR")</f>
        <v>LMR11M</v>
      </c>
    </row>
    <row r="2274" spans="1:24" x14ac:dyDescent="0.55000000000000004">
      <c r="A2274" t="s">
        <v>53</v>
      </c>
      <c r="B2274" t="s">
        <v>25</v>
      </c>
      <c r="C2274" t="s">
        <v>15</v>
      </c>
      <c r="D2274">
        <v>0.8</v>
      </c>
      <c r="E2274">
        <v>0</v>
      </c>
      <c r="F2274">
        <v>72</v>
      </c>
      <c r="G2274">
        <v>72</v>
      </c>
      <c r="H2274">
        <v>72</v>
      </c>
      <c r="I2274" t="s">
        <v>15</v>
      </c>
      <c r="J2274">
        <v>1</v>
      </c>
      <c r="L2274" t="s">
        <v>55</v>
      </c>
      <c r="M2274">
        <v>59.810667979371502</v>
      </c>
      <c r="N2274" t="s">
        <v>56</v>
      </c>
      <c r="O2274">
        <v>1</v>
      </c>
      <c r="P2274" t="s">
        <v>57</v>
      </c>
      <c r="Q2274" t="str">
        <f>+PROPER(IF(MID(Tabla1[[#This Row],[expName]],3,100)="Alegria","Alegría",MID(Tabla1[[#This Row],[expName]],3,100)))</f>
        <v>Alegría</v>
      </c>
      <c r="R2274" t="str">
        <f>+IF(Tabla1[[#This Row],[correct_ans]]="None","Frecuente","Infrecuente")</f>
        <v>Frecuente</v>
      </c>
      <c r="S2274">
        <f>+Tabla1[[#This Row],[Respuesta.corr]]*100</f>
        <v>100</v>
      </c>
      <c r="T2274" t="str">
        <f>+IF(OR(Tabla1[[#This Row],[frecuente/infrecuente]]="Frecuente",Tabla1[[#This Row],[Respuesta.rt]]=""),"",Tabla1[[#This Row],[Respuesta.rt]])</f>
        <v/>
      </c>
      <c r="U2274">
        <f>1-Tabla1[[#This Row],[Respuesta.corr]]</f>
        <v>0</v>
      </c>
      <c r="V2274" t="s">
        <v>141</v>
      </c>
      <c r="W2274" t="s">
        <v>143</v>
      </c>
      <c r="X2274" t="str">
        <f>+IFERROR(VLOOKUP(Tabla1[[#This Row],[participant]],$AB$2:$AC$17,2,0),"REVISAR")</f>
        <v>LMR11M</v>
      </c>
    </row>
    <row r="2275" spans="1:24" x14ac:dyDescent="0.55000000000000004">
      <c r="A2275" t="s">
        <v>53</v>
      </c>
      <c r="B2275" t="s">
        <v>48</v>
      </c>
      <c r="C2275" t="s">
        <v>15</v>
      </c>
      <c r="D2275">
        <v>1.3</v>
      </c>
      <c r="E2275">
        <v>0</v>
      </c>
      <c r="F2275">
        <v>73</v>
      </c>
      <c r="G2275">
        <v>73</v>
      </c>
      <c r="H2275">
        <v>73</v>
      </c>
      <c r="I2275" t="s">
        <v>15</v>
      </c>
      <c r="J2275">
        <v>1</v>
      </c>
      <c r="L2275" t="s">
        <v>55</v>
      </c>
      <c r="M2275">
        <v>59.810667979371502</v>
      </c>
      <c r="N2275" t="s">
        <v>56</v>
      </c>
      <c r="O2275">
        <v>1</v>
      </c>
      <c r="P2275" t="s">
        <v>57</v>
      </c>
      <c r="Q2275" t="str">
        <f>+PROPER(IF(MID(Tabla1[[#This Row],[expName]],3,100)="Alegria","Alegría",MID(Tabla1[[#This Row],[expName]],3,100)))</f>
        <v>Alegría</v>
      </c>
      <c r="R2275" t="str">
        <f>+IF(Tabla1[[#This Row],[correct_ans]]="None","Frecuente","Infrecuente")</f>
        <v>Frecuente</v>
      </c>
      <c r="S2275">
        <f>+Tabla1[[#This Row],[Respuesta.corr]]*100</f>
        <v>100</v>
      </c>
      <c r="T2275" t="str">
        <f>+IF(OR(Tabla1[[#This Row],[frecuente/infrecuente]]="Frecuente",Tabla1[[#This Row],[Respuesta.rt]]=""),"",Tabla1[[#This Row],[Respuesta.rt]])</f>
        <v/>
      </c>
      <c r="U2275">
        <f>1-Tabla1[[#This Row],[Respuesta.corr]]</f>
        <v>0</v>
      </c>
      <c r="V2275" t="s">
        <v>141</v>
      </c>
      <c r="W2275" t="s">
        <v>143</v>
      </c>
      <c r="X2275" t="str">
        <f>+IFERROR(VLOOKUP(Tabla1[[#This Row],[participant]],$AB$2:$AC$17,2,0),"REVISAR")</f>
        <v>LMR11M</v>
      </c>
    </row>
    <row r="2276" spans="1:24" x14ac:dyDescent="0.55000000000000004">
      <c r="A2276" t="s">
        <v>58</v>
      </c>
      <c r="B2276" t="s">
        <v>69</v>
      </c>
      <c r="C2276" t="s">
        <v>21</v>
      </c>
      <c r="D2276">
        <v>1.3</v>
      </c>
      <c r="E2276">
        <v>0</v>
      </c>
      <c r="F2276">
        <v>74</v>
      </c>
      <c r="G2276">
        <v>74</v>
      </c>
      <c r="H2276">
        <v>74</v>
      </c>
      <c r="I2276" t="s">
        <v>21</v>
      </c>
      <c r="J2276">
        <v>1</v>
      </c>
      <c r="K2276">
        <v>0.47602715576100002</v>
      </c>
      <c r="L2276" t="s">
        <v>55</v>
      </c>
      <c r="M2276">
        <v>59.810667979371502</v>
      </c>
      <c r="N2276" t="s">
        <v>56</v>
      </c>
      <c r="O2276">
        <v>1</v>
      </c>
      <c r="P2276" t="s">
        <v>57</v>
      </c>
      <c r="Q2276" t="str">
        <f>+PROPER(IF(MID(Tabla1[[#This Row],[expName]],3,100)="Alegria","Alegría",MID(Tabla1[[#This Row],[expName]],3,100)))</f>
        <v>Alegría</v>
      </c>
      <c r="R2276" t="str">
        <f>+IF(Tabla1[[#This Row],[correct_ans]]="None","Frecuente","Infrecuente")</f>
        <v>Infrecuente</v>
      </c>
      <c r="S2276">
        <f>+Tabla1[[#This Row],[Respuesta.corr]]*100</f>
        <v>100</v>
      </c>
      <c r="T2276">
        <f>+IF(OR(Tabla1[[#This Row],[frecuente/infrecuente]]="Frecuente",Tabla1[[#This Row],[Respuesta.rt]]=""),"",Tabla1[[#This Row],[Respuesta.rt]])</f>
        <v>0.47602715576100002</v>
      </c>
      <c r="U2276">
        <f>1-Tabla1[[#This Row],[Respuesta.corr]]</f>
        <v>0</v>
      </c>
      <c r="V2276" t="s">
        <v>141</v>
      </c>
      <c r="W2276" t="s">
        <v>143</v>
      </c>
      <c r="X2276" t="str">
        <f>+IFERROR(VLOOKUP(Tabla1[[#This Row],[participant]],$AB$2:$AC$17,2,0),"REVISAR")</f>
        <v>LMR11M</v>
      </c>
    </row>
    <row r="2277" spans="1:24" x14ac:dyDescent="0.55000000000000004">
      <c r="A2277" t="s">
        <v>53</v>
      </c>
      <c r="B2277" t="s">
        <v>48</v>
      </c>
      <c r="C2277" t="s">
        <v>15</v>
      </c>
      <c r="D2277">
        <v>0.8</v>
      </c>
      <c r="E2277">
        <v>0</v>
      </c>
      <c r="F2277">
        <v>75</v>
      </c>
      <c r="G2277">
        <v>75</v>
      </c>
      <c r="H2277">
        <v>75</v>
      </c>
      <c r="I2277" t="s">
        <v>15</v>
      </c>
      <c r="J2277">
        <v>1</v>
      </c>
      <c r="L2277" t="s">
        <v>55</v>
      </c>
      <c r="M2277">
        <v>59.810667979371502</v>
      </c>
      <c r="N2277" t="s">
        <v>56</v>
      </c>
      <c r="O2277">
        <v>1</v>
      </c>
      <c r="P2277" t="s">
        <v>57</v>
      </c>
      <c r="Q2277" t="str">
        <f>+PROPER(IF(MID(Tabla1[[#This Row],[expName]],3,100)="Alegria","Alegría",MID(Tabla1[[#This Row],[expName]],3,100)))</f>
        <v>Alegría</v>
      </c>
      <c r="R2277" t="str">
        <f>+IF(Tabla1[[#This Row],[correct_ans]]="None","Frecuente","Infrecuente")</f>
        <v>Frecuente</v>
      </c>
      <c r="S2277">
        <f>+Tabla1[[#This Row],[Respuesta.corr]]*100</f>
        <v>100</v>
      </c>
      <c r="T2277" t="str">
        <f>+IF(OR(Tabla1[[#This Row],[frecuente/infrecuente]]="Frecuente",Tabla1[[#This Row],[Respuesta.rt]]=""),"",Tabla1[[#This Row],[Respuesta.rt]])</f>
        <v/>
      </c>
      <c r="U2277">
        <f>1-Tabla1[[#This Row],[Respuesta.corr]]</f>
        <v>0</v>
      </c>
      <c r="V2277" t="s">
        <v>141</v>
      </c>
      <c r="W2277" t="s">
        <v>143</v>
      </c>
      <c r="X2277" t="str">
        <f>+IFERROR(VLOOKUP(Tabla1[[#This Row],[participant]],$AB$2:$AC$17,2,0),"REVISAR")</f>
        <v>LMR11M</v>
      </c>
    </row>
    <row r="2278" spans="1:24" x14ac:dyDescent="0.55000000000000004">
      <c r="A2278" t="s">
        <v>53</v>
      </c>
      <c r="B2278" t="s">
        <v>30</v>
      </c>
      <c r="C2278" t="s">
        <v>15</v>
      </c>
      <c r="D2278">
        <v>1.3</v>
      </c>
      <c r="E2278">
        <v>0</v>
      </c>
      <c r="F2278">
        <v>76</v>
      </c>
      <c r="G2278">
        <v>76</v>
      </c>
      <c r="H2278">
        <v>76</v>
      </c>
      <c r="I2278" t="s">
        <v>15</v>
      </c>
      <c r="J2278">
        <v>1</v>
      </c>
      <c r="L2278" t="s">
        <v>55</v>
      </c>
      <c r="M2278">
        <v>59.810667979371502</v>
      </c>
      <c r="N2278" t="s">
        <v>56</v>
      </c>
      <c r="O2278">
        <v>1</v>
      </c>
      <c r="P2278" t="s">
        <v>57</v>
      </c>
      <c r="Q2278" t="str">
        <f>+PROPER(IF(MID(Tabla1[[#This Row],[expName]],3,100)="Alegria","Alegría",MID(Tabla1[[#This Row],[expName]],3,100)))</f>
        <v>Alegría</v>
      </c>
      <c r="R2278" t="str">
        <f>+IF(Tabla1[[#This Row],[correct_ans]]="None","Frecuente","Infrecuente")</f>
        <v>Frecuente</v>
      </c>
      <c r="S2278">
        <f>+Tabla1[[#This Row],[Respuesta.corr]]*100</f>
        <v>100</v>
      </c>
      <c r="T2278" t="str">
        <f>+IF(OR(Tabla1[[#This Row],[frecuente/infrecuente]]="Frecuente",Tabla1[[#This Row],[Respuesta.rt]]=""),"",Tabla1[[#This Row],[Respuesta.rt]])</f>
        <v/>
      </c>
      <c r="U2278">
        <f>1-Tabla1[[#This Row],[Respuesta.corr]]</f>
        <v>0</v>
      </c>
      <c r="V2278" t="s">
        <v>141</v>
      </c>
      <c r="W2278" t="s">
        <v>143</v>
      </c>
      <c r="X2278" t="str">
        <f>+IFERROR(VLOOKUP(Tabla1[[#This Row],[participant]],$AB$2:$AC$17,2,0),"REVISAR")</f>
        <v>LMR11M</v>
      </c>
    </row>
    <row r="2279" spans="1:24" x14ac:dyDescent="0.55000000000000004">
      <c r="A2279" t="s">
        <v>53</v>
      </c>
      <c r="B2279" t="s">
        <v>14</v>
      </c>
      <c r="C2279" t="s">
        <v>15</v>
      </c>
      <c r="D2279">
        <v>0.8</v>
      </c>
      <c r="E2279">
        <v>0</v>
      </c>
      <c r="F2279">
        <v>77</v>
      </c>
      <c r="G2279">
        <v>77</v>
      </c>
      <c r="H2279">
        <v>77</v>
      </c>
      <c r="I2279" t="s">
        <v>15</v>
      </c>
      <c r="J2279">
        <v>1</v>
      </c>
      <c r="L2279" t="s">
        <v>55</v>
      </c>
      <c r="M2279">
        <v>59.810667979371502</v>
      </c>
      <c r="N2279" t="s">
        <v>56</v>
      </c>
      <c r="O2279">
        <v>1</v>
      </c>
      <c r="P2279" t="s">
        <v>57</v>
      </c>
      <c r="Q2279" t="str">
        <f>+PROPER(IF(MID(Tabla1[[#This Row],[expName]],3,100)="Alegria","Alegría",MID(Tabla1[[#This Row],[expName]],3,100)))</f>
        <v>Alegría</v>
      </c>
      <c r="R2279" t="str">
        <f>+IF(Tabla1[[#This Row],[correct_ans]]="None","Frecuente","Infrecuente")</f>
        <v>Frecuente</v>
      </c>
      <c r="S2279">
        <f>+Tabla1[[#This Row],[Respuesta.corr]]*100</f>
        <v>100</v>
      </c>
      <c r="T2279" t="str">
        <f>+IF(OR(Tabla1[[#This Row],[frecuente/infrecuente]]="Frecuente",Tabla1[[#This Row],[Respuesta.rt]]=""),"",Tabla1[[#This Row],[Respuesta.rt]])</f>
        <v/>
      </c>
      <c r="U2279">
        <f>1-Tabla1[[#This Row],[Respuesta.corr]]</f>
        <v>0</v>
      </c>
      <c r="V2279" t="s">
        <v>141</v>
      </c>
      <c r="W2279" t="s">
        <v>143</v>
      </c>
      <c r="X2279" t="str">
        <f>+IFERROR(VLOOKUP(Tabla1[[#This Row],[participant]],$AB$2:$AC$17,2,0),"REVISAR")</f>
        <v>LMR11M</v>
      </c>
    </row>
    <row r="2280" spans="1:24" x14ac:dyDescent="0.55000000000000004">
      <c r="A2280" t="s">
        <v>58</v>
      </c>
      <c r="B2280" t="s">
        <v>78</v>
      </c>
      <c r="C2280" t="s">
        <v>21</v>
      </c>
      <c r="D2280">
        <v>0.8</v>
      </c>
      <c r="E2280">
        <v>0</v>
      </c>
      <c r="F2280">
        <v>78</v>
      </c>
      <c r="G2280">
        <v>78</v>
      </c>
      <c r="H2280">
        <v>78</v>
      </c>
      <c r="I2280" t="s">
        <v>21</v>
      </c>
      <c r="J2280">
        <v>1</v>
      </c>
      <c r="K2280">
        <v>0.58745379280300003</v>
      </c>
      <c r="L2280" t="s">
        <v>55</v>
      </c>
      <c r="M2280">
        <v>59.810667979371502</v>
      </c>
      <c r="N2280" t="s">
        <v>56</v>
      </c>
      <c r="O2280">
        <v>1</v>
      </c>
      <c r="P2280" t="s">
        <v>57</v>
      </c>
      <c r="Q2280" t="str">
        <f>+PROPER(IF(MID(Tabla1[[#This Row],[expName]],3,100)="Alegria","Alegría",MID(Tabla1[[#This Row],[expName]],3,100)))</f>
        <v>Alegría</v>
      </c>
      <c r="R2280" t="str">
        <f>+IF(Tabla1[[#This Row],[correct_ans]]="None","Frecuente","Infrecuente")</f>
        <v>Infrecuente</v>
      </c>
      <c r="S2280">
        <f>+Tabla1[[#This Row],[Respuesta.corr]]*100</f>
        <v>100</v>
      </c>
      <c r="T2280">
        <f>+IF(OR(Tabla1[[#This Row],[frecuente/infrecuente]]="Frecuente",Tabla1[[#This Row],[Respuesta.rt]]=""),"",Tabla1[[#This Row],[Respuesta.rt]])</f>
        <v>0.58745379280300003</v>
      </c>
      <c r="U2280">
        <f>1-Tabla1[[#This Row],[Respuesta.corr]]</f>
        <v>0</v>
      </c>
      <c r="V2280" t="s">
        <v>141</v>
      </c>
      <c r="W2280" t="s">
        <v>143</v>
      </c>
      <c r="X2280" t="str">
        <f>+IFERROR(VLOOKUP(Tabla1[[#This Row],[participant]],$AB$2:$AC$17,2,0),"REVISAR")</f>
        <v>LMR11M</v>
      </c>
    </row>
    <row r="2281" spans="1:24" x14ac:dyDescent="0.55000000000000004">
      <c r="A2281" t="s">
        <v>53</v>
      </c>
      <c r="B2281" t="s">
        <v>65</v>
      </c>
      <c r="C2281" t="s">
        <v>15</v>
      </c>
      <c r="D2281">
        <v>0.8</v>
      </c>
      <c r="E2281">
        <v>0</v>
      </c>
      <c r="F2281">
        <v>79</v>
      </c>
      <c r="G2281">
        <v>79</v>
      </c>
      <c r="H2281">
        <v>79</v>
      </c>
      <c r="I2281" t="s">
        <v>15</v>
      </c>
      <c r="J2281">
        <v>1</v>
      </c>
      <c r="L2281" t="s">
        <v>55</v>
      </c>
      <c r="M2281">
        <v>59.810667979371502</v>
      </c>
      <c r="N2281" t="s">
        <v>56</v>
      </c>
      <c r="O2281">
        <v>1</v>
      </c>
      <c r="P2281" t="s">
        <v>57</v>
      </c>
      <c r="Q2281" t="str">
        <f>+PROPER(IF(MID(Tabla1[[#This Row],[expName]],3,100)="Alegria","Alegría",MID(Tabla1[[#This Row],[expName]],3,100)))</f>
        <v>Alegría</v>
      </c>
      <c r="R2281" t="str">
        <f>+IF(Tabla1[[#This Row],[correct_ans]]="None","Frecuente","Infrecuente")</f>
        <v>Frecuente</v>
      </c>
      <c r="S2281">
        <f>+Tabla1[[#This Row],[Respuesta.corr]]*100</f>
        <v>100</v>
      </c>
      <c r="T2281" t="str">
        <f>+IF(OR(Tabla1[[#This Row],[frecuente/infrecuente]]="Frecuente",Tabla1[[#This Row],[Respuesta.rt]]=""),"",Tabla1[[#This Row],[Respuesta.rt]])</f>
        <v/>
      </c>
      <c r="U2281">
        <f>1-Tabla1[[#This Row],[Respuesta.corr]]</f>
        <v>0</v>
      </c>
      <c r="V2281" t="s">
        <v>141</v>
      </c>
      <c r="W2281" t="s">
        <v>143</v>
      </c>
      <c r="X2281" t="str">
        <f>+IFERROR(VLOOKUP(Tabla1[[#This Row],[participant]],$AB$2:$AC$17,2,0),"REVISAR")</f>
        <v>LMR11M</v>
      </c>
    </row>
    <row r="2282" spans="1:24" x14ac:dyDescent="0.55000000000000004">
      <c r="A2282" t="s">
        <v>53</v>
      </c>
      <c r="B2282" t="s">
        <v>34</v>
      </c>
      <c r="C2282" t="s">
        <v>15</v>
      </c>
      <c r="D2282">
        <v>0.8</v>
      </c>
      <c r="E2282">
        <v>0</v>
      </c>
      <c r="F2282">
        <v>80</v>
      </c>
      <c r="G2282">
        <v>80</v>
      </c>
      <c r="H2282">
        <v>80</v>
      </c>
      <c r="I2282" t="s">
        <v>15</v>
      </c>
      <c r="J2282">
        <v>1</v>
      </c>
      <c r="L2282" t="s">
        <v>55</v>
      </c>
      <c r="M2282">
        <v>59.810667979371502</v>
      </c>
      <c r="N2282" t="s">
        <v>56</v>
      </c>
      <c r="O2282">
        <v>1</v>
      </c>
      <c r="P2282" t="s">
        <v>57</v>
      </c>
      <c r="Q2282" t="str">
        <f>+PROPER(IF(MID(Tabla1[[#This Row],[expName]],3,100)="Alegria","Alegría",MID(Tabla1[[#This Row],[expName]],3,100)))</f>
        <v>Alegría</v>
      </c>
      <c r="R2282" t="str">
        <f>+IF(Tabla1[[#This Row],[correct_ans]]="None","Frecuente","Infrecuente")</f>
        <v>Frecuente</v>
      </c>
      <c r="S2282">
        <f>+Tabla1[[#This Row],[Respuesta.corr]]*100</f>
        <v>100</v>
      </c>
      <c r="T2282" t="str">
        <f>+IF(OR(Tabla1[[#This Row],[frecuente/infrecuente]]="Frecuente",Tabla1[[#This Row],[Respuesta.rt]]=""),"",Tabla1[[#This Row],[Respuesta.rt]])</f>
        <v/>
      </c>
      <c r="U2282">
        <f>1-Tabla1[[#This Row],[Respuesta.corr]]</f>
        <v>0</v>
      </c>
      <c r="V2282" t="s">
        <v>141</v>
      </c>
      <c r="W2282" t="s">
        <v>143</v>
      </c>
      <c r="X2282" t="str">
        <f>+IFERROR(VLOOKUP(Tabla1[[#This Row],[participant]],$AB$2:$AC$17,2,0),"REVISAR")</f>
        <v>LMR11M</v>
      </c>
    </row>
    <row r="2283" spans="1:24" x14ac:dyDescent="0.55000000000000004">
      <c r="A2283" t="s">
        <v>53</v>
      </c>
      <c r="B2283" t="s">
        <v>63</v>
      </c>
      <c r="C2283" t="s">
        <v>15</v>
      </c>
      <c r="D2283">
        <v>1.3</v>
      </c>
      <c r="E2283">
        <v>0</v>
      </c>
      <c r="F2283">
        <v>81</v>
      </c>
      <c r="G2283">
        <v>81</v>
      </c>
      <c r="H2283">
        <v>81</v>
      </c>
      <c r="I2283" t="s">
        <v>15</v>
      </c>
      <c r="J2283">
        <v>1</v>
      </c>
      <c r="L2283" t="s">
        <v>55</v>
      </c>
      <c r="M2283">
        <v>59.810667979371502</v>
      </c>
      <c r="N2283" t="s">
        <v>56</v>
      </c>
      <c r="O2283">
        <v>1</v>
      </c>
      <c r="P2283" t="s">
        <v>57</v>
      </c>
      <c r="Q2283" t="str">
        <f>+PROPER(IF(MID(Tabla1[[#This Row],[expName]],3,100)="Alegria","Alegría",MID(Tabla1[[#This Row],[expName]],3,100)))</f>
        <v>Alegría</v>
      </c>
      <c r="R2283" t="str">
        <f>+IF(Tabla1[[#This Row],[correct_ans]]="None","Frecuente","Infrecuente")</f>
        <v>Frecuente</v>
      </c>
      <c r="S2283">
        <f>+Tabla1[[#This Row],[Respuesta.corr]]*100</f>
        <v>100</v>
      </c>
      <c r="T2283" t="str">
        <f>+IF(OR(Tabla1[[#This Row],[frecuente/infrecuente]]="Frecuente",Tabla1[[#This Row],[Respuesta.rt]]=""),"",Tabla1[[#This Row],[Respuesta.rt]])</f>
        <v/>
      </c>
      <c r="U2283">
        <f>1-Tabla1[[#This Row],[Respuesta.corr]]</f>
        <v>0</v>
      </c>
      <c r="V2283" t="s">
        <v>141</v>
      </c>
      <c r="W2283" t="s">
        <v>143</v>
      </c>
      <c r="X2283" t="str">
        <f>+IFERROR(VLOOKUP(Tabla1[[#This Row],[participant]],$AB$2:$AC$17,2,0),"REVISAR")</f>
        <v>LMR11M</v>
      </c>
    </row>
    <row r="2284" spans="1:24" x14ac:dyDescent="0.55000000000000004">
      <c r="A2284" t="s">
        <v>53</v>
      </c>
      <c r="B2284" t="s">
        <v>48</v>
      </c>
      <c r="C2284" t="s">
        <v>15</v>
      </c>
      <c r="D2284">
        <v>1.3</v>
      </c>
      <c r="E2284">
        <v>0</v>
      </c>
      <c r="F2284">
        <v>82</v>
      </c>
      <c r="G2284">
        <v>82</v>
      </c>
      <c r="H2284">
        <v>82</v>
      </c>
      <c r="I2284" t="s">
        <v>15</v>
      </c>
      <c r="J2284">
        <v>1</v>
      </c>
      <c r="L2284" t="s">
        <v>55</v>
      </c>
      <c r="M2284">
        <v>59.810667979371502</v>
      </c>
      <c r="N2284" t="s">
        <v>56</v>
      </c>
      <c r="O2284">
        <v>1</v>
      </c>
      <c r="P2284" t="s">
        <v>57</v>
      </c>
      <c r="Q2284" t="str">
        <f>+PROPER(IF(MID(Tabla1[[#This Row],[expName]],3,100)="Alegria","Alegría",MID(Tabla1[[#This Row],[expName]],3,100)))</f>
        <v>Alegría</v>
      </c>
      <c r="R2284" t="str">
        <f>+IF(Tabla1[[#This Row],[correct_ans]]="None","Frecuente","Infrecuente")</f>
        <v>Frecuente</v>
      </c>
      <c r="S2284">
        <f>+Tabla1[[#This Row],[Respuesta.corr]]*100</f>
        <v>100</v>
      </c>
      <c r="T2284" t="str">
        <f>+IF(OR(Tabla1[[#This Row],[frecuente/infrecuente]]="Frecuente",Tabla1[[#This Row],[Respuesta.rt]]=""),"",Tabla1[[#This Row],[Respuesta.rt]])</f>
        <v/>
      </c>
      <c r="U2284">
        <f>1-Tabla1[[#This Row],[Respuesta.corr]]</f>
        <v>0</v>
      </c>
      <c r="V2284" t="s">
        <v>141</v>
      </c>
      <c r="W2284" t="s">
        <v>143</v>
      </c>
      <c r="X2284" t="str">
        <f>+IFERROR(VLOOKUP(Tabla1[[#This Row],[participant]],$AB$2:$AC$17,2,0),"REVISAR")</f>
        <v>LMR11M</v>
      </c>
    </row>
    <row r="2285" spans="1:24" x14ac:dyDescent="0.55000000000000004">
      <c r="A2285" t="s">
        <v>58</v>
      </c>
      <c r="B2285" t="s">
        <v>67</v>
      </c>
      <c r="C2285" t="s">
        <v>21</v>
      </c>
      <c r="D2285">
        <v>0.8</v>
      </c>
      <c r="E2285">
        <v>0</v>
      </c>
      <c r="F2285">
        <v>83</v>
      </c>
      <c r="G2285">
        <v>83</v>
      </c>
      <c r="H2285">
        <v>83</v>
      </c>
      <c r="I2285" t="s">
        <v>21</v>
      </c>
      <c r="J2285">
        <v>1</v>
      </c>
      <c r="K2285">
        <v>0.40562053117899999</v>
      </c>
      <c r="L2285" t="s">
        <v>55</v>
      </c>
      <c r="M2285">
        <v>59.810667979371502</v>
      </c>
      <c r="N2285" t="s">
        <v>56</v>
      </c>
      <c r="O2285">
        <v>1</v>
      </c>
      <c r="P2285" t="s">
        <v>57</v>
      </c>
      <c r="Q2285" t="str">
        <f>+PROPER(IF(MID(Tabla1[[#This Row],[expName]],3,100)="Alegria","Alegría",MID(Tabla1[[#This Row],[expName]],3,100)))</f>
        <v>Alegría</v>
      </c>
      <c r="R2285" t="str">
        <f>+IF(Tabla1[[#This Row],[correct_ans]]="None","Frecuente","Infrecuente")</f>
        <v>Infrecuente</v>
      </c>
      <c r="S2285">
        <f>+Tabla1[[#This Row],[Respuesta.corr]]*100</f>
        <v>100</v>
      </c>
      <c r="T2285">
        <f>+IF(OR(Tabla1[[#This Row],[frecuente/infrecuente]]="Frecuente",Tabla1[[#This Row],[Respuesta.rt]]=""),"",Tabla1[[#This Row],[Respuesta.rt]])</f>
        <v>0.40562053117899999</v>
      </c>
      <c r="U2285">
        <f>1-Tabla1[[#This Row],[Respuesta.corr]]</f>
        <v>0</v>
      </c>
      <c r="V2285" t="s">
        <v>141</v>
      </c>
      <c r="W2285" t="s">
        <v>143</v>
      </c>
      <c r="X2285" t="str">
        <f>+IFERROR(VLOOKUP(Tabla1[[#This Row],[participant]],$AB$2:$AC$17,2,0),"REVISAR")</f>
        <v>LMR11M</v>
      </c>
    </row>
    <row r="2286" spans="1:24" x14ac:dyDescent="0.55000000000000004">
      <c r="A2286" t="s">
        <v>53</v>
      </c>
      <c r="B2286" t="s">
        <v>36</v>
      </c>
      <c r="C2286" t="s">
        <v>15</v>
      </c>
      <c r="D2286">
        <v>1.3</v>
      </c>
      <c r="E2286">
        <v>0</v>
      </c>
      <c r="F2286">
        <v>84</v>
      </c>
      <c r="G2286">
        <v>84</v>
      </c>
      <c r="H2286">
        <v>84</v>
      </c>
      <c r="I2286" t="s">
        <v>15</v>
      </c>
      <c r="J2286">
        <v>1</v>
      </c>
      <c r="L2286" t="s">
        <v>55</v>
      </c>
      <c r="M2286">
        <v>59.810667979371502</v>
      </c>
      <c r="N2286" t="s">
        <v>56</v>
      </c>
      <c r="O2286">
        <v>1</v>
      </c>
      <c r="P2286" t="s">
        <v>57</v>
      </c>
      <c r="Q2286" t="str">
        <f>+PROPER(IF(MID(Tabla1[[#This Row],[expName]],3,100)="Alegria","Alegría",MID(Tabla1[[#This Row],[expName]],3,100)))</f>
        <v>Alegría</v>
      </c>
      <c r="R2286" t="str">
        <f>+IF(Tabla1[[#This Row],[correct_ans]]="None","Frecuente","Infrecuente")</f>
        <v>Frecuente</v>
      </c>
      <c r="S2286">
        <f>+Tabla1[[#This Row],[Respuesta.corr]]*100</f>
        <v>100</v>
      </c>
      <c r="T2286" t="str">
        <f>+IF(OR(Tabla1[[#This Row],[frecuente/infrecuente]]="Frecuente",Tabla1[[#This Row],[Respuesta.rt]]=""),"",Tabla1[[#This Row],[Respuesta.rt]])</f>
        <v/>
      </c>
      <c r="U2286">
        <f>1-Tabla1[[#This Row],[Respuesta.corr]]</f>
        <v>0</v>
      </c>
      <c r="V2286" t="s">
        <v>141</v>
      </c>
      <c r="W2286" t="s">
        <v>143</v>
      </c>
      <c r="X2286" t="str">
        <f>+IFERROR(VLOOKUP(Tabla1[[#This Row],[participant]],$AB$2:$AC$17,2,0),"REVISAR")</f>
        <v>LMR11M</v>
      </c>
    </row>
    <row r="2287" spans="1:24" x14ac:dyDescent="0.55000000000000004">
      <c r="A2287" t="s">
        <v>53</v>
      </c>
      <c r="B2287" t="s">
        <v>22</v>
      </c>
      <c r="C2287" t="s">
        <v>15</v>
      </c>
      <c r="D2287">
        <v>0.8</v>
      </c>
      <c r="E2287">
        <v>0</v>
      </c>
      <c r="F2287">
        <v>85</v>
      </c>
      <c r="G2287">
        <v>85</v>
      </c>
      <c r="H2287">
        <v>85</v>
      </c>
      <c r="I2287" t="s">
        <v>15</v>
      </c>
      <c r="J2287">
        <v>1</v>
      </c>
      <c r="L2287" t="s">
        <v>55</v>
      </c>
      <c r="M2287">
        <v>59.810667979371502</v>
      </c>
      <c r="N2287" t="s">
        <v>56</v>
      </c>
      <c r="O2287">
        <v>1</v>
      </c>
      <c r="P2287" t="s">
        <v>57</v>
      </c>
      <c r="Q2287" t="str">
        <f>+PROPER(IF(MID(Tabla1[[#This Row],[expName]],3,100)="Alegria","Alegría",MID(Tabla1[[#This Row],[expName]],3,100)))</f>
        <v>Alegría</v>
      </c>
      <c r="R2287" t="str">
        <f>+IF(Tabla1[[#This Row],[correct_ans]]="None","Frecuente","Infrecuente")</f>
        <v>Frecuente</v>
      </c>
      <c r="S2287">
        <f>+Tabla1[[#This Row],[Respuesta.corr]]*100</f>
        <v>100</v>
      </c>
      <c r="T2287" t="str">
        <f>+IF(OR(Tabla1[[#This Row],[frecuente/infrecuente]]="Frecuente",Tabla1[[#This Row],[Respuesta.rt]]=""),"",Tabla1[[#This Row],[Respuesta.rt]])</f>
        <v/>
      </c>
      <c r="U2287">
        <f>1-Tabla1[[#This Row],[Respuesta.corr]]</f>
        <v>0</v>
      </c>
      <c r="V2287" t="s">
        <v>141</v>
      </c>
      <c r="W2287" t="s">
        <v>143</v>
      </c>
      <c r="X2287" t="str">
        <f>+IFERROR(VLOOKUP(Tabla1[[#This Row],[participant]],$AB$2:$AC$17,2,0),"REVISAR")</f>
        <v>LMR11M</v>
      </c>
    </row>
    <row r="2288" spans="1:24" x14ac:dyDescent="0.55000000000000004">
      <c r="A2288" t="s">
        <v>58</v>
      </c>
      <c r="B2288" t="s">
        <v>76</v>
      </c>
      <c r="C2288" t="s">
        <v>21</v>
      </c>
      <c r="D2288">
        <v>1.3</v>
      </c>
      <c r="E2288">
        <v>0</v>
      </c>
      <c r="F2288">
        <v>86</v>
      </c>
      <c r="G2288">
        <v>86</v>
      </c>
      <c r="H2288">
        <v>86</v>
      </c>
      <c r="I2288" t="s">
        <v>21</v>
      </c>
      <c r="J2288">
        <v>1</v>
      </c>
      <c r="K2288">
        <v>0.64193182624900003</v>
      </c>
      <c r="L2288" t="s">
        <v>55</v>
      </c>
      <c r="M2288">
        <v>59.810667979371502</v>
      </c>
      <c r="N2288" t="s">
        <v>56</v>
      </c>
      <c r="O2288">
        <v>1</v>
      </c>
      <c r="P2288" t="s">
        <v>57</v>
      </c>
      <c r="Q2288" t="str">
        <f>+PROPER(IF(MID(Tabla1[[#This Row],[expName]],3,100)="Alegria","Alegría",MID(Tabla1[[#This Row],[expName]],3,100)))</f>
        <v>Alegría</v>
      </c>
      <c r="R2288" t="str">
        <f>+IF(Tabla1[[#This Row],[correct_ans]]="None","Frecuente","Infrecuente")</f>
        <v>Infrecuente</v>
      </c>
      <c r="S2288">
        <f>+Tabla1[[#This Row],[Respuesta.corr]]*100</f>
        <v>100</v>
      </c>
      <c r="T2288">
        <f>+IF(OR(Tabla1[[#This Row],[frecuente/infrecuente]]="Frecuente",Tabla1[[#This Row],[Respuesta.rt]]=""),"",Tabla1[[#This Row],[Respuesta.rt]])</f>
        <v>0.64193182624900003</v>
      </c>
      <c r="U2288">
        <f>1-Tabla1[[#This Row],[Respuesta.corr]]</f>
        <v>0</v>
      </c>
      <c r="V2288" t="s">
        <v>141</v>
      </c>
      <c r="W2288" t="s">
        <v>143</v>
      </c>
      <c r="X2288" t="str">
        <f>+IFERROR(VLOOKUP(Tabla1[[#This Row],[participant]],$AB$2:$AC$17,2,0),"REVISAR")</f>
        <v>LMR11M</v>
      </c>
    </row>
    <row r="2289" spans="1:24" x14ac:dyDescent="0.55000000000000004">
      <c r="A2289" t="s">
        <v>53</v>
      </c>
      <c r="B2289" t="s">
        <v>23</v>
      </c>
      <c r="C2289" t="s">
        <v>15</v>
      </c>
      <c r="D2289">
        <v>0.8</v>
      </c>
      <c r="E2289">
        <v>0</v>
      </c>
      <c r="F2289">
        <v>87</v>
      </c>
      <c r="G2289">
        <v>87</v>
      </c>
      <c r="H2289">
        <v>87</v>
      </c>
      <c r="I2289" t="s">
        <v>15</v>
      </c>
      <c r="J2289">
        <v>1</v>
      </c>
      <c r="L2289" t="s">
        <v>55</v>
      </c>
      <c r="M2289">
        <v>59.810667979371502</v>
      </c>
      <c r="N2289" t="s">
        <v>56</v>
      </c>
      <c r="O2289">
        <v>1</v>
      </c>
      <c r="P2289" t="s">
        <v>57</v>
      </c>
      <c r="Q2289" t="str">
        <f>+PROPER(IF(MID(Tabla1[[#This Row],[expName]],3,100)="Alegria","Alegría",MID(Tabla1[[#This Row],[expName]],3,100)))</f>
        <v>Alegría</v>
      </c>
      <c r="R2289" t="str">
        <f>+IF(Tabla1[[#This Row],[correct_ans]]="None","Frecuente","Infrecuente")</f>
        <v>Frecuente</v>
      </c>
      <c r="S2289">
        <f>+Tabla1[[#This Row],[Respuesta.corr]]*100</f>
        <v>100</v>
      </c>
      <c r="T2289" t="str">
        <f>+IF(OR(Tabla1[[#This Row],[frecuente/infrecuente]]="Frecuente",Tabla1[[#This Row],[Respuesta.rt]]=""),"",Tabla1[[#This Row],[Respuesta.rt]])</f>
        <v/>
      </c>
      <c r="U2289">
        <f>1-Tabla1[[#This Row],[Respuesta.corr]]</f>
        <v>0</v>
      </c>
      <c r="V2289" t="s">
        <v>141</v>
      </c>
      <c r="W2289" t="s">
        <v>143</v>
      </c>
      <c r="X2289" t="str">
        <f>+IFERROR(VLOOKUP(Tabla1[[#This Row],[participant]],$AB$2:$AC$17,2,0),"REVISAR")</f>
        <v>LMR11M</v>
      </c>
    </row>
    <row r="2290" spans="1:24" x14ac:dyDescent="0.55000000000000004">
      <c r="A2290" t="s">
        <v>53</v>
      </c>
      <c r="B2290" t="s">
        <v>48</v>
      </c>
      <c r="C2290" t="s">
        <v>15</v>
      </c>
      <c r="D2290">
        <v>0.8</v>
      </c>
      <c r="E2290">
        <v>0</v>
      </c>
      <c r="F2290">
        <v>88</v>
      </c>
      <c r="G2290">
        <v>88</v>
      </c>
      <c r="H2290">
        <v>88</v>
      </c>
      <c r="I2290" t="s">
        <v>15</v>
      </c>
      <c r="J2290">
        <v>1</v>
      </c>
      <c r="L2290" t="s">
        <v>55</v>
      </c>
      <c r="M2290">
        <v>59.810667979371502</v>
      </c>
      <c r="N2290" t="s">
        <v>56</v>
      </c>
      <c r="O2290">
        <v>1</v>
      </c>
      <c r="P2290" t="s">
        <v>57</v>
      </c>
      <c r="Q2290" t="str">
        <f>+PROPER(IF(MID(Tabla1[[#This Row],[expName]],3,100)="Alegria","Alegría",MID(Tabla1[[#This Row],[expName]],3,100)))</f>
        <v>Alegría</v>
      </c>
      <c r="R2290" t="str">
        <f>+IF(Tabla1[[#This Row],[correct_ans]]="None","Frecuente","Infrecuente")</f>
        <v>Frecuente</v>
      </c>
      <c r="S2290">
        <f>+Tabla1[[#This Row],[Respuesta.corr]]*100</f>
        <v>100</v>
      </c>
      <c r="T2290" t="str">
        <f>+IF(OR(Tabla1[[#This Row],[frecuente/infrecuente]]="Frecuente",Tabla1[[#This Row],[Respuesta.rt]]=""),"",Tabla1[[#This Row],[Respuesta.rt]])</f>
        <v/>
      </c>
      <c r="U2290">
        <f>1-Tabla1[[#This Row],[Respuesta.corr]]</f>
        <v>0</v>
      </c>
      <c r="V2290" t="s">
        <v>141</v>
      </c>
      <c r="W2290" t="s">
        <v>143</v>
      </c>
      <c r="X2290" t="str">
        <f>+IFERROR(VLOOKUP(Tabla1[[#This Row],[participant]],$AB$2:$AC$17,2,0),"REVISAR")</f>
        <v>LMR11M</v>
      </c>
    </row>
    <row r="2291" spans="1:24" x14ac:dyDescent="0.55000000000000004">
      <c r="A2291" t="s">
        <v>53</v>
      </c>
      <c r="B2291" t="s">
        <v>68</v>
      </c>
      <c r="C2291" t="s">
        <v>15</v>
      </c>
      <c r="D2291">
        <v>0.8</v>
      </c>
      <c r="E2291">
        <v>0</v>
      </c>
      <c r="F2291">
        <v>89</v>
      </c>
      <c r="G2291">
        <v>89</v>
      </c>
      <c r="H2291">
        <v>89</v>
      </c>
      <c r="I2291" t="s">
        <v>15</v>
      </c>
      <c r="J2291">
        <v>1</v>
      </c>
      <c r="L2291" t="s">
        <v>55</v>
      </c>
      <c r="M2291">
        <v>59.810667979371502</v>
      </c>
      <c r="N2291" t="s">
        <v>56</v>
      </c>
      <c r="O2291">
        <v>1</v>
      </c>
      <c r="P2291" t="s">
        <v>57</v>
      </c>
      <c r="Q2291" t="str">
        <f>+PROPER(IF(MID(Tabla1[[#This Row],[expName]],3,100)="Alegria","Alegría",MID(Tabla1[[#This Row],[expName]],3,100)))</f>
        <v>Alegría</v>
      </c>
      <c r="R2291" t="str">
        <f>+IF(Tabla1[[#This Row],[correct_ans]]="None","Frecuente","Infrecuente")</f>
        <v>Frecuente</v>
      </c>
      <c r="S2291">
        <f>+Tabla1[[#This Row],[Respuesta.corr]]*100</f>
        <v>100</v>
      </c>
      <c r="T2291" t="str">
        <f>+IF(OR(Tabla1[[#This Row],[frecuente/infrecuente]]="Frecuente",Tabla1[[#This Row],[Respuesta.rt]]=""),"",Tabla1[[#This Row],[Respuesta.rt]])</f>
        <v/>
      </c>
      <c r="U2291">
        <f>1-Tabla1[[#This Row],[Respuesta.corr]]</f>
        <v>0</v>
      </c>
      <c r="V2291" t="s">
        <v>141</v>
      </c>
      <c r="W2291" t="s">
        <v>143</v>
      </c>
      <c r="X2291" t="str">
        <f>+IFERROR(VLOOKUP(Tabla1[[#This Row],[participant]],$AB$2:$AC$17,2,0),"REVISAR")</f>
        <v>LMR11M</v>
      </c>
    </row>
    <row r="2292" spans="1:24" x14ac:dyDescent="0.55000000000000004">
      <c r="A2292" t="s">
        <v>53</v>
      </c>
      <c r="B2292" t="s">
        <v>75</v>
      </c>
      <c r="C2292" t="s">
        <v>15</v>
      </c>
      <c r="D2292">
        <v>1.3</v>
      </c>
      <c r="E2292">
        <v>0</v>
      </c>
      <c r="F2292">
        <v>90</v>
      </c>
      <c r="G2292">
        <v>90</v>
      </c>
      <c r="H2292">
        <v>90</v>
      </c>
      <c r="I2292" t="s">
        <v>15</v>
      </c>
      <c r="J2292">
        <v>1</v>
      </c>
      <c r="L2292" t="s">
        <v>55</v>
      </c>
      <c r="M2292">
        <v>59.810667979371502</v>
      </c>
      <c r="N2292" t="s">
        <v>56</v>
      </c>
      <c r="O2292">
        <v>1</v>
      </c>
      <c r="P2292" t="s">
        <v>57</v>
      </c>
      <c r="Q2292" t="str">
        <f>+PROPER(IF(MID(Tabla1[[#This Row],[expName]],3,100)="Alegria","Alegría",MID(Tabla1[[#This Row],[expName]],3,100)))</f>
        <v>Alegría</v>
      </c>
      <c r="R2292" t="str">
        <f>+IF(Tabla1[[#This Row],[correct_ans]]="None","Frecuente","Infrecuente")</f>
        <v>Frecuente</v>
      </c>
      <c r="S2292">
        <f>+Tabla1[[#This Row],[Respuesta.corr]]*100</f>
        <v>100</v>
      </c>
      <c r="T2292" t="str">
        <f>+IF(OR(Tabla1[[#This Row],[frecuente/infrecuente]]="Frecuente",Tabla1[[#This Row],[Respuesta.rt]]=""),"",Tabla1[[#This Row],[Respuesta.rt]])</f>
        <v/>
      </c>
      <c r="U2292">
        <f>1-Tabla1[[#This Row],[Respuesta.corr]]</f>
        <v>0</v>
      </c>
      <c r="V2292" t="s">
        <v>141</v>
      </c>
      <c r="W2292" t="s">
        <v>143</v>
      </c>
      <c r="X2292" t="str">
        <f>+IFERROR(VLOOKUP(Tabla1[[#This Row],[participant]],$AB$2:$AC$17,2,0),"REVISAR")</f>
        <v>LMR11M</v>
      </c>
    </row>
    <row r="2293" spans="1:24" x14ac:dyDescent="0.55000000000000004">
      <c r="A2293" t="s">
        <v>58</v>
      </c>
      <c r="B2293" t="s">
        <v>74</v>
      </c>
      <c r="C2293" t="s">
        <v>21</v>
      </c>
      <c r="D2293">
        <v>0.8</v>
      </c>
      <c r="E2293">
        <v>0</v>
      </c>
      <c r="F2293">
        <v>91</v>
      </c>
      <c r="G2293">
        <v>91</v>
      </c>
      <c r="H2293">
        <v>91</v>
      </c>
      <c r="I2293" t="s">
        <v>21</v>
      </c>
      <c r="J2293">
        <v>1</v>
      </c>
      <c r="K2293">
        <v>0.64417328452699996</v>
      </c>
      <c r="L2293" t="s">
        <v>55</v>
      </c>
      <c r="M2293">
        <v>59.810667979371502</v>
      </c>
      <c r="N2293" t="s">
        <v>56</v>
      </c>
      <c r="O2293">
        <v>1</v>
      </c>
      <c r="P2293" t="s">
        <v>57</v>
      </c>
      <c r="Q2293" t="str">
        <f>+PROPER(IF(MID(Tabla1[[#This Row],[expName]],3,100)="Alegria","Alegría",MID(Tabla1[[#This Row],[expName]],3,100)))</f>
        <v>Alegría</v>
      </c>
      <c r="R2293" t="str">
        <f>+IF(Tabla1[[#This Row],[correct_ans]]="None","Frecuente","Infrecuente")</f>
        <v>Infrecuente</v>
      </c>
      <c r="S2293">
        <f>+Tabla1[[#This Row],[Respuesta.corr]]*100</f>
        <v>100</v>
      </c>
      <c r="T2293">
        <f>+IF(OR(Tabla1[[#This Row],[frecuente/infrecuente]]="Frecuente",Tabla1[[#This Row],[Respuesta.rt]]=""),"",Tabla1[[#This Row],[Respuesta.rt]])</f>
        <v>0.64417328452699996</v>
      </c>
      <c r="U2293">
        <f>1-Tabla1[[#This Row],[Respuesta.corr]]</f>
        <v>0</v>
      </c>
      <c r="V2293" t="s">
        <v>141</v>
      </c>
      <c r="W2293" t="s">
        <v>143</v>
      </c>
      <c r="X2293" t="str">
        <f>+IFERROR(VLOOKUP(Tabla1[[#This Row],[participant]],$AB$2:$AC$17,2,0),"REVISAR")</f>
        <v>LMR11M</v>
      </c>
    </row>
    <row r="2294" spans="1:24" x14ac:dyDescent="0.55000000000000004">
      <c r="A2294" t="s">
        <v>53</v>
      </c>
      <c r="B2294" t="s">
        <v>22</v>
      </c>
      <c r="C2294" t="s">
        <v>15</v>
      </c>
      <c r="D2294">
        <v>0.8</v>
      </c>
      <c r="E2294">
        <v>0</v>
      </c>
      <c r="F2294">
        <v>92</v>
      </c>
      <c r="G2294">
        <v>92</v>
      </c>
      <c r="H2294">
        <v>92</v>
      </c>
      <c r="I2294" t="s">
        <v>15</v>
      </c>
      <c r="J2294">
        <v>1</v>
      </c>
      <c r="L2294" t="s">
        <v>55</v>
      </c>
      <c r="M2294">
        <v>59.810667979371502</v>
      </c>
      <c r="N2294" t="s">
        <v>56</v>
      </c>
      <c r="O2294">
        <v>1</v>
      </c>
      <c r="P2294" t="s">
        <v>57</v>
      </c>
      <c r="Q2294" t="str">
        <f>+PROPER(IF(MID(Tabla1[[#This Row],[expName]],3,100)="Alegria","Alegría",MID(Tabla1[[#This Row],[expName]],3,100)))</f>
        <v>Alegría</v>
      </c>
      <c r="R2294" t="str">
        <f>+IF(Tabla1[[#This Row],[correct_ans]]="None","Frecuente","Infrecuente")</f>
        <v>Frecuente</v>
      </c>
      <c r="S2294">
        <f>+Tabla1[[#This Row],[Respuesta.corr]]*100</f>
        <v>100</v>
      </c>
      <c r="T2294" t="str">
        <f>+IF(OR(Tabla1[[#This Row],[frecuente/infrecuente]]="Frecuente",Tabla1[[#This Row],[Respuesta.rt]]=""),"",Tabla1[[#This Row],[Respuesta.rt]])</f>
        <v/>
      </c>
      <c r="U2294">
        <f>1-Tabla1[[#This Row],[Respuesta.corr]]</f>
        <v>0</v>
      </c>
      <c r="V2294" t="s">
        <v>141</v>
      </c>
      <c r="W2294" t="s">
        <v>143</v>
      </c>
      <c r="X2294" t="str">
        <f>+IFERROR(VLOOKUP(Tabla1[[#This Row],[participant]],$AB$2:$AC$17,2,0),"REVISAR")</f>
        <v>LMR11M</v>
      </c>
    </row>
    <row r="2295" spans="1:24" x14ac:dyDescent="0.55000000000000004">
      <c r="A2295" t="s">
        <v>53</v>
      </c>
      <c r="B2295" t="s">
        <v>73</v>
      </c>
      <c r="C2295" t="s">
        <v>15</v>
      </c>
      <c r="D2295">
        <v>1.3</v>
      </c>
      <c r="E2295">
        <v>0</v>
      </c>
      <c r="F2295">
        <v>93</v>
      </c>
      <c r="G2295">
        <v>93</v>
      </c>
      <c r="H2295">
        <v>93</v>
      </c>
      <c r="I2295" t="s">
        <v>15</v>
      </c>
      <c r="J2295">
        <v>1</v>
      </c>
      <c r="L2295" t="s">
        <v>55</v>
      </c>
      <c r="M2295">
        <v>59.810667979371502</v>
      </c>
      <c r="N2295" t="s">
        <v>56</v>
      </c>
      <c r="O2295">
        <v>1</v>
      </c>
      <c r="P2295" t="s">
        <v>57</v>
      </c>
      <c r="Q2295" t="str">
        <f>+PROPER(IF(MID(Tabla1[[#This Row],[expName]],3,100)="Alegria","Alegría",MID(Tabla1[[#This Row],[expName]],3,100)))</f>
        <v>Alegría</v>
      </c>
      <c r="R2295" t="str">
        <f>+IF(Tabla1[[#This Row],[correct_ans]]="None","Frecuente","Infrecuente")</f>
        <v>Frecuente</v>
      </c>
      <c r="S2295">
        <f>+Tabla1[[#This Row],[Respuesta.corr]]*100</f>
        <v>100</v>
      </c>
      <c r="T2295" t="str">
        <f>+IF(OR(Tabla1[[#This Row],[frecuente/infrecuente]]="Frecuente",Tabla1[[#This Row],[Respuesta.rt]]=""),"",Tabla1[[#This Row],[Respuesta.rt]])</f>
        <v/>
      </c>
      <c r="U2295">
        <f>1-Tabla1[[#This Row],[Respuesta.corr]]</f>
        <v>0</v>
      </c>
      <c r="V2295" t="s">
        <v>141</v>
      </c>
      <c r="W2295" t="s">
        <v>143</v>
      </c>
      <c r="X2295" t="str">
        <f>+IFERROR(VLOOKUP(Tabla1[[#This Row],[participant]],$AB$2:$AC$17,2,0),"REVISAR")</f>
        <v>LMR11M</v>
      </c>
    </row>
    <row r="2296" spans="1:24" x14ac:dyDescent="0.55000000000000004">
      <c r="A2296" t="s">
        <v>58</v>
      </c>
      <c r="B2296" t="s">
        <v>77</v>
      </c>
      <c r="C2296" t="s">
        <v>21</v>
      </c>
      <c r="D2296">
        <v>1.3</v>
      </c>
      <c r="E2296">
        <v>0</v>
      </c>
      <c r="F2296">
        <v>94</v>
      </c>
      <c r="G2296">
        <v>94</v>
      </c>
      <c r="H2296">
        <v>94</v>
      </c>
      <c r="I2296" t="s">
        <v>21</v>
      </c>
      <c r="J2296">
        <v>1</v>
      </c>
      <c r="K2296">
        <v>0.63729296717799999</v>
      </c>
      <c r="L2296" t="s">
        <v>55</v>
      </c>
      <c r="M2296">
        <v>59.810667979371502</v>
      </c>
      <c r="N2296" t="s">
        <v>56</v>
      </c>
      <c r="O2296">
        <v>1</v>
      </c>
      <c r="P2296" t="s">
        <v>57</v>
      </c>
      <c r="Q2296" t="str">
        <f>+PROPER(IF(MID(Tabla1[[#This Row],[expName]],3,100)="Alegria","Alegría",MID(Tabla1[[#This Row],[expName]],3,100)))</f>
        <v>Alegría</v>
      </c>
      <c r="R2296" t="str">
        <f>+IF(Tabla1[[#This Row],[correct_ans]]="None","Frecuente","Infrecuente")</f>
        <v>Infrecuente</v>
      </c>
      <c r="S2296">
        <f>+Tabla1[[#This Row],[Respuesta.corr]]*100</f>
        <v>100</v>
      </c>
      <c r="T2296">
        <f>+IF(OR(Tabla1[[#This Row],[frecuente/infrecuente]]="Frecuente",Tabla1[[#This Row],[Respuesta.rt]]=""),"",Tabla1[[#This Row],[Respuesta.rt]])</f>
        <v>0.63729296717799999</v>
      </c>
      <c r="U2296">
        <f>1-Tabla1[[#This Row],[Respuesta.corr]]</f>
        <v>0</v>
      </c>
      <c r="V2296" t="s">
        <v>141</v>
      </c>
      <c r="W2296" t="s">
        <v>143</v>
      </c>
      <c r="X2296" t="str">
        <f>+IFERROR(VLOOKUP(Tabla1[[#This Row],[participant]],$AB$2:$AC$17,2,0),"REVISAR")</f>
        <v>LMR11M</v>
      </c>
    </row>
    <row r="2297" spans="1:24" x14ac:dyDescent="0.55000000000000004">
      <c r="A2297" t="s">
        <v>53</v>
      </c>
      <c r="B2297" t="s">
        <v>73</v>
      </c>
      <c r="C2297" t="s">
        <v>15</v>
      </c>
      <c r="D2297">
        <v>1.3</v>
      </c>
      <c r="E2297">
        <v>0</v>
      </c>
      <c r="F2297">
        <v>95</v>
      </c>
      <c r="G2297">
        <v>95</v>
      </c>
      <c r="H2297">
        <v>95</v>
      </c>
      <c r="I2297" t="s">
        <v>15</v>
      </c>
      <c r="J2297">
        <v>1</v>
      </c>
      <c r="L2297" t="s">
        <v>55</v>
      </c>
      <c r="M2297">
        <v>59.810667979371502</v>
      </c>
      <c r="N2297" t="s">
        <v>56</v>
      </c>
      <c r="O2297">
        <v>1</v>
      </c>
      <c r="P2297" t="s">
        <v>57</v>
      </c>
      <c r="Q2297" t="str">
        <f>+PROPER(IF(MID(Tabla1[[#This Row],[expName]],3,100)="Alegria","Alegría",MID(Tabla1[[#This Row],[expName]],3,100)))</f>
        <v>Alegría</v>
      </c>
      <c r="R2297" t="str">
        <f>+IF(Tabla1[[#This Row],[correct_ans]]="None","Frecuente","Infrecuente")</f>
        <v>Frecuente</v>
      </c>
      <c r="S2297">
        <f>+Tabla1[[#This Row],[Respuesta.corr]]*100</f>
        <v>100</v>
      </c>
      <c r="T2297" t="str">
        <f>+IF(OR(Tabla1[[#This Row],[frecuente/infrecuente]]="Frecuente",Tabla1[[#This Row],[Respuesta.rt]]=""),"",Tabla1[[#This Row],[Respuesta.rt]])</f>
        <v/>
      </c>
      <c r="U2297">
        <f>1-Tabla1[[#This Row],[Respuesta.corr]]</f>
        <v>0</v>
      </c>
      <c r="V2297" t="s">
        <v>141</v>
      </c>
      <c r="W2297" t="s">
        <v>143</v>
      </c>
      <c r="X2297" t="str">
        <f>+IFERROR(VLOOKUP(Tabla1[[#This Row],[participant]],$AB$2:$AC$17,2,0),"REVISAR")</f>
        <v>LMR11M</v>
      </c>
    </row>
    <row r="2298" spans="1:24" x14ac:dyDescent="0.55000000000000004">
      <c r="A2298" t="s">
        <v>53</v>
      </c>
      <c r="B2298" t="s">
        <v>14</v>
      </c>
      <c r="C2298" t="s">
        <v>15</v>
      </c>
      <c r="D2298">
        <v>1.3</v>
      </c>
      <c r="E2298">
        <v>0</v>
      </c>
      <c r="F2298">
        <v>96</v>
      </c>
      <c r="G2298">
        <v>96</v>
      </c>
      <c r="H2298">
        <v>96</v>
      </c>
      <c r="I2298" t="s">
        <v>15</v>
      </c>
      <c r="J2298">
        <v>1</v>
      </c>
      <c r="L2298" t="s">
        <v>55</v>
      </c>
      <c r="M2298">
        <v>59.810667979371502</v>
      </c>
      <c r="N2298" t="s">
        <v>56</v>
      </c>
      <c r="O2298">
        <v>1</v>
      </c>
      <c r="P2298" t="s">
        <v>57</v>
      </c>
      <c r="Q2298" t="str">
        <f>+PROPER(IF(MID(Tabla1[[#This Row],[expName]],3,100)="Alegria","Alegría",MID(Tabla1[[#This Row],[expName]],3,100)))</f>
        <v>Alegría</v>
      </c>
      <c r="R2298" t="str">
        <f>+IF(Tabla1[[#This Row],[correct_ans]]="None","Frecuente","Infrecuente")</f>
        <v>Frecuente</v>
      </c>
      <c r="S2298">
        <f>+Tabla1[[#This Row],[Respuesta.corr]]*100</f>
        <v>100</v>
      </c>
      <c r="T2298" t="str">
        <f>+IF(OR(Tabla1[[#This Row],[frecuente/infrecuente]]="Frecuente",Tabla1[[#This Row],[Respuesta.rt]]=""),"",Tabla1[[#This Row],[Respuesta.rt]])</f>
        <v/>
      </c>
      <c r="U2298">
        <f>1-Tabla1[[#This Row],[Respuesta.corr]]</f>
        <v>0</v>
      </c>
      <c r="V2298" t="s">
        <v>141</v>
      </c>
      <c r="W2298" t="s">
        <v>143</v>
      </c>
      <c r="X2298" t="str">
        <f>+IFERROR(VLOOKUP(Tabla1[[#This Row],[participant]],$AB$2:$AC$17,2,0),"REVISAR")</f>
        <v>LMR11M</v>
      </c>
    </row>
    <row r="2299" spans="1:24" x14ac:dyDescent="0.55000000000000004">
      <c r="A2299" t="s">
        <v>58</v>
      </c>
      <c r="B2299" t="s">
        <v>60</v>
      </c>
      <c r="C2299" t="s">
        <v>21</v>
      </c>
      <c r="D2299">
        <v>1.3</v>
      </c>
      <c r="E2299">
        <v>0</v>
      </c>
      <c r="F2299">
        <v>97</v>
      </c>
      <c r="G2299">
        <v>97</v>
      </c>
      <c r="H2299">
        <v>97</v>
      </c>
      <c r="I2299" t="s">
        <v>21</v>
      </c>
      <c r="J2299">
        <v>1</v>
      </c>
      <c r="K2299">
        <v>0.54048845218499997</v>
      </c>
      <c r="L2299" t="s">
        <v>55</v>
      </c>
      <c r="M2299">
        <v>59.810667979371502</v>
      </c>
      <c r="N2299" t="s">
        <v>56</v>
      </c>
      <c r="O2299">
        <v>1</v>
      </c>
      <c r="P2299" t="s">
        <v>57</v>
      </c>
      <c r="Q2299" t="str">
        <f>+PROPER(IF(MID(Tabla1[[#This Row],[expName]],3,100)="Alegria","Alegría",MID(Tabla1[[#This Row],[expName]],3,100)))</f>
        <v>Alegría</v>
      </c>
      <c r="R2299" t="str">
        <f>+IF(Tabla1[[#This Row],[correct_ans]]="None","Frecuente","Infrecuente")</f>
        <v>Infrecuente</v>
      </c>
      <c r="S2299">
        <f>+Tabla1[[#This Row],[Respuesta.corr]]*100</f>
        <v>100</v>
      </c>
      <c r="T2299">
        <f>+IF(OR(Tabla1[[#This Row],[frecuente/infrecuente]]="Frecuente",Tabla1[[#This Row],[Respuesta.rt]]=""),"",Tabla1[[#This Row],[Respuesta.rt]])</f>
        <v>0.54048845218499997</v>
      </c>
      <c r="U2299">
        <f>1-Tabla1[[#This Row],[Respuesta.corr]]</f>
        <v>0</v>
      </c>
      <c r="V2299" t="s">
        <v>141</v>
      </c>
      <c r="W2299" t="s">
        <v>143</v>
      </c>
      <c r="X2299" t="str">
        <f>+IFERROR(VLOOKUP(Tabla1[[#This Row],[participant]],$AB$2:$AC$17,2,0),"REVISAR")</f>
        <v>LMR11M</v>
      </c>
    </row>
    <row r="2300" spans="1:24" x14ac:dyDescent="0.55000000000000004">
      <c r="A2300" t="s">
        <v>53</v>
      </c>
      <c r="B2300" t="s">
        <v>30</v>
      </c>
      <c r="C2300" t="s">
        <v>15</v>
      </c>
      <c r="D2300">
        <v>0.8</v>
      </c>
      <c r="E2300">
        <v>0</v>
      </c>
      <c r="F2300">
        <v>98</v>
      </c>
      <c r="G2300">
        <v>98</v>
      </c>
      <c r="H2300">
        <v>98</v>
      </c>
      <c r="I2300" t="s">
        <v>15</v>
      </c>
      <c r="J2300">
        <v>1</v>
      </c>
      <c r="L2300" t="s">
        <v>55</v>
      </c>
      <c r="M2300">
        <v>59.810667979371502</v>
      </c>
      <c r="N2300" t="s">
        <v>56</v>
      </c>
      <c r="O2300">
        <v>1</v>
      </c>
      <c r="P2300" t="s">
        <v>57</v>
      </c>
      <c r="Q2300" t="str">
        <f>+PROPER(IF(MID(Tabla1[[#This Row],[expName]],3,100)="Alegria","Alegría",MID(Tabla1[[#This Row],[expName]],3,100)))</f>
        <v>Alegría</v>
      </c>
      <c r="R2300" t="str">
        <f>+IF(Tabla1[[#This Row],[correct_ans]]="None","Frecuente","Infrecuente")</f>
        <v>Frecuente</v>
      </c>
      <c r="S2300">
        <f>+Tabla1[[#This Row],[Respuesta.corr]]*100</f>
        <v>100</v>
      </c>
      <c r="T2300" t="str">
        <f>+IF(OR(Tabla1[[#This Row],[frecuente/infrecuente]]="Frecuente",Tabla1[[#This Row],[Respuesta.rt]]=""),"",Tabla1[[#This Row],[Respuesta.rt]])</f>
        <v/>
      </c>
      <c r="U2300">
        <f>1-Tabla1[[#This Row],[Respuesta.corr]]</f>
        <v>0</v>
      </c>
      <c r="V2300" t="s">
        <v>141</v>
      </c>
      <c r="W2300" t="s">
        <v>143</v>
      </c>
      <c r="X2300" t="str">
        <f>+IFERROR(VLOOKUP(Tabla1[[#This Row],[participant]],$AB$2:$AC$17,2,0),"REVISAR")</f>
        <v>LMR11M</v>
      </c>
    </row>
    <row r="2301" spans="1:24" x14ac:dyDescent="0.55000000000000004">
      <c r="A2301" t="s">
        <v>53</v>
      </c>
      <c r="B2301" t="s">
        <v>34</v>
      </c>
      <c r="C2301" t="s">
        <v>15</v>
      </c>
      <c r="D2301">
        <v>1.3</v>
      </c>
      <c r="E2301">
        <v>0</v>
      </c>
      <c r="F2301">
        <v>99</v>
      </c>
      <c r="G2301">
        <v>99</v>
      </c>
      <c r="H2301">
        <v>99</v>
      </c>
      <c r="I2301" t="s">
        <v>15</v>
      </c>
      <c r="J2301">
        <v>1</v>
      </c>
      <c r="L2301" t="s">
        <v>55</v>
      </c>
      <c r="M2301">
        <v>59.810667979371502</v>
      </c>
      <c r="N2301" t="s">
        <v>56</v>
      </c>
      <c r="O2301">
        <v>1</v>
      </c>
      <c r="P2301" t="s">
        <v>57</v>
      </c>
      <c r="Q2301" t="str">
        <f>+PROPER(IF(MID(Tabla1[[#This Row],[expName]],3,100)="Alegria","Alegría",MID(Tabla1[[#This Row],[expName]],3,100)))</f>
        <v>Alegría</v>
      </c>
      <c r="R2301" t="str">
        <f>+IF(Tabla1[[#This Row],[correct_ans]]="None","Frecuente","Infrecuente")</f>
        <v>Frecuente</v>
      </c>
      <c r="S2301">
        <f>+Tabla1[[#This Row],[Respuesta.corr]]*100</f>
        <v>100</v>
      </c>
      <c r="T2301" t="str">
        <f>+IF(OR(Tabla1[[#This Row],[frecuente/infrecuente]]="Frecuente",Tabla1[[#This Row],[Respuesta.rt]]=""),"",Tabla1[[#This Row],[Respuesta.rt]])</f>
        <v/>
      </c>
      <c r="U2301">
        <f>1-Tabla1[[#This Row],[Respuesta.corr]]</f>
        <v>0</v>
      </c>
      <c r="V2301" t="s">
        <v>141</v>
      </c>
      <c r="W2301" t="s">
        <v>143</v>
      </c>
      <c r="X2301" t="str">
        <f>+IFERROR(VLOOKUP(Tabla1[[#This Row],[participant]],$AB$2:$AC$17,2,0),"REVISAR")</f>
        <v>LMR11M</v>
      </c>
    </row>
    <row r="2302" spans="1:24" x14ac:dyDescent="0.55000000000000004">
      <c r="A2302" t="s">
        <v>53</v>
      </c>
      <c r="B2302" t="s">
        <v>30</v>
      </c>
      <c r="C2302" t="s">
        <v>15</v>
      </c>
      <c r="D2302">
        <v>0.8</v>
      </c>
      <c r="E2302">
        <v>0</v>
      </c>
      <c r="F2302">
        <v>100</v>
      </c>
      <c r="G2302">
        <v>100</v>
      </c>
      <c r="H2302">
        <v>100</v>
      </c>
      <c r="I2302" t="s">
        <v>15</v>
      </c>
      <c r="J2302">
        <v>1</v>
      </c>
      <c r="L2302" t="s">
        <v>55</v>
      </c>
      <c r="M2302">
        <v>59.810667979371502</v>
      </c>
      <c r="N2302" t="s">
        <v>56</v>
      </c>
      <c r="O2302">
        <v>1</v>
      </c>
      <c r="P2302" t="s">
        <v>57</v>
      </c>
      <c r="Q2302" t="str">
        <f>+PROPER(IF(MID(Tabla1[[#This Row],[expName]],3,100)="Alegria","Alegría",MID(Tabla1[[#This Row],[expName]],3,100)))</f>
        <v>Alegría</v>
      </c>
      <c r="R2302" t="str">
        <f>+IF(Tabla1[[#This Row],[correct_ans]]="None","Frecuente","Infrecuente")</f>
        <v>Frecuente</v>
      </c>
      <c r="S2302">
        <f>+Tabla1[[#This Row],[Respuesta.corr]]*100</f>
        <v>100</v>
      </c>
      <c r="T2302" t="str">
        <f>+IF(OR(Tabla1[[#This Row],[frecuente/infrecuente]]="Frecuente",Tabla1[[#This Row],[Respuesta.rt]]=""),"",Tabla1[[#This Row],[Respuesta.rt]])</f>
        <v/>
      </c>
      <c r="U2302">
        <f>1-Tabla1[[#This Row],[Respuesta.corr]]</f>
        <v>0</v>
      </c>
      <c r="V2302" t="s">
        <v>141</v>
      </c>
      <c r="W2302" t="s">
        <v>143</v>
      </c>
      <c r="X2302" t="str">
        <f>+IFERROR(VLOOKUP(Tabla1[[#This Row],[participant]],$AB$2:$AC$17,2,0),"REVISAR")</f>
        <v>LMR11M</v>
      </c>
    </row>
    <row r="2303" spans="1:24" x14ac:dyDescent="0.55000000000000004">
      <c r="A2303" t="s">
        <v>58</v>
      </c>
      <c r="B2303" t="s">
        <v>78</v>
      </c>
      <c r="C2303" t="s">
        <v>21</v>
      </c>
      <c r="D2303">
        <v>0.8</v>
      </c>
      <c r="E2303">
        <v>0</v>
      </c>
      <c r="F2303">
        <v>101</v>
      </c>
      <c r="G2303">
        <v>101</v>
      </c>
      <c r="H2303">
        <v>101</v>
      </c>
      <c r="I2303" t="s">
        <v>21</v>
      </c>
      <c r="J2303">
        <v>1</v>
      </c>
      <c r="K2303">
        <v>0.49188224552199999</v>
      </c>
      <c r="L2303" t="s">
        <v>55</v>
      </c>
      <c r="M2303">
        <v>59.810667979371502</v>
      </c>
      <c r="N2303" t="s">
        <v>56</v>
      </c>
      <c r="O2303">
        <v>1</v>
      </c>
      <c r="P2303" t="s">
        <v>57</v>
      </c>
      <c r="Q2303" t="str">
        <f>+PROPER(IF(MID(Tabla1[[#This Row],[expName]],3,100)="Alegria","Alegría",MID(Tabla1[[#This Row],[expName]],3,100)))</f>
        <v>Alegría</v>
      </c>
      <c r="R2303" t="str">
        <f>+IF(Tabla1[[#This Row],[correct_ans]]="None","Frecuente","Infrecuente")</f>
        <v>Infrecuente</v>
      </c>
      <c r="S2303">
        <f>+Tabla1[[#This Row],[Respuesta.corr]]*100</f>
        <v>100</v>
      </c>
      <c r="T2303">
        <f>+IF(OR(Tabla1[[#This Row],[frecuente/infrecuente]]="Frecuente",Tabla1[[#This Row],[Respuesta.rt]]=""),"",Tabla1[[#This Row],[Respuesta.rt]])</f>
        <v>0.49188224552199999</v>
      </c>
      <c r="U2303">
        <f>1-Tabla1[[#This Row],[Respuesta.corr]]</f>
        <v>0</v>
      </c>
      <c r="V2303" t="s">
        <v>141</v>
      </c>
      <c r="W2303" t="s">
        <v>143</v>
      </c>
      <c r="X2303" t="str">
        <f>+IFERROR(VLOOKUP(Tabla1[[#This Row],[participant]],$AB$2:$AC$17,2,0),"REVISAR")</f>
        <v>LMR11M</v>
      </c>
    </row>
    <row r="2304" spans="1:24" x14ac:dyDescent="0.55000000000000004">
      <c r="A2304" t="s">
        <v>53</v>
      </c>
      <c r="B2304" t="s">
        <v>75</v>
      </c>
      <c r="C2304" t="s">
        <v>15</v>
      </c>
      <c r="D2304">
        <v>0.8</v>
      </c>
      <c r="E2304">
        <v>0</v>
      </c>
      <c r="F2304">
        <v>102</v>
      </c>
      <c r="G2304">
        <v>102</v>
      </c>
      <c r="H2304">
        <v>102</v>
      </c>
      <c r="I2304" t="s">
        <v>15</v>
      </c>
      <c r="J2304">
        <v>1</v>
      </c>
      <c r="L2304" t="s">
        <v>55</v>
      </c>
      <c r="M2304">
        <v>59.810667979371502</v>
      </c>
      <c r="N2304" t="s">
        <v>56</v>
      </c>
      <c r="O2304">
        <v>1</v>
      </c>
      <c r="P2304" t="s">
        <v>57</v>
      </c>
      <c r="Q2304" t="str">
        <f>+PROPER(IF(MID(Tabla1[[#This Row],[expName]],3,100)="Alegria","Alegría",MID(Tabla1[[#This Row],[expName]],3,100)))</f>
        <v>Alegría</v>
      </c>
      <c r="R2304" t="str">
        <f>+IF(Tabla1[[#This Row],[correct_ans]]="None","Frecuente","Infrecuente")</f>
        <v>Frecuente</v>
      </c>
      <c r="S2304">
        <f>+Tabla1[[#This Row],[Respuesta.corr]]*100</f>
        <v>100</v>
      </c>
      <c r="T2304" t="str">
        <f>+IF(OR(Tabla1[[#This Row],[frecuente/infrecuente]]="Frecuente",Tabla1[[#This Row],[Respuesta.rt]]=""),"",Tabla1[[#This Row],[Respuesta.rt]])</f>
        <v/>
      </c>
      <c r="U2304">
        <f>1-Tabla1[[#This Row],[Respuesta.corr]]</f>
        <v>0</v>
      </c>
      <c r="V2304" t="s">
        <v>141</v>
      </c>
      <c r="W2304" t="s">
        <v>143</v>
      </c>
      <c r="X2304" t="str">
        <f>+IFERROR(VLOOKUP(Tabla1[[#This Row],[participant]],$AB$2:$AC$17,2,0),"REVISAR")</f>
        <v>LMR11M</v>
      </c>
    </row>
    <row r="2305" spans="1:24" x14ac:dyDescent="0.55000000000000004">
      <c r="A2305" t="s">
        <v>53</v>
      </c>
      <c r="B2305" t="s">
        <v>14</v>
      </c>
      <c r="C2305" t="s">
        <v>15</v>
      </c>
      <c r="D2305">
        <v>0.8</v>
      </c>
      <c r="E2305">
        <v>0</v>
      </c>
      <c r="F2305">
        <v>103</v>
      </c>
      <c r="G2305">
        <v>103</v>
      </c>
      <c r="H2305">
        <v>103</v>
      </c>
      <c r="I2305" t="s">
        <v>15</v>
      </c>
      <c r="J2305">
        <v>1</v>
      </c>
      <c r="L2305" t="s">
        <v>55</v>
      </c>
      <c r="M2305">
        <v>59.810667979371502</v>
      </c>
      <c r="N2305" t="s">
        <v>56</v>
      </c>
      <c r="O2305">
        <v>1</v>
      </c>
      <c r="P2305" t="s">
        <v>57</v>
      </c>
      <c r="Q2305" t="str">
        <f>+PROPER(IF(MID(Tabla1[[#This Row],[expName]],3,100)="Alegria","Alegría",MID(Tabla1[[#This Row],[expName]],3,100)))</f>
        <v>Alegría</v>
      </c>
      <c r="R2305" t="str">
        <f>+IF(Tabla1[[#This Row],[correct_ans]]="None","Frecuente","Infrecuente")</f>
        <v>Frecuente</v>
      </c>
      <c r="S2305">
        <f>+Tabla1[[#This Row],[Respuesta.corr]]*100</f>
        <v>100</v>
      </c>
      <c r="T2305" t="str">
        <f>+IF(OR(Tabla1[[#This Row],[frecuente/infrecuente]]="Frecuente",Tabla1[[#This Row],[Respuesta.rt]]=""),"",Tabla1[[#This Row],[Respuesta.rt]])</f>
        <v/>
      </c>
      <c r="U2305">
        <f>1-Tabla1[[#This Row],[Respuesta.corr]]</f>
        <v>0</v>
      </c>
      <c r="V2305" t="s">
        <v>141</v>
      </c>
      <c r="W2305" t="s">
        <v>143</v>
      </c>
      <c r="X2305" t="str">
        <f>+IFERROR(VLOOKUP(Tabla1[[#This Row],[participant]],$AB$2:$AC$17,2,0),"REVISAR")</f>
        <v>LMR11M</v>
      </c>
    </row>
    <row r="2306" spans="1:24" x14ac:dyDescent="0.55000000000000004">
      <c r="A2306" t="s">
        <v>53</v>
      </c>
      <c r="B2306" t="s">
        <v>61</v>
      </c>
      <c r="C2306" t="s">
        <v>15</v>
      </c>
      <c r="D2306">
        <v>0.8</v>
      </c>
      <c r="E2306">
        <v>0</v>
      </c>
      <c r="F2306">
        <v>104</v>
      </c>
      <c r="G2306">
        <v>104</v>
      </c>
      <c r="H2306">
        <v>104</v>
      </c>
      <c r="I2306" t="s">
        <v>15</v>
      </c>
      <c r="J2306">
        <v>1</v>
      </c>
      <c r="L2306" t="s">
        <v>55</v>
      </c>
      <c r="M2306">
        <v>59.810667979371502</v>
      </c>
      <c r="N2306" t="s">
        <v>56</v>
      </c>
      <c r="O2306">
        <v>1</v>
      </c>
      <c r="P2306" t="s">
        <v>57</v>
      </c>
      <c r="Q2306" t="str">
        <f>+PROPER(IF(MID(Tabla1[[#This Row],[expName]],3,100)="Alegria","Alegría",MID(Tabla1[[#This Row],[expName]],3,100)))</f>
        <v>Alegría</v>
      </c>
      <c r="R2306" t="str">
        <f>+IF(Tabla1[[#This Row],[correct_ans]]="None","Frecuente","Infrecuente")</f>
        <v>Frecuente</v>
      </c>
      <c r="S2306">
        <f>+Tabla1[[#This Row],[Respuesta.corr]]*100</f>
        <v>100</v>
      </c>
      <c r="T2306" t="str">
        <f>+IF(OR(Tabla1[[#This Row],[frecuente/infrecuente]]="Frecuente",Tabla1[[#This Row],[Respuesta.rt]]=""),"",Tabla1[[#This Row],[Respuesta.rt]])</f>
        <v/>
      </c>
      <c r="U2306">
        <f>1-Tabla1[[#This Row],[Respuesta.corr]]</f>
        <v>0</v>
      </c>
      <c r="V2306" t="s">
        <v>141</v>
      </c>
      <c r="W2306" t="s">
        <v>143</v>
      </c>
      <c r="X2306" t="str">
        <f>+IFERROR(VLOOKUP(Tabla1[[#This Row],[participant]],$AB$2:$AC$17,2,0),"REVISAR")</f>
        <v>LMR11M</v>
      </c>
    </row>
    <row r="2307" spans="1:24" x14ac:dyDescent="0.55000000000000004">
      <c r="A2307" t="s">
        <v>58</v>
      </c>
      <c r="B2307" t="s">
        <v>69</v>
      </c>
      <c r="C2307" t="s">
        <v>21</v>
      </c>
      <c r="D2307">
        <v>0.8</v>
      </c>
      <c r="E2307">
        <v>0</v>
      </c>
      <c r="F2307">
        <v>105</v>
      </c>
      <c r="G2307">
        <v>105</v>
      </c>
      <c r="H2307">
        <v>105</v>
      </c>
      <c r="I2307" t="s">
        <v>21</v>
      </c>
      <c r="J2307">
        <v>1</v>
      </c>
      <c r="K2307">
        <v>0.47547324746800002</v>
      </c>
      <c r="L2307" t="s">
        <v>55</v>
      </c>
      <c r="M2307">
        <v>59.810667979371502</v>
      </c>
      <c r="N2307" t="s">
        <v>56</v>
      </c>
      <c r="O2307">
        <v>1</v>
      </c>
      <c r="P2307" t="s">
        <v>57</v>
      </c>
      <c r="Q2307" t="str">
        <f>+PROPER(IF(MID(Tabla1[[#This Row],[expName]],3,100)="Alegria","Alegría",MID(Tabla1[[#This Row],[expName]],3,100)))</f>
        <v>Alegría</v>
      </c>
      <c r="R2307" t="str">
        <f>+IF(Tabla1[[#This Row],[correct_ans]]="None","Frecuente","Infrecuente")</f>
        <v>Infrecuente</v>
      </c>
      <c r="S2307">
        <f>+Tabla1[[#This Row],[Respuesta.corr]]*100</f>
        <v>100</v>
      </c>
      <c r="T2307">
        <f>+IF(OR(Tabla1[[#This Row],[frecuente/infrecuente]]="Frecuente",Tabla1[[#This Row],[Respuesta.rt]]=""),"",Tabla1[[#This Row],[Respuesta.rt]])</f>
        <v>0.47547324746800002</v>
      </c>
      <c r="U2307">
        <f>1-Tabla1[[#This Row],[Respuesta.corr]]</f>
        <v>0</v>
      </c>
      <c r="V2307" t="s">
        <v>141</v>
      </c>
      <c r="W2307" t="s">
        <v>143</v>
      </c>
      <c r="X2307" t="str">
        <f>+IFERROR(VLOOKUP(Tabla1[[#This Row],[participant]],$AB$2:$AC$17,2,0),"REVISAR")</f>
        <v>LMR11M</v>
      </c>
    </row>
    <row r="2308" spans="1:24" x14ac:dyDescent="0.55000000000000004">
      <c r="A2308" t="s">
        <v>53</v>
      </c>
      <c r="B2308" t="s">
        <v>75</v>
      </c>
      <c r="C2308" t="s">
        <v>15</v>
      </c>
      <c r="D2308">
        <v>1.3</v>
      </c>
      <c r="E2308">
        <v>0</v>
      </c>
      <c r="F2308">
        <v>106</v>
      </c>
      <c r="G2308">
        <v>106</v>
      </c>
      <c r="H2308">
        <v>106</v>
      </c>
      <c r="I2308" t="s">
        <v>15</v>
      </c>
      <c r="J2308">
        <v>1</v>
      </c>
      <c r="L2308" t="s">
        <v>55</v>
      </c>
      <c r="M2308">
        <v>59.810667979371502</v>
      </c>
      <c r="N2308" t="s">
        <v>56</v>
      </c>
      <c r="O2308">
        <v>1</v>
      </c>
      <c r="P2308" t="s">
        <v>57</v>
      </c>
      <c r="Q2308" t="str">
        <f>+PROPER(IF(MID(Tabla1[[#This Row],[expName]],3,100)="Alegria","Alegría",MID(Tabla1[[#This Row],[expName]],3,100)))</f>
        <v>Alegría</v>
      </c>
      <c r="R2308" t="str">
        <f>+IF(Tabla1[[#This Row],[correct_ans]]="None","Frecuente","Infrecuente")</f>
        <v>Frecuente</v>
      </c>
      <c r="S2308">
        <f>+Tabla1[[#This Row],[Respuesta.corr]]*100</f>
        <v>100</v>
      </c>
      <c r="T2308" t="str">
        <f>+IF(OR(Tabla1[[#This Row],[frecuente/infrecuente]]="Frecuente",Tabla1[[#This Row],[Respuesta.rt]]=""),"",Tabla1[[#This Row],[Respuesta.rt]])</f>
        <v/>
      </c>
      <c r="U2308">
        <f>1-Tabla1[[#This Row],[Respuesta.corr]]</f>
        <v>0</v>
      </c>
      <c r="V2308" t="s">
        <v>141</v>
      </c>
      <c r="W2308" t="s">
        <v>143</v>
      </c>
      <c r="X2308" t="str">
        <f>+IFERROR(VLOOKUP(Tabla1[[#This Row],[participant]],$AB$2:$AC$17,2,0),"REVISAR")</f>
        <v>LMR11M</v>
      </c>
    </row>
    <row r="2309" spans="1:24" x14ac:dyDescent="0.55000000000000004">
      <c r="A2309" t="s">
        <v>53</v>
      </c>
      <c r="B2309" t="s">
        <v>75</v>
      </c>
      <c r="C2309" t="s">
        <v>15</v>
      </c>
      <c r="D2309">
        <v>0.8</v>
      </c>
      <c r="E2309">
        <v>0</v>
      </c>
      <c r="F2309">
        <v>107</v>
      </c>
      <c r="G2309">
        <v>107</v>
      </c>
      <c r="H2309">
        <v>107</v>
      </c>
      <c r="I2309" t="s">
        <v>15</v>
      </c>
      <c r="J2309">
        <v>1</v>
      </c>
      <c r="L2309" t="s">
        <v>55</v>
      </c>
      <c r="M2309">
        <v>59.810667979371502</v>
      </c>
      <c r="N2309" t="s">
        <v>56</v>
      </c>
      <c r="O2309">
        <v>1</v>
      </c>
      <c r="P2309" t="s">
        <v>57</v>
      </c>
      <c r="Q2309" t="str">
        <f>+PROPER(IF(MID(Tabla1[[#This Row],[expName]],3,100)="Alegria","Alegría",MID(Tabla1[[#This Row],[expName]],3,100)))</f>
        <v>Alegría</v>
      </c>
      <c r="R2309" t="str">
        <f>+IF(Tabla1[[#This Row],[correct_ans]]="None","Frecuente","Infrecuente")</f>
        <v>Frecuente</v>
      </c>
      <c r="S2309">
        <f>+Tabla1[[#This Row],[Respuesta.corr]]*100</f>
        <v>100</v>
      </c>
      <c r="T2309" t="str">
        <f>+IF(OR(Tabla1[[#This Row],[frecuente/infrecuente]]="Frecuente",Tabla1[[#This Row],[Respuesta.rt]]=""),"",Tabla1[[#This Row],[Respuesta.rt]])</f>
        <v/>
      </c>
      <c r="U2309">
        <f>1-Tabla1[[#This Row],[Respuesta.corr]]</f>
        <v>0</v>
      </c>
      <c r="V2309" t="s">
        <v>141</v>
      </c>
      <c r="W2309" t="s">
        <v>143</v>
      </c>
      <c r="X2309" t="str">
        <f>+IFERROR(VLOOKUP(Tabla1[[#This Row],[participant]],$AB$2:$AC$17,2,0),"REVISAR")</f>
        <v>LMR11M</v>
      </c>
    </row>
    <row r="2310" spans="1:24" x14ac:dyDescent="0.55000000000000004">
      <c r="A2310" t="s">
        <v>58</v>
      </c>
      <c r="B2310" t="s">
        <v>79</v>
      </c>
      <c r="C2310" t="s">
        <v>21</v>
      </c>
      <c r="D2310">
        <v>1.3</v>
      </c>
      <c r="E2310">
        <v>0</v>
      </c>
      <c r="F2310">
        <v>108</v>
      </c>
      <c r="G2310">
        <v>108</v>
      </c>
      <c r="H2310">
        <v>108</v>
      </c>
      <c r="I2310" t="s">
        <v>21</v>
      </c>
      <c r="J2310">
        <v>1</v>
      </c>
      <c r="K2310">
        <v>0.65571927791499995</v>
      </c>
      <c r="L2310" t="s">
        <v>55</v>
      </c>
      <c r="M2310">
        <v>59.810667979371502</v>
      </c>
      <c r="N2310" t="s">
        <v>56</v>
      </c>
      <c r="O2310">
        <v>1</v>
      </c>
      <c r="P2310" t="s">
        <v>57</v>
      </c>
      <c r="Q2310" t="str">
        <f>+PROPER(IF(MID(Tabla1[[#This Row],[expName]],3,100)="Alegria","Alegría",MID(Tabla1[[#This Row],[expName]],3,100)))</f>
        <v>Alegría</v>
      </c>
      <c r="R2310" t="str">
        <f>+IF(Tabla1[[#This Row],[correct_ans]]="None","Frecuente","Infrecuente")</f>
        <v>Infrecuente</v>
      </c>
      <c r="S2310">
        <f>+Tabla1[[#This Row],[Respuesta.corr]]*100</f>
        <v>100</v>
      </c>
      <c r="T2310">
        <f>+IF(OR(Tabla1[[#This Row],[frecuente/infrecuente]]="Frecuente",Tabla1[[#This Row],[Respuesta.rt]]=""),"",Tabla1[[#This Row],[Respuesta.rt]])</f>
        <v>0.65571927791499995</v>
      </c>
      <c r="U2310">
        <f>1-Tabla1[[#This Row],[Respuesta.corr]]</f>
        <v>0</v>
      </c>
      <c r="V2310" t="s">
        <v>141</v>
      </c>
      <c r="W2310" t="s">
        <v>143</v>
      </c>
      <c r="X2310" t="str">
        <f>+IFERROR(VLOOKUP(Tabla1[[#This Row],[participant]],$AB$2:$AC$17,2,0),"REVISAR")</f>
        <v>LMR11M</v>
      </c>
    </row>
    <row r="2311" spans="1:24" x14ac:dyDescent="0.55000000000000004">
      <c r="A2311" t="s">
        <v>53</v>
      </c>
      <c r="B2311" t="s">
        <v>14</v>
      </c>
      <c r="C2311" t="s">
        <v>15</v>
      </c>
      <c r="D2311">
        <v>1.3</v>
      </c>
      <c r="E2311">
        <v>0</v>
      </c>
      <c r="F2311">
        <v>109</v>
      </c>
      <c r="G2311">
        <v>109</v>
      </c>
      <c r="H2311">
        <v>109</v>
      </c>
      <c r="I2311" t="s">
        <v>15</v>
      </c>
      <c r="J2311">
        <v>1</v>
      </c>
      <c r="L2311" t="s">
        <v>55</v>
      </c>
      <c r="M2311">
        <v>59.810667979371502</v>
      </c>
      <c r="N2311" t="s">
        <v>56</v>
      </c>
      <c r="O2311">
        <v>1</v>
      </c>
      <c r="P2311" t="s">
        <v>57</v>
      </c>
      <c r="Q2311" t="str">
        <f>+PROPER(IF(MID(Tabla1[[#This Row],[expName]],3,100)="Alegria","Alegría",MID(Tabla1[[#This Row],[expName]],3,100)))</f>
        <v>Alegría</v>
      </c>
      <c r="R2311" t="str">
        <f>+IF(Tabla1[[#This Row],[correct_ans]]="None","Frecuente","Infrecuente")</f>
        <v>Frecuente</v>
      </c>
      <c r="S2311">
        <f>+Tabla1[[#This Row],[Respuesta.corr]]*100</f>
        <v>100</v>
      </c>
      <c r="T2311" t="str">
        <f>+IF(OR(Tabla1[[#This Row],[frecuente/infrecuente]]="Frecuente",Tabla1[[#This Row],[Respuesta.rt]]=""),"",Tabla1[[#This Row],[Respuesta.rt]])</f>
        <v/>
      </c>
      <c r="U2311">
        <f>1-Tabla1[[#This Row],[Respuesta.corr]]</f>
        <v>0</v>
      </c>
      <c r="V2311" t="s">
        <v>141</v>
      </c>
      <c r="W2311" t="s">
        <v>143</v>
      </c>
      <c r="X2311" t="str">
        <f>+IFERROR(VLOOKUP(Tabla1[[#This Row],[participant]],$AB$2:$AC$17,2,0),"REVISAR")</f>
        <v>LMR11M</v>
      </c>
    </row>
    <row r="2312" spans="1:24" x14ac:dyDescent="0.55000000000000004">
      <c r="A2312" t="s">
        <v>53</v>
      </c>
      <c r="B2312" t="s">
        <v>48</v>
      </c>
      <c r="C2312" t="s">
        <v>15</v>
      </c>
      <c r="D2312">
        <v>0.8</v>
      </c>
      <c r="E2312">
        <v>0</v>
      </c>
      <c r="F2312">
        <v>110</v>
      </c>
      <c r="G2312">
        <v>110</v>
      </c>
      <c r="H2312">
        <v>110</v>
      </c>
      <c r="I2312" t="s">
        <v>15</v>
      </c>
      <c r="J2312">
        <v>1</v>
      </c>
      <c r="L2312" t="s">
        <v>55</v>
      </c>
      <c r="M2312">
        <v>59.810667979371502</v>
      </c>
      <c r="N2312" t="s">
        <v>56</v>
      </c>
      <c r="O2312">
        <v>1</v>
      </c>
      <c r="P2312" t="s">
        <v>57</v>
      </c>
      <c r="Q2312" t="str">
        <f>+PROPER(IF(MID(Tabla1[[#This Row],[expName]],3,100)="Alegria","Alegría",MID(Tabla1[[#This Row],[expName]],3,100)))</f>
        <v>Alegría</v>
      </c>
      <c r="R2312" t="str">
        <f>+IF(Tabla1[[#This Row],[correct_ans]]="None","Frecuente","Infrecuente")</f>
        <v>Frecuente</v>
      </c>
      <c r="S2312">
        <f>+Tabla1[[#This Row],[Respuesta.corr]]*100</f>
        <v>100</v>
      </c>
      <c r="T2312" t="str">
        <f>+IF(OR(Tabla1[[#This Row],[frecuente/infrecuente]]="Frecuente",Tabla1[[#This Row],[Respuesta.rt]]=""),"",Tabla1[[#This Row],[Respuesta.rt]])</f>
        <v/>
      </c>
      <c r="U2312">
        <f>1-Tabla1[[#This Row],[Respuesta.corr]]</f>
        <v>0</v>
      </c>
      <c r="V2312" t="s">
        <v>141</v>
      </c>
      <c r="W2312" t="s">
        <v>143</v>
      </c>
      <c r="X2312" t="str">
        <f>+IFERROR(VLOOKUP(Tabla1[[#This Row],[participant]],$AB$2:$AC$17,2,0),"REVISAR")</f>
        <v>LMR11M</v>
      </c>
    </row>
    <row r="2313" spans="1:24" x14ac:dyDescent="0.55000000000000004">
      <c r="A2313" t="s">
        <v>53</v>
      </c>
      <c r="B2313" t="s">
        <v>63</v>
      </c>
      <c r="C2313" t="s">
        <v>15</v>
      </c>
      <c r="D2313">
        <v>0.8</v>
      </c>
      <c r="E2313">
        <v>0</v>
      </c>
      <c r="F2313">
        <v>111</v>
      </c>
      <c r="G2313">
        <v>111</v>
      </c>
      <c r="H2313">
        <v>111</v>
      </c>
      <c r="I2313" t="s">
        <v>15</v>
      </c>
      <c r="J2313">
        <v>1</v>
      </c>
      <c r="L2313" t="s">
        <v>55</v>
      </c>
      <c r="M2313">
        <v>59.810667979371502</v>
      </c>
      <c r="N2313" t="s">
        <v>56</v>
      </c>
      <c r="O2313">
        <v>1</v>
      </c>
      <c r="P2313" t="s">
        <v>57</v>
      </c>
      <c r="Q2313" t="str">
        <f>+PROPER(IF(MID(Tabla1[[#This Row],[expName]],3,100)="Alegria","Alegría",MID(Tabla1[[#This Row],[expName]],3,100)))</f>
        <v>Alegría</v>
      </c>
      <c r="R2313" t="str">
        <f>+IF(Tabla1[[#This Row],[correct_ans]]="None","Frecuente","Infrecuente")</f>
        <v>Frecuente</v>
      </c>
      <c r="S2313">
        <f>+Tabla1[[#This Row],[Respuesta.corr]]*100</f>
        <v>100</v>
      </c>
      <c r="T2313" t="str">
        <f>+IF(OR(Tabla1[[#This Row],[frecuente/infrecuente]]="Frecuente",Tabla1[[#This Row],[Respuesta.rt]]=""),"",Tabla1[[#This Row],[Respuesta.rt]])</f>
        <v/>
      </c>
      <c r="U2313">
        <f>1-Tabla1[[#This Row],[Respuesta.corr]]</f>
        <v>0</v>
      </c>
      <c r="V2313" t="s">
        <v>141</v>
      </c>
      <c r="W2313" t="s">
        <v>143</v>
      </c>
      <c r="X2313" t="str">
        <f>+IFERROR(VLOOKUP(Tabla1[[#This Row],[participant]],$AB$2:$AC$17,2,0),"REVISAR")</f>
        <v>LMR11M</v>
      </c>
    </row>
    <row r="2314" spans="1:24" x14ac:dyDescent="0.55000000000000004">
      <c r="A2314" t="s">
        <v>58</v>
      </c>
      <c r="B2314" t="s">
        <v>74</v>
      </c>
      <c r="C2314" t="s">
        <v>21</v>
      </c>
      <c r="D2314">
        <v>0.8</v>
      </c>
      <c r="E2314">
        <v>0</v>
      </c>
      <c r="F2314">
        <v>112</v>
      </c>
      <c r="G2314">
        <v>112</v>
      </c>
      <c r="H2314">
        <v>112</v>
      </c>
      <c r="I2314" t="s">
        <v>21</v>
      </c>
      <c r="J2314">
        <v>1</v>
      </c>
      <c r="K2314">
        <v>0.658670918085</v>
      </c>
      <c r="L2314" t="s">
        <v>55</v>
      </c>
      <c r="M2314">
        <v>59.810667979371502</v>
      </c>
      <c r="N2314" t="s">
        <v>56</v>
      </c>
      <c r="O2314">
        <v>1</v>
      </c>
      <c r="P2314" t="s">
        <v>57</v>
      </c>
      <c r="Q2314" t="str">
        <f>+PROPER(IF(MID(Tabla1[[#This Row],[expName]],3,100)="Alegria","Alegría",MID(Tabla1[[#This Row],[expName]],3,100)))</f>
        <v>Alegría</v>
      </c>
      <c r="R2314" t="str">
        <f>+IF(Tabla1[[#This Row],[correct_ans]]="None","Frecuente","Infrecuente")</f>
        <v>Infrecuente</v>
      </c>
      <c r="S2314">
        <f>+Tabla1[[#This Row],[Respuesta.corr]]*100</f>
        <v>100</v>
      </c>
      <c r="T2314">
        <f>+IF(OR(Tabla1[[#This Row],[frecuente/infrecuente]]="Frecuente",Tabla1[[#This Row],[Respuesta.rt]]=""),"",Tabla1[[#This Row],[Respuesta.rt]])</f>
        <v>0.658670918085</v>
      </c>
      <c r="U2314">
        <f>1-Tabla1[[#This Row],[Respuesta.corr]]</f>
        <v>0</v>
      </c>
      <c r="V2314" t="s">
        <v>141</v>
      </c>
      <c r="W2314" t="s">
        <v>143</v>
      </c>
      <c r="X2314" t="str">
        <f>+IFERROR(VLOOKUP(Tabla1[[#This Row],[participant]],$AB$2:$AC$17,2,0),"REVISAR")</f>
        <v>LMR11M</v>
      </c>
    </row>
    <row r="2315" spans="1:24" x14ac:dyDescent="0.55000000000000004">
      <c r="A2315" t="s">
        <v>53</v>
      </c>
      <c r="B2315" t="s">
        <v>75</v>
      </c>
      <c r="C2315" t="s">
        <v>15</v>
      </c>
      <c r="D2315">
        <v>1.3</v>
      </c>
      <c r="E2315">
        <v>0</v>
      </c>
      <c r="F2315">
        <v>113</v>
      </c>
      <c r="G2315">
        <v>113</v>
      </c>
      <c r="H2315">
        <v>113</v>
      </c>
      <c r="I2315" t="s">
        <v>15</v>
      </c>
      <c r="J2315">
        <v>1</v>
      </c>
      <c r="L2315" t="s">
        <v>55</v>
      </c>
      <c r="M2315">
        <v>59.810667979371502</v>
      </c>
      <c r="N2315" t="s">
        <v>56</v>
      </c>
      <c r="O2315">
        <v>1</v>
      </c>
      <c r="P2315" t="s">
        <v>57</v>
      </c>
      <c r="Q2315" t="str">
        <f>+PROPER(IF(MID(Tabla1[[#This Row],[expName]],3,100)="Alegria","Alegría",MID(Tabla1[[#This Row],[expName]],3,100)))</f>
        <v>Alegría</v>
      </c>
      <c r="R2315" t="str">
        <f>+IF(Tabla1[[#This Row],[correct_ans]]="None","Frecuente","Infrecuente")</f>
        <v>Frecuente</v>
      </c>
      <c r="S2315">
        <f>+Tabla1[[#This Row],[Respuesta.corr]]*100</f>
        <v>100</v>
      </c>
      <c r="T2315" t="str">
        <f>+IF(OR(Tabla1[[#This Row],[frecuente/infrecuente]]="Frecuente",Tabla1[[#This Row],[Respuesta.rt]]=""),"",Tabla1[[#This Row],[Respuesta.rt]])</f>
        <v/>
      </c>
      <c r="U2315">
        <f>1-Tabla1[[#This Row],[Respuesta.corr]]</f>
        <v>0</v>
      </c>
      <c r="V2315" t="s">
        <v>141</v>
      </c>
      <c r="W2315" t="s">
        <v>143</v>
      </c>
      <c r="X2315" t="str">
        <f>+IFERROR(VLOOKUP(Tabla1[[#This Row],[participant]],$AB$2:$AC$17,2,0),"REVISAR")</f>
        <v>LMR11M</v>
      </c>
    </row>
    <row r="2316" spans="1:24" x14ac:dyDescent="0.55000000000000004">
      <c r="A2316" t="s">
        <v>53</v>
      </c>
      <c r="B2316" t="s">
        <v>30</v>
      </c>
      <c r="C2316" t="s">
        <v>15</v>
      </c>
      <c r="D2316">
        <v>0.8</v>
      </c>
      <c r="E2316">
        <v>0</v>
      </c>
      <c r="F2316">
        <v>114</v>
      </c>
      <c r="G2316">
        <v>114</v>
      </c>
      <c r="H2316">
        <v>114</v>
      </c>
      <c r="I2316" t="s">
        <v>15</v>
      </c>
      <c r="J2316">
        <v>1</v>
      </c>
      <c r="L2316" t="s">
        <v>55</v>
      </c>
      <c r="M2316">
        <v>59.810667979371502</v>
      </c>
      <c r="N2316" t="s">
        <v>56</v>
      </c>
      <c r="O2316">
        <v>1</v>
      </c>
      <c r="P2316" t="s">
        <v>57</v>
      </c>
      <c r="Q2316" t="str">
        <f>+PROPER(IF(MID(Tabla1[[#This Row],[expName]],3,100)="Alegria","Alegría",MID(Tabla1[[#This Row],[expName]],3,100)))</f>
        <v>Alegría</v>
      </c>
      <c r="R2316" t="str">
        <f>+IF(Tabla1[[#This Row],[correct_ans]]="None","Frecuente","Infrecuente")</f>
        <v>Frecuente</v>
      </c>
      <c r="S2316">
        <f>+Tabla1[[#This Row],[Respuesta.corr]]*100</f>
        <v>100</v>
      </c>
      <c r="T2316" t="str">
        <f>+IF(OR(Tabla1[[#This Row],[frecuente/infrecuente]]="Frecuente",Tabla1[[#This Row],[Respuesta.rt]]=""),"",Tabla1[[#This Row],[Respuesta.rt]])</f>
        <v/>
      </c>
      <c r="U2316">
        <f>1-Tabla1[[#This Row],[Respuesta.corr]]</f>
        <v>0</v>
      </c>
      <c r="V2316" t="s">
        <v>141</v>
      </c>
      <c r="W2316" t="s">
        <v>143</v>
      </c>
      <c r="X2316" t="str">
        <f>+IFERROR(VLOOKUP(Tabla1[[#This Row],[participant]],$AB$2:$AC$17,2,0),"REVISAR")</f>
        <v>LMR11M</v>
      </c>
    </row>
    <row r="2317" spans="1:24" x14ac:dyDescent="0.55000000000000004">
      <c r="A2317" t="s">
        <v>58</v>
      </c>
      <c r="B2317" t="s">
        <v>72</v>
      </c>
      <c r="C2317" t="s">
        <v>21</v>
      </c>
      <c r="D2317">
        <v>1.3</v>
      </c>
      <c r="E2317">
        <v>0</v>
      </c>
      <c r="F2317">
        <v>115</v>
      </c>
      <c r="G2317">
        <v>115</v>
      </c>
      <c r="H2317">
        <v>115</v>
      </c>
      <c r="I2317" t="s">
        <v>21</v>
      </c>
      <c r="J2317">
        <v>1</v>
      </c>
      <c r="K2317">
        <v>0.56178429350299997</v>
      </c>
      <c r="L2317" t="s">
        <v>55</v>
      </c>
      <c r="M2317">
        <v>59.810667979371502</v>
      </c>
      <c r="N2317" t="s">
        <v>56</v>
      </c>
      <c r="O2317">
        <v>1</v>
      </c>
      <c r="P2317" t="s">
        <v>57</v>
      </c>
      <c r="Q2317" t="str">
        <f>+PROPER(IF(MID(Tabla1[[#This Row],[expName]],3,100)="Alegria","Alegría",MID(Tabla1[[#This Row],[expName]],3,100)))</f>
        <v>Alegría</v>
      </c>
      <c r="R2317" t="str">
        <f>+IF(Tabla1[[#This Row],[correct_ans]]="None","Frecuente","Infrecuente")</f>
        <v>Infrecuente</v>
      </c>
      <c r="S2317">
        <f>+Tabla1[[#This Row],[Respuesta.corr]]*100</f>
        <v>100</v>
      </c>
      <c r="T2317">
        <f>+IF(OR(Tabla1[[#This Row],[frecuente/infrecuente]]="Frecuente",Tabla1[[#This Row],[Respuesta.rt]]=""),"",Tabla1[[#This Row],[Respuesta.rt]])</f>
        <v>0.56178429350299997</v>
      </c>
      <c r="U2317">
        <f>1-Tabla1[[#This Row],[Respuesta.corr]]</f>
        <v>0</v>
      </c>
      <c r="V2317" t="s">
        <v>141</v>
      </c>
      <c r="W2317" t="s">
        <v>143</v>
      </c>
      <c r="X2317" t="str">
        <f>+IFERROR(VLOOKUP(Tabla1[[#This Row],[participant]],$AB$2:$AC$17,2,0),"REVISAR")</f>
        <v>LMR11M</v>
      </c>
    </row>
    <row r="2318" spans="1:24" x14ac:dyDescent="0.55000000000000004">
      <c r="A2318" t="s">
        <v>53</v>
      </c>
      <c r="B2318" t="s">
        <v>14</v>
      </c>
      <c r="C2318" t="s">
        <v>15</v>
      </c>
      <c r="D2318">
        <v>1.3</v>
      </c>
      <c r="E2318">
        <v>0</v>
      </c>
      <c r="F2318">
        <v>116</v>
      </c>
      <c r="G2318">
        <v>116</v>
      </c>
      <c r="H2318">
        <v>116</v>
      </c>
      <c r="I2318" t="s">
        <v>15</v>
      </c>
      <c r="J2318">
        <v>1</v>
      </c>
      <c r="L2318" t="s">
        <v>55</v>
      </c>
      <c r="M2318">
        <v>59.810667979371502</v>
      </c>
      <c r="N2318" t="s">
        <v>56</v>
      </c>
      <c r="O2318">
        <v>1</v>
      </c>
      <c r="P2318" t="s">
        <v>57</v>
      </c>
      <c r="Q2318" t="str">
        <f>+PROPER(IF(MID(Tabla1[[#This Row],[expName]],3,100)="Alegria","Alegría",MID(Tabla1[[#This Row],[expName]],3,100)))</f>
        <v>Alegría</v>
      </c>
      <c r="R2318" t="str">
        <f>+IF(Tabla1[[#This Row],[correct_ans]]="None","Frecuente","Infrecuente")</f>
        <v>Frecuente</v>
      </c>
      <c r="S2318">
        <f>+Tabla1[[#This Row],[Respuesta.corr]]*100</f>
        <v>100</v>
      </c>
      <c r="T2318" t="str">
        <f>+IF(OR(Tabla1[[#This Row],[frecuente/infrecuente]]="Frecuente",Tabla1[[#This Row],[Respuesta.rt]]=""),"",Tabla1[[#This Row],[Respuesta.rt]])</f>
        <v/>
      </c>
      <c r="U2318">
        <f>1-Tabla1[[#This Row],[Respuesta.corr]]</f>
        <v>0</v>
      </c>
      <c r="V2318" t="s">
        <v>141</v>
      </c>
      <c r="W2318" t="s">
        <v>143</v>
      </c>
      <c r="X2318" t="str">
        <f>+IFERROR(VLOOKUP(Tabla1[[#This Row],[participant]],$AB$2:$AC$17,2,0),"REVISAR")</f>
        <v>LMR11M</v>
      </c>
    </row>
    <row r="2319" spans="1:24" x14ac:dyDescent="0.55000000000000004">
      <c r="A2319" t="s">
        <v>53</v>
      </c>
      <c r="B2319" t="s">
        <v>61</v>
      </c>
      <c r="C2319" t="s">
        <v>15</v>
      </c>
      <c r="D2319">
        <v>1.3</v>
      </c>
      <c r="E2319">
        <v>0</v>
      </c>
      <c r="F2319">
        <v>117</v>
      </c>
      <c r="G2319">
        <v>117</v>
      </c>
      <c r="H2319">
        <v>117</v>
      </c>
      <c r="I2319" t="s">
        <v>15</v>
      </c>
      <c r="J2319">
        <v>1</v>
      </c>
      <c r="L2319" t="s">
        <v>55</v>
      </c>
      <c r="M2319">
        <v>59.810667979371502</v>
      </c>
      <c r="N2319" t="s">
        <v>56</v>
      </c>
      <c r="O2319">
        <v>1</v>
      </c>
      <c r="P2319" t="s">
        <v>57</v>
      </c>
      <c r="Q2319" t="str">
        <f>+PROPER(IF(MID(Tabla1[[#This Row],[expName]],3,100)="Alegria","Alegría",MID(Tabla1[[#This Row],[expName]],3,100)))</f>
        <v>Alegría</v>
      </c>
      <c r="R2319" t="str">
        <f>+IF(Tabla1[[#This Row],[correct_ans]]="None","Frecuente","Infrecuente")</f>
        <v>Frecuente</v>
      </c>
      <c r="S2319">
        <f>+Tabla1[[#This Row],[Respuesta.corr]]*100</f>
        <v>100</v>
      </c>
      <c r="T2319" t="str">
        <f>+IF(OR(Tabla1[[#This Row],[frecuente/infrecuente]]="Frecuente",Tabla1[[#This Row],[Respuesta.rt]]=""),"",Tabla1[[#This Row],[Respuesta.rt]])</f>
        <v/>
      </c>
      <c r="U2319">
        <f>1-Tabla1[[#This Row],[Respuesta.corr]]</f>
        <v>0</v>
      </c>
      <c r="V2319" t="s">
        <v>141</v>
      </c>
      <c r="W2319" t="s">
        <v>143</v>
      </c>
      <c r="X2319" t="str">
        <f>+IFERROR(VLOOKUP(Tabla1[[#This Row],[participant]],$AB$2:$AC$17,2,0),"REVISAR")</f>
        <v>LMR11M</v>
      </c>
    </row>
    <row r="2320" spans="1:24" x14ac:dyDescent="0.55000000000000004">
      <c r="A2320" t="s">
        <v>53</v>
      </c>
      <c r="B2320" t="s">
        <v>23</v>
      </c>
      <c r="C2320" t="s">
        <v>15</v>
      </c>
      <c r="D2320">
        <v>1.3</v>
      </c>
      <c r="E2320">
        <v>0</v>
      </c>
      <c r="F2320">
        <v>118</v>
      </c>
      <c r="G2320">
        <v>118</v>
      </c>
      <c r="H2320">
        <v>118</v>
      </c>
      <c r="I2320" t="s">
        <v>15</v>
      </c>
      <c r="J2320">
        <v>1</v>
      </c>
      <c r="L2320" t="s">
        <v>55</v>
      </c>
      <c r="M2320">
        <v>59.810667979371502</v>
      </c>
      <c r="N2320" t="s">
        <v>56</v>
      </c>
      <c r="O2320">
        <v>1</v>
      </c>
      <c r="P2320" t="s">
        <v>57</v>
      </c>
      <c r="Q2320" t="str">
        <f>+PROPER(IF(MID(Tabla1[[#This Row],[expName]],3,100)="Alegria","Alegría",MID(Tabla1[[#This Row],[expName]],3,100)))</f>
        <v>Alegría</v>
      </c>
      <c r="R2320" t="str">
        <f>+IF(Tabla1[[#This Row],[correct_ans]]="None","Frecuente","Infrecuente")</f>
        <v>Frecuente</v>
      </c>
      <c r="S2320">
        <f>+Tabla1[[#This Row],[Respuesta.corr]]*100</f>
        <v>100</v>
      </c>
      <c r="T2320" t="str">
        <f>+IF(OR(Tabla1[[#This Row],[frecuente/infrecuente]]="Frecuente",Tabla1[[#This Row],[Respuesta.rt]]=""),"",Tabla1[[#This Row],[Respuesta.rt]])</f>
        <v/>
      </c>
      <c r="U2320">
        <f>1-Tabla1[[#This Row],[Respuesta.corr]]</f>
        <v>0</v>
      </c>
      <c r="V2320" t="s">
        <v>141</v>
      </c>
      <c r="W2320" t="s">
        <v>143</v>
      </c>
      <c r="X2320" t="str">
        <f>+IFERROR(VLOOKUP(Tabla1[[#This Row],[participant]],$AB$2:$AC$17,2,0),"REVISAR")</f>
        <v>LMR11M</v>
      </c>
    </row>
    <row r="2321" spans="1:24" x14ac:dyDescent="0.55000000000000004">
      <c r="A2321" t="s">
        <v>58</v>
      </c>
      <c r="B2321" t="s">
        <v>71</v>
      </c>
      <c r="C2321" t="s">
        <v>21</v>
      </c>
      <c r="D2321">
        <v>1.3</v>
      </c>
      <c r="E2321">
        <v>0</v>
      </c>
      <c r="F2321">
        <v>119</v>
      </c>
      <c r="G2321">
        <v>119</v>
      </c>
      <c r="H2321">
        <v>119</v>
      </c>
      <c r="I2321" t="s">
        <v>21</v>
      </c>
      <c r="J2321">
        <v>1</v>
      </c>
      <c r="K2321">
        <v>0.62327077425999999</v>
      </c>
      <c r="L2321" t="s">
        <v>55</v>
      </c>
      <c r="M2321">
        <v>59.810667979371502</v>
      </c>
      <c r="N2321" t="s">
        <v>56</v>
      </c>
      <c r="O2321">
        <v>1</v>
      </c>
      <c r="P2321" t="s">
        <v>57</v>
      </c>
      <c r="Q2321" t="str">
        <f>+PROPER(IF(MID(Tabla1[[#This Row],[expName]],3,100)="Alegria","Alegría",MID(Tabla1[[#This Row],[expName]],3,100)))</f>
        <v>Alegría</v>
      </c>
      <c r="R2321" t="str">
        <f>+IF(Tabla1[[#This Row],[correct_ans]]="None","Frecuente","Infrecuente")</f>
        <v>Infrecuente</v>
      </c>
      <c r="S2321">
        <f>+Tabla1[[#This Row],[Respuesta.corr]]*100</f>
        <v>100</v>
      </c>
      <c r="T2321">
        <f>+IF(OR(Tabla1[[#This Row],[frecuente/infrecuente]]="Frecuente",Tabla1[[#This Row],[Respuesta.rt]]=""),"",Tabla1[[#This Row],[Respuesta.rt]])</f>
        <v>0.62327077425999999</v>
      </c>
      <c r="U2321">
        <f>1-Tabla1[[#This Row],[Respuesta.corr]]</f>
        <v>0</v>
      </c>
      <c r="V2321" t="s">
        <v>141</v>
      </c>
      <c r="W2321" t="s">
        <v>143</v>
      </c>
      <c r="X2321" t="str">
        <f>+IFERROR(VLOOKUP(Tabla1[[#This Row],[participant]],$AB$2:$AC$17,2,0),"REVISAR")</f>
        <v>LMR11M</v>
      </c>
    </row>
    <row r="2322" spans="1:24" x14ac:dyDescent="0.55000000000000004">
      <c r="A2322" t="s">
        <v>53</v>
      </c>
      <c r="B2322" t="s">
        <v>68</v>
      </c>
      <c r="C2322" t="s">
        <v>15</v>
      </c>
      <c r="D2322">
        <v>0.8</v>
      </c>
      <c r="E2322">
        <v>0</v>
      </c>
      <c r="F2322">
        <v>120</v>
      </c>
      <c r="G2322">
        <v>120</v>
      </c>
      <c r="H2322">
        <v>120</v>
      </c>
      <c r="I2322" t="s">
        <v>15</v>
      </c>
      <c r="J2322">
        <v>1</v>
      </c>
      <c r="L2322" t="s">
        <v>55</v>
      </c>
      <c r="M2322">
        <v>59.810667979371502</v>
      </c>
      <c r="N2322" t="s">
        <v>56</v>
      </c>
      <c r="O2322">
        <v>1</v>
      </c>
      <c r="P2322" t="s">
        <v>57</v>
      </c>
      <c r="Q2322" t="str">
        <f>+PROPER(IF(MID(Tabla1[[#This Row],[expName]],3,100)="Alegria","Alegría",MID(Tabla1[[#This Row],[expName]],3,100)))</f>
        <v>Alegría</v>
      </c>
      <c r="R2322" t="str">
        <f>+IF(Tabla1[[#This Row],[correct_ans]]="None","Frecuente","Infrecuente")</f>
        <v>Frecuente</v>
      </c>
      <c r="S2322">
        <f>+Tabla1[[#This Row],[Respuesta.corr]]*100</f>
        <v>100</v>
      </c>
      <c r="T2322" t="str">
        <f>+IF(OR(Tabla1[[#This Row],[frecuente/infrecuente]]="Frecuente",Tabla1[[#This Row],[Respuesta.rt]]=""),"",Tabla1[[#This Row],[Respuesta.rt]])</f>
        <v/>
      </c>
      <c r="U2322">
        <f>1-Tabla1[[#This Row],[Respuesta.corr]]</f>
        <v>0</v>
      </c>
      <c r="V2322" t="s">
        <v>141</v>
      </c>
      <c r="W2322" t="s">
        <v>143</v>
      </c>
      <c r="X2322" t="str">
        <f>+IFERROR(VLOOKUP(Tabla1[[#This Row],[participant]],$AB$2:$AC$17,2,0),"REVISAR")</f>
        <v>LMR11M</v>
      </c>
    </row>
    <row r="2323" spans="1:24" x14ac:dyDescent="0.55000000000000004">
      <c r="A2323" t="s">
        <v>58</v>
      </c>
      <c r="B2323" t="s">
        <v>79</v>
      </c>
      <c r="C2323" t="s">
        <v>21</v>
      </c>
      <c r="D2323">
        <v>0.8</v>
      </c>
      <c r="E2323">
        <v>0</v>
      </c>
      <c r="F2323">
        <v>121</v>
      </c>
      <c r="G2323">
        <v>121</v>
      </c>
      <c r="H2323">
        <v>121</v>
      </c>
      <c r="I2323" t="s">
        <v>21</v>
      </c>
      <c r="J2323">
        <v>1</v>
      </c>
      <c r="K2323">
        <v>0.64229668350900004</v>
      </c>
      <c r="L2323" t="s">
        <v>55</v>
      </c>
      <c r="M2323">
        <v>59.810667979371502</v>
      </c>
      <c r="N2323" t="s">
        <v>56</v>
      </c>
      <c r="O2323">
        <v>1</v>
      </c>
      <c r="P2323" t="s">
        <v>57</v>
      </c>
      <c r="Q2323" t="str">
        <f>+PROPER(IF(MID(Tabla1[[#This Row],[expName]],3,100)="Alegria","Alegría",MID(Tabla1[[#This Row],[expName]],3,100)))</f>
        <v>Alegría</v>
      </c>
      <c r="R2323" t="str">
        <f>+IF(Tabla1[[#This Row],[correct_ans]]="None","Frecuente","Infrecuente")</f>
        <v>Infrecuente</v>
      </c>
      <c r="S2323">
        <f>+Tabla1[[#This Row],[Respuesta.corr]]*100</f>
        <v>100</v>
      </c>
      <c r="T2323">
        <f>+IF(OR(Tabla1[[#This Row],[frecuente/infrecuente]]="Frecuente",Tabla1[[#This Row],[Respuesta.rt]]=""),"",Tabla1[[#This Row],[Respuesta.rt]])</f>
        <v>0.64229668350900004</v>
      </c>
      <c r="U2323">
        <f>1-Tabla1[[#This Row],[Respuesta.corr]]</f>
        <v>0</v>
      </c>
      <c r="V2323" t="s">
        <v>141</v>
      </c>
      <c r="W2323" t="s">
        <v>143</v>
      </c>
      <c r="X2323" t="str">
        <f>+IFERROR(VLOOKUP(Tabla1[[#This Row],[participant]],$AB$2:$AC$17,2,0),"REVISAR")</f>
        <v>LMR11M</v>
      </c>
    </row>
    <row r="2324" spans="1:24" x14ac:dyDescent="0.55000000000000004">
      <c r="A2324" t="s">
        <v>53</v>
      </c>
      <c r="B2324" t="s">
        <v>25</v>
      </c>
      <c r="C2324" t="s">
        <v>15</v>
      </c>
      <c r="D2324">
        <v>1.3</v>
      </c>
      <c r="E2324">
        <v>0</v>
      </c>
      <c r="F2324">
        <v>122</v>
      </c>
      <c r="G2324">
        <v>122</v>
      </c>
      <c r="H2324">
        <v>122</v>
      </c>
      <c r="I2324" t="s">
        <v>15</v>
      </c>
      <c r="J2324">
        <v>1</v>
      </c>
      <c r="L2324" t="s">
        <v>55</v>
      </c>
      <c r="M2324">
        <v>59.810667979371502</v>
      </c>
      <c r="N2324" t="s">
        <v>56</v>
      </c>
      <c r="O2324">
        <v>1</v>
      </c>
      <c r="P2324" t="s">
        <v>57</v>
      </c>
      <c r="Q2324" t="str">
        <f>+PROPER(IF(MID(Tabla1[[#This Row],[expName]],3,100)="Alegria","Alegría",MID(Tabla1[[#This Row],[expName]],3,100)))</f>
        <v>Alegría</v>
      </c>
      <c r="R2324" t="str">
        <f>+IF(Tabla1[[#This Row],[correct_ans]]="None","Frecuente","Infrecuente")</f>
        <v>Frecuente</v>
      </c>
      <c r="S2324">
        <f>+Tabla1[[#This Row],[Respuesta.corr]]*100</f>
        <v>100</v>
      </c>
      <c r="T2324" t="str">
        <f>+IF(OR(Tabla1[[#This Row],[frecuente/infrecuente]]="Frecuente",Tabla1[[#This Row],[Respuesta.rt]]=""),"",Tabla1[[#This Row],[Respuesta.rt]])</f>
        <v/>
      </c>
      <c r="U2324">
        <f>1-Tabla1[[#This Row],[Respuesta.corr]]</f>
        <v>0</v>
      </c>
      <c r="V2324" t="s">
        <v>141</v>
      </c>
      <c r="W2324" t="s">
        <v>143</v>
      </c>
      <c r="X2324" t="str">
        <f>+IFERROR(VLOOKUP(Tabla1[[#This Row],[participant]],$AB$2:$AC$17,2,0),"REVISAR")</f>
        <v>LMR11M</v>
      </c>
    </row>
    <row r="2325" spans="1:24" x14ac:dyDescent="0.55000000000000004">
      <c r="A2325" t="s">
        <v>53</v>
      </c>
      <c r="B2325" t="s">
        <v>63</v>
      </c>
      <c r="C2325" t="s">
        <v>15</v>
      </c>
      <c r="D2325">
        <v>1.3</v>
      </c>
      <c r="E2325">
        <v>0</v>
      </c>
      <c r="F2325">
        <v>123</v>
      </c>
      <c r="G2325">
        <v>123</v>
      </c>
      <c r="H2325">
        <v>123</v>
      </c>
      <c r="I2325" t="s">
        <v>15</v>
      </c>
      <c r="J2325">
        <v>1</v>
      </c>
      <c r="L2325" t="s">
        <v>55</v>
      </c>
      <c r="M2325">
        <v>59.810667979371502</v>
      </c>
      <c r="N2325" t="s">
        <v>56</v>
      </c>
      <c r="O2325">
        <v>1</v>
      </c>
      <c r="P2325" t="s">
        <v>57</v>
      </c>
      <c r="Q2325" t="str">
        <f>+PROPER(IF(MID(Tabla1[[#This Row],[expName]],3,100)="Alegria","Alegría",MID(Tabla1[[#This Row],[expName]],3,100)))</f>
        <v>Alegría</v>
      </c>
      <c r="R2325" t="str">
        <f>+IF(Tabla1[[#This Row],[correct_ans]]="None","Frecuente","Infrecuente")</f>
        <v>Frecuente</v>
      </c>
      <c r="S2325">
        <f>+Tabla1[[#This Row],[Respuesta.corr]]*100</f>
        <v>100</v>
      </c>
      <c r="T2325" t="str">
        <f>+IF(OR(Tabla1[[#This Row],[frecuente/infrecuente]]="Frecuente",Tabla1[[#This Row],[Respuesta.rt]]=""),"",Tabla1[[#This Row],[Respuesta.rt]])</f>
        <v/>
      </c>
      <c r="U2325">
        <f>1-Tabla1[[#This Row],[Respuesta.corr]]</f>
        <v>0</v>
      </c>
      <c r="V2325" t="s">
        <v>141</v>
      </c>
      <c r="W2325" t="s">
        <v>143</v>
      </c>
      <c r="X2325" t="str">
        <f>+IFERROR(VLOOKUP(Tabla1[[#This Row],[participant]],$AB$2:$AC$17,2,0),"REVISAR")</f>
        <v>LMR11M</v>
      </c>
    </row>
    <row r="2326" spans="1:24" x14ac:dyDescent="0.55000000000000004">
      <c r="A2326" t="s">
        <v>53</v>
      </c>
      <c r="B2326" t="s">
        <v>28</v>
      </c>
      <c r="C2326" t="s">
        <v>15</v>
      </c>
      <c r="D2326">
        <v>0.8</v>
      </c>
      <c r="E2326">
        <v>0</v>
      </c>
      <c r="F2326">
        <v>124</v>
      </c>
      <c r="G2326">
        <v>124</v>
      </c>
      <c r="H2326">
        <v>124</v>
      </c>
      <c r="I2326" t="s">
        <v>15</v>
      </c>
      <c r="J2326">
        <v>1</v>
      </c>
      <c r="L2326" t="s">
        <v>55</v>
      </c>
      <c r="M2326">
        <v>59.810667979371502</v>
      </c>
      <c r="N2326" t="s">
        <v>56</v>
      </c>
      <c r="O2326">
        <v>1</v>
      </c>
      <c r="P2326" t="s">
        <v>57</v>
      </c>
      <c r="Q2326" t="str">
        <f>+PROPER(IF(MID(Tabla1[[#This Row],[expName]],3,100)="Alegria","Alegría",MID(Tabla1[[#This Row],[expName]],3,100)))</f>
        <v>Alegría</v>
      </c>
      <c r="R2326" t="str">
        <f>+IF(Tabla1[[#This Row],[correct_ans]]="None","Frecuente","Infrecuente")</f>
        <v>Frecuente</v>
      </c>
      <c r="S2326">
        <f>+Tabla1[[#This Row],[Respuesta.corr]]*100</f>
        <v>100</v>
      </c>
      <c r="T2326" t="str">
        <f>+IF(OR(Tabla1[[#This Row],[frecuente/infrecuente]]="Frecuente",Tabla1[[#This Row],[Respuesta.rt]]=""),"",Tabla1[[#This Row],[Respuesta.rt]])</f>
        <v/>
      </c>
      <c r="U2326">
        <f>1-Tabla1[[#This Row],[Respuesta.corr]]</f>
        <v>0</v>
      </c>
      <c r="V2326" t="s">
        <v>141</v>
      </c>
      <c r="W2326" t="s">
        <v>143</v>
      </c>
      <c r="X2326" t="str">
        <f>+IFERROR(VLOOKUP(Tabla1[[#This Row],[participant]],$AB$2:$AC$17,2,0),"REVISAR")</f>
        <v>LMR11M</v>
      </c>
    </row>
    <row r="2327" spans="1:24" x14ac:dyDescent="0.55000000000000004">
      <c r="A2327" t="s">
        <v>53</v>
      </c>
      <c r="B2327" t="s">
        <v>73</v>
      </c>
      <c r="C2327" t="s">
        <v>15</v>
      </c>
      <c r="D2327">
        <v>1.3</v>
      </c>
      <c r="E2327">
        <v>0</v>
      </c>
      <c r="F2327">
        <v>125</v>
      </c>
      <c r="G2327">
        <v>125</v>
      </c>
      <c r="H2327">
        <v>125</v>
      </c>
      <c r="I2327" t="s">
        <v>15</v>
      </c>
      <c r="J2327">
        <v>1</v>
      </c>
      <c r="L2327" t="s">
        <v>55</v>
      </c>
      <c r="M2327">
        <v>59.810667979371502</v>
      </c>
      <c r="N2327" t="s">
        <v>56</v>
      </c>
      <c r="O2327">
        <v>1</v>
      </c>
      <c r="P2327" t="s">
        <v>57</v>
      </c>
      <c r="Q2327" t="str">
        <f>+PROPER(IF(MID(Tabla1[[#This Row],[expName]],3,100)="Alegria","Alegría",MID(Tabla1[[#This Row],[expName]],3,100)))</f>
        <v>Alegría</v>
      </c>
      <c r="R2327" t="str">
        <f>+IF(Tabla1[[#This Row],[correct_ans]]="None","Frecuente","Infrecuente")</f>
        <v>Frecuente</v>
      </c>
      <c r="S2327">
        <f>+Tabla1[[#This Row],[Respuesta.corr]]*100</f>
        <v>100</v>
      </c>
      <c r="T2327" t="str">
        <f>+IF(OR(Tabla1[[#This Row],[frecuente/infrecuente]]="Frecuente",Tabla1[[#This Row],[Respuesta.rt]]=""),"",Tabla1[[#This Row],[Respuesta.rt]])</f>
        <v/>
      </c>
      <c r="U2327">
        <f>1-Tabla1[[#This Row],[Respuesta.corr]]</f>
        <v>0</v>
      </c>
      <c r="V2327" t="s">
        <v>141</v>
      </c>
      <c r="W2327" t="s">
        <v>143</v>
      </c>
      <c r="X2327" t="str">
        <f>+IFERROR(VLOOKUP(Tabla1[[#This Row],[participant]],$AB$2:$AC$17,2,0),"REVISAR")</f>
        <v>LMR11M</v>
      </c>
    </row>
    <row r="2328" spans="1:24" x14ac:dyDescent="0.55000000000000004">
      <c r="A2328" t="s">
        <v>58</v>
      </c>
      <c r="B2328" t="s">
        <v>80</v>
      </c>
      <c r="C2328" t="s">
        <v>21</v>
      </c>
      <c r="D2328">
        <v>1.3</v>
      </c>
      <c r="E2328">
        <v>0</v>
      </c>
      <c r="F2328">
        <v>126</v>
      </c>
      <c r="G2328">
        <v>126</v>
      </c>
      <c r="H2328">
        <v>126</v>
      </c>
      <c r="I2328" t="s">
        <v>21</v>
      </c>
      <c r="J2328">
        <v>1</v>
      </c>
      <c r="K2328">
        <v>0.49976542498900001</v>
      </c>
      <c r="L2328" t="s">
        <v>55</v>
      </c>
      <c r="M2328">
        <v>59.810667979371502</v>
      </c>
      <c r="N2328" t="s">
        <v>56</v>
      </c>
      <c r="O2328">
        <v>1</v>
      </c>
      <c r="P2328" t="s">
        <v>57</v>
      </c>
      <c r="Q2328" t="str">
        <f>+PROPER(IF(MID(Tabla1[[#This Row],[expName]],3,100)="Alegria","Alegría",MID(Tabla1[[#This Row],[expName]],3,100)))</f>
        <v>Alegría</v>
      </c>
      <c r="R2328" t="str">
        <f>+IF(Tabla1[[#This Row],[correct_ans]]="None","Frecuente","Infrecuente")</f>
        <v>Infrecuente</v>
      </c>
      <c r="S2328">
        <f>+Tabla1[[#This Row],[Respuesta.corr]]*100</f>
        <v>100</v>
      </c>
      <c r="T2328">
        <f>+IF(OR(Tabla1[[#This Row],[frecuente/infrecuente]]="Frecuente",Tabla1[[#This Row],[Respuesta.rt]]=""),"",Tabla1[[#This Row],[Respuesta.rt]])</f>
        <v>0.49976542498900001</v>
      </c>
      <c r="U2328">
        <f>1-Tabla1[[#This Row],[Respuesta.corr]]</f>
        <v>0</v>
      </c>
      <c r="V2328" t="s">
        <v>141</v>
      </c>
      <c r="W2328" t="s">
        <v>143</v>
      </c>
      <c r="X2328" t="str">
        <f>+IFERROR(VLOOKUP(Tabla1[[#This Row],[participant]],$AB$2:$AC$17,2,0),"REVISAR")</f>
        <v>LMR11M</v>
      </c>
    </row>
    <row r="2329" spans="1:24" x14ac:dyDescent="0.55000000000000004">
      <c r="A2329" t="s">
        <v>53</v>
      </c>
      <c r="B2329" t="s">
        <v>22</v>
      </c>
      <c r="C2329" t="s">
        <v>15</v>
      </c>
      <c r="D2329">
        <v>1.3</v>
      </c>
      <c r="E2329">
        <v>0</v>
      </c>
      <c r="F2329">
        <v>127</v>
      </c>
      <c r="G2329">
        <v>127</v>
      </c>
      <c r="H2329">
        <v>127</v>
      </c>
      <c r="I2329" t="s">
        <v>15</v>
      </c>
      <c r="J2329">
        <v>1</v>
      </c>
      <c r="L2329" t="s">
        <v>55</v>
      </c>
      <c r="M2329">
        <v>59.810667979371502</v>
      </c>
      <c r="N2329" t="s">
        <v>56</v>
      </c>
      <c r="O2329">
        <v>1</v>
      </c>
      <c r="P2329" t="s">
        <v>57</v>
      </c>
      <c r="Q2329" t="str">
        <f>+PROPER(IF(MID(Tabla1[[#This Row],[expName]],3,100)="Alegria","Alegría",MID(Tabla1[[#This Row],[expName]],3,100)))</f>
        <v>Alegría</v>
      </c>
      <c r="R2329" t="str">
        <f>+IF(Tabla1[[#This Row],[correct_ans]]="None","Frecuente","Infrecuente")</f>
        <v>Frecuente</v>
      </c>
      <c r="S2329">
        <f>+Tabla1[[#This Row],[Respuesta.corr]]*100</f>
        <v>100</v>
      </c>
      <c r="T2329" t="str">
        <f>+IF(OR(Tabla1[[#This Row],[frecuente/infrecuente]]="Frecuente",Tabla1[[#This Row],[Respuesta.rt]]=""),"",Tabla1[[#This Row],[Respuesta.rt]])</f>
        <v/>
      </c>
      <c r="U2329">
        <f>1-Tabla1[[#This Row],[Respuesta.corr]]</f>
        <v>0</v>
      </c>
      <c r="V2329" t="s">
        <v>141</v>
      </c>
      <c r="W2329" t="s">
        <v>143</v>
      </c>
      <c r="X2329" t="str">
        <f>+IFERROR(VLOOKUP(Tabla1[[#This Row],[participant]],$AB$2:$AC$17,2,0),"REVISAR")</f>
        <v>LMR11M</v>
      </c>
    </row>
    <row r="2330" spans="1:24" x14ac:dyDescent="0.55000000000000004">
      <c r="A2330" t="s">
        <v>53</v>
      </c>
      <c r="B2330" t="s">
        <v>68</v>
      </c>
      <c r="C2330" t="s">
        <v>15</v>
      </c>
      <c r="D2330">
        <v>0.8</v>
      </c>
      <c r="E2330">
        <v>0</v>
      </c>
      <c r="F2330">
        <v>128</v>
      </c>
      <c r="G2330">
        <v>128</v>
      </c>
      <c r="H2330">
        <v>128</v>
      </c>
      <c r="I2330" t="s">
        <v>15</v>
      </c>
      <c r="J2330">
        <v>1</v>
      </c>
      <c r="L2330" t="s">
        <v>55</v>
      </c>
      <c r="M2330">
        <v>59.810667979371502</v>
      </c>
      <c r="N2330" t="s">
        <v>56</v>
      </c>
      <c r="O2330">
        <v>1</v>
      </c>
      <c r="P2330" t="s">
        <v>57</v>
      </c>
      <c r="Q2330" t="str">
        <f>+PROPER(IF(MID(Tabla1[[#This Row],[expName]],3,100)="Alegria","Alegría",MID(Tabla1[[#This Row],[expName]],3,100)))</f>
        <v>Alegría</v>
      </c>
      <c r="R2330" t="str">
        <f>+IF(Tabla1[[#This Row],[correct_ans]]="None","Frecuente","Infrecuente")</f>
        <v>Frecuente</v>
      </c>
      <c r="S2330">
        <f>+Tabla1[[#This Row],[Respuesta.corr]]*100</f>
        <v>100</v>
      </c>
      <c r="T2330" t="str">
        <f>+IF(OR(Tabla1[[#This Row],[frecuente/infrecuente]]="Frecuente",Tabla1[[#This Row],[Respuesta.rt]]=""),"",Tabla1[[#This Row],[Respuesta.rt]])</f>
        <v/>
      </c>
      <c r="U2330">
        <f>1-Tabla1[[#This Row],[Respuesta.corr]]</f>
        <v>0</v>
      </c>
      <c r="V2330" t="s">
        <v>141</v>
      </c>
      <c r="W2330" t="s">
        <v>143</v>
      </c>
      <c r="X2330" t="str">
        <f>+IFERROR(VLOOKUP(Tabla1[[#This Row],[participant]],$AB$2:$AC$17,2,0),"REVISAR")</f>
        <v>LMR11M</v>
      </c>
    </row>
    <row r="2331" spans="1:24" x14ac:dyDescent="0.55000000000000004">
      <c r="A2331" t="s">
        <v>53</v>
      </c>
      <c r="B2331" t="s">
        <v>36</v>
      </c>
      <c r="C2331" t="s">
        <v>15</v>
      </c>
      <c r="D2331">
        <v>1.3</v>
      </c>
      <c r="E2331">
        <v>0</v>
      </c>
      <c r="F2331">
        <v>129</v>
      </c>
      <c r="G2331">
        <v>129</v>
      </c>
      <c r="H2331">
        <v>129</v>
      </c>
      <c r="I2331" t="s">
        <v>15</v>
      </c>
      <c r="J2331">
        <v>1</v>
      </c>
      <c r="L2331" t="s">
        <v>55</v>
      </c>
      <c r="M2331">
        <v>59.810667979371502</v>
      </c>
      <c r="N2331" t="s">
        <v>56</v>
      </c>
      <c r="O2331">
        <v>1</v>
      </c>
      <c r="P2331" t="s">
        <v>57</v>
      </c>
      <c r="Q2331" t="str">
        <f>+PROPER(IF(MID(Tabla1[[#This Row],[expName]],3,100)="Alegria","Alegría",MID(Tabla1[[#This Row],[expName]],3,100)))</f>
        <v>Alegría</v>
      </c>
      <c r="R2331" t="str">
        <f>+IF(Tabla1[[#This Row],[correct_ans]]="None","Frecuente","Infrecuente")</f>
        <v>Frecuente</v>
      </c>
      <c r="S2331">
        <f>+Tabla1[[#This Row],[Respuesta.corr]]*100</f>
        <v>100</v>
      </c>
      <c r="T2331" t="str">
        <f>+IF(OR(Tabla1[[#This Row],[frecuente/infrecuente]]="Frecuente",Tabla1[[#This Row],[Respuesta.rt]]=""),"",Tabla1[[#This Row],[Respuesta.rt]])</f>
        <v/>
      </c>
      <c r="U2331">
        <f>1-Tabla1[[#This Row],[Respuesta.corr]]</f>
        <v>0</v>
      </c>
      <c r="V2331" t="s">
        <v>141</v>
      </c>
      <c r="W2331" t="s">
        <v>143</v>
      </c>
      <c r="X2331" t="str">
        <f>+IFERROR(VLOOKUP(Tabla1[[#This Row],[participant]],$AB$2:$AC$17,2,0),"REVISAR")</f>
        <v>LMR11M</v>
      </c>
    </row>
    <row r="2332" spans="1:24" x14ac:dyDescent="0.55000000000000004">
      <c r="A2332" t="s">
        <v>58</v>
      </c>
      <c r="B2332" t="s">
        <v>80</v>
      </c>
      <c r="C2332" t="s">
        <v>21</v>
      </c>
      <c r="D2332">
        <v>1.3</v>
      </c>
      <c r="E2332">
        <v>0</v>
      </c>
      <c r="F2332">
        <v>130</v>
      </c>
      <c r="G2332">
        <v>130</v>
      </c>
      <c r="H2332">
        <v>130</v>
      </c>
      <c r="I2332" t="s">
        <v>21</v>
      </c>
      <c r="J2332">
        <v>1</v>
      </c>
      <c r="K2332">
        <v>0.53697164729199998</v>
      </c>
      <c r="L2332" t="s">
        <v>55</v>
      </c>
      <c r="M2332">
        <v>59.810667979371502</v>
      </c>
      <c r="N2332" t="s">
        <v>56</v>
      </c>
      <c r="O2332">
        <v>1</v>
      </c>
      <c r="P2332" t="s">
        <v>57</v>
      </c>
      <c r="Q2332" t="str">
        <f>+PROPER(IF(MID(Tabla1[[#This Row],[expName]],3,100)="Alegria","Alegría",MID(Tabla1[[#This Row],[expName]],3,100)))</f>
        <v>Alegría</v>
      </c>
      <c r="R2332" t="str">
        <f>+IF(Tabla1[[#This Row],[correct_ans]]="None","Frecuente","Infrecuente")</f>
        <v>Infrecuente</v>
      </c>
      <c r="S2332">
        <f>+Tabla1[[#This Row],[Respuesta.corr]]*100</f>
        <v>100</v>
      </c>
      <c r="T2332">
        <f>+IF(OR(Tabla1[[#This Row],[frecuente/infrecuente]]="Frecuente",Tabla1[[#This Row],[Respuesta.rt]]=""),"",Tabla1[[#This Row],[Respuesta.rt]])</f>
        <v>0.53697164729199998</v>
      </c>
      <c r="U2332">
        <f>1-Tabla1[[#This Row],[Respuesta.corr]]</f>
        <v>0</v>
      </c>
      <c r="V2332" t="s">
        <v>141</v>
      </c>
      <c r="W2332" t="s">
        <v>143</v>
      </c>
      <c r="X2332" t="str">
        <f>+IFERROR(VLOOKUP(Tabla1[[#This Row],[participant]],$AB$2:$AC$17,2,0),"REVISAR")</f>
        <v>LMR11M</v>
      </c>
    </row>
    <row r="2333" spans="1:24" x14ac:dyDescent="0.55000000000000004">
      <c r="A2333" t="s">
        <v>53</v>
      </c>
      <c r="B2333" t="s">
        <v>73</v>
      </c>
      <c r="C2333" t="s">
        <v>15</v>
      </c>
      <c r="D2333">
        <v>1.3</v>
      </c>
      <c r="E2333">
        <v>0</v>
      </c>
      <c r="F2333">
        <v>131</v>
      </c>
      <c r="G2333">
        <v>131</v>
      </c>
      <c r="H2333">
        <v>131</v>
      </c>
      <c r="I2333" t="s">
        <v>15</v>
      </c>
      <c r="J2333">
        <v>1</v>
      </c>
      <c r="L2333" t="s">
        <v>55</v>
      </c>
      <c r="M2333">
        <v>59.810667979371502</v>
      </c>
      <c r="N2333" t="s">
        <v>56</v>
      </c>
      <c r="O2333">
        <v>1</v>
      </c>
      <c r="P2333" t="s">
        <v>57</v>
      </c>
      <c r="Q2333" t="str">
        <f>+PROPER(IF(MID(Tabla1[[#This Row],[expName]],3,100)="Alegria","Alegría",MID(Tabla1[[#This Row],[expName]],3,100)))</f>
        <v>Alegría</v>
      </c>
      <c r="R2333" t="str">
        <f>+IF(Tabla1[[#This Row],[correct_ans]]="None","Frecuente","Infrecuente")</f>
        <v>Frecuente</v>
      </c>
      <c r="S2333">
        <f>+Tabla1[[#This Row],[Respuesta.corr]]*100</f>
        <v>100</v>
      </c>
      <c r="T2333" t="str">
        <f>+IF(OR(Tabla1[[#This Row],[frecuente/infrecuente]]="Frecuente",Tabla1[[#This Row],[Respuesta.rt]]=""),"",Tabla1[[#This Row],[Respuesta.rt]])</f>
        <v/>
      </c>
      <c r="U2333">
        <f>1-Tabla1[[#This Row],[Respuesta.corr]]</f>
        <v>0</v>
      </c>
      <c r="V2333" t="s">
        <v>141</v>
      </c>
      <c r="W2333" t="s">
        <v>143</v>
      </c>
      <c r="X2333" t="str">
        <f>+IFERROR(VLOOKUP(Tabla1[[#This Row],[participant]],$AB$2:$AC$17,2,0),"REVISAR")</f>
        <v>LMR11M</v>
      </c>
    </row>
    <row r="2334" spans="1:24" x14ac:dyDescent="0.55000000000000004">
      <c r="A2334" t="s">
        <v>58</v>
      </c>
      <c r="B2334" t="s">
        <v>62</v>
      </c>
      <c r="C2334" t="s">
        <v>21</v>
      </c>
      <c r="D2334">
        <v>1.3</v>
      </c>
      <c r="E2334">
        <v>0</v>
      </c>
      <c r="F2334">
        <v>132</v>
      </c>
      <c r="G2334">
        <v>132</v>
      </c>
      <c r="H2334">
        <v>132</v>
      </c>
      <c r="I2334" t="s">
        <v>21</v>
      </c>
      <c r="J2334">
        <v>1</v>
      </c>
      <c r="K2334">
        <v>0.52351561328399998</v>
      </c>
      <c r="L2334" t="s">
        <v>55</v>
      </c>
      <c r="M2334">
        <v>59.810667979371502</v>
      </c>
      <c r="N2334" t="s">
        <v>56</v>
      </c>
      <c r="O2334">
        <v>1</v>
      </c>
      <c r="P2334" t="s">
        <v>57</v>
      </c>
      <c r="Q2334" t="str">
        <f>+PROPER(IF(MID(Tabla1[[#This Row],[expName]],3,100)="Alegria","Alegría",MID(Tabla1[[#This Row],[expName]],3,100)))</f>
        <v>Alegría</v>
      </c>
      <c r="R2334" t="str">
        <f>+IF(Tabla1[[#This Row],[correct_ans]]="None","Frecuente","Infrecuente")</f>
        <v>Infrecuente</v>
      </c>
      <c r="S2334">
        <f>+Tabla1[[#This Row],[Respuesta.corr]]*100</f>
        <v>100</v>
      </c>
      <c r="T2334">
        <f>+IF(OR(Tabla1[[#This Row],[frecuente/infrecuente]]="Frecuente",Tabla1[[#This Row],[Respuesta.rt]]=""),"",Tabla1[[#This Row],[Respuesta.rt]])</f>
        <v>0.52351561328399998</v>
      </c>
      <c r="U2334">
        <f>1-Tabla1[[#This Row],[Respuesta.corr]]</f>
        <v>0</v>
      </c>
      <c r="V2334" t="s">
        <v>141</v>
      </c>
      <c r="W2334" t="s">
        <v>143</v>
      </c>
      <c r="X2334" t="str">
        <f>+IFERROR(VLOOKUP(Tabla1[[#This Row],[participant]],$AB$2:$AC$17,2,0),"REVISAR")</f>
        <v>LMR11M</v>
      </c>
    </row>
    <row r="2335" spans="1:24" x14ac:dyDescent="0.55000000000000004">
      <c r="A2335" t="s">
        <v>53</v>
      </c>
      <c r="B2335" t="s">
        <v>23</v>
      </c>
      <c r="C2335" t="s">
        <v>15</v>
      </c>
      <c r="D2335">
        <v>0.8</v>
      </c>
      <c r="E2335">
        <v>0</v>
      </c>
      <c r="F2335">
        <v>133</v>
      </c>
      <c r="G2335">
        <v>133</v>
      </c>
      <c r="H2335">
        <v>133</v>
      </c>
      <c r="I2335" t="s">
        <v>15</v>
      </c>
      <c r="J2335">
        <v>1</v>
      </c>
      <c r="L2335" t="s">
        <v>55</v>
      </c>
      <c r="M2335">
        <v>59.810667979371502</v>
      </c>
      <c r="N2335" t="s">
        <v>56</v>
      </c>
      <c r="O2335">
        <v>1</v>
      </c>
      <c r="P2335" t="s">
        <v>57</v>
      </c>
      <c r="Q2335" t="str">
        <f>+PROPER(IF(MID(Tabla1[[#This Row],[expName]],3,100)="Alegria","Alegría",MID(Tabla1[[#This Row],[expName]],3,100)))</f>
        <v>Alegría</v>
      </c>
      <c r="R2335" t="str">
        <f>+IF(Tabla1[[#This Row],[correct_ans]]="None","Frecuente","Infrecuente")</f>
        <v>Frecuente</v>
      </c>
      <c r="S2335">
        <f>+Tabla1[[#This Row],[Respuesta.corr]]*100</f>
        <v>100</v>
      </c>
      <c r="T2335" t="str">
        <f>+IF(OR(Tabla1[[#This Row],[frecuente/infrecuente]]="Frecuente",Tabla1[[#This Row],[Respuesta.rt]]=""),"",Tabla1[[#This Row],[Respuesta.rt]])</f>
        <v/>
      </c>
      <c r="U2335">
        <f>1-Tabla1[[#This Row],[Respuesta.corr]]</f>
        <v>0</v>
      </c>
      <c r="V2335" t="s">
        <v>141</v>
      </c>
      <c r="W2335" t="s">
        <v>143</v>
      </c>
      <c r="X2335" t="str">
        <f>+IFERROR(VLOOKUP(Tabla1[[#This Row],[participant]],$AB$2:$AC$17,2,0),"REVISAR")</f>
        <v>LMR11M</v>
      </c>
    </row>
    <row r="2336" spans="1:24" x14ac:dyDescent="0.55000000000000004">
      <c r="A2336" t="s">
        <v>53</v>
      </c>
      <c r="B2336" t="s">
        <v>28</v>
      </c>
      <c r="C2336" t="s">
        <v>15</v>
      </c>
      <c r="D2336">
        <v>0.8</v>
      </c>
      <c r="E2336">
        <v>0</v>
      </c>
      <c r="F2336">
        <v>134</v>
      </c>
      <c r="G2336">
        <v>134</v>
      </c>
      <c r="H2336">
        <v>134</v>
      </c>
      <c r="I2336" t="s">
        <v>15</v>
      </c>
      <c r="J2336">
        <v>1</v>
      </c>
      <c r="L2336" t="s">
        <v>55</v>
      </c>
      <c r="M2336">
        <v>59.810667979371502</v>
      </c>
      <c r="N2336" t="s">
        <v>56</v>
      </c>
      <c r="O2336">
        <v>1</v>
      </c>
      <c r="P2336" t="s">
        <v>57</v>
      </c>
      <c r="Q2336" t="str">
        <f>+PROPER(IF(MID(Tabla1[[#This Row],[expName]],3,100)="Alegria","Alegría",MID(Tabla1[[#This Row],[expName]],3,100)))</f>
        <v>Alegría</v>
      </c>
      <c r="R2336" t="str">
        <f>+IF(Tabla1[[#This Row],[correct_ans]]="None","Frecuente","Infrecuente")</f>
        <v>Frecuente</v>
      </c>
      <c r="S2336">
        <f>+Tabla1[[#This Row],[Respuesta.corr]]*100</f>
        <v>100</v>
      </c>
      <c r="T2336" t="str">
        <f>+IF(OR(Tabla1[[#This Row],[frecuente/infrecuente]]="Frecuente",Tabla1[[#This Row],[Respuesta.rt]]=""),"",Tabla1[[#This Row],[Respuesta.rt]])</f>
        <v/>
      </c>
      <c r="U2336">
        <f>1-Tabla1[[#This Row],[Respuesta.corr]]</f>
        <v>0</v>
      </c>
      <c r="V2336" t="s">
        <v>141</v>
      </c>
      <c r="W2336" t="s">
        <v>143</v>
      </c>
      <c r="X2336" t="str">
        <f>+IFERROR(VLOOKUP(Tabla1[[#This Row],[participant]],$AB$2:$AC$17,2,0),"REVISAR")</f>
        <v>LMR11M</v>
      </c>
    </row>
    <row r="2337" spans="1:24" x14ac:dyDescent="0.55000000000000004">
      <c r="A2337" t="s">
        <v>53</v>
      </c>
      <c r="B2337" t="s">
        <v>54</v>
      </c>
      <c r="C2337" t="s">
        <v>15</v>
      </c>
      <c r="D2337">
        <v>1.3</v>
      </c>
      <c r="E2337">
        <v>0</v>
      </c>
      <c r="F2337">
        <v>135</v>
      </c>
      <c r="G2337">
        <v>135</v>
      </c>
      <c r="H2337">
        <v>135</v>
      </c>
      <c r="I2337" t="s">
        <v>15</v>
      </c>
      <c r="J2337">
        <v>1</v>
      </c>
      <c r="L2337" t="s">
        <v>55</v>
      </c>
      <c r="M2337">
        <v>59.810667979371502</v>
      </c>
      <c r="N2337" t="s">
        <v>56</v>
      </c>
      <c r="O2337">
        <v>1</v>
      </c>
      <c r="P2337" t="s">
        <v>57</v>
      </c>
      <c r="Q2337" t="str">
        <f>+PROPER(IF(MID(Tabla1[[#This Row],[expName]],3,100)="Alegria","Alegría",MID(Tabla1[[#This Row],[expName]],3,100)))</f>
        <v>Alegría</v>
      </c>
      <c r="R2337" t="str">
        <f>+IF(Tabla1[[#This Row],[correct_ans]]="None","Frecuente","Infrecuente")</f>
        <v>Frecuente</v>
      </c>
      <c r="S2337">
        <f>+Tabla1[[#This Row],[Respuesta.corr]]*100</f>
        <v>100</v>
      </c>
      <c r="T2337" t="str">
        <f>+IF(OR(Tabla1[[#This Row],[frecuente/infrecuente]]="Frecuente",Tabla1[[#This Row],[Respuesta.rt]]=""),"",Tabla1[[#This Row],[Respuesta.rt]])</f>
        <v/>
      </c>
      <c r="U2337">
        <f>1-Tabla1[[#This Row],[Respuesta.corr]]</f>
        <v>0</v>
      </c>
      <c r="V2337" t="s">
        <v>141</v>
      </c>
      <c r="W2337" t="s">
        <v>143</v>
      </c>
      <c r="X2337" t="str">
        <f>+IFERROR(VLOOKUP(Tabla1[[#This Row],[participant]],$AB$2:$AC$17,2,0),"REVISAR")</f>
        <v>LMR11M</v>
      </c>
    </row>
    <row r="2338" spans="1:24" x14ac:dyDescent="0.55000000000000004">
      <c r="A2338" t="s">
        <v>58</v>
      </c>
      <c r="B2338" t="s">
        <v>80</v>
      </c>
      <c r="C2338" t="s">
        <v>21</v>
      </c>
      <c r="D2338">
        <v>1.3</v>
      </c>
      <c r="E2338">
        <v>0</v>
      </c>
      <c r="F2338">
        <v>136</v>
      </c>
      <c r="G2338">
        <v>136</v>
      </c>
      <c r="H2338">
        <v>136</v>
      </c>
      <c r="I2338" t="s">
        <v>21</v>
      </c>
      <c r="J2338">
        <v>1</v>
      </c>
      <c r="K2338">
        <v>0.71905289264399996</v>
      </c>
      <c r="L2338" t="s">
        <v>55</v>
      </c>
      <c r="M2338">
        <v>59.810667979371502</v>
      </c>
      <c r="N2338" t="s">
        <v>56</v>
      </c>
      <c r="O2338">
        <v>1</v>
      </c>
      <c r="P2338" t="s">
        <v>57</v>
      </c>
      <c r="Q2338" t="str">
        <f>+PROPER(IF(MID(Tabla1[[#This Row],[expName]],3,100)="Alegria","Alegría",MID(Tabla1[[#This Row],[expName]],3,100)))</f>
        <v>Alegría</v>
      </c>
      <c r="R2338" t="str">
        <f>+IF(Tabla1[[#This Row],[correct_ans]]="None","Frecuente","Infrecuente")</f>
        <v>Infrecuente</v>
      </c>
      <c r="S2338">
        <f>+Tabla1[[#This Row],[Respuesta.corr]]*100</f>
        <v>100</v>
      </c>
      <c r="T2338">
        <f>+IF(OR(Tabla1[[#This Row],[frecuente/infrecuente]]="Frecuente",Tabla1[[#This Row],[Respuesta.rt]]=""),"",Tabla1[[#This Row],[Respuesta.rt]])</f>
        <v>0.71905289264399996</v>
      </c>
      <c r="U2338">
        <f>1-Tabla1[[#This Row],[Respuesta.corr]]</f>
        <v>0</v>
      </c>
      <c r="V2338" t="s">
        <v>141</v>
      </c>
      <c r="W2338" t="s">
        <v>143</v>
      </c>
      <c r="X2338" t="str">
        <f>+IFERROR(VLOOKUP(Tabla1[[#This Row],[participant]],$AB$2:$AC$17,2,0),"REVISAR")</f>
        <v>LMR11M</v>
      </c>
    </row>
    <row r="2339" spans="1:24" x14ac:dyDescent="0.55000000000000004">
      <c r="A2339" t="s">
        <v>53</v>
      </c>
      <c r="B2339" t="s">
        <v>65</v>
      </c>
      <c r="C2339" t="s">
        <v>15</v>
      </c>
      <c r="D2339">
        <v>1.3</v>
      </c>
      <c r="E2339">
        <v>0</v>
      </c>
      <c r="F2339">
        <v>137</v>
      </c>
      <c r="G2339">
        <v>137</v>
      </c>
      <c r="H2339">
        <v>137</v>
      </c>
      <c r="I2339" t="s">
        <v>15</v>
      </c>
      <c r="J2339">
        <v>1</v>
      </c>
      <c r="L2339" t="s">
        <v>55</v>
      </c>
      <c r="M2339">
        <v>59.810667979371502</v>
      </c>
      <c r="N2339" t="s">
        <v>56</v>
      </c>
      <c r="O2339">
        <v>1</v>
      </c>
      <c r="P2339" t="s">
        <v>57</v>
      </c>
      <c r="Q2339" t="str">
        <f>+PROPER(IF(MID(Tabla1[[#This Row],[expName]],3,100)="Alegria","Alegría",MID(Tabla1[[#This Row],[expName]],3,100)))</f>
        <v>Alegría</v>
      </c>
      <c r="R2339" t="str">
        <f>+IF(Tabla1[[#This Row],[correct_ans]]="None","Frecuente","Infrecuente")</f>
        <v>Frecuente</v>
      </c>
      <c r="S2339">
        <f>+Tabla1[[#This Row],[Respuesta.corr]]*100</f>
        <v>100</v>
      </c>
      <c r="T2339" t="str">
        <f>+IF(OR(Tabla1[[#This Row],[frecuente/infrecuente]]="Frecuente",Tabla1[[#This Row],[Respuesta.rt]]=""),"",Tabla1[[#This Row],[Respuesta.rt]])</f>
        <v/>
      </c>
      <c r="U2339">
        <f>1-Tabla1[[#This Row],[Respuesta.corr]]</f>
        <v>0</v>
      </c>
      <c r="V2339" t="s">
        <v>141</v>
      </c>
      <c r="W2339" t="s">
        <v>143</v>
      </c>
      <c r="X2339" t="str">
        <f>+IFERROR(VLOOKUP(Tabla1[[#This Row],[participant]],$AB$2:$AC$17,2,0),"REVISAR")</f>
        <v>LMR11M</v>
      </c>
    </row>
    <row r="2340" spans="1:24" x14ac:dyDescent="0.55000000000000004">
      <c r="A2340" t="s">
        <v>53</v>
      </c>
      <c r="B2340" t="s">
        <v>63</v>
      </c>
      <c r="C2340" t="s">
        <v>15</v>
      </c>
      <c r="D2340">
        <v>0.8</v>
      </c>
      <c r="E2340">
        <v>0</v>
      </c>
      <c r="F2340">
        <v>138</v>
      </c>
      <c r="G2340">
        <v>138</v>
      </c>
      <c r="H2340">
        <v>138</v>
      </c>
      <c r="I2340" t="s">
        <v>15</v>
      </c>
      <c r="J2340">
        <v>1</v>
      </c>
      <c r="L2340" t="s">
        <v>55</v>
      </c>
      <c r="M2340">
        <v>59.810667979371502</v>
      </c>
      <c r="N2340" t="s">
        <v>56</v>
      </c>
      <c r="O2340">
        <v>1</v>
      </c>
      <c r="P2340" t="s">
        <v>57</v>
      </c>
      <c r="Q2340" t="str">
        <f>+PROPER(IF(MID(Tabla1[[#This Row],[expName]],3,100)="Alegria","Alegría",MID(Tabla1[[#This Row],[expName]],3,100)))</f>
        <v>Alegría</v>
      </c>
      <c r="R2340" t="str">
        <f>+IF(Tabla1[[#This Row],[correct_ans]]="None","Frecuente","Infrecuente")</f>
        <v>Frecuente</v>
      </c>
      <c r="S2340">
        <f>+Tabla1[[#This Row],[Respuesta.corr]]*100</f>
        <v>100</v>
      </c>
      <c r="T2340" t="str">
        <f>+IF(OR(Tabla1[[#This Row],[frecuente/infrecuente]]="Frecuente",Tabla1[[#This Row],[Respuesta.rt]]=""),"",Tabla1[[#This Row],[Respuesta.rt]])</f>
        <v/>
      </c>
      <c r="U2340">
        <f>1-Tabla1[[#This Row],[Respuesta.corr]]</f>
        <v>0</v>
      </c>
      <c r="V2340" t="s">
        <v>141</v>
      </c>
      <c r="W2340" t="s">
        <v>143</v>
      </c>
      <c r="X2340" t="str">
        <f>+IFERROR(VLOOKUP(Tabla1[[#This Row],[participant]],$AB$2:$AC$17,2,0),"REVISAR")</f>
        <v>LMR11M</v>
      </c>
    </row>
    <row r="2341" spans="1:24" x14ac:dyDescent="0.55000000000000004">
      <c r="A2341" t="s">
        <v>58</v>
      </c>
      <c r="B2341" t="s">
        <v>79</v>
      </c>
      <c r="C2341" t="s">
        <v>21</v>
      </c>
      <c r="D2341">
        <v>1.3</v>
      </c>
      <c r="E2341">
        <v>0</v>
      </c>
      <c r="F2341">
        <v>139</v>
      </c>
      <c r="G2341">
        <v>139</v>
      </c>
      <c r="H2341">
        <v>139</v>
      </c>
      <c r="I2341" t="s">
        <v>21</v>
      </c>
      <c r="J2341">
        <v>1</v>
      </c>
      <c r="K2341">
        <v>0.62488647876299996</v>
      </c>
      <c r="L2341" t="s">
        <v>55</v>
      </c>
      <c r="M2341">
        <v>59.810667979371502</v>
      </c>
      <c r="N2341" t="s">
        <v>56</v>
      </c>
      <c r="O2341">
        <v>1</v>
      </c>
      <c r="P2341" t="s">
        <v>57</v>
      </c>
      <c r="Q2341" t="str">
        <f>+PROPER(IF(MID(Tabla1[[#This Row],[expName]],3,100)="Alegria","Alegría",MID(Tabla1[[#This Row],[expName]],3,100)))</f>
        <v>Alegría</v>
      </c>
      <c r="R2341" t="str">
        <f>+IF(Tabla1[[#This Row],[correct_ans]]="None","Frecuente","Infrecuente")</f>
        <v>Infrecuente</v>
      </c>
      <c r="S2341">
        <f>+Tabla1[[#This Row],[Respuesta.corr]]*100</f>
        <v>100</v>
      </c>
      <c r="T2341">
        <f>+IF(OR(Tabla1[[#This Row],[frecuente/infrecuente]]="Frecuente",Tabla1[[#This Row],[Respuesta.rt]]=""),"",Tabla1[[#This Row],[Respuesta.rt]])</f>
        <v>0.62488647876299996</v>
      </c>
      <c r="U2341">
        <f>1-Tabla1[[#This Row],[Respuesta.corr]]</f>
        <v>0</v>
      </c>
      <c r="V2341" t="s">
        <v>141</v>
      </c>
      <c r="W2341" t="s">
        <v>143</v>
      </c>
      <c r="X2341" t="str">
        <f>+IFERROR(VLOOKUP(Tabla1[[#This Row],[participant]],$AB$2:$AC$17,2,0),"REVISAR")</f>
        <v>LMR11M</v>
      </c>
    </row>
    <row r="2342" spans="1:24" x14ac:dyDescent="0.55000000000000004">
      <c r="A2342" t="s">
        <v>53</v>
      </c>
      <c r="B2342" t="s">
        <v>68</v>
      </c>
      <c r="C2342" t="s">
        <v>15</v>
      </c>
      <c r="D2342">
        <v>0.8</v>
      </c>
      <c r="E2342">
        <v>0</v>
      </c>
      <c r="F2342">
        <v>140</v>
      </c>
      <c r="G2342">
        <v>140</v>
      </c>
      <c r="H2342">
        <v>140</v>
      </c>
      <c r="I2342" t="s">
        <v>15</v>
      </c>
      <c r="J2342">
        <v>1</v>
      </c>
      <c r="L2342" t="s">
        <v>55</v>
      </c>
      <c r="M2342">
        <v>59.810667979371502</v>
      </c>
      <c r="N2342" t="s">
        <v>56</v>
      </c>
      <c r="O2342">
        <v>1</v>
      </c>
      <c r="P2342" t="s">
        <v>57</v>
      </c>
      <c r="Q2342" t="str">
        <f>+PROPER(IF(MID(Tabla1[[#This Row],[expName]],3,100)="Alegria","Alegría",MID(Tabla1[[#This Row],[expName]],3,100)))</f>
        <v>Alegría</v>
      </c>
      <c r="R2342" t="str">
        <f>+IF(Tabla1[[#This Row],[correct_ans]]="None","Frecuente","Infrecuente")</f>
        <v>Frecuente</v>
      </c>
      <c r="S2342">
        <f>+Tabla1[[#This Row],[Respuesta.corr]]*100</f>
        <v>100</v>
      </c>
      <c r="T2342" t="str">
        <f>+IF(OR(Tabla1[[#This Row],[frecuente/infrecuente]]="Frecuente",Tabla1[[#This Row],[Respuesta.rt]]=""),"",Tabla1[[#This Row],[Respuesta.rt]])</f>
        <v/>
      </c>
      <c r="U2342">
        <f>1-Tabla1[[#This Row],[Respuesta.corr]]</f>
        <v>0</v>
      </c>
      <c r="V2342" t="s">
        <v>141</v>
      </c>
      <c r="W2342" t="s">
        <v>143</v>
      </c>
      <c r="X2342" t="str">
        <f>+IFERROR(VLOOKUP(Tabla1[[#This Row],[participant]],$AB$2:$AC$17,2,0),"REVISAR")</f>
        <v>LMR11M</v>
      </c>
    </row>
    <row r="2343" spans="1:24" x14ac:dyDescent="0.55000000000000004">
      <c r="A2343" t="s">
        <v>53</v>
      </c>
      <c r="B2343" t="s">
        <v>65</v>
      </c>
      <c r="C2343" t="s">
        <v>15</v>
      </c>
      <c r="D2343">
        <v>1.3</v>
      </c>
      <c r="E2343">
        <v>0</v>
      </c>
      <c r="F2343">
        <v>141</v>
      </c>
      <c r="G2343">
        <v>141</v>
      </c>
      <c r="H2343">
        <v>141</v>
      </c>
      <c r="I2343" t="s">
        <v>15</v>
      </c>
      <c r="J2343">
        <v>1</v>
      </c>
      <c r="L2343" t="s">
        <v>55</v>
      </c>
      <c r="M2343">
        <v>59.810667979371502</v>
      </c>
      <c r="N2343" t="s">
        <v>56</v>
      </c>
      <c r="O2343">
        <v>1</v>
      </c>
      <c r="P2343" t="s">
        <v>57</v>
      </c>
      <c r="Q2343" t="str">
        <f>+PROPER(IF(MID(Tabla1[[#This Row],[expName]],3,100)="Alegria","Alegría",MID(Tabla1[[#This Row],[expName]],3,100)))</f>
        <v>Alegría</v>
      </c>
      <c r="R2343" t="str">
        <f>+IF(Tabla1[[#This Row],[correct_ans]]="None","Frecuente","Infrecuente")</f>
        <v>Frecuente</v>
      </c>
      <c r="S2343">
        <f>+Tabla1[[#This Row],[Respuesta.corr]]*100</f>
        <v>100</v>
      </c>
      <c r="T2343" t="str">
        <f>+IF(OR(Tabla1[[#This Row],[frecuente/infrecuente]]="Frecuente",Tabla1[[#This Row],[Respuesta.rt]]=""),"",Tabla1[[#This Row],[Respuesta.rt]])</f>
        <v/>
      </c>
      <c r="U2343">
        <f>1-Tabla1[[#This Row],[Respuesta.corr]]</f>
        <v>0</v>
      </c>
      <c r="V2343" t="s">
        <v>141</v>
      </c>
      <c r="W2343" t="s">
        <v>143</v>
      </c>
      <c r="X2343" t="str">
        <f>+IFERROR(VLOOKUP(Tabla1[[#This Row],[participant]],$AB$2:$AC$17,2,0),"REVISAR")</f>
        <v>LMR11M</v>
      </c>
    </row>
    <row r="2344" spans="1:24" x14ac:dyDescent="0.55000000000000004">
      <c r="A2344" t="s">
        <v>53</v>
      </c>
      <c r="B2344" t="s">
        <v>28</v>
      </c>
      <c r="C2344" t="s">
        <v>15</v>
      </c>
      <c r="D2344">
        <v>1.3</v>
      </c>
      <c r="E2344">
        <v>0</v>
      </c>
      <c r="F2344">
        <v>142</v>
      </c>
      <c r="G2344">
        <v>142</v>
      </c>
      <c r="H2344">
        <v>142</v>
      </c>
      <c r="I2344" t="s">
        <v>15</v>
      </c>
      <c r="J2344">
        <v>1</v>
      </c>
      <c r="L2344" t="s">
        <v>55</v>
      </c>
      <c r="M2344">
        <v>59.810667979371502</v>
      </c>
      <c r="N2344" t="s">
        <v>56</v>
      </c>
      <c r="O2344">
        <v>1</v>
      </c>
      <c r="P2344" t="s">
        <v>57</v>
      </c>
      <c r="Q2344" t="str">
        <f>+PROPER(IF(MID(Tabla1[[#This Row],[expName]],3,100)="Alegria","Alegría",MID(Tabla1[[#This Row],[expName]],3,100)))</f>
        <v>Alegría</v>
      </c>
      <c r="R2344" t="str">
        <f>+IF(Tabla1[[#This Row],[correct_ans]]="None","Frecuente","Infrecuente")</f>
        <v>Frecuente</v>
      </c>
      <c r="S2344">
        <f>+Tabla1[[#This Row],[Respuesta.corr]]*100</f>
        <v>100</v>
      </c>
      <c r="T2344" t="str">
        <f>+IF(OR(Tabla1[[#This Row],[frecuente/infrecuente]]="Frecuente",Tabla1[[#This Row],[Respuesta.rt]]=""),"",Tabla1[[#This Row],[Respuesta.rt]])</f>
        <v/>
      </c>
      <c r="U2344">
        <f>1-Tabla1[[#This Row],[Respuesta.corr]]</f>
        <v>0</v>
      </c>
      <c r="V2344" t="s">
        <v>141</v>
      </c>
      <c r="W2344" t="s">
        <v>143</v>
      </c>
      <c r="X2344" t="str">
        <f>+IFERROR(VLOOKUP(Tabla1[[#This Row],[participant]],$AB$2:$AC$17,2,0),"REVISAR")</f>
        <v>LMR11M</v>
      </c>
    </row>
    <row r="2345" spans="1:24" x14ac:dyDescent="0.55000000000000004">
      <c r="A2345" t="s">
        <v>53</v>
      </c>
      <c r="B2345" t="s">
        <v>73</v>
      </c>
      <c r="C2345" t="s">
        <v>15</v>
      </c>
      <c r="D2345">
        <v>0.8</v>
      </c>
      <c r="E2345">
        <v>0</v>
      </c>
      <c r="F2345">
        <v>143</v>
      </c>
      <c r="G2345">
        <v>143</v>
      </c>
      <c r="H2345">
        <v>143</v>
      </c>
      <c r="I2345" t="s">
        <v>15</v>
      </c>
      <c r="J2345">
        <v>1</v>
      </c>
      <c r="L2345" t="s">
        <v>55</v>
      </c>
      <c r="M2345">
        <v>59.810667979371502</v>
      </c>
      <c r="N2345" t="s">
        <v>56</v>
      </c>
      <c r="O2345">
        <v>1</v>
      </c>
      <c r="P2345" t="s">
        <v>57</v>
      </c>
      <c r="Q2345" t="str">
        <f>+PROPER(IF(MID(Tabla1[[#This Row],[expName]],3,100)="Alegria","Alegría",MID(Tabla1[[#This Row],[expName]],3,100)))</f>
        <v>Alegría</v>
      </c>
      <c r="R2345" t="str">
        <f>+IF(Tabla1[[#This Row],[correct_ans]]="None","Frecuente","Infrecuente")</f>
        <v>Frecuente</v>
      </c>
      <c r="S2345">
        <f>+Tabla1[[#This Row],[Respuesta.corr]]*100</f>
        <v>100</v>
      </c>
      <c r="T2345" t="str">
        <f>+IF(OR(Tabla1[[#This Row],[frecuente/infrecuente]]="Frecuente",Tabla1[[#This Row],[Respuesta.rt]]=""),"",Tabla1[[#This Row],[Respuesta.rt]])</f>
        <v/>
      </c>
      <c r="U2345">
        <f>1-Tabla1[[#This Row],[Respuesta.corr]]</f>
        <v>0</v>
      </c>
      <c r="V2345" t="s">
        <v>141</v>
      </c>
      <c r="W2345" t="s">
        <v>143</v>
      </c>
      <c r="X2345" t="str">
        <f>+IFERROR(VLOOKUP(Tabla1[[#This Row],[participant]],$AB$2:$AC$17,2,0),"REVISAR")</f>
        <v>LMR11M</v>
      </c>
    </row>
    <row r="2346" spans="1:24" x14ac:dyDescent="0.55000000000000004">
      <c r="A2346" t="s">
        <v>58</v>
      </c>
      <c r="B2346" t="s">
        <v>71</v>
      </c>
      <c r="C2346" t="s">
        <v>21</v>
      </c>
      <c r="D2346">
        <v>1.3</v>
      </c>
      <c r="E2346">
        <v>0</v>
      </c>
      <c r="F2346">
        <v>144</v>
      </c>
      <c r="G2346">
        <v>144</v>
      </c>
      <c r="H2346">
        <v>144</v>
      </c>
      <c r="I2346" t="s">
        <v>21</v>
      </c>
      <c r="J2346">
        <v>1</v>
      </c>
      <c r="K2346">
        <v>0.55658225622000002</v>
      </c>
      <c r="L2346" t="s">
        <v>55</v>
      </c>
      <c r="M2346">
        <v>59.810667979371502</v>
      </c>
      <c r="N2346" t="s">
        <v>56</v>
      </c>
      <c r="O2346">
        <v>1</v>
      </c>
      <c r="P2346" t="s">
        <v>57</v>
      </c>
      <c r="Q2346" t="str">
        <f>+PROPER(IF(MID(Tabla1[[#This Row],[expName]],3,100)="Alegria","Alegría",MID(Tabla1[[#This Row],[expName]],3,100)))</f>
        <v>Alegría</v>
      </c>
      <c r="R2346" t="str">
        <f>+IF(Tabla1[[#This Row],[correct_ans]]="None","Frecuente","Infrecuente")</f>
        <v>Infrecuente</v>
      </c>
      <c r="S2346">
        <f>+Tabla1[[#This Row],[Respuesta.corr]]*100</f>
        <v>100</v>
      </c>
      <c r="T2346">
        <f>+IF(OR(Tabla1[[#This Row],[frecuente/infrecuente]]="Frecuente",Tabla1[[#This Row],[Respuesta.rt]]=""),"",Tabla1[[#This Row],[Respuesta.rt]])</f>
        <v>0.55658225622000002</v>
      </c>
      <c r="U2346">
        <f>1-Tabla1[[#This Row],[Respuesta.corr]]</f>
        <v>0</v>
      </c>
      <c r="V2346" t="s">
        <v>141</v>
      </c>
      <c r="W2346" t="s">
        <v>143</v>
      </c>
      <c r="X2346" t="str">
        <f>+IFERROR(VLOOKUP(Tabla1[[#This Row],[participant]],$AB$2:$AC$17,2,0),"REVISAR")</f>
        <v>LMR11M</v>
      </c>
    </row>
    <row r="2347" spans="1:24" x14ac:dyDescent="0.55000000000000004">
      <c r="A2347" t="s">
        <v>53</v>
      </c>
      <c r="B2347" t="s">
        <v>75</v>
      </c>
      <c r="C2347" t="s">
        <v>15</v>
      </c>
      <c r="D2347">
        <v>0.8</v>
      </c>
      <c r="E2347">
        <v>0</v>
      </c>
      <c r="F2347">
        <v>145</v>
      </c>
      <c r="G2347">
        <v>145</v>
      </c>
      <c r="H2347">
        <v>145</v>
      </c>
      <c r="I2347" t="s">
        <v>15</v>
      </c>
      <c r="J2347">
        <v>1</v>
      </c>
      <c r="L2347" t="s">
        <v>55</v>
      </c>
      <c r="M2347">
        <v>59.810667979371502</v>
      </c>
      <c r="N2347" t="s">
        <v>56</v>
      </c>
      <c r="O2347">
        <v>1</v>
      </c>
      <c r="P2347" t="s">
        <v>57</v>
      </c>
      <c r="Q2347" t="str">
        <f>+PROPER(IF(MID(Tabla1[[#This Row],[expName]],3,100)="Alegria","Alegría",MID(Tabla1[[#This Row],[expName]],3,100)))</f>
        <v>Alegría</v>
      </c>
      <c r="R2347" t="str">
        <f>+IF(Tabla1[[#This Row],[correct_ans]]="None","Frecuente","Infrecuente")</f>
        <v>Frecuente</v>
      </c>
      <c r="S2347">
        <f>+Tabla1[[#This Row],[Respuesta.corr]]*100</f>
        <v>100</v>
      </c>
      <c r="T2347" t="str">
        <f>+IF(OR(Tabla1[[#This Row],[frecuente/infrecuente]]="Frecuente",Tabla1[[#This Row],[Respuesta.rt]]=""),"",Tabla1[[#This Row],[Respuesta.rt]])</f>
        <v/>
      </c>
      <c r="U2347">
        <f>1-Tabla1[[#This Row],[Respuesta.corr]]</f>
        <v>0</v>
      </c>
      <c r="V2347" t="s">
        <v>141</v>
      </c>
      <c r="W2347" t="s">
        <v>143</v>
      </c>
      <c r="X2347" t="str">
        <f>+IFERROR(VLOOKUP(Tabla1[[#This Row],[participant]],$AB$2:$AC$17,2,0),"REVISAR")</f>
        <v>LMR11M</v>
      </c>
    </row>
    <row r="2348" spans="1:24" x14ac:dyDescent="0.55000000000000004">
      <c r="A2348" t="s">
        <v>53</v>
      </c>
      <c r="B2348" t="s">
        <v>63</v>
      </c>
      <c r="C2348" t="s">
        <v>15</v>
      </c>
      <c r="D2348">
        <v>1.3</v>
      </c>
      <c r="E2348">
        <v>0</v>
      </c>
      <c r="F2348">
        <v>146</v>
      </c>
      <c r="G2348">
        <v>146</v>
      </c>
      <c r="H2348">
        <v>146</v>
      </c>
      <c r="I2348" t="s">
        <v>15</v>
      </c>
      <c r="J2348">
        <v>1</v>
      </c>
      <c r="L2348" t="s">
        <v>55</v>
      </c>
      <c r="M2348">
        <v>59.810667979371502</v>
      </c>
      <c r="N2348" t="s">
        <v>56</v>
      </c>
      <c r="O2348">
        <v>1</v>
      </c>
      <c r="P2348" t="s">
        <v>57</v>
      </c>
      <c r="Q2348" t="str">
        <f>+PROPER(IF(MID(Tabla1[[#This Row],[expName]],3,100)="Alegria","Alegría",MID(Tabla1[[#This Row],[expName]],3,100)))</f>
        <v>Alegría</v>
      </c>
      <c r="R2348" t="str">
        <f>+IF(Tabla1[[#This Row],[correct_ans]]="None","Frecuente","Infrecuente")</f>
        <v>Frecuente</v>
      </c>
      <c r="S2348">
        <f>+Tabla1[[#This Row],[Respuesta.corr]]*100</f>
        <v>100</v>
      </c>
      <c r="T2348" t="str">
        <f>+IF(OR(Tabla1[[#This Row],[frecuente/infrecuente]]="Frecuente",Tabla1[[#This Row],[Respuesta.rt]]=""),"",Tabla1[[#This Row],[Respuesta.rt]])</f>
        <v/>
      </c>
      <c r="U2348">
        <f>1-Tabla1[[#This Row],[Respuesta.corr]]</f>
        <v>0</v>
      </c>
      <c r="V2348" t="s">
        <v>141</v>
      </c>
      <c r="W2348" t="s">
        <v>143</v>
      </c>
      <c r="X2348" t="str">
        <f>+IFERROR(VLOOKUP(Tabla1[[#This Row],[participant]],$AB$2:$AC$17,2,0),"REVISAR")</f>
        <v>LMR11M</v>
      </c>
    </row>
    <row r="2349" spans="1:24" x14ac:dyDescent="0.55000000000000004">
      <c r="A2349" t="s">
        <v>58</v>
      </c>
      <c r="B2349" t="s">
        <v>59</v>
      </c>
      <c r="C2349" t="s">
        <v>21</v>
      </c>
      <c r="D2349">
        <v>0.8</v>
      </c>
      <c r="E2349">
        <v>0</v>
      </c>
      <c r="F2349">
        <v>147</v>
      </c>
      <c r="G2349">
        <v>147</v>
      </c>
      <c r="H2349">
        <v>147</v>
      </c>
      <c r="I2349" t="s">
        <v>21</v>
      </c>
      <c r="J2349">
        <v>1</v>
      </c>
      <c r="K2349">
        <v>0.45488063525400002</v>
      </c>
      <c r="L2349" t="s">
        <v>55</v>
      </c>
      <c r="M2349">
        <v>59.810667979371502</v>
      </c>
      <c r="N2349" t="s">
        <v>56</v>
      </c>
      <c r="O2349">
        <v>1</v>
      </c>
      <c r="P2349" t="s">
        <v>57</v>
      </c>
      <c r="Q2349" t="str">
        <f>+PROPER(IF(MID(Tabla1[[#This Row],[expName]],3,100)="Alegria","Alegría",MID(Tabla1[[#This Row],[expName]],3,100)))</f>
        <v>Alegría</v>
      </c>
      <c r="R2349" t="str">
        <f>+IF(Tabla1[[#This Row],[correct_ans]]="None","Frecuente","Infrecuente")</f>
        <v>Infrecuente</v>
      </c>
      <c r="S2349">
        <f>+Tabla1[[#This Row],[Respuesta.corr]]*100</f>
        <v>100</v>
      </c>
      <c r="T2349">
        <f>+IF(OR(Tabla1[[#This Row],[frecuente/infrecuente]]="Frecuente",Tabla1[[#This Row],[Respuesta.rt]]=""),"",Tabla1[[#This Row],[Respuesta.rt]])</f>
        <v>0.45488063525400002</v>
      </c>
      <c r="U2349">
        <f>1-Tabla1[[#This Row],[Respuesta.corr]]</f>
        <v>0</v>
      </c>
      <c r="V2349" t="s">
        <v>141</v>
      </c>
      <c r="W2349" t="s">
        <v>143</v>
      </c>
      <c r="X2349" t="str">
        <f>+IFERROR(VLOOKUP(Tabla1[[#This Row],[participant]],$AB$2:$AC$17,2,0),"REVISAR")</f>
        <v>LMR11M</v>
      </c>
    </row>
    <row r="2350" spans="1:24" x14ac:dyDescent="0.55000000000000004">
      <c r="A2350" t="s">
        <v>53</v>
      </c>
      <c r="B2350" t="s">
        <v>30</v>
      </c>
      <c r="C2350" t="s">
        <v>15</v>
      </c>
      <c r="D2350">
        <v>0.8</v>
      </c>
      <c r="E2350">
        <v>0</v>
      </c>
      <c r="F2350">
        <v>148</v>
      </c>
      <c r="G2350">
        <v>148</v>
      </c>
      <c r="H2350">
        <v>148</v>
      </c>
      <c r="I2350" t="s">
        <v>15</v>
      </c>
      <c r="J2350">
        <v>1</v>
      </c>
      <c r="L2350" t="s">
        <v>55</v>
      </c>
      <c r="M2350">
        <v>59.810667979371502</v>
      </c>
      <c r="N2350" t="s">
        <v>56</v>
      </c>
      <c r="O2350">
        <v>1</v>
      </c>
      <c r="P2350" t="s">
        <v>57</v>
      </c>
      <c r="Q2350" t="str">
        <f>+PROPER(IF(MID(Tabla1[[#This Row],[expName]],3,100)="Alegria","Alegría",MID(Tabla1[[#This Row],[expName]],3,100)))</f>
        <v>Alegría</v>
      </c>
      <c r="R2350" t="str">
        <f>+IF(Tabla1[[#This Row],[correct_ans]]="None","Frecuente","Infrecuente")</f>
        <v>Frecuente</v>
      </c>
      <c r="S2350">
        <f>+Tabla1[[#This Row],[Respuesta.corr]]*100</f>
        <v>100</v>
      </c>
      <c r="T2350" t="str">
        <f>+IF(OR(Tabla1[[#This Row],[frecuente/infrecuente]]="Frecuente",Tabla1[[#This Row],[Respuesta.rt]]=""),"",Tabla1[[#This Row],[Respuesta.rt]])</f>
        <v/>
      </c>
      <c r="U2350">
        <f>1-Tabla1[[#This Row],[Respuesta.corr]]</f>
        <v>0</v>
      </c>
      <c r="V2350" t="s">
        <v>141</v>
      </c>
      <c r="W2350" t="s">
        <v>143</v>
      </c>
      <c r="X2350" t="str">
        <f>+IFERROR(VLOOKUP(Tabla1[[#This Row],[participant]],$AB$2:$AC$17,2,0),"REVISAR")</f>
        <v>LMR11M</v>
      </c>
    </row>
    <row r="2351" spans="1:24" x14ac:dyDescent="0.55000000000000004">
      <c r="A2351" t="s">
        <v>58</v>
      </c>
      <c r="B2351" t="s">
        <v>67</v>
      </c>
      <c r="C2351" t="s">
        <v>21</v>
      </c>
      <c r="D2351">
        <v>0.8</v>
      </c>
      <c r="E2351">
        <v>0</v>
      </c>
      <c r="F2351">
        <v>149</v>
      </c>
      <c r="G2351">
        <v>149</v>
      </c>
      <c r="H2351">
        <v>149</v>
      </c>
      <c r="I2351" t="s">
        <v>21</v>
      </c>
      <c r="J2351">
        <v>1</v>
      </c>
      <c r="K2351">
        <v>0.72515052044799999</v>
      </c>
      <c r="L2351" t="s">
        <v>55</v>
      </c>
      <c r="M2351">
        <v>59.810667979371502</v>
      </c>
      <c r="N2351" t="s">
        <v>56</v>
      </c>
      <c r="O2351">
        <v>1</v>
      </c>
      <c r="P2351" t="s">
        <v>57</v>
      </c>
      <c r="Q2351" t="str">
        <f>+PROPER(IF(MID(Tabla1[[#This Row],[expName]],3,100)="Alegria","Alegría",MID(Tabla1[[#This Row],[expName]],3,100)))</f>
        <v>Alegría</v>
      </c>
      <c r="R2351" t="str">
        <f>+IF(Tabla1[[#This Row],[correct_ans]]="None","Frecuente","Infrecuente")</f>
        <v>Infrecuente</v>
      </c>
      <c r="S2351">
        <f>+Tabla1[[#This Row],[Respuesta.corr]]*100</f>
        <v>100</v>
      </c>
      <c r="T2351">
        <f>+IF(OR(Tabla1[[#This Row],[frecuente/infrecuente]]="Frecuente",Tabla1[[#This Row],[Respuesta.rt]]=""),"",Tabla1[[#This Row],[Respuesta.rt]])</f>
        <v>0.72515052044799999</v>
      </c>
      <c r="U2351">
        <f>1-Tabla1[[#This Row],[Respuesta.corr]]</f>
        <v>0</v>
      </c>
      <c r="V2351" t="s">
        <v>141</v>
      </c>
      <c r="W2351" t="s">
        <v>143</v>
      </c>
      <c r="X2351" t="str">
        <f>+IFERROR(VLOOKUP(Tabla1[[#This Row],[participant]],$AB$2:$AC$17,2,0),"REVISAR")</f>
        <v>LMR11M</v>
      </c>
    </row>
    <row r="2352" spans="1:24" x14ac:dyDescent="0.55000000000000004">
      <c r="A2352" t="s">
        <v>53</v>
      </c>
      <c r="B2352" t="s">
        <v>22</v>
      </c>
      <c r="C2352" t="s">
        <v>15</v>
      </c>
      <c r="D2352">
        <v>0.8</v>
      </c>
      <c r="E2352">
        <v>0</v>
      </c>
      <c r="F2352">
        <v>150</v>
      </c>
      <c r="G2352">
        <v>150</v>
      </c>
      <c r="H2352">
        <v>150</v>
      </c>
      <c r="I2352" t="s">
        <v>15</v>
      </c>
      <c r="J2352">
        <v>1</v>
      </c>
      <c r="L2352" t="s">
        <v>55</v>
      </c>
      <c r="M2352">
        <v>59.810667979371502</v>
      </c>
      <c r="N2352" t="s">
        <v>56</v>
      </c>
      <c r="O2352">
        <v>1</v>
      </c>
      <c r="P2352" t="s">
        <v>57</v>
      </c>
      <c r="Q2352" t="str">
        <f>+PROPER(IF(MID(Tabla1[[#This Row],[expName]],3,100)="Alegria","Alegría",MID(Tabla1[[#This Row],[expName]],3,100)))</f>
        <v>Alegría</v>
      </c>
      <c r="R2352" t="str">
        <f>+IF(Tabla1[[#This Row],[correct_ans]]="None","Frecuente","Infrecuente")</f>
        <v>Frecuente</v>
      </c>
      <c r="S2352">
        <f>+Tabla1[[#This Row],[Respuesta.corr]]*100</f>
        <v>100</v>
      </c>
      <c r="T2352" t="str">
        <f>+IF(OR(Tabla1[[#This Row],[frecuente/infrecuente]]="Frecuente",Tabla1[[#This Row],[Respuesta.rt]]=""),"",Tabla1[[#This Row],[Respuesta.rt]])</f>
        <v/>
      </c>
      <c r="U2352">
        <f>1-Tabla1[[#This Row],[Respuesta.corr]]</f>
        <v>0</v>
      </c>
      <c r="V2352" t="s">
        <v>141</v>
      </c>
      <c r="W2352" t="s">
        <v>143</v>
      </c>
      <c r="X2352" t="str">
        <f>+IFERROR(VLOOKUP(Tabla1[[#This Row],[participant]],$AB$2:$AC$17,2,0),"REVISAR")</f>
        <v>LMR11M</v>
      </c>
    </row>
    <row r="2353" spans="1:24" x14ac:dyDescent="0.55000000000000004">
      <c r="A2353" t="s">
        <v>53</v>
      </c>
      <c r="B2353" t="s">
        <v>22</v>
      </c>
      <c r="C2353" t="s">
        <v>15</v>
      </c>
      <c r="D2353">
        <v>1.3</v>
      </c>
      <c r="E2353">
        <v>0</v>
      </c>
      <c r="F2353">
        <v>151</v>
      </c>
      <c r="G2353">
        <v>151</v>
      </c>
      <c r="H2353">
        <v>151</v>
      </c>
      <c r="I2353" t="s">
        <v>15</v>
      </c>
      <c r="J2353">
        <v>1</v>
      </c>
      <c r="L2353" t="s">
        <v>55</v>
      </c>
      <c r="M2353">
        <v>59.810667979371502</v>
      </c>
      <c r="N2353" t="s">
        <v>56</v>
      </c>
      <c r="O2353">
        <v>1</v>
      </c>
      <c r="P2353" t="s">
        <v>57</v>
      </c>
      <c r="Q2353" t="str">
        <f>+PROPER(IF(MID(Tabla1[[#This Row],[expName]],3,100)="Alegria","Alegría",MID(Tabla1[[#This Row],[expName]],3,100)))</f>
        <v>Alegría</v>
      </c>
      <c r="R2353" t="str">
        <f>+IF(Tabla1[[#This Row],[correct_ans]]="None","Frecuente","Infrecuente")</f>
        <v>Frecuente</v>
      </c>
      <c r="S2353">
        <f>+Tabla1[[#This Row],[Respuesta.corr]]*100</f>
        <v>100</v>
      </c>
      <c r="T2353" t="str">
        <f>+IF(OR(Tabla1[[#This Row],[frecuente/infrecuente]]="Frecuente",Tabla1[[#This Row],[Respuesta.rt]]=""),"",Tabla1[[#This Row],[Respuesta.rt]])</f>
        <v/>
      </c>
      <c r="U2353">
        <f>1-Tabla1[[#This Row],[Respuesta.corr]]</f>
        <v>0</v>
      </c>
      <c r="V2353" t="s">
        <v>141</v>
      </c>
      <c r="W2353" t="s">
        <v>143</v>
      </c>
      <c r="X2353" t="str">
        <f>+IFERROR(VLOOKUP(Tabla1[[#This Row],[participant]],$AB$2:$AC$17,2,0),"REVISAR")</f>
        <v>LMR11M</v>
      </c>
    </row>
    <row r="2354" spans="1:24" x14ac:dyDescent="0.55000000000000004">
      <c r="A2354" t="s">
        <v>53</v>
      </c>
      <c r="B2354" t="s">
        <v>28</v>
      </c>
      <c r="C2354" t="s">
        <v>15</v>
      </c>
      <c r="D2354">
        <v>1.3</v>
      </c>
      <c r="E2354">
        <v>0</v>
      </c>
      <c r="F2354">
        <v>152</v>
      </c>
      <c r="G2354">
        <v>152</v>
      </c>
      <c r="H2354">
        <v>152</v>
      </c>
      <c r="I2354" t="s">
        <v>15</v>
      </c>
      <c r="J2354">
        <v>1</v>
      </c>
      <c r="L2354" t="s">
        <v>55</v>
      </c>
      <c r="M2354">
        <v>59.810667979371502</v>
      </c>
      <c r="N2354" t="s">
        <v>56</v>
      </c>
      <c r="O2354">
        <v>1</v>
      </c>
      <c r="P2354" t="s">
        <v>57</v>
      </c>
      <c r="Q2354" t="str">
        <f>+PROPER(IF(MID(Tabla1[[#This Row],[expName]],3,100)="Alegria","Alegría",MID(Tabla1[[#This Row],[expName]],3,100)))</f>
        <v>Alegría</v>
      </c>
      <c r="R2354" t="str">
        <f>+IF(Tabla1[[#This Row],[correct_ans]]="None","Frecuente","Infrecuente")</f>
        <v>Frecuente</v>
      </c>
      <c r="S2354">
        <f>+Tabla1[[#This Row],[Respuesta.corr]]*100</f>
        <v>100</v>
      </c>
      <c r="T2354" t="str">
        <f>+IF(OR(Tabla1[[#This Row],[frecuente/infrecuente]]="Frecuente",Tabla1[[#This Row],[Respuesta.rt]]=""),"",Tabla1[[#This Row],[Respuesta.rt]])</f>
        <v/>
      </c>
      <c r="U2354">
        <f>1-Tabla1[[#This Row],[Respuesta.corr]]</f>
        <v>0</v>
      </c>
      <c r="V2354" t="s">
        <v>141</v>
      </c>
      <c r="W2354" t="s">
        <v>143</v>
      </c>
      <c r="X2354" t="str">
        <f>+IFERROR(VLOOKUP(Tabla1[[#This Row],[participant]],$AB$2:$AC$17,2,0),"REVISAR")</f>
        <v>LMR11M</v>
      </c>
    </row>
    <row r="2355" spans="1:24" x14ac:dyDescent="0.55000000000000004">
      <c r="A2355" t="s">
        <v>58</v>
      </c>
      <c r="B2355" t="s">
        <v>77</v>
      </c>
      <c r="C2355" t="s">
        <v>21</v>
      </c>
      <c r="D2355">
        <v>1.3</v>
      </c>
      <c r="E2355">
        <v>0</v>
      </c>
      <c r="F2355">
        <v>153</v>
      </c>
      <c r="G2355">
        <v>153</v>
      </c>
      <c r="H2355">
        <v>153</v>
      </c>
      <c r="I2355" t="s">
        <v>21</v>
      </c>
      <c r="J2355">
        <v>1</v>
      </c>
      <c r="K2355">
        <v>0.369246661197</v>
      </c>
      <c r="L2355" t="s">
        <v>55</v>
      </c>
      <c r="M2355">
        <v>59.810667979371502</v>
      </c>
      <c r="N2355" t="s">
        <v>56</v>
      </c>
      <c r="O2355">
        <v>1</v>
      </c>
      <c r="P2355" t="s">
        <v>57</v>
      </c>
      <c r="Q2355" t="str">
        <f>+PROPER(IF(MID(Tabla1[[#This Row],[expName]],3,100)="Alegria","Alegría",MID(Tabla1[[#This Row],[expName]],3,100)))</f>
        <v>Alegría</v>
      </c>
      <c r="R2355" t="str">
        <f>+IF(Tabla1[[#This Row],[correct_ans]]="None","Frecuente","Infrecuente")</f>
        <v>Infrecuente</v>
      </c>
      <c r="S2355">
        <f>+Tabla1[[#This Row],[Respuesta.corr]]*100</f>
        <v>100</v>
      </c>
      <c r="T2355">
        <f>+IF(OR(Tabla1[[#This Row],[frecuente/infrecuente]]="Frecuente",Tabla1[[#This Row],[Respuesta.rt]]=""),"",Tabla1[[#This Row],[Respuesta.rt]])</f>
        <v>0.369246661197</v>
      </c>
      <c r="U2355">
        <f>1-Tabla1[[#This Row],[Respuesta.corr]]</f>
        <v>0</v>
      </c>
      <c r="V2355" t="s">
        <v>141</v>
      </c>
      <c r="W2355" t="s">
        <v>143</v>
      </c>
      <c r="X2355" t="str">
        <f>+IFERROR(VLOOKUP(Tabla1[[#This Row],[participant]],$AB$2:$AC$17,2,0),"REVISAR")</f>
        <v>LMR11M</v>
      </c>
    </row>
    <row r="2356" spans="1:24" x14ac:dyDescent="0.55000000000000004">
      <c r="A2356" t="s">
        <v>53</v>
      </c>
      <c r="B2356" t="s">
        <v>75</v>
      </c>
      <c r="C2356" t="s">
        <v>15</v>
      </c>
      <c r="D2356">
        <v>1.3</v>
      </c>
      <c r="E2356">
        <v>0</v>
      </c>
      <c r="F2356">
        <v>154</v>
      </c>
      <c r="G2356">
        <v>154</v>
      </c>
      <c r="H2356">
        <v>154</v>
      </c>
      <c r="I2356" t="s">
        <v>15</v>
      </c>
      <c r="J2356">
        <v>1</v>
      </c>
      <c r="L2356" t="s">
        <v>55</v>
      </c>
      <c r="M2356">
        <v>59.810667979371502</v>
      </c>
      <c r="N2356" t="s">
        <v>56</v>
      </c>
      <c r="O2356">
        <v>1</v>
      </c>
      <c r="P2356" t="s">
        <v>57</v>
      </c>
      <c r="Q2356" t="str">
        <f>+PROPER(IF(MID(Tabla1[[#This Row],[expName]],3,100)="Alegria","Alegría",MID(Tabla1[[#This Row],[expName]],3,100)))</f>
        <v>Alegría</v>
      </c>
      <c r="R2356" t="str">
        <f>+IF(Tabla1[[#This Row],[correct_ans]]="None","Frecuente","Infrecuente")</f>
        <v>Frecuente</v>
      </c>
      <c r="S2356">
        <f>+Tabla1[[#This Row],[Respuesta.corr]]*100</f>
        <v>100</v>
      </c>
      <c r="T2356" t="str">
        <f>+IF(OR(Tabla1[[#This Row],[frecuente/infrecuente]]="Frecuente",Tabla1[[#This Row],[Respuesta.rt]]=""),"",Tabla1[[#This Row],[Respuesta.rt]])</f>
        <v/>
      </c>
      <c r="U2356">
        <f>1-Tabla1[[#This Row],[Respuesta.corr]]</f>
        <v>0</v>
      </c>
      <c r="V2356" t="s">
        <v>141</v>
      </c>
      <c r="W2356" t="s">
        <v>143</v>
      </c>
      <c r="X2356" t="str">
        <f>+IFERROR(VLOOKUP(Tabla1[[#This Row],[participant]],$AB$2:$AC$17,2,0),"REVISAR")</f>
        <v>LMR11M</v>
      </c>
    </row>
    <row r="2357" spans="1:24" x14ac:dyDescent="0.55000000000000004">
      <c r="A2357" t="s">
        <v>58</v>
      </c>
      <c r="B2357" t="s">
        <v>66</v>
      </c>
      <c r="C2357" t="s">
        <v>21</v>
      </c>
      <c r="D2357">
        <v>1.3</v>
      </c>
      <c r="E2357">
        <v>0</v>
      </c>
      <c r="F2357">
        <v>155</v>
      </c>
      <c r="G2357">
        <v>155</v>
      </c>
      <c r="H2357">
        <v>155</v>
      </c>
      <c r="I2357" t="s">
        <v>21</v>
      </c>
      <c r="J2357">
        <v>1</v>
      </c>
      <c r="K2357">
        <v>0.955969083123</v>
      </c>
      <c r="L2357" t="s">
        <v>55</v>
      </c>
      <c r="M2357">
        <v>59.810667979371502</v>
      </c>
      <c r="N2357" t="s">
        <v>56</v>
      </c>
      <c r="O2357">
        <v>1</v>
      </c>
      <c r="P2357" t="s">
        <v>57</v>
      </c>
      <c r="Q2357" t="str">
        <f>+PROPER(IF(MID(Tabla1[[#This Row],[expName]],3,100)="Alegria","Alegría",MID(Tabla1[[#This Row],[expName]],3,100)))</f>
        <v>Alegría</v>
      </c>
      <c r="R2357" t="str">
        <f>+IF(Tabla1[[#This Row],[correct_ans]]="None","Frecuente","Infrecuente")</f>
        <v>Infrecuente</v>
      </c>
      <c r="S2357">
        <f>+Tabla1[[#This Row],[Respuesta.corr]]*100</f>
        <v>100</v>
      </c>
      <c r="T2357">
        <f>+IF(OR(Tabla1[[#This Row],[frecuente/infrecuente]]="Frecuente",Tabla1[[#This Row],[Respuesta.rt]]=""),"",Tabla1[[#This Row],[Respuesta.rt]])</f>
        <v>0.955969083123</v>
      </c>
      <c r="U2357">
        <f>1-Tabla1[[#This Row],[Respuesta.corr]]</f>
        <v>0</v>
      </c>
      <c r="V2357" t="s">
        <v>141</v>
      </c>
      <c r="W2357" t="s">
        <v>143</v>
      </c>
      <c r="X2357" t="str">
        <f>+IFERROR(VLOOKUP(Tabla1[[#This Row],[participant]],$AB$2:$AC$17,2,0),"REVISAR")</f>
        <v>LMR11M</v>
      </c>
    </row>
    <row r="2358" spans="1:24" x14ac:dyDescent="0.55000000000000004">
      <c r="A2358" t="s">
        <v>53</v>
      </c>
      <c r="B2358" t="s">
        <v>28</v>
      </c>
      <c r="C2358" t="s">
        <v>15</v>
      </c>
      <c r="D2358">
        <v>1.3</v>
      </c>
      <c r="E2358">
        <v>0</v>
      </c>
      <c r="F2358">
        <v>156</v>
      </c>
      <c r="G2358">
        <v>156</v>
      </c>
      <c r="H2358">
        <v>156</v>
      </c>
      <c r="I2358" t="s">
        <v>15</v>
      </c>
      <c r="J2358">
        <v>1</v>
      </c>
      <c r="L2358" t="s">
        <v>55</v>
      </c>
      <c r="M2358">
        <v>59.810667979371502</v>
      </c>
      <c r="N2358" t="s">
        <v>56</v>
      </c>
      <c r="O2358">
        <v>1</v>
      </c>
      <c r="P2358" t="s">
        <v>57</v>
      </c>
      <c r="Q2358" t="str">
        <f>+PROPER(IF(MID(Tabla1[[#This Row],[expName]],3,100)="Alegria","Alegría",MID(Tabla1[[#This Row],[expName]],3,100)))</f>
        <v>Alegría</v>
      </c>
      <c r="R2358" t="str">
        <f>+IF(Tabla1[[#This Row],[correct_ans]]="None","Frecuente","Infrecuente")</f>
        <v>Frecuente</v>
      </c>
      <c r="S2358">
        <f>+Tabla1[[#This Row],[Respuesta.corr]]*100</f>
        <v>100</v>
      </c>
      <c r="T2358" t="str">
        <f>+IF(OR(Tabla1[[#This Row],[frecuente/infrecuente]]="Frecuente",Tabla1[[#This Row],[Respuesta.rt]]=""),"",Tabla1[[#This Row],[Respuesta.rt]])</f>
        <v/>
      </c>
      <c r="U2358">
        <f>1-Tabla1[[#This Row],[Respuesta.corr]]</f>
        <v>0</v>
      </c>
      <c r="V2358" t="s">
        <v>141</v>
      </c>
      <c r="W2358" t="s">
        <v>143</v>
      </c>
      <c r="X2358" t="str">
        <f>+IFERROR(VLOOKUP(Tabla1[[#This Row],[participant]],$AB$2:$AC$17,2,0),"REVISAR")</f>
        <v>LMR11M</v>
      </c>
    </row>
    <row r="2359" spans="1:24" x14ac:dyDescent="0.55000000000000004">
      <c r="A2359" t="s">
        <v>53</v>
      </c>
      <c r="B2359" t="s">
        <v>61</v>
      </c>
      <c r="C2359" t="s">
        <v>15</v>
      </c>
      <c r="D2359">
        <v>1.3</v>
      </c>
      <c r="E2359">
        <v>0</v>
      </c>
      <c r="F2359">
        <v>157</v>
      </c>
      <c r="G2359">
        <v>157</v>
      </c>
      <c r="H2359">
        <v>157</v>
      </c>
      <c r="I2359" t="s">
        <v>15</v>
      </c>
      <c r="J2359">
        <v>1</v>
      </c>
      <c r="L2359" t="s">
        <v>55</v>
      </c>
      <c r="M2359">
        <v>59.810667979371502</v>
      </c>
      <c r="N2359" t="s">
        <v>56</v>
      </c>
      <c r="O2359">
        <v>1</v>
      </c>
      <c r="P2359" t="s">
        <v>57</v>
      </c>
      <c r="Q2359" t="str">
        <f>+PROPER(IF(MID(Tabla1[[#This Row],[expName]],3,100)="Alegria","Alegría",MID(Tabla1[[#This Row],[expName]],3,100)))</f>
        <v>Alegría</v>
      </c>
      <c r="R2359" t="str">
        <f>+IF(Tabla1[[#This Row],[correct_ans]]="None","Frecuente","Infrecuente")</f>
        <v>Frecuente</v>
      </c>
      <c r="S2359">
        <f>+Tabla1[[#This Row],[Respuesta.corr]]*100</f>
        <v>100</v>
      </c>
      <c r="T2359" t="str">
        <f>+IF(OR(Tabla1[[#This Row],[frecuente/infrecuente]]="Frecuente",Tabla1[[#This Row],[Respuesta.rt]]=""),"",Tabla1[[#This Row],[Respuesta.rt]])</f>
        <v/>
      </c>
      <c r="U2359">
        <f>1-Tabla1[[#This Row],[Respuesta.corr]]</f>
        <v>0</v>
      </c>
      <c r="V2359" t="s">
        <v>141</v>
      </c>
      <c r="W2359" t="s">
        <v>143</v>
      </c>
      <c r="X2359" t="str">
        <f>+IFERROR(VLOOKUP(Tabla1[[#This Row],[participant]],$AB$2:$AC$17,2,0),"REVISAR")</f>
        <v>LMR11M</v>
      </c>
    </row>
    <row r="2360" spans="1:24" x14ac:dyDescent="0.55000000000000004">
      <c r="A2360" t="s">
        <v>53</v>
      </c>
      <c r="B2360" t="s">
        <v>28</v>
      </c>
      <c r="C2360" t="s">
        <v>15</v>
      </c>
      <c r="D2360">
        <v>1.3</v>
      </c>
      <c r="E2360">
        <v>0</v>
      </c>
      <c r="F2360">
        <v>158</v>
      </c>
      <c r="G2360">
        <v>158</v>
      </c>
      <c r="H2360">
        <v>158</v>
      </c>
      <c r="I2360" t="s">
        <v>15</v>
      </c>
      <c r="J2360">
        <v>1</v>
      </c>
      <c r="L2360" t="s">
        <v>55</v>
      </c>
      <c r="M2360">
        <v>59.810667979371502</v>
      </c>
      <c r="N2360" t="s">
        <v>56</v>
      </c>
      <c r="O2360">
        <v>1</v>
      </c>
      <c r="P2360" t="s">
        <v>57</v>
      </c>
      <c r="Q2360" t="str">
        <f>+PROPER(IF(MID(Tabla1[[#This Row],[expName]],3,100)="Alegria","Alegría",MID(Tabla1[[#This Row],[expName]],3,100)))</f>
        <v>Alegría</v>
      </c>
      <c r="R2360" t="str">
        <f>+IF(Tabla1[[#This Row],[correct_ans]]="None","Frecuente","Infrecuente")</f>
        <v>Frecuente</v>
      </c>
      <c r="S2360">
        <f>+Tabla1[[#This Row],[Respuesta.corr]]*100</f>
        <v>100</v>
      </c>
      <c r="T2360" t="str">
        <f>+IF(OR(Tabla1[[#This Row],[frecuente/infrecuente]]="Frecuente",Tabla1[[#This Row],[Respuesta.rt]]=""),"",Tabla1[[#This Row],[Respuesta.rt]])</f>
        <v/>
      </c>
      <c r="U2360">
        <f>1-Tabla1[[#This Row],[Respuesta.corr]]</f>
        <v>0</v>
      </c>
      <c r="V2360" t="s">
        <v>141</v>
      </c>
      <c r="W2360" t="s">
        <v>143</v>
      </c>
      <c r="X2360" t="str">
        <f>+IFERROR(VLOOKUP(Tabla1[[#This Row],[participant]],$AB$2:$AC$17,2,0),"REVISAR")</f>
        <v>LMR11M</v>
      </c>
    </row>
    <row r="2361" spans="1:24" x14ac:dyDescent="0.55000000000000004">
      <c r="A2361" t="s">
        <v>58</v>
      </c>
      <c r="B2361" t="s">
        <v>59</v>
      </c>
      <c r="C2361" t="s">
        <v>21</v>
      </c>
      <c r="D2361">
        <v>1.3</v>
      </c>
      <c r="E2361">
        <v>0</v>
      </c>
      <c r="F2361">
        <v>159</v>
      </c>
      <c r="G2361">
        <v>159</v>
      </c>
      <c r="H2361">
        <v>159</v>
      </c>
      <c r="I2361" t="s">
        <v>21</v>
      </c>
      <c r="J2361">
        <v>1</v>
      </c>
      <c r="K2361">
        <v>0.404754739255</v>
      </c>
      <c r="L2361" t="s">
        <v>55</v>
      </c>
      <c r="M2361">
        <v>59.810667979371502</v>
      </c>
      <c r="N2361" t="s">
        <v>56</v>
      </c>
      <c r="O2361">
        <v>1</v>
      </c>
      <c r="P2361" t="s">
        <v>57</v>
      </c>
      <c r="Q2361" t="str">
        <f>+PROPER(IF(MID(Tabla1[[#This Row],[expName]],3,100)="Alegria","Alegría",MID(Tabla1[[#This Row],[expName]],3,100)))</f>
        <v>Alegría</v>
      </c>
      <c r="R2361" t="str">
        <f>+IF(Tabla1[[#This Row],[correct_ans]]="None","Frecuente","Infrecuente")</f>
        <v>Infrecuente</v>
      </c>
      <c r="S2361">
        <f>+Tabla1[[#This Row],[Respuesta.corr]]*100</f>
        <v>100</v>
      </c>
      <c r="T2361">
        <f>+IF(OR(Tabla1[[#This Row],[frecuente/infrecuente]]="Frecuente",Tabla1[[#This Row],[Respuesta.rt]]=""),"",Tabla1[[#This Row],[Respuesta.rt]])</f>
        <v>0.404754739255</v>
      </c>
      <c r="U2361">
        <f>1-Tabla1[[#This Row],[Respuesta.corr]]</f>
        <v>0</v>
      </c>
      <c r="V2361" t="s">
        <v>141</v>
      </c>
      <c r="W2361" t="s">
        <v>143</v>
      </c>
      <c r="X2361" t="str">
        <f>+IFERROR(VLOOKUP(Tabla1[[#This Row],[participant]],$AB$2:$AC$17,2,0),"REVISAR")</f>
        <v>LMR11M</v>
      </c>
    </row>
    <row r="2362" spans="1:24" x14ac:dyDescent="0.55000000000000004">
      <c r="A2362" t="s">
        <v>53</v>
      </c>
      <c r="B2362" t="s">
        <v>34</v>
      </c>
      <c r="C2362" t="s">
        <v>15</v>
      </c>
      <c r="D2362">
        <v>0.8</v>
      </c>
      <c r="E2362">
        <v>0</v>
      </c>
      <c r="F2362">
        <v>160</v>
      </c>
      <c r="G2362">
        <v>160</v>
      </c>
      <c r="H2362">
        <v>160</v>
      </c>
      <c r="I2362" t="s">
        <v>15</v>
      </c>
      <c r="J2362">
        <v>1</v>
      </c>
      <c r="L2362" t="s">
        <v>55</v>
      </c>
      <c r="M2362">
        <v>59.810667979371502</v>
      </c>
      <c r="N2362" t="s">
        <v>56</v>
      </c>
      <c r="O2362">
        <v>1</v>
      </c>
      <c r="P2362" t="s">
        <v>57</v>
      </c>
      <c r="Q2362" t="str">
        <f>+PROPER(IF(MID(Tabla1[[#This Row],[expName]],3,100)="Alegria","Alegría",MID(Tabla1[[#This Row],[expName]],3,100)))</f>
        <v>Alegría</v>
      </c>
      <c r="R2362" t="str">
        <f>+IF(Tabla1[[#This Row],[correct_ans]]="None","Frecuente","Infrecuente")</f>
        <v>Frecuente</v>
      </c>
      <c r="S2362">
        <f>+Tabla1[[#This Row],[Respuesta.corr]]*100</f>
        <v>100</v>
      </c>
      <c r="T2362" t="str">
        <f>+IF(OR(Tabla1[[#This Row],[frecuente/infrecuente]]="Frecuente",Tabla1[[#This Row],[Respuesta.rt]]=""),"",Tabla1[[#This Row],[Respuesta.rt]])</f>
        <v/>
      </c>
      <c r="U2362">
        <f>1-Tabla1[[#This Row],[Respuesta.corr]]</f>
        <v>0</v>
      </c>
      <c r="V2362" t="s">
        <v>141</v>
      </c>
      <c r="W2362" t="s">
        <v>143</v>
      </c>
      <c r="X2362" t="str">
        <f>+IFERROR(VLOOKUP(Tabla1[[#This Row],[participant]],$AB$2:$AC$17,2,0),"REVISAR")</f>
        <v>LMR11M</v>
      </c>
    </row>
    <row r="2363" spans="1:24" x14ac:dyDescent="0.55000000000000004">
      <c r="A2363" t="s">
        <v>58</v>
      </c>
      <c r="B2363" t="s">
        <v>78</v>
      </c>
      <c r="C2363" t="s">
        <v>21</v>
      </c>
      <c r="D2363">
        <v>1.3</v>
      </c>
      <c r="E2363">
        <v>0</v>
      </c>
      <c r="F2363">
        <v>161</v>
      </c>
      <c r="G2363">
        <v>161</v>
      </c>
      <c r="H2363">
        <v>161</v>
      </c>
      <c r="I2363" t="s">
        <v>21</v>
      </c>
      <c r="J2363">
        <v>1</v>
      </c>
      <c r="K2363">
        <v>0.74240908771799996</v>
      </c>
      <c r="L2363" t="s">
        <v>55</v>
      </c>
      <c r="M2363">
        <v>59.810667979371502</v>
      </c>
      <c r="N2363" t="s">
        <v>56</v>
      </c>
      <c r="O2363">
        <v>1</v>
      </c>
      <c r="P2363" t="s">
        <v>57</v>
      </c>
      <c r="Q2363" t="str">
        <f>+PROPER(IF(MID(Tabla1[[#This Row],[expName]],3,100)="Alegria","Alegría",MID(Tabla1[[#This Row],[expName]],3,100)))</f>
        <v>Alegría</v>
      </c>
      <c r="R2363" t="str">
        <f>+IF(Tabla1[[#This Row],[correct_ans]]="None","Frecuente","Infrecuente")</f>
        <v>Infrecuente</v>
      </c>
      <c r="S2363">
        <f>+Tabla1[[#This Row],[Respuesta.corr]]*100</f>
        <v>100</v>
      </c>
      <c r="T2363">
        <f>+IF(OR(Tabla1[[#This Row],[frecuente/infrecuente]]="Frecuente",Tabla1[[#This Row],[Respuesta.rt]]=""),"",Tabla1[[#This Row],[Respuesta.rt]])</f>
        <v>0.74240908771799996</v>
      </c>
      <c r="U2363">
        <f>1-Tabla1[[#This Row],[Respuesta.corr]]</f>
        <v>0</v>
      </c>
      <c r="V2363" t="s">
        <v>141</v>
      </c>
      <c r="W2363" t="s">
        <v>143</v>
      </c>
      <c r="X2363" t="str">
        <f>+IFERROR(VLOOKUP(Tabla1[[#This Row],[participant]],$AB$2:$AC$17,2,0),"REVISAR")</f>
        <v>LMR11M</v>
      </c>
    </row>
    <row r="2364" spans="1:24" x14ac:dyDescent="0.55000000000000004">
      <c r="A2364" t="s">
        <v>53</v>
      </c>
      <c r="B2364" t="s">
        <v>23</v>
      </c>
      <c r="C2364" t="s">
        <v>15</v>
      </c>
      <c r="D2364">
        <v>1.3</v>
      </c>
      <c r="E2364">
        <v>0</v>
      </c>
      <c r="F2364">
        <v>162</v>
      </c>
      <c r="G2364">
        <v>162</v>
      </c>
      <c r="H2364">
        <v>162</v>
      </c>
      <c r="I2364" t="s">
        <v>15</v>
      </c>
      <c r="J2364">
        <v>1</v>
      </c>
      <c r="L2364" t="s">
        <v>55</v>
      </c>
      <c r="M2364">
        <v>59.810667979371502</v>
      </c>
      <c r="N2364" t="s">
        <v>56</v>
      </c>
      <c r="O2364">
        <v>1</v>
      </c>
      <c r="P2364" t="s">
        <v>57</v>
      </c>
      <c r="Q2364" t="str">
        <f>+PROPER(IF(MID(Tabla1[[#This Row],[expName]],3,100)="Alegria","Alegría",MID(Tabla1[[#This Row],[expName]],3,100)))</f>
        <v>Alegría</v>
      </c>
      <c r="R2364" t="str">
        <f>+IF(Tabla1[[#This Row],[correct_ans]]="None","Frecuente","Infrecuente")</f>
        <v>Frecuente</v>
      </c>
      <c r="S2364">
        <f>+Tabla1[[#This Row],[Respuesta.corr]]*100</f>
        <v>100</v>
      </c>
      <c r="T2364" t="str">
        <f>+IF(OR(Tabla1[[#This Row],[frecuente/infrecuente]]="Frecuente",Tabla1[[#This Row],[Respuesta.rt]]=""),"",Tabla1[[#This Row],[Respuesta.rt]])</f>
        <v/>
      </c>
      <c r="U2364">
        <f>1-Tabla1[[#This Row],[Respuesta.corr]]</f>
        <v>0</v>
      </c>
      <c r="V2364" t="s">
        <v>141</v>
      </c>
      <c r="W2364" t="s">
        <v>143</v>
      </c>
      <c r="X2364" t="str">
        <f>+IFERROR(VLOOKUP(Tabla1[[#This Row],[participant]],$AB$2:$AC$17,2,0),"REVISAR")</f>
        <v>LMR11M</v>
      </c>
    </row>
    <row r="2365" spans="1:24" x14ac:dyDescent="0.55000000000000004">
      <c r="A2365" t="s">
        <v>53</v>
      </c>
      <c r="B2365" t="s">
        <v>65</v>
      </c>
      <c r="C2365" t="s">
        <v>15</v>
      </c>
      <c r="D2365">
        <v>1.3</v>
      </c>
      <c r="E2365">
        <v>0</v>
      </c>
      <c r="F2365">
        <v>163</v>
      </c>
      <c r="G2365">
        <v>163</v>
      </c>
      <c r="H2365">
        <v>163</v>
      </c>
      <c r="I2365" t="s">
        <v>15</v>
      </c>
      <c r="J2365">
        <v>1</v>
      </c>
      <c r="L2365" t="s">
        <v>55</v>
      </c>
      <c r="M2365">
        <v>59.810667979371502</v>
      </c>
      <c r="N2365" t="s">
        <v>56</v>
      </c>
      <c r="O2365">
        <v>1</v>
      </c>
      <c r="P2365" t="s">
        <v>57</v>
      </c>
      <c r="Q2365" t="str">
        <f>+PROPER(IF(MID(Tabla1[[#This Row],[expName]],3,100)="Alegria","Alegría",MID(Tabla1[[#This Row],[expName]],3,100)))</f>
        <v>Alegría</v>
      </c>
      <c r="R2365" t="str">
        <f>+IF(Tabla1[[#This Row],[correct_ans]]="None","Frecuente","Infrecuente")</f>
        <v>Frecuente</v>
      </c>
      <c r="S2365">
        <f>+Tabla1[[#This Row],[Respuesta.corr]]*100</f>
        <v>100</v>
      </c>
      <c r="T2365" t="str">
        <f>+IF(OR(Tabla1[[#This Row],[frecuente/infrecuente]]="Frecuente",Tabla1[[#This Row],[Respuesta.rt]]=""),"",Tabla1[[#This Row],[Respuesta.rt]])</f>
        <v/>
      </c>
      <c r="U2365">
        <f>1-Tabla1[[#This Row],[Respuesta.corr]]</f>
        <v>0</v>
      </c>
      <c r="V2365" t="s">
        <v>141</v>
      </c>
      <c r="W2365" t="s">
        <v>143</v>
      </c>
      <c r="X2365" t="str">
        <f>+IFERROR(VLOOKUP(Tabla1[[#This Row],[participant]],$AB$2:$AC$17,2,0),"REVISAR")</f>
        <v>LMR11M</v>
      </c>
    </row>
    <row r="2366" spans="1:24" x14ac:dyDescent="0.55000000000000004">
      <c r="A2366" t="s">
        <v>58</v>
      </c>
      <c r="B2366" t="s">
        <v>77</v>
      </c>
      <c r="C2366" t="s">
        <v>21</v>
      </c>
      <c r="D2366">
        <v>1.3</v>
      </c>
      <c r="E2366">
        <v>0</v>
      </c>
      <c r="F2366">
        <v>164</v>
      </c>
      <c r="G2366">
        <v>164</v>
      </c>
      <c r="H2366">
        <v>164</v>
      </c>
      <c r="I2366" t="s">
        <v>21</v>
      </c>
      <c r="J2366">
        <v>1</v>
      </c>
      <c r="K2366">
        <v>0.50468239700399997</v>
      </c>
      <c r="L2366" t="s">
        <v>55</v>
      </c>
      <c r="M2366">
        <v>59.810667979371502</v>
      </c>
      <c r="N2366" t="s">
        <v>56</v>
      </c>
      <c r="O2366">
        <v>1</v>
      </c>
      <c r="P2366" t="s">
        <v>57</v>
      </c>
      <c r="Q2366" t="str">
        <f>+PROPER(IF(MID(Tabla1[[#This Row],[expName]],3,100)="Alegria","Alegría",MID(Tabla1[[#This Row],[expName]],3,100)))</f>
        <v>Alegría</v>
      </c>
      <c r="R2366" t="str">
        <f>+IF(Tabla1[[#This Row],[correct_ans]]="None","Frecuente","Infrecuente")</f>
        <v>Infrecuente</v>
      </c>
      <c r="S2366">
        <f>+Tabla1[[#This Row],[Respuesta.corr]]*100</f>
        <v>100</v>
      </c>
      <c r="T2366">
        <f>+IF(OR(Tabla1[[#This Row],[frecuente/infrecuente]]="Frecuente",Tabla1[[#This Row],[Respuesta.rt]]=""),"",Tabla1[[#This Row],[Respuesta.rt]])</f>
        <v>0.50468239700399997</v>
      </c>
      <c r="U2366">
        <f>1-Tabla1[[#This Row],[Respuesta.corr]]</f>
        <v>0</v>
      </c>
      <c r="V2366" t="s">
        <v>141</v>
      </c>
      <c r="W2366" t="s">
        <v>143</v>
      </c>
      <c r="X2366" t="str">
        <f>+IFERROR(VLOOKUP(Tabla1[[#This Row],[participant]],$AB$2:$AC$17,2,0),"REVISAR")</f>
        <v>LMR11M</v>
      </c>
    </row>
    <row r="2367" spans="1:24" x14ac:dyDescent="0.55000000000000004">
      <c r="A2367" t="s">
        <v>53</v>
      </c>
      <c r="B2367" t="s">
        <v>25</v>
      </c>
      <c r="C2367" t="s">
        <v>15</v>
      </c>
      <c r="D2367">
        <v>1.3</v>
      </c>
      <c r="E2367">
        <v>0</v>
      </c>
      <c r="F2367">
        <v>165</v>
      </c>
      <c r="G2367">
        <v>165</v>
      </c>
      <c r="H2367">
        <v>165</v>
      </c>
      <c r="I2367" t="s">
        <v>15</v>
      </c>
      <c r="J2367">
        <v>1</v>
      </c>
      <c r="L2367" t="s">
        <v>55</v>
      </c>
      <c r="M2367">
        <v>59.810667979371502</v>
      </c>
      <c r="N2367" t="s">
        <v>56</v>
      </c>
      <c r="O2367">
        <v>1</v>
      </c>
      <c r="P2367" t="s">
        <v>57</v>
      </c>
      <c r="Q2367" t="str">
        <f>+PROPER(IF(MID(Tabla1[[#This Row],[expName]],3,100)="Alegria","Alegría",MID(Tabla1[[#This Row],[expName]],3,100)))</f>
        <v>Alegría</v>
      </c>
      <c r="R2367" t="str">
        <f>+IF(Tabla1[[#This Row],[correct_ans]]="None","Frecuente","Infrecuente")</f>
        <v>Frecuente</v>
      </c>
      <c r="S2367">
        <f>+Tabla1[[#This Row],[Respuesta.corr]]*100</f>
        <v>100</v>
      </c>
      <c r="T2367" t="str">
        <f>+IF(OR(Tabla1[[#This Row],[frecuente/infrecuente]]="Frecuente",Tabla1[[#This Row],[Respuesta.rt]]=""),"",Tabla1[[#This Row],[Respuesta.rt]])</f>
        <v/>
      </c>
      <c r="U2367">
        <f>1-Tabla1[[#This Row],[Respuesta.corr]]</f>
        <v>0</v>
      </c>
      <c r="V2367" t="s">
        <v>141</v>
      </c>
      <c r="W2367" t="s">
        <v>143</v>
      </c>
      <c r="X2367" t="str">
        <f>+IFERROR(VLOOKUP(Tabla1[[#This Row],[participant]],$AB$2:$AC$17,2,0),"REVISAR")</f>
        <v>LMR11M</v>
      </c>
    </row>
    <row r="2368" spans="1:24" x14ac:dyDescent="0.55000000000000004">
      <c r="A2368" t="s">
        <v>53</v>
      </c>
      <c r="B2368" t="s">
        <v>63</v>
      </c>
      <c r="C2368" t="s">
        <v>15</v>
      </c>
      <c r="D2368">
        <v>0.8</v>
      </c>
      <c r="E2368">
        <v>0</v>
      </c>
      <c r="F2368">
        <v>166</v>
      </c>
      <c r="G2368">
        <v>166</v>
      </c>
      <c r="H2368">
        <v>166</v>
      </c>
      <c r="I2368" t="s">
        <v>15</v>
      </c>
      <c r="J2368">
        <v>1</v>
      </c>
      <c r="L2368" t="s">
        <v>55</v>
      </c>
      <c r="M2368">
        <v>59.810667979371502</v>
      </c>
      <c r="N2368" t="s">
        <v>56</v>
      </c>
      <c r="O2368">
        <v>1</v>
      </c>
      <c r="P2368" t="s">
        <v>57</v>
      </c>
      <c r="Q2368" t="str">
        <f>+PROPER(IF(MID(Tabla1[[#This Row],[expName]],3,100)="Alegria","Alegría",MID(Tabla1[[#This Row],[expName]],3,100)))</f>
        <v>Alegría</v>
      </c>
      <c r="R2368" t="str">
        <f>+IF(Tabla1[[#This Row],[correct_ans]]="None","Frecuente","Infrecuente")</f>
        <v>Frecuente</v>
      </c>
      <c r="S2368">
        <f>+Tabla1[[#This Row],[Respuesta.corr]]*100</f>
        <v>100</v>
      </c>
      <c r="T2368" t="str">
        <f>+IF(OR(Tabla1[[#This Row],[frecuente/infrecuente]]="Frecuente",Tabla1[[#This Row],[Respuesta.rt]]=""),"",Tabla1[[#This Row],[Respuesta.rt]])</f>
        <v/>
      </c>
      <c r="U2368">
        <f>1-Tabla1[[#This Row],[Respuesta.corr]]</f>
        <v>0</v>
      </c>
      <c r="V2368" t="s">
        <v>141</v>
      </c>
      <c r="W2368" t="s">
        <v>143</v>
      </c>
      <c r="X2368" t="str">
        <f>+IFERROR(VLOOKUP(Tabla1[[#This Row],[participant]],$AB$2:$AC$17,2,0),"REVISAR")</f>
        <v>LMR11M</v>
      </c>
    </row>
    <row r="2369" spans="1:24" x14ac:dyDescent="0.55000000000000004">
      <c r="A2369" t="s">
        <v>53</v>
      </c>
      <c r="B2369" t="s">
        <v>61</v>
      </c>
      <c r="C2369" t="s">
        <v>15</v>
      </c>
      <c r="D2369">
        <v>1.3</v>
      </c>
      <c r="E2369">
        <v>0</v>
      </c>
      <c r="F2369">
        <v>167</v>
      </c>
      <c r="G2369">
        <v>167</v>
      </c>
      <c r="H2369">
        <v>167</v>
      </c>
      <c r="I2369" t="s">
        <v>15</v>
      </c>
      <c r="J2369">
        <v>1</v>
      </c>
      <c r="L2369" t="s">
        <v>55</v>
      </c>
      <c r="M2369">
        <v>59.810667979371502</v>
      </c>
      <c r="N2369" t="s">
        <v>56</v>
      </c>
      <c r="O2369">
        <v>1</v>
      </c>
      <c r="P2369" t="s">
        <v>57</v>
      </c>
      <c r="Q2369" t="str">
        <f>+PROPER(IF(MID(Tabla1[[#This Row],[expName]],3,100)="Alegria","Alegría",MID(Tabla1[[#This Row],[expName]],3,100)))</f>
        <v>Alegría</v>
      </c>
      <c r="R2369" t="str">
        <f>+IF(Tabla1[[#This Row],[correct_ans]]="None","Frecuente","Infrecuente")</f>
        <v>Frecuente</v>
      </c>
      <c r="S2369">
        <f>+Tabla1[[#This Row],[Respuesta.corr]]*100</f>
        <v>100</v>
      </c>
      <c r="T2369" t="str">
        <f>+IF(OR(Tabla1[[#This Row],[frecuente/infrecuente]]="Frecuente",Tabla1[[#This Row],[Respuesta.rt]]=""),"",Tabla1[[#This Row],[Respuesta.rt]])</f>
        <v/>
      </c>
      <c r="U2369">
        <f>1-Tabla1[[#This Row],[Respuesta.corr]]</f>
        <v>0</v>
      </c>
      <c r="V2369" t="s">
        <v>141</v>
      </c>
      <c r="W2369" t="s">
        <v>143</v>
      </c>
      <c r="X2369" t="str">
        <f>+IFERROR(VLOOKUP(Tabla1[[#This Row],[participant]],$AB$2:$AC$17,2,0),"REVISAR")</f>
        <v>LMR11M</v>
      </c>
    </row>
    <row r="2370" spans="1:24" x14ac:dyDescent="0.55000000000000004">
      <c r="A2370" t="s">
        <v>58</v>
      </c>
      <c r="B2370" t="s">
        <v>80</v>
      </c>
      <c r="C2370" t="s">
        <v>21</v>
      </c>
      <c r="D2370">
        <v>0.8</v>
      </c>
      <c r="E2370">
        <v>0</v>
      </c>
      <c r="F2370">
        <v>168</v>
      </c>
      <c r="G2370">
        <v>168</v>
      </c>
      <c r="H2370">
        <v>168</v>
      </c>
      <c r="I2370" t="s">
        <v>21</v>
      </c>
      <c r="J2370">
        <v>1</v>
      </c>
      <c r="K2370">
        <v>0.65543851628899996</v>
      </c>
      <c r="L2370" t="s">
        <v>55</v>
      </c>
      <c r="M2370">
        <v>59.810667979371502</v>
      </c>
      <c r="N2370" t="s">
        <v>56</v>
      </c>
      <c r="O2370">
        <v>1</v>
      </c>
      <c r="P2370" t="s">
        <v>57</v>
      </c>
      <c r="Q2370" t="str">
        <f>+PROPER(IF(MID(Tabla1[[#This Row],[expName]],3,100)="Alegria","Alegría",MID(Tabla1[[#This Row],[expName]],3,100)))</f>
        <v>Alegría</v>
      </c>
      <c r="R2370" t="str">
        <f>+IF(Tabla1[[#This Row],[correct_ans]]="None","Frecuente","Infrecuente")</f>
        <v>Infrecuente</v>
      </c>
      <c r="S2370">
        <f>+Tabla1[[#This Row],[Respuesta.corr]]*100</f>
        <v>100</v>
      </c>
      <c r="T2370">
        <f>+IF(OR(Tabla1[[#This Row],[frecuente/infrecuente]]="Frecuente",Tabla1[[#This Row],[Respuesta.rt]]=""),"",Tabla1[[#This Row],[Respuesta.rt]])</f>
        <v>0.65543851628899996</v>
      </c>
      <c r="U2370">
        <f>1-Tabla1[[#This Row],[Respuesta.corr]]</f>
        <v>0</v>
      </c>
      <c r="V2370" t="s">
        <v>141</v>
      </c>
      <c r="W2370" t="s">
        <v>143</v>
      </c>
      <c r="X2370" t="str">
        <f>+IFERROR(VLOOKUP(Tabla1[[#This Row],[participant]],$AB$2:$AC$17,2,0),"REVISAR")</f>
        <v>LMR11M</v>
      </c>
    </row>
    <row r="2371" spans="1:24" x14ac:dyDescent="0.55000000000000004">
      <c r="A2371" t="s">
        <v>53</v>
      </c>
      <c r="B2371" t="s">
        <v>68</v>
      </c>
      <c r="C2371" t="s">
        <v>15</v>
      </c>
      <c r="D2371">
        <v>1.3</v>
      </c>
      <c r="E2371">
        <v>0</v>
      </c>
      <c r="F2371">
        <v>169</v>
      </c>
      <c r="G2371">
        <v>169</v>
      </c>
      <c r="H2371">
        <v>169</v>
      </c>
      <c r="I2371" t="s">
        <v>15</v>
      </c>
      <c r="J2371">
        <v>1</v>
      </c>
      <c r="L2371" t="s">
        <v>55</v>
      </c>
      <c r="M2371">
        <v>59.810667979371502</v>
      </c>
      <c r="N2371" t="s">
        <v>56</v>
      </c>
      <c r="O2371">
        <v>1</v>
      </c>
      <c r="P2371" t="s">
        <v>57</v>
      </c>
      <c r="Q2371" t="str">
        <f>+PROPER(IF(MID(Tabla1[[#This Row],[expName]],3,100)="Alegria","Alegría",MID(Tabla1[[#This Row],[expName]],3,100)))</f>
        <v>Alegría</v>
      </c>
      <c r="R2371" t="str">
        <f>+IF(Tabla1[[#This Row],[correct_ans]]="None","Frecuente","Infrecuente")</f>
        <v>Frecuente</v>
      </c>
      <c r="S2371">
        <f>+Tabla1[[#This Row],[Respuesta.corr]]*100</f>
        <v>100</v>
      </c>
      <c r="T2371" t="str">
        <f>+IF(OR(Tabla1[[#This Row],[frecuente/infrecuente]]="Frecuente",Tabla1[[#This Row],[Respuesta.rt]]=""),"",Tabla1[[#This Row],[Respuesta.rt]])</f>
        <v/>
      </c>
      <c r="U2371">
        <f>1-Tabla1[[#This Row],[Respuesta.corr]]</f>
        <v>0</v>
      </c>
      <c r="V2371" t="s">
        <v>141</v>
      </c>
      <c r="W2371" t="s">
        <v>143</v>
      </c>
      <c r="X2371" t="str">
        <f>+IFERROR(VLOOKUP(Tabla1[[#This Row],[participant]],$AB$2:$AC$17,2,0),"REVISAR")</f>
        <v>LMR11M</v>
      </c>
    </row>
    <row r="2372" spans="1:24" x14ac:dyDescent="0.55000000000000004">
      <c r="A2372" t="s">
        <v>58</v>
      </c>
      <c r="B2372" t="s">
        <v>70</v>
      </c>
      <c r="C2372" t="s">
        <v>21</v>
      </c>
      <c r="D2372">
        <v>0.8</v>
      </c>
      <c r="E2372">
        <v>0</v>
      </c>
      <c r="F2372">
        <v>170</v>
      </c>
      <c r="G2372">
        <v>170</v>
      </c>
      <c r="H2372">
        <v>170</v>
      </c>
      <c r="I2372" t="s">
        <v>21</v>
      </c>
      <c r="J2372">
        <v>1</v>
      </c>
      <c r="K2372">
        <v>0.58910426124899995</v>
      </c>
      <c r="L2372" t="s">
        <v>55</v>
      </c>
      <c r="M2372">
        <v>59.810667979371502</v>
      </c>
      <c r="N2372" t="s">
        <v>56</v>
      </c>
      <c r="O2372">
        <v>1</v>
      </c>
      <c r="P2372" t="s">
        <v>57</v>
      </c>
      <c r="Q2372" t="str">
        <f>+PROPER(IF(MID(Tabla1[[#This Row],[expName]],3,100)="Alegria","Alegría",MID(Tabla1[[#This Row],[expName]],3,100)))</f>
        <v>Alegría</v>
      </c>
      <c r="R2372" t="str">
        <f>+IF(Tabla1[[#This Row],[correct_ans]]="None","Frecuente","Infrecuente")</f>
        <v>Infrecuente</v>
      </c>
      <c r="S2372">
        <f>+Tabla1[[#This Row],[Respuesta.corr]]*100</f>
        <v>100</v>
      </c>
      <c r="T2372">
        <f>+IF(OR(Tabla1[[#This Row],[frecuente/infrecuente]]="Frecuente",Tabla1[[#This Row],[Respuesta.rt]]=""),"",Tabla1[[#This Row],[Respuesta.rt]])</f>
        <v>0.58910426124899995</v>
      </c>
      <c r="U2372">
        <f>1-Tabla1[[#This Row],[Respuesta.corr]]</f>
        <v>0</v>
      </c>
      <c r="V2372" t="s">
        <v>141</v>
      </c>
      <c r="W2372" t="s">
        <v>143</v>
      </c>
      <c r="X2372" t="str">
        <f>+IFERROR(VLOOKUP(Tabla1[[#This Row],[participant]],$AB$2:$AC$17,2,0),"REVISAR")</f>
        <v>LMR11M</v>
      </c>
    </row>
    <row r="2373" spans="1:24" x14ac:dyDescent="0.55000000000000004">
      <c r="A2373" t="s">
        <v>53</v>
      </c>
      <c r="B2373" t="s">
        <v>22</v>
      </c>
      <c r="C2373" t="s">
        <v>15</v>
      </c>
      <c r="D2373">
        <v>0.8</v>
      </c>
      <c r="E2373">
        <v>0</v>
      </c>
      <c r="F2373">
        <v>171</v>
      </c>
      <c r="G2373">
        <v>171</v>
      </c>
      <c r="H2373">
        <v>171</v>
      </c>
      <c r="I2373" t="s">
        <v>15</v>
      </c>
      <c r="J2373">
        <v>1</v>
      </c>
      <c r="L2373" t="s">
        <v>55</v>
      </c>
      <c r="M2373">
        <v>59.810667979371502</v>
      </c>
      <c r="N2373" t="s">
        <v>56</v>
      </c>
      <c r="O2373">
        <v>1</v>
      </c>
      <c r="P2373" t="s">
        <v>57</v>
      </c>
      <c r="Q2373" t="str">
        <f>+PROPER(IF(MID(Tabla1[[#This Row],[expName]],3,100)="Alegria","Alegría",MID(Tabla1[[#This Row],[expName]],3,100)))</f>
        <v>Alegría</v>
      </c>
      <c r="R2373" t="str">
        <f>+IF(Tabla1[[#This Row],[correct_ans]]="None","Frecuente","Infrecuente")</f>
        <v>Frecuente</v>
      </c>
      <c r="S2373">
        <f>+Tabla1[[#This Row],[Respuesta.corr]]*100</f>
        <v>100</v>
      </c>
      <c r="T2373" t="str">
        <f>+IF(OR(Tabla1[[#This Row],[frecuente/infrecuente]]="Frecuente",Tabla1[[#This Row],[Respuesta.rt]]=""),"",Tabla1[[#This Row],[Respuesta.rt]])</f>
        <v/>
      </c>
      <c r="U2373">
        <f>1-Tabla1[[#This Row],[Respuesta.corr]]</f>
        <v>0</v>
      </c>
      <c r="V2373" t="s">
        <v>141</v>
      </c>
      <c r="W2373" t="s">
        <v>143</v>
      </c>
      <c r="X2373" t="str">
        <f>+IFERROR(VLOOKUP(Tabla1[[#This Row],[participant]],$AB$2:$AC$17,2,0),"REVISAR")</f>
        <v>LMR11M</v>
      </c>
    </row>
    <row r="2374" spans="1:24" x14ac:dyDescent="0.55000000000000004">
      <c r="A2374" t="s">
        <v>53</v>
      </c>
      <c r="B2374" t="s">
        <v>68</v>
      </c>
      <c r="C2374" t="s">
        <v>15</v>
      </c>
      <c r="D2374">
        <v>1.3</v>
      </c>
      <c r="E2374">
        <v>0</v>
      </c>
      <c r="F2374">
        <v>172</v>
      </c>
      <c r="G2374">
        <v>172</v>
      </c>
      <c r="H2374">
        <v>172</v>
      </c>
      <c r="I2374" t="s">
        <v>15</v>
      </c>
      <c r="J2374">
        <v>1</v>
      </c>
      <c r="L2374" t="s">
        <v>55</v>
      </c>
      <c r="M2374">
        <v>59.810667979371502</v>
      </c>
      <c r="N2374" t="s">
        <v>56</v>
      </c>
      <c r="O2374">
        <v>1</v>
      </c>
      <c r="P2374" t="s">
        <v>57</v>
      </c>
      <c r="Q2374" t="str">
        <f>+PROPER(IF(MID(Tabla1[[#This Row],[expName]],3,100)="Alegria","Alegría",MID(Tabla1[[#This Row],[expName]],3,100)))</f>
        <v>Alegría</v>
      </c>
      <c r="R2374" t="str">
        <f>+IF(Tabla1[[#This Row],[correct_ans]]="None","Frecuente","Infrecuente")</f>
        <v>Frecuente</v>
      </c>
      <c r="S2374">
        <f>+Tabla1[[#This Row],[Respuesta.corr]]*100</f>
        <v>100</v>
      </c>
      <c r="T2374" t="str">
        <f>+IF(OR(Tabla1[[#This Row],[frecuente/infrecuente]]="Frecuente",Tabla1[[#This Row],[Respuesta.rt]]=""),"",Tabla1[[#This Row],[Respuesta.rt]])</f>
        <v/>
      </c>
      <c r="U2374">
        <f>1-Tabla1[[#This Row],[Respuesta.corr]]</f>
        <v>0</v>
      </c>
      <c r="V2374" t="s">
        <v>141</v>
      </c>
      <c r="W2374" t="s">
        <v>143</v>
      </c>
      <c r="X2374" t="str">
        <f>+IFERROR(VLOOKUP(Tabla1[[#This Row],[participant]],$AB$2:$AC$17,2,0),"REVISAR")</f>
        <v>LMR11M</v>
      </c>
    </row>
    <row r="2375" spans="1:24" x14ac:dyDescent="0.55000000000000004">
      <c r="A2375" t="s">
        <v>53</v>
      </c>
      <c r="B2375" t="s">
        <v>65</v>
      </c>
      <c r="C2375" t="s">
        <v>15</v>
      </c>
      <c r="D2375">
        <v>0.8</v>
      </c>
      <c r="E2375">
        <v>0</v>
      </c>
      <c r="F2375">
        <v>173</v>
      </c>
      <c r="G2375">
        <v>173</v>
      </c>
      <c r="H2375">
        <v>173</v>
      </c>
      <c r="I2375" t="s">
        <v>15</v>
      </c>
      <c r="J2375">
        <v>1</v>
      </c>
      <c r="L2375" t="s">
        <v>55</v>
      </c>
      <c r="M2375">
        <v>59.810667979371502</v>
      </c>
      <c r="N2375" t="s">
        <v>56</v>
      </c>
      <c r="O2375">
        <v>1</v>
      </c>
      <c r="P2375" t="s">
        <v>57</v>
      </c>
      <c r="Q2375" t="str">
        <f>+PROPER(IF(MID(Tabla1[[#This Row],[expName]],3,100)="Alegria","Alegría",MID(Tabla1[[#This Row],[expName]],3,100)))</f>
        <v>Alegría</v>
      </c>
      <c r="R2375" t="str">
        <f>+IF(Tabla1[[#This Row],[correct_ans]]="None","Frecuente","Infrecuente")</f>
        <v>Frecuente</v>
      </c>
      <c r="S2375">
        <f>+Tabla1[[#This Row],[Respuesta.corr]]*100</f>
        <v>100</v>
      </c>
      <c r="T2375" t="str">
        <f>+IF(OR(Tabla1[[#This Row],[frecuente/infrecuente]]="Frecuente",Tabla1[[#This Row],[Respuesta.rt]]=""),"",Tabla1[[#This Row],[Respuesta.rt]])</f>
        <v/>
      </c>
      <c r="U2375">
        <f>1-Tabla1[[#This Row],[Respuesta.corr]]</f>
        <v>0</v>
      </c>
      <c r="V2375" t="s">
        <v>141</v>
      </c>
      <c r="W2375" t="s">
        <v>143</v>
      </c>
      <c r="X2375" t="str">
        <f>+IFERROR(VLOOKUP(Tabla1[[#This Row],[participant]],$AB$2:$AC$17,2,0),"REVISAR")</f>
        <v>LMR11M</v>
      </c>
    </row>
    <row r="2376" spans="1:24" x14ac:dyDescent="0.55000000000000004">
      <c r="A2376" t="s">
        <v>58</v>
      </c>
      <c r="B2376" t="s">
        <v>64</v>
      </c>
      <c r="C2376" t="s">
        <v>21</v>
      </c>
      <c r="D2376">
        <v>0.8</v>
      </c>
      <c r="E2376">
        <v>0</v>
      </c>
      <c r="F2376">
        <v>174</v>
      </c>
      <c r="G2376">
        <v>174</v>
      </c>
      <c r="H2376">
        <v>174</v>
      </c>
      <c r="I2376" t="s">
        <v>21</v>
      </c>
      <c r="J2376">
        <v>1</v>
      </c>
      <c r="K2376">
        <v>0.74199920240799999</v>
      </c>
      <c r="L2376" t="s">
        <v>55</v>
      </c>
      <c r="M2376">
        <v>59.810667979371502</v>
      </c>
      <c r="N2376" t="s">
        <v>56</v>
      </c>
      <c r="O2376">
        <v>1</v>
      </c>
      <c r="P2376" t="s">
        <v>57</v>
      </c>
      <c r="Q2376" t="str">
        <f>+PROPER(IF(MID(Tabla1[[#This Row],[expName]],3,100)="Alegria","Alegría",MID(Tabla1[[#This Row],[expName]],3,100)))</f>
        <v>Alegría</v>
      </c>
      <c r="R2376" t="str">
        <f>+IF(Tabla1[[#This Row],[correct_ans]]="None","Frecuente","Infrecuente")</f>
        <v>Infrecuente</v>
      </c>
      <c r="S2376">
        <f>+Tabla1[[#This Row],[Respuesta.corr]]*100</f>
        <v>100</v>
      </c>
      <c r="T2376">
        <f>+IF(OR(Tabla1[[#This Row],[frecuente/infrecuente]]="Frecuente",Tabla1[[#This Row],[Respuesta.rt]]=""),"",Tabla1[[#This Row],[Respuesta.rt]])</f>
        <v>0.74199920240799999</v>
      </c>
      <c r="U2376">
        <f>1-Tabla1[[#This Row],[Respuesta.corr]]</f>
        <v>0</v>
      </c>
      <c r="V2376" t="s">
        <v>141</v>
      </c>
      <c r="W2376" t="s">
        <v>143</v>
      </c>
      <c r="X2376" t="str">
        <f>+IFERROR(VLOOKUP(Tabla1[[#This Row],[participant]],$AB$2:$AC$17,2,0),"REVISAR")</f>
        <v>LMR11M</v>
      </c>
    </row>
    <row r="2377" spans="1:24" x14ac:dyDescent="0.55000000000000004">
      <c r="A2377" t="s">
        <v>53</v>
      </c>
      <c r="B2377" t="s">
        <v>30</v>
      </c>
      <c r="C2377" t="s">
        <v>15</v>
      </c>
      <c r="D2377">
        <v>0.8</v>
      </c>
      <c r="E2377">
        <v>0</v>
      </c>
      <c r="F2377">
        <v>175</v>
      </c>
      <c r="G2377">
        <v>175</v>
      </c>
      <c r="H2377">
        <v>175</v>
      </c>
      <c r="I2377" t="s">
        <v>15</v>
      </c>
      <c r="J2377">
        <v>1</v>
      </c>
      <c r="L2377" t="s">
        <v>55</v>
      </c>
      <c r="M2377">
        <v>59.810667979371502</v>
      </c>
      <c r="N2377" t="s">
        <v>56</v>
      </c>
      <c r="O2377">
        <v>1</v>
      </c>
      <c r="P2377" t="s">
        <v>57</v>
      </c>
      <c r="Q2377" t="str">
        <f>+PROPER(IF(MID(Tabla1[[#This Row],[expName]],3,100)="Alegria","Alegría",MID(Tabla1[[#This Row],[expName]],3,100)))</f>
        <v>Alegría</v>
      </c>
      <c r="R2377" t="str">
        <f>+IF(Tabla1[[#This Row],[correct_ans]]="None","Frecuente","Infrecuente")</f>
        <v>Frecuente</v>
      </c>
      <c r="S2377">
        <f>+Tabla1[[#This Row],[Respuesta.corr]]*100</f>
        <v>100</v>
      </c>
      <c r="T2377" t="str">
        <f>+IF(OR(Tabla1[[#This Row],[frecuente/infrecuente]]="Frecuente",Tabla1[[#This Row],[Respuesta.rt]]=""),"",Tabla1[[#This Row],[Respuesta.rt]])</f>
        <v/>
      </c>
      <c r="U2377">
        <f>1-Tabla1[[#This Row],[Respuesta.corr]]</f>
        <v>0</v>
      </c>
      <c r="V2377" t="s">
        <v>141</v>
      </c>
      <c r="W2377" t="s">
        <v>143</v>
      </c>
      <c r="X2377" t="str">
        <f>+IFERROR(VLOOKUP(Tabla1[[#This Row],[participant]],$AB$2:$AC$17,2,0),"REVISAR")</f>
        <v>LMR11M</v>
      </c>
    </row>
    <row r="2378" spans="1:24" x14ac:dyDescent="0.55000000000000004">
      <c r="A2378" t="s">
        <v>53</v>
      </c>
      <c r="B2378" t="s">
        <v>48</v>
      </c>
      <c r="C2378" t="s">
        <v>15</v>
      </c>
      <c r="D2378">
        <v>1.3</v>
      </c>
      <c r="E2378">
        <v>0</v>
      </c>
      <c r="F2378">
        <v>176</v>
      </c>
      <c r="G2378">
        <v>176</v>
      </c>
      <c r="H2378">
        <v>176</v>
      </c>
      <c r="I2378" t="s">
        <v>15</v>
      </c>
      <c r="J2378">
        <v>1</v>
      </c>
      <c r="L2378" t="s">
        <v>55</v>
      </c>
      <c r="M2378">
        <v>59.810667979371502</v>
      </c>
      <c r="N2378" t="s">
        <v>56</v>
      </c>
      <c r="O2378">
        <v>1</v>
      </c>
      <c r="P2378" t="s">
        <v>57</v>
      </c>
      <c r="Q2378" t="str">
        <f>+PROPER(IF(MID(Tabla1[[#This Row],[expName]],3,100)="Alegria","Alegría",MID(Tabla1[[#This Row],[expName]],3,100)))</f>
        <v>Alegría</v>
      </c>
      <c r="R2378" t="str">
        <f>+IF(Tabla1[[#This Row],[correct_ans]]="None","Frecuente","Infrecuente")</f>
        <v>Frecuente</v>
      </c>
      <c r="S2378">
        <f>+Tabla1[[#This Row],[Respuesta.corr]]*100</f>
        <v>100</v>
      </c>
      <c r="T2378" t="str">
        <f>+IF(OR(Tabla1[[#This Row],[frecuente/infrecuente]]="Frecuente",Tabla1[[#This Row],[Respuesta.rt]]=""),"",Tabla1[[#This Row],[Respuesta.rt]])</f>
        <v/>
      </c>
      <c r="U2378">
        <f>1-Tabla1[[#This Row],[Respuesta.corr]]</f>
        <v>0</v>
      </c>
      <c r="V2378" t="s">
        <v>141</v>
      </c>
      <c r="W2378" t="s">
        <v>143</v>
      </c>
      <c r="X2378" t="str">
        <f>+IFERROR(VLOOKUP(Tabla1[[#This Row],[participant]],$AB$2:$AC$17,2,0),"REVISAR")</f>
        <v>LMR11M</v>
      </c>
    </row>
    <row r="2379" spans="1:24" x14ac:dyDescent="0.55000000000000004">
      <c r="A2379" t="s">
        <v>58</v>
      </c>
      <c r="B2379" t="s">
        <v>60</v>
      </c>
      <c r="C2379" t="s">
        <v>21</v>
      </c>
      <c r="D2379">
        <v>1.3</v>
      </c>
      <c r="E2379">
        <v>0</v>
      </c>
      <c r="F2379">
        <v>177</v>
      </c>
      <c r="G2379">
        <v>177</v>
      </c>
      <c r="H2379">
        <v>177</v>
      </c>
      <c r="I2379" t="s">
        <v>21</v>
      </c>
      <c r="J2379">
        <v>1</v>
      </c>
      <c r="K2379">
        <v>0.49105287250099999</v>
      </c>
      <c r="L2379" t="s">
        <v>55</v>
      </c>
      <c r="M2379">
        <v>59.810667979371502</v>
      </c>
      <c r="N2379" t="s">
        <v>56</v>
      </c>
      <c r="O2379">
        <v>1</v>
      </c>
      <c r="P2379" t="s">
        <v>57</v>
      </c>
      <c r="Q2379" t="str">
        <f>+PROPER(IF(MID(Tabla1[[#This Row],[expName]],3,100)="Alegria","Alegría",MID(Tabla1[[#This Row],[expName]],3,100)))</f>
        <v>Alegría</v>
      </c>
      <c r="R2379" t="str">
        <f>+IF(Tabla1[[#This Row],[correct_ans]]="None","Frecuente","Infrecuente")</f>
        <v>Infrecuente</v>
      </c>
      <c r="S2379">
        <f>+Tabla1[[#This Row],[Respuesta.corr]]*100</f>
        <v>100</v>
      </c>
      <c r="T2379">
        <f>+IF(OR(Tabla1[[#This Row],[frecuente/infrecuente]]="Frecuente",Tabla1[[#This Row],[Respuesta.rt]]=""),"",Tabla1[[#This Row],[Respuesta.rt]])</f>
        <v>0.49105287250099999</v>
      </c>
      <c r="U2379">
        <f>1-Tabla1[[#This Row],[Respuesta.corr]]</f>
        <v>0</v>
      </c>
      <c r="V2379" t="s">
        <v>141</v>
      </c>
      <c r="W2379" t="s">
        <v>143</v>
      </c>
      <c r="X2379" t="str">
        <f>+IFERROR(VLOOKUP(Tabla1[[#This Row],[participant]],$AB$2:$AC$17,2,0),"REVISAR")</f>
        <v>LMR11M</v>
      </c>
    </row>
    <row r="2380" spans="1:24" x14ac:dyDescent="0.55000000000000004">
      <c r="A2380" t="s">
        <v>53</v>
      </c>
      <c r="B2380" t="s">
        <v>65</v>
      </c>
      <c r="C2380" t="s">
        <v>15</v>
      </c>
      <c r="D2380">
        <v>0.8</v>
      </c>
      <c r="E2380">
        <v>0</v>
      </c>
      <c r="F2380">
        <v>178</v>
      </c>
      <c r="G2380">
        <v>178</v>
      </c>
      <c r="H2380">
        <v>178</v>
      </c>
      <c r="I2380" t="s">
        <v>15</v>
      </c>
      <c r="J2380">
        <v>1</v>
      </c>
      <c r="L2380" t="s">
        <v>55</v>
      </c>
      <c r="M2380">
        <v>59.810667979371502</v>
      </c>
      <c r="N2380" t="s">
        <v>56</v>
      </c>
      <c r="O2380">
        <v>1</v>
      </c>
      <c r="P2380" t="s">
        <v>57</v>
      </c>
      <c r="Q2380" t="str">
        <f>+PROPER(IF(MID(Tabla1[[#This Row],[expName]],3,100)="Alegria","Alegría",MID(Tabla1[[#This Row],[expName]],3,100)))</f>
        <v>Alegría</v>
      </c>
      <c r="R2380" t="str">
        <f>+IF(Tabla1[[#This Row],[correct_ans]]="None","Frecuente","Infrecuente")</f>
        <v>Frecuente</v>
      </c>
      <c r="S2380">
        <f>+Tabla1[[#This Row],[Respuesta.corr]]*100</f>
        <v>100</v>
      </c>
      <c r="T2380" t="str">
        <f>+IF(OR(Tabla1[[#This Row],[frecuente/infrecuente]]="Frecuente",Tabla1[[#This Row],[Respuesta.rt]]=""),"",Tabla1[[#This Row],[Respuesta.rt]])</f>
        <v/>
      </c>
      <c r="U2380">
        <f>1-Tabla1[[#This Row],[Respuesta.corr]]</f>
        <v>0</v>
      </c>
      <c r="V2380" t="s">
        <v>141</v>
      </c>
      <c r="W2380" t="s">
        <v>143</v>
      </c>
      <c r="X2380" t="str">
        <f>+IFERROR(VLOOKUP(Tabla1[[#This Row],[participant]],$AB$2:$AC$17,2,0),"REVISAR")</f>
        <v>LMR11M</v>
      </c>
    </row>
    <row r="2381" spans="1:24" x14ac:dyDescent="0.55000000000000004">
      <c r="A2381" t="s">
        <v>53</v>
      </c>
      <c r="B2381" t="s">
        <v>34</v>
      </c>
      <c r="C2381" t="s">
        <v>15</v>
      </c>
      <c r="D2381">
        <v>1.3</v>
      </c>
      <c r="E2381">
        <v>0</v>
      </c>
      <c r="F2381">
        <v>179</v>
      </c>
      <c r="G2381">
        <v>179</v>
      </c>
      <c r="H2381">
        <v>179</v>
      </c>
      <c r="I2381" t="s">
        <v>15</v>
      </c>
      <c r="J2381">
        <v>1</v>
      </c>
      <c r="L2381" t="s">
        <v>55</v>
      </c>
      <c r="M2381">
        <v>59.810667979371502</v>
      </c>
      <c r="N2381" t="s">
        <v>56</v>
      </c>
      <c r="O2381">
        <v>1</v>
      </c>
      <c r="P2381" t="s">
        <v>57</v>
      </c>
      <c r="Q2381" t="str">
        <f>+PROPER(IF(MID(Tabla1[[#This Row],[expName]],3,100)="Alegria","Alegría",MID(Tabla1[[#This Row],[expName]],3,100)))</f>
        <v>Alegría</v>
      </c>
      <c r="R2381" t="str">
        <f>+IF(Tabla1[[#This Row],[correct_ans]]="None","Frecuente","Infrecuente")</f>
        <v>Frecuente</v>
      </c>
      <c r="S2381">
        <f>+Tabla1[[#This Row],[Respuesta.corr]]*100</f>
        <v>100</v>
      </c>
      <c r="T2381" t="str">
        <f>+IF(OR(Tabla1[[#This Row],[frecuente/infrecuente]]="Frecuente",Tabla1[[#This Row],[Respuesta.rt]]=""),"",Tabla1[[#This Row],[Respuesta.rt]])</f>
        <v/>
      </c>
      <c r="U2381">
        <f>1-Tabla1[[#This Row],[Respuesta.corr]]</f>
        <v>0</v>
      </c>
      <c r="V2381" t="s">
        <v>141</v>
      </c>
      <c r="W2381" t="s">
        <v>143</v>
      </c>
      <c r="X2381" t="str">
        <f>+IFERROR(VLOOKUP(Tabla1[[#This Row],[participant]],$AB$2:$AC$17,2,0),"REVISAR")</f>
        <v>LMR11M</v>
      </c>
    </row>
    <row r="2382" spans="1:24" x14ac:dyDescent="0.55000000000000004">
      <c r="A2382" t="s">
        <v>58</v>
      </c>
      <c r="B2382" t="s">
        <v>64</v>
      </c>
      <c r="C2382" t="s">
        <v>21</v>
      </c>
      <c r="D2382">
        <v>0.8</v>
      </c>
      <c r="E2382">
        <v>0</v>
      </c>
      <c r="F2382">
        <v>180</v>
      </c>
      <c r="G2382">
        <v>180</v>
      </c>
      <c r="H2382">
        <v>180</v>
      </c>
      <c r="I2382" t="s">
        <v>21</v>
      </c>
      <c r="J2382">
        <v>1</v>
      </c>
      <c r="K2382">
        <v>0.45766110299200002</v>
      </c>
      <c r="L2382" t="s">
        <v>55</v>
      </c>
      <c r="M2382">
        <v>59.810667979371502</v>
      </c>
      <c r="N2382" t="s">
        <v>56</v>
      </c>
      <c r="O2382">
        <v>1</v>
      </c>
      <c r="P2382" t="s">
        <v>57</v>
      </c>
      <c r="Q2382" t="str">
        <f>+PROPER(IF(MID(Tabla1[[#This Row],[expName]],3,100)="Alegria","Alegría",MID(Tabla1[[#This Row],[expName]],3,100)))</f>
        <v>Alegría</v>
      </c>
      <c r="R2382" t="str">
        <f>+IF(Tabla1[[#This Row],[correct_ans]]="None","Frecuente","Infrecuente")</f>
        <v>Infrecuente</v>
      </c>
      <c r="S2382">
        <f>+Tabla1[[#This Row],[Respuesta.corr]]*100</f>
        <v>100</v>
      </c>
      <c r="T2382">
        <f>+IF(OR(Tabla1[[#This Row],[frecuente/infrecuente]]="Frecuente",Tabla1[[#This Row],[Respuesta.rt]]=""),"",Tabla1[[#This Row],[Respuesta.rt]])</f>
        <v>0.45766110299200002</v>
      </c>
      <c r="U2382">
        <f>1-Tabla1[[#This Row],[Respuesta.corr]]</f>
        <v>0</v>
      </c>
      <c r="V2382" t="s">
        <v>141</v>
      </c>
      <c r="W2382" t="s">
        <v>143</v>
      </c>
      <c r="X2382" t="str">
        <f>+IFERROR(VLOOKUP(Tabla1[[#This Row],[participant]],$AB$2:$AC$17,2,0),"REVISAR")</f>
        <v>LMR11M</v>
      </c>
    </row>
    <row r="2383" spans="1:24" x14ac:dyDescent="0.55000000000000004">
      <c r="A2383" t="s">
        <v>53</v>
      </c>
      <c r="B2383" t="s">
        <v>36</v>
      </c>
      <c r="C2383" t="s">
        <v>15</v>
      </c>
      <c r="D2383">
        <v>0.8</v>
      </c>
      <c r="E2383">
        <v>0</v>
      </c>
      <c r="F2383">
        <v>181</v>
      </c>
      <c r="G2383">
        <v>181</v>
      </c>
      <c r="H2383">
        <v>181</v>
      </c>
      <c r="I2383" t="s">
        <v>15</v>
      </c>
      <c r="J2383">
        <v>1</v>
      </c>
      <c r="L2383" t="s">
        <v>55</v>
      </c>
      <c r="M2383">
        <v>59.810667979371502</v>
      </c>
      <c r="N2383" t="s">
        <v>56</v>
      </c>
      <c r="O2383">
        <v>1</v>
      </c>
      <c r="P2383" t="s">
        <v>57</v>
      </c>
      <c r="Q2383" t="str">
        <f>+PROPER(IF(MID(Tabla1[[#This Row],[expName]],3,100)="Alegria","Alegría",MID(Tabla1[[#This Row],[expName]],3,100)))</f>
        <v>Alegría</v>
      </c>
      <c r="R2383" t="str">
        <f>+IF(Tabla1[[#This Row],[correct_ans]]="None","Frecuente","Infrecuente")</f>
        <v>Frecuente</v>
      </c>
      <c r="S2383">
        <f>+Tabla1[[#This Row],[Respuesta.corr]]*100</f>
        <v>100</v>
      </c>
      <c r="T2383" t="str">
        <f>+IF(OR(Tabla1[[#This Row],[frecuente/infrecuente]]="Frecuente",Tabla1[[#This Row],[Respuesta.rt]]=""),"",Tabla1[[#This Row],[Respuesta.rt]])</f>
        <v/>
      </c>
      <c r="U2383">
        <f>1-Tabla1[[#This Row],[Respuesta.corr]]</f>
        <v>0</v>
      </c>
      <c r="V2383" t="s">
        <v>141</v>
      </c>
      <c r="W2383" t="s">
        <v>143</v>
      </c>
      <c r="X2383" t="str">
        <f>+IFERROR(VLOOKUP(Tabla1[[#This Row],[participant]],$AB$2:$AC$17,2,0),"REVISAR")</f>
        <v>LMR11M</v>
      </c>
    </row>
    <row r="2384" spans="1:24" x14ac:dyDescent="0.55000000000000004">
      <c r="A2384" t="s">
        <v>53</v>
      </c>
      <c r="B2384" t="s">
        <v>23</v>
      </c>
      <c r="C2384" t="s">
        <v>15</v>
      </c>
      <c r="D2384">
        <v>0.8</v>
      </c>
      <c r="E2384">
        <v>0</v>
      </c>
      <c r="F2384">
        <v>182</v>
      </c>
      <c r="G2384">
        <v>182</v>
      </c>
      <c r="H2384">
        <v>182</v>
      </c>
      <c r="I2384" t="s">
        <v>15</v>
      </c>
      <c r="J2384">
        <v>1</v>
      </c>
      <c r="L2384" t="s">
        <v>55</v>
      </c>
      <c r="M2384">
        <v>59.810667979371502</v>
      </c>
      <c r="N2384" t="s">
        <v>56</v>
      </c>
      <c r="O2384">
        <v>1</v>
      </c>
      <c r="P2384" t="s">
        <v>57</v>
      </c>
      <c r="Q2384" t="str">
        <f>+PROPER(IF(MID(Tabla1[[#This Row],[expName]],3,100)="Alegria","Alegría",MID(Tabla1[[#This Row],[expName]],3,100)))</f>
        <v>Alegría</v>
      </c>
      <c r="R2384" t="str">
        <f>+IF(Tabla1[[#This Row],[correct_ans]]="None","Frecuente","Infrecuente")</f>
        <v>Frecuente</v>
      </c>
      <c r="S2384">
        <f>+Tabla1[[#This Row],[Respuesta.corr]]*100</f>
        <v>100</v>
      </c>
      <c r="T2384" t="str">
        <f>+IF(OR(Tabla1[[#This Row],[frecuente/infrecuente]]="Frecuente",Tabla1[[#This Row],[Respuesta.rt]]=""),"",Tabla1[[#This Row],[Respuesta.rt]])</f>
        <v/>
      </c>
      <c r="U2384">
        <f>1-Tabla1[[#This Row],[Respuesta.corr]]</f>
        <v>0</v>
      </c>
      <c r="V2384" t="s">
        <v>141</v>
      </c>
      <c r="W2384" t="s">
        <v>143</v>
      </c>
      <c r="X2384" t="str">
        <f>+IFERROR(VLOOKUP(Tabla1[[#This Row],[participant]],$AB$2:$AC$17,2,0),"REVISAR")</f>
        <v>LMR11M</v>
      </c>
    </row>
    <row r="2385" spans="1:24" x14ac:dyDescent="0.55000000000000004">
      <c r="A2385" t="s">
        <v>53</v>
      </c>
      <c r="B2385" t="s">
        <v>23</v>
      </c>
      <c r="C2385" t="s">
        <v>15</v>
      </c>
      <c r="D2385">
        <v>1.3</v>
      </c>
      <c r="E2385">
        <v>0</v>
      </c>
      <c r="F2385">
        <v>183</v>
      </c>
      <c r="G2385">
        <v>183</v>
      </c>
      <c r="H2385">
        <v>183</v>
      </c>
      <c r="I2385" t="s">
        <v>15</v>
      </c>
      <c r="J2385">
        <v>1</v>
      </c>
      <c r="L2385" t="s">
        <v>55</v>
      </c>
      <c r="M2385">
        <v>59.810667979371502</v>
      </c>
      <c r="N2385" t="s">
        <v>56</v>
      </c>
      <c r="O2385">
        <v>1</v>
      </c>
      <c r="P2385" t="s">
        <v>57</v>
      </c>
      <c r="Q2385" t="str">
        <f>+PROPER(IF(MID(Tabla1[[#This Row],[expName]],3,100)="Alegria","Alegría",MID(Tabla1[[#This Row],[expName]],3,100)))</f>
        <v>Alegría</v>
      </c>
      <c r="R2385" t="str">
        <f>+IF(Tabla1[[#This Row],[correct_ans]]="None","Frecuente","Infrecuente")</f>
        <v>Frecuente</v>
      </c>
      <c r="S2385">
        <f>+Tabla1[[#This Row],[Respuesta.corr]]*100</f>
        <v>100</v>
      </c>
      <c r="T2385" t="str">
        <f>+IF(OR(Tabla1[[#This Row],[frecuente/infrecuente]]="Frecuente",Tabla1[[#This Row],[Respuesta.rt]]=""),"",Tabla1[[#This Row],[Respuesta.rt]])</f>
        <v/>
      </c>
      <c r="U2385">
        <f>1-Tabla1[[#This Row],[Respuesta.corr]]</f>
        <v>0</v>
      </c>
      <c r="V2385" t="s">
        <v>141</v>
      </c>
      <c r="W2385" t="s">
        <v>143</v>
      </c>
      <c r="X2385" t="str">
        <f>+IFERROR(VLOOKUP(Tabla1[[#This Row],[participant]],$AB$2:$AC$17,2,0),"REVISAR")</f>
        <v>LMR11M</v>
      </c>
    </row>
    <row r="2386" spans="1:24" x14ac:dyDescent="0.55000000000000004">
      <c r="A2386" t="s">
        <v>58</v>
      </c>
      <c r="B2386" t="s">
        <v>66</v>
      </c>
      <c r="C2386" t="s">
        <v>21</v>
      </c>
      <c r="D2386">
        <v>1.3</v>
      </c>
      <c r="E2386">
        <v>0</v>
      </c>
      <c r="F2386">
        <v>184</v>
      </c>
      <c r="G2386">
        <v>184</v>
      </c>
      <c r="H2386">
        <v>184</v>
      </c>
      <c r="I2386" t="s">
        <v>21</v>
      </c>
      <c r="J2386">
        <v>1</v>
      </c>
      <c r="K2386">
        <v>0.70807669963700004</v>
      </c>
      <c r="L2386" t="s">
        <v>55</v>
      </c>
      <c r="M2386">
        <v>59.810667979371502</v>
      </c>
      <c r="N2386" t="s">
        <v>56</v>
      </c>
      <c r="O2386">
        <v>1</v>
      </c>
      <c r="P2386" t="s">
        <v>57</v>
      </c>
      <c r="Q2386" t="str">
        <f>+PROPER(IF(MID(Tabla1[[#This Row],[expName]],3,100)="Alegria","Alegría",MID(Tabla1[[#This Row],[expName]],3,100)))</f>
        <v>Alegría</v>
      </c>
      <c r="R2386" t="str">
        <f>+IF(Tabla1[[#This Row],[correct_ans]]="None","Frecuente","Infrecuente")</f>
        <v>Infrecuente</v>
      </c>
      <c r="S2386">
        <f>+Tabla1[[#This Row],[Respuesta.corr]]*100</f>
        <v>100</v>
      </c>
      <c r="T2386">
        <f>+IF(OR(Tabla1[[#This Row],[frecuente/infrecuente]]="Frecuente",Tabla1[[#This Row],[Respuesta.rt]]=""),"",Tabla1[[#This Row],[Respuesta.rt]])</f>
        <v>0.70807669963700004</v>
      </c>
      <c r="U2386">
        <f>1-Tabla1[[#This Row],[Respuesta.corr]]</f>
        <v>0</v>
      </c>
      <c r="V2386" t="s">
        <v>141</v>
      </c>
      <c r="W2386" t="s">
        <v>143</v>
      </c>
      <c r="X2386" t="str">
        <f>+IFERROR(VLOOKUP(Tabla1[[#This Row],[participant]],$AB$2:$AC$17,2,0),"REVISAR")</f>
        <v>LMR11M</v>
      </c>
    </row>
    <row r="2387" spans="1:24" x14ac:dyDescent="0.55000000000000004">
      <c r="A2387" t="s">
        <v>53</v>
      </c>
      <c r="B2387" t="s">
        <v>65</v>
      </c>
      <c r="C2387" t="s">
        <v>15</v>
      </c>
      <c r="D2387">
        <v>0.8</v>
      </c>
      <c r="E2387">
        <v>0</v>
      </c>
      <c r="F2387">
        <v>185</v>
      </c>
      <c r="G2387">
        <v>185</v>
      </c>
      <c r="H2387">
        <v>185</v>
      </c>
      <c r="I2387" t="s">
        <v>15</v>
      </c>
      <c r="J2387">
        <v>1</v>
      </c>
      <c r="L2387" t="s">
        <v>55</v>
      </c>
      <c r="M2387">
        <v>59.810667979371502</v>
      </c>
      <c r="N2387" t="s">
        <v>56</v>
      </c>
      <c r="O2387">
        <v>1</v>
      </c>
      <c r="P2387" t="s">
        <v>57</v>
      </c>
      <c r="Q2387" t="str">
        <f>+PROPER(IF(MID(Tabla1[[#This Row],[expName]],3,100)="Alegria","Alegría",MID(Tabla1[[#This Row],[expName]],3,100)))</f>
        <v>Alegría</v>
      </c>
      <c r="R2387" t="str">
        <f>+IF(Tabla1[[#This Row],[correct_ans]]="None","Frecuente","Infrecuente")</f>
        <v>Frecuente</v>
      </c>
      <c r="S2387">
        <f>+Tabla1[[#This Row],[Respuesta.corr]]*100</f>
        <v>100</v>
      </c>
      <c r="T2387" t="str">
        <f>+IF(OR(Tabla1[[#This Row],[frecuente/infrecuente]]="Frecuente",Tabla1[[#This Row],[Respuesta.rt]]=""),"",Tabla1[[#This Row],[Respuesta.rt]])</f>
        <v/>
      </c>
      <c r="U2387">
        <f>1-Tabla1[[#This Row],[Respuesta.corr]]</f>
        <v>0</v>
      </c>
      <c r="V2387" t="s">
        <v>141</v>
      </c>
      <c r="W2387" t="s">
        <v>143</v>
      </c>
      <c r="X2387" t="str">
        <f>+IFERROR(VLOOKUP(Tabla1[[#This Row],[participant]],$AB$2:$AC$17,2,0),"REVISAR")</f>
        <v>LMR11M</v>
      </c>
    </row>
    <row r="2388" spans="1:24" x14ac:dyDescent="0.55000000000000004">
      <c r="A2388" t="s">
        <v>53</v>
      </c>
      <c r="B2388" t="s">
        <v>54</v>
      </c>
      <c r="C2388" t="s">
        <v>15</v>
      </c>
      <c r="D2388">
        <v>0.8</v>
      </c>
      <c r="E2388">
        <v>0</v>
      </c>
      <c r="F2388">
        <v>186</v>
      </c>
      <c r="G2388">
        <v>186</v>
      </c>
      <c r="H2388">
        <v>186</v>
      </c>
      <c r="I2388" t="s">
        <v>15</v>
      </c>
      <c r="J2388">
        <v>1</v>
      </c>
      <c r="L2388" t="s">
        <v>55</v>
      </c>
      <c r="M2388">
        <v>59.810667979371502</v>
      </c>
      <c r="N2388" t="s">
        <v>56</v>
      </c>
      <c r="O2388">
        <v>1</v>
      </c>
      <c r="P2388" t="s">
        <v>57</v>
      </c>
      <c r="Q2388" t="str">
        <f>+PROPER(IF(MID(Tabla1[[#This Row],[expName]],3,100)="Alegria","Alegría",MID(Tabla1[[#This Row],[expName]],3,100)))</f>
        <v>Alegría</v>
      </c>
      <c r="R2388" t="str">
        <f>+IF(Tabla1[[#This Row],[correct_ans]]="None","Frecuente","Infrecuente")</f>
        <v>Frecuente</v>
      </c>
      <c r="S2388">
        <f>+Tabla1[[#This Row],[Respuesta.corr]]*100</f>
        <v>100</v>
      </c>
      <c r="T2388" t="str">
        <f>+IF(OR(Tabla1[[#This Row],[frecuente/infrecuente]]="Frecuente",Tabla1[[#This Row],[Respuesta.rt]]=""),"",Tabla1[[#This Row],[Respuesta.rt]])</f>
        <v/>
      </c>
      <c r="U2388">
        <f>1-Tabla1[[#This Row],[Respuesta.corr]]</f>
        <v>0</v>
      </c>
      <c r="V2388" t="s">
        <v>141</v>
      </c>
      <c r="W2388" t="s">
        <v>143</v>
      </c>
      <c r="X2388" t="str">
        <f>+IFERROR(VLOOKUP(Tabla1[[#This Row],[participant]],$AB$2:$AC$17,2,0),"REVISAR")</f>
        <v>LMR11M</v>
      </c>
    </row>
    <row r="2389" spans="1:24" x14ac:dyDescent="0.55000000000000004">
      <c r="A2389" t="s">
        <v>58</v>
      </c>
      <c r="B2389" t="s">
        <v>60</v>
      </c>
      <c r="C2389" t="s">
        <v>21</v>
      </c>
      <c r="D2389">
        <v>0.8</v>
      </c>
      <c r="E2389">
        <v>0</v>
      </c>
      <c r="F2389">
        <v>187</v>
      </c>
      <c r="G2389">
        <v>187</v>
      </c>
      <c r="H2389">
        <v>187</v>
      </c>
      <c r="I2389" t="s">
        <v>21</v>
      </c>
      <c r="J2389">
        <v>1</v>
      </c>
      <c r="K2389">
        <v>0.52431154623599996</v>
      </c>
      <c r="L2389" t="s">
        <v>55</v>
      </c>
      <c r="M2389">
        <v>59.810667979371502</v>
      </c>
      <c r="N2389" t="s">
        <v>56</v>
      </c>
      <c r="O2389">
        <v>1</v>
      </c>
      <c r="P2389" t="s">
        <v>57</v>
      </c>
      <c r="Q2389" t="str">
        <f>+PROPER(IF(MID(Tabla1[[#This Row],[expName]],3,100)="Alegria","Alegría",MID(Tabla1[[#This Row],[expName]],3,100)))</f>
        <v>Alegría</v>
      </c>
      <c r="R2389" t="str">
        <f>+IF(Tabla1[[#This Row],[correct_ans]]="None","Frecuente","Infrecuente")</f>
        <v>Infrecuente</v>
      </c>
      <c r="S2389">
        <f>+Tabla1[[#This Row],[Respuesta.corr]]*100</f>
        <v>100</v>
      </c>
      <c r="T2389">
        <f>+IF(OR(Tabla1[[#This Row],[frecuente/infrecuente]]="Frecuente",Tabla1[[#This Row],[Respuesta.rt]]=""),"",Tabla1[[#This Row],[Respuesta.rt]])</f>
        <v>0.52431154623599996</v>
      </c>
      <c r="U2389">
        <f>1-Tabla1[[#This Row],[Respuesta.corr]]</f>
        <v>0</v>
      </c>
      <c r="V2389" t="s">
        <v>141</v>
      </c>
      <c r="W2389" t="s">
        <v>143</v>
      </c>
      <c r="X2389" t="str">
        <f>+IFERROR(VLOOKUP(Tabla1[[#This Row],[participant]],$AB$2:$AC$17,2,0),"REVISAR")</f>
        <v>LMR11M</v>
      </c>
    </row>
    <row r="2390" spans="1:24" x14ac:dyDescent="0.55000000000000004">
      <c r="A2390" t="s">
        <v>53</v>
      </c>
      <c r="B2390" t="s">
        <v>63</v>
      </c>
      <c r="C2390" t="s">
        <v>15</v>
      </c>
      <c r="D2390">
        <v>1.3</v>
      </c>
      <c r="E2390">
        <v>0</v>
      </c>
      <c r="F2390">
        <v>188</v>
      </c>
      <c r="G2390">
        <v>188</v>
      </c>
      <c r="H2390">
        <v>188</v>
      </c>
      <c r="I2390" t="s">
        <v>15</v>
      </c>
      <c r="J2390">
        <v>1</v>
      </c>
      <c r="L2390" t="s">
        <v>55</v>
      </c>
      <c r="M2390">
        <v>59.810667979371502</v>
      </c>
      <c r="N2390" t="s">
        <v>56</v>
      </c>
      <c r="O2390">
        <v>1</v>
      </c>
      <c r="P2390" t="s">
        <v>57</v>
      </c>
      <c r="Q2390" t="str">
        <f>+PROPER(IF(MID(Tabla1[[#This Row],[expName]],3,100)="Alegria","Alegría",MID(Tabla1[[#This Row],[expName]],3,100)))</f>
        <v>Alegría</v>
      </c>
      <c r="R2390" t="str">
        <f>+IF(Tabla1[[#This Row],[correct_ans]]="None","Frecuente","Infrecuente")</f>
        <v>Frecuente</v>
      </c>
      <c r="S2390">
        <f>+Tabla1[[#This Row],[Respuesta.corr]]*100</f>
        <v>100</v>
      </c>
      <c r="T2390" t="str">
        <f>+IF(OR(Tabla1[[#This Row],[frecuente/infrecuente]]="Frecuente",Tabla1[[#This Row],[Respuesta.rt]]=""),"",Tabla1[[#This Row],[Respuesta.rt]])</f>
        <v/>
      </c>
      <c r="U2390">
        <f>1-Tabla1[[#This Row],[Respuesta.corr]]</f>
        <v>0</v>
      </c>
      <c r="V2390" t="s">
        <v>141</v>
      </c>
      <c r="W2390" t="s">
        <v>143</v>
      </c>
      <c r="X2390" t="str">
        <f>+IFERROR(VLOOKUP(Tabla1[[#This Row],[participant]],$AB$2:$AC$17,2,0),"REVISAR")</f>
        <v>LMR11M</v>
      </c>
    </row>
    <row r="2391" spans="1:24" x14ac:dyDescent="0.55000000000000004">
      <c r="A2391" t="s">
        <v>53</v>
      </c>
      <c r="B2391" t="s">
        <v>54</v>
      </c>
      <c r="C2391" t="s">
        <v>15</v>
      </c>
      <c r="D2391">
        <v>0.8</v>
      </c>
      <c r="E2391">
        <v>0</v>
      </c>
      <c r="F2391">
        <v>189</v>
      </c>
      <c r="G2391">
        <v>189</v>
      </c>
      <c r="H2391">
        <v>189</v>
      </c>
      <c r="I2391" t="s">
        <v>15</v>
      </c>
      <c r="J2391">
        <v>1</v>
      </c>
      <c r="L2391" t="s">
        <v>55</v>
      </c>
      <c r="M2391">
        <v>59.810667979371502</v>
      </c>
      <c r="N2391" t="s">
        <v>56</v>
      </c>
      <c r="O2391">
        <v>1</v>
      </c>
      <c r="P2391" t="s">
        <v>57</v>
      </c>
      <c r="Q2391" t="str">
        <f>+PROPER(IF(MID(Tabla1[[#This Row],[expName]],3,100)="Alegria","Alegría",MID(Tabla1[[#This Row],[expName]],3,100)))</f>
        <v>Alegría</v>
      </c>
      <c r="R2391" t="str">
        <f>+IF(Tabla1[[#This Row],[correct_ans]]="None","Frecuente","Infrecuente")</f>
        <v>Frecuente</v>
      </c>
      <c r="S2391">
        <f>+Tabla1[[#This Row],[Respuesta.corr]]*100</f>
        <v>100</v>
      </c>
      <c r="T2391" t="str">
        <f>+IF(OR(Tabla1[[#This Row],[frecuente/infrecuente]]="Frecuente",Tabla1[[#This Row],[Respuesta.rt]]=""),"",Tabla1[[#This Row],[Respuesta.rt]])</f>
        <v/>
      </c>
      <c r="U2391">
        <f>1-Tabla1[[#This Row],[Respuesta.corr]]</f>
        <v>0</v>
      </c>
      <c r="V2391" t="s">
        <v>141</v>
      </c>
      <c r="W2391" t="s">
        <v>143</v>
      </c>
      <c r="X2391" t="str">
        <f>+IFERROR(VLOOKUP(Tabla1[[#This Row],[participant]],$AB$2:$AC$17,2,0),"REVISAR")</f>
        <v>LMR11M</v>
      </c>
    </row>
    <row r="2392" spans="1:24" x14ac:dyDescent="0.55000000000000004">
      <c r="A2392" t="s">
        <v>58</v>
      </c>
      <c r="B2392" t="s">
        <v>62</v>
      </c>
      <c r="C2392" t="s">
        <v>21</v>
      </c>
      <c r="D2392">
        <v>0.8</v>
      </c>
      <c r="E2392">
        <v>0</v>
      </c>
      <c r="F2392">
        <v>190</v>
      </c>
      <c r="G2392">
        <v>190</v>
      </c>
      <c r="H2392">
        <v>190</v>
      </c>
      <c r="I2392" t="s">
        <v>21</v>
      </c>
      <c r="J2392">
        <v>1</v>
      </c>
      <c r="K2392">
        <v>0.77441724576100002</v>
      </c>
      <c r="L2392" t="s">
        <v>55</v>
      </c>
      <c r="M2392">
        <v>59.810667979371502</v>
      </c>
      <c r="N2392" t="s">
        <v>56</v>
      </c>
      <c r="O2392">
        <v>1</v>
      </c>
      <c r="P2392" t="s">
        <v>57</v>
      </c>
      <c r="Q2392" t="str">
        <f>+PROPER(IF(MID(Tabla1[[#This Row],[expName]],3,100)="Alegria","Alegría",MID(Tabla1[[#This Row],[expName]],3,100)))</f>
        <v>Alegría</v>
      </c>
      <c r="R2392" t="str">
        <f>+IF(Tabla1[[#This Row],[correct_ans]]="None","Frecuente","Infrecuente")</f>
        <v>Infrecuente</v>
      </c>
      <c r="S2392">
        <f>+Tabla1[[#This Row],[Respuesta.corr]]*100</f>
        <v>100</v>
      </c>
      <c r="T2392">
        <f>+IF(OR(Tabla1[[#This Row],[frecuente/infrecuente]]="Frecuente",Tabla1[[#This Row],[Respuesta.rt]]=""),"",Tabla1[[#This Row],[Respuesta.rt]])</f>
        <v>0.77441724576100002</v>
      </c>
      <c r="U2392">
        <f>1-Tabla1[[#This Row],[Respuesta.corr]]</f>
        <v>0</v>
      </c>
      <c r="V2392" t="s">
        <v>141</v>
      </c>
      <c r="W2392" t="s">
        <v>143</v>
      </c>
      <c r="X2392" t="str">
        <f>+IFERROR(VLOOKUP(Tabla1[[#This Row],[participant]],$AB$2:$AC$17,2,0),"REVISAR")</f>
        <v>LMR11M</v>
      </c>
    </row>
    <row r="2393" spans="1:24" x14ac:dyDescent="0.55000000000000004">
      <c r="A2393" t="s">
        <v>53</v>
      </c>
      <c r="B2393" t="s">
        <v>34</v>
      </c>
      <c r="C2393" t="s">
        <v>15</v>
      </c>
      <c r="D2393">
        <v>0.8</v>
      </c>
      <c r="E2393">
        <v>0</v>
      </c>
      <c r="F2393">
        <v>191</v>
      </c>
      <c r="G2393">
        <v>191</v>
      </c>
      <c r="H2393">
        <v>191</v>
      </c>
      <c r="I2393" t="s">
        <v>15</v>
      </c>
      <c r="J2393">
        <v>1</v>
      </c>
      <c r="L2393" t="s">
        <v>55</v>
      </c>
      <c r="M2393">
        <v>59.810667979371502</v>
      </c>
      <c r="N2393" t="s">
        <v>56</v>
      </c>
      <c r="O2393">
        <v>1</v>
      </c>
      <c r="P2393" t="s">
        <v>57</v>
      </c>
      <c r="Q2393" t="str">
        <f>+PROPER(IF(MID(Tabla1[[#This Row],[expName]],3,100)="Alegria","Alegría",MID(Tabla1[[#This Row],[expName]],3,100)))</f>
        <v>Alegría</v>
      </c>
      <c r="R2393" t="str">
        <f>+IF(Tabla1[[#This Row],[correct_ans]]="None","Frecuente","Infrecuente")</f>
        <v>Frecuente</v>
      </c>
      <c r="S2393">
        <f>+Tabla1[[#This Row],[Respuesta.corr]]*100</f>
        <v>100</v>
      </c>
      <c r="T2393" t="str">
        <f>+IF(OR(Tabla1[[#This Row],[frecuente/infrecuente]]="Frecuente",Tabla1[[#This Row],[Respuesta.rt]]=""),"",Tabla1[[#This Row],[Respuesta.rt]])</f>
        <v/>
      </c>
      <c r="U2393">
        <f>1-Tabla1[[#This Row],[Respuesta.corr]]</f>
        <v>0</v>
      </c>
      <c r="V2393" t="s">
        <v>141</v>
      </c>
      <c r="W2393" t="s">
        <v>143</v>
      </c>
      <c r="X2393" t="str">
        <f>+IFERROR(VLOOKUP(Tabla1[[#This Row],[participant]],$AB$2:$AC$17,2,0),"REVISAR")</f>
        <v>LMR11M</v>
      </c>
    </row>
    <row r="2394" spans="1:24" x14ac:dyDescent="0.55000000000000004">
      <c r="A2394" t="s">
        <v>53</v>
      </c>
      <c r="B2394" t="s">
        <v>25</v>
      </c>
      <c r="C2394" t="s">
        <v>15</v>
      </c>
      <c r="D2394">
        <v>1.3</v>
      </c>
      <c r="E2394">
        <v>0</v>
      </c>
      <c r="F2394">
        <v>192</v>
      </c>
      <c r="G2394">
        <v>192</v>
      </c>
      <c r="H2394">
        <v>192</v>
      </c>
      <c r="I2394" t="s">
        <v>15</v>
      </c>
      <c r="J2394">
        <v>1</v>
      </c>
      <c r="L2394" t="s">
        <v>55</v>
      </c>
      <c r="M2394">
        <v>59.810667979371502</v>
      </c>
      <c r="N2394" t="s">
        <v>56</v>
      </c>
      <c r="O2394">
        <v>1</v>
      </c>
      <c r="P2394" t="s">
        <v>57</v>
      </c>
      <c r="Q2394" t="str">
        <f>+PROPER(IF(MID(Tabla1[[#This Row],[expName]],3,100)="Alegria","Alegría",MID(Tabla1[[#This Row],[expName]],3,100)))</f>
        <v>Alegría</v>
      </c>
      <c r="R2394" t="str">
        <f>+IF(Tabla1[[#This Row],[correct_ans]]="None","Frecuente","Infrecuente")</f>
        <v>Frecuente</v>
      </c>
      <c r="S2394">
        <f>+Tabla1[[#This Row],[Respuesta.corr]]*100</f>
        <v>100</v>
      </c>
      <c r="T2394" t="str">
        <f>+IF(OR(Tabla1[[#This Row],[frecuente/infrecuente]]="Frecuente",Tabla1[[#This Row],[Respuesta.rt]]=""),"",Tabla1[[#This Row],[Respuesta.rt]])</f>
        <v/>
      </c>
      <c r="U2394">
        <f>1-Tabla1[[#This Row],[Respuesta.corr]]</f>
        <v>0</v>
      </c>
      <c r="V2394" t="s">
        <v>141</v>
      </c>
      <c r="W2394" t="s">
        <v>143</v>
      </c>
      <c r="X2394" t="str">
        <f>+IFERROR(VLOOKUP(Tabla1[[#This Row],[participant]],$AB$2:$AC$17,2,0),"REVISAR")</f>
        <v>LMR11M</v>
      </c>
    </row>
    <row r="2395" spans="1:24" x14ac:dyDescent="0.55000000000000004">
      <c r="A2395" t="s">
        <v>58</v>
      </c>
      <c r="B2395" t="s">
        <v>79</v>
      </c>
      <c r="C2395" t="s">
        <v>21</v>
      </c>
      <c r="D2395">
        <v>0.8</v>
      </c>
      <c r="E2395">
        <v>0</v>
      </c>
      <c r="F2395">
        <v>193</v>
      </c>
      <c r="G2395">
        <v>193</v>
      </c>
      <c r="H2395">
        <v>193</v>
      </c>
      <c r="I2395" t="s">
        <v>21</v>
      </c>
      <c r="J2395">
        <v>1</v>
      </c>
      <c r="K2395">
        <v>0.50791214918700001</v>
      </c>
      <c r="L2395" t="s">
        <v>55</v>
      </c>
      <c r="M2395">
        <v>59.810667979371502</v>
      </c>
      <c r="N2395" t="s">
        <v>56</v>
      </c>
      <c r="O2395">
        <v>1</v>
      </c>
      <c r="P2395" t="s">
        <v>57</v>
      </c>
      <c r="Q2395" t="str">
        <f>+PROPER(IF(MID(Tabla1[[#This Row],[expName]],3,100)="Alegria","Alegría",MID(Tabla1[[#This Row],[expName]],3,100)))</f>
        <v>Alegría</v>
      </c>
      <c r="R2395" t="str">
        <f>+IF(Tabla1[[#This Row],[correct_ans]]="None","Frecuente","Infrecuente")</f>
        <v>Infrecuente</v>
      </c>
      <c r="S2395">
        <f>+Tabla1[[#This Row],[Respuesta.corr]]*100</f>
        <v>100</v>
      </c>
      <c r="T2395">
        <f>+IF(OR(Tabla1[[#This Row],[frecuente/infrecuente]]="Frecuente",Tabla1[[#This Row],[Respuesta.rt]]=""),"",Tabla1[[#This Row],[Respuesta.rt]])</f>
        <v>0.50791214918700001</v>
      </c>
      <c r="U2395">
        <f>1-Tabla1[[#This Row],[Respuesta.corr]]</f>
        <v>0</v>
      </c>
      <c r="V2395" t="s">
        <v>141</v>
      </c>
      <c r="W2395" t="s">
        <v>143</v>
      </c>
      <c r="X2395" t="str">
        <f>+IFERROR(VLOOKUP(Tabla1[[#This Row],[participant]],$AB$2:$AC$17,2,0),"REVISAR")</f>
        <v>LMR11M</v>
      </c>
    </row>
    <row r="2396" spans="1:24" x14ac:dyDescent="0.55000000000000004">
      <c r="A2396" t="s">
        <v>53</v>
      </c>
      <c r="B2396" t="s">
        <v>73</v>
      </c>
      <c r="C2396" t="s">
        <v>15</v>
      </c>
      <c r="D2396">
        <v>1.3</v>
      </c>
      <c r="E2396">
        <v>0</v>
      </c>
      <c r="F2396">
        <v>194</v>
      </c>
      <c r="G2396">
        <v>194</v>
      </c>
      <c r="H2396">
        <v>194</v>
      </c>
      <c r="I2396" t="s">
        <v>15</v>
      </c>
      <c r="J2396">
        <v>1</v>
      </c>
      <c r="L2396" t="s">
        <v>55</v>
      </c>
      <c r="M2396">
        <v>59.810667979371502</v>
      </c>
      <c r="N2396" t="s">
        <v>56</v>
      </c>
      <c r="O2396">
        <v>1</v>
      </c>
      <c r="P2396" t="s">
        <v>57</v>
      </c>
      <c r="Q2396" t="str">
        <f>+PROPER(IF(MID(Tabla1[[#This Row],[expName]],3,100)="Alegria","Alegría",MID(Tabla1[[#This Row],[expName]],3,100)))</f>
        <v>Alegría</v>
      </c>
      <c r="R2396" t="str">
        <f>+IF(Tabla1[[#This Row],[correct_ans]]="None","Frecuente","Infrecuente")</f>
        <v>Frecuente</v>
      </c>
      <c r="S2396">
        <f>+Tabla1[[#This Row],[Respuesta.corr]]*100</f>
        <v>100</v>
      </c>
      <c r="T2396" t="str">
        <f>+IF(OR(Tabla1[[#This Row],[frecuente/infrecuente]]="Frecuente",Tabla1[[#This Row],[Respuesta.rt]]=""),"",Tabla1[[#This Row],[Respuesta.rt]])</f>
        <v/>
      </c>
      <c r="U2396">
        <f>1-Tabla1[[#This Row],[Respuesta.corr]]</f>
        <v>0</v>
      </c>
      <c r="V2396" t="s">
        <v>141</v>
      </c>
      <c r="W2396" t="s">
        <v>143</v>
      </c>
      <c r="X2396" t="str">
        <f>+IFERROR(VLOOKUP(Tabla1[[#This Row],[participant]],$AB$2:$AC$17,2,0),"REVISAR")</f>
        <v>LMR11M</v>
      </c>
    </row>
    <row r="2397" spans="1:24" x14ac:dyDescent="0.55000000000000004">
      <c r="A2397" t="s">
        <v>53</v>
      </c>
      <c r="B2397" t="s">
        <v>22</v>
      </c>
      <c r="C2397" t="s">
        <v>15</v>
      </c>
      <c r="D2397">
        <v>0.8</v>
      </c>
      <c r="E2397">
        <v>0</v>
      </c>
      <c r="F2397">
        <v>195</v>
      </c>
      <c r="G2397">
        <v>195</v>
      </c>
      <c r="H2397">
        <v>195</v>
      </c>
      <c r="I2397" t="s">
        <v>15</v>
      </c>
      <c r="J2397">
        <v>1</v>
      </c>
      <c r="L2397" t="s">
        <v>55</v>
      </c>
      <c r="M2397">
        <v>59.810667979371502</v>
      </c>
      <c r="N2397" t="s">
        <v>56</v>
      </c>
      <c r="O2397">
        <v>1</v>
      </c>
      <c r="P2397" t="s">
        <v>57</v>
      </c>
      <c r="Q2397" t="str">
        <f>+PROPER(IF(MID(Tabla1[[#This Row],[expName]],3,100)="Alegria","Alegría",MID(Tabla1[[#This Row],[expName]],3,100)))</f>
        <v>Alegría</v>
      </c>
      <c r="R2397" t="str">
        <f>+IF(Tabla1[[#This Row],[correct_ans]]="None","Frecuente","Infrecuente")</f>
        <v>Frecuente</v>
      </c>
      <c r="S2397">
        <f>+Tabla1[[#This Row],[Respuesta.corr]]*100</f>
        <v>100</v>
      </c>
      <c r="T2397" t="str">
        <f>+IF(OR(Tabla1[[#This Row],[frecuente/infrecuente]]="Frecuente",Tabla1[[#This Row],[Respuesta.rt]]=""),"",Tabla1[[#This Row],[Respuesta.rt]])</f>
        <v/>
      </c>
      <c r="U2397">
        <f>1-Tabla1[[#This Row],[Respuesta.corr]]</f>
        <v>0</v>
      </c>
      <c r="V2397" t="s">
        <v>141</v>
      </c>
      <c r="W2397" t="s">
        <v>143</v>
      </c>
      <c r="X2397" t="str">
        <f>+IFERROR(VLOOKUP(Tabla1[[#This Row],[participant]],$AB$2:$AC$17,2,0),"REVISAR")</f>
        <v>LMR11M</v>
      </c>
    </row>
    <row r="2398" spans="1:24" x14ac:dyDescent="0.55000000000000004">
      <c r="A2398" t="s">
        <v>53</v>
      </c>
      <c r="B2398" t="s">
        <v>36</v>
      </c>
      <c r="C2398" t="s">
        <v>15</v>
      </c>
      <c r="D2398">
        <v>1.3</v>
      </c>
      <c r="E2398">
        <v>0</v>
      </c>
      <c r="F2398">
        <v>196</v>
      </c>
      <c r="G2398">
        <v>196</v>
      </c>
      <c r="H2398">
        <v>196</v>
      </c>
      <c r="I2398" t="s">
        <v>15</v>
      </c>
      <c r="J2398">
        <v>1</v>
      </c>
      <c r="L2398" t="s">
        <v>55</v>
      </c>
      <c r="M2398">
        <v>59.810667979371502</v>
      </c>
      <c r="N2398" t="s">
        <v>56</v>
      </c>
      <c r="O2398">
        <v>1</v>
      </c>
      <c r="P2398" t="s">
        <v>57</v>
      </c>
      <c r="Q2398" t="str">
        <f>+PROPER(IF(MID(Tabla1[[#This Row],[expName]],3,100)="Alegria","Alegría",MID(Tabla1[[#This Row],[expName]],3,100)))</f>
        <v>Alegría</v>
      </c>
      <c r="R2398" t="str">
        <f>+IF(Tabla1[[#This Row],[correct_ans]]="None","Frecuente","Infrecuente")</f>
        <v>Frecuente</v>
      </c>
      <c r="S2398">
        <f>+Tabla1[[#This Row],[Respuesta.corr]]*100</f>
        <v>100</v>
      </c>
      <c r="T2398" t="str">
        <f>+IF(OR(Tabla1[[#This Row],[frecuente/infrecuente]]="Frecuente",Tabla1[[#This Row],[Respuesta.rt]]=""),"",Tabla1[[#This Row],[Respuesta.rt]])</f>
        <v/>
      </c>
      <c r="U2398">
        <f>1-Tabla1[[#This Row],[Respuesta.corr]]</f>
        <v>0</v>
      </c>
      <c r="V2398" t="s">
        <v>141</v>
      </c>
      <c r="W2398" t="s">
        <v>143</v>
      </c>
      <c r="X2398" t="str">
        <f>+IFERROR(VLOOKUP(Tabla1[[#This Row],[participant]],$AB$2:$AC$17,2,0),"REVISAR")</f>
        <v>LMR11M</v>
      </c>
    </row>
    <row r="2399" spans="1:24" x14ac:dyDescent="0.55000000000000004">
      <c r="A2399" t="s">
        <v>58</v>
      </c>
      <c r="B2399" t="s">
        <v>74</v>
      </c>
      <c r="C2399" t="s">
        <v>21</v>
      </c>
      <c r="D2399">
        <v>0.8</v>
      </c>
      <c r="E2399">
        <v>0</v>
      </c>
      <c r="F2399">
        <v>197</v>
      </c>
      <c r="G2399">
        <v>197</v>
      </c>
      <c r="H2399">
        <v>197</v>
      </c>
      <c r="I2399" t="s">
        <v>21</v>
      </c>
      <c r="J2399">
        <v>1</v>
      </c>
      <c r="K2399">
        <v>0.52505549834999998</v>
      </c>
      <c r="L2399" t="s">
        <v>55</v>
      </c>
      <c r="M2399">
        <v>59.810667979371502</v>
      </c>
      <c r="N2399" t="s">
        <v>56</v>
      </c>
      <c r="O2399">
        <v>1</v>
      </c>
      <c r="P2399" t="s">
        <v>57</v>
      </c>
      <c r="Q2399" t="str">
        <f>+PROPER(IF(MID(Tabla1[[#This Row],[expName]],3,100)="Alegria","Alegría",MID(Tabla1[[#This Row],[expName]],3,100)))</f>
        <v>Alegría</v>
      </c>
      <c r="R2399" t="str">
        <f>+IF(Tabla1[[#This Row],[correct_ans]]="None","Frecuente","Infrecuente")</f>
        <v>Infrecuente</v>
      </c>
      <c r="S2399">
        <f>+Tabla1[[#This Row],[Respuesta.corr]]*100</f>
        <v>100</v>
      </c>
      <c r="T2399">
        <f>+IF(OR(Tabla1[[#This Row],[frecuente/infrecuente]]="Frecuente",Tabla1[[#This Row],[Respuesta.rt]]=""),"",Tabla1[[#This Row],[Respuesta.rt]])</f>
        <v>0.52505549834999998</v>
      </c>
      <c r="U2399">
        <f>1-Tabla1[[#This Row],[Respuesta.corr]]</f>
        <v>0</v>
      </c>
      <c r="V2399" t="s">
        <v>141</v>
      </c>
      <c r="W2399" t="s">
        <v>143</v>
      </c>
      <c r="X2399" t="str">
        <f>+IFERROR(VLOOKUP(Tabla1[[#This Row],[participant]],$AB$2:$AC$17,2,0),"REVISAR")</f>
        <v>LMR11M</v>
      </c>
    </row>
    <row r="2400" spans="1:24" x14ac:dyDescent="0.55000000000000004">
      <c r="A2400" t="s">
        <v>53</v>
      </c>
      <c r="B2400" t="s">
        <v>54</v>
      </c>
      <c r="C2400" t="s">
        <v>15</v>
      </c>
      <c r="D2400">
        <v>0.8</v>
      </c>
      <c r="E2400">
        <v>0</v>
      </c>
      <c r="F2400">
        <v>198</v>
      </c>
      <c r="G2400">
        <v>198</v>
      </c>
      <c r="H2400">
        <v>198</v>
      </c>
      <c r="I2400" t="s">
        <v>15</v>
      </c>
      <c r="J2400">
        <v>1</v>
      </c>
      <c r="L2400" t="s">
        <v>55</v>
      </c>
      <c r="M2400">
        <v>59.810667979371502</v>
      </c>
      <c r="N2400" t="s">
        <v>56</v>
      </c>
      <c r="O2400">
        <v>1</v>
      </c>
      <c r="P2400" t="s">
        <v>57</v>
      </c>
      <c r="Q2400" t="str">
        <f>+PROPER(IF(MID(Tabla1[[#This Row],[expName]],3,100)="Alegria","Alegría",MID(Tabla1[[#This Row],[expName]],3,100)))</f>
        <v>Alegría</v>
      </c>
      <c r="R2400" t="str">
        <f>+IF(Tabla1[[#This Row],[correct_ans]]="None","Frecuente","Infrecuente")</f>
        <v>Frecuente</v>
      </c>
      <c r="S2400">
        <f>+Tabla1[[#This Row],[Respuesta.corr]]*100</f>
        <v>100</v>
      </c>
      <c r="T2400" t="str">
        <f>+IF(OR(Tabla1[[#This Row],[frecuente/infrecuente]]="Frecuente",Tabla1[[#This Row],[Respuesta.rt]]=""),"",Tabla1[[#This Row],[Respuesta.rt]])</f>
        <v/>
      </c>
      <c r="U2400">
        <f>1-Tabla1[[#This Row],[Respuesta.corr]]</f>
        <v>0</v>
      </c>
      <c r="V2400" t="s">
        <v>141</v>
      </c>
      <c r="W2400" t="s">
        <v>143</v>
      </c>
      <c r="X2400" t="str">
        <f>+IFERROR(VLOOKUP(Tabla1[[#This Row],[participant]],$AB$2:$AC$17,2,0),"REVISAR")</f>
        <v>LMR11M</v>
      </c>
    </row>
    <row r="2401" spans="1:24" x14ac:dyDescent="0.55000000000000004">
      <c r="A2401" t="s">
        <v>58</v>
      </c>
      <c r="B2401" t="s">
        <v>76</v>
      </c>
      <c r="C2401" t="s">
        <v>21</v>
      </c>
      <c r="D2401">
        <v>0.8</v>
      </c>
      <c r="E2401">
        <v>0</v>
      </c>
      <c r="F2401">
        <v>199</v>
      </c>
      <c r="G2401">
        <v>199</v>
      </c>
      <c r="H2401">
        <v>199</v>
      </c>
      <c r="I2401" t="s">
        <v>21</v>
      </c>
      <c r="J2401">
        <v>1</v>
      </c>
      <c r="K2401">
        <v>0.57511451467899999</v>
      </c>
      <c r="L2401" t="s">
        <v>55</v>
      </c>
      <c r="M2401">
        <v>59.810667979371502</v>
      </c>
      <c r="N2401" t="s">
        <v>56</v>
      </c>
      <c r="O2401">
        <v>1</v>
      </c>
      <c r="P2401" t="s">
        <v>57</v>
      </c>
      <c r="Q2401" t="str">
        <f>+PROPER(IF(MID(Tabla1[[#This Row],[expName]],3,100)="Alegria","Alegría",MID(Tabla1[[#This Row],[expName]],3,100)))</f>
        <v>Alegría</v>
      </c>
      <c r="R2401" t="str">
        <f>+IF(Tabla1[[#This Row],[correct_ans]]="None","Frecuente","Infrecuente")</f>
        <v>Infrecuente</v>
      </c>
      <c r="S2401">
        <f>+Tabla1[[#This Row],[Respuesta.corr]]*100</f>
        <v>100</v>
      </c>
      <c r="T2401">
        <f>+IF(OR(Tabla1[[#This Row],[frecuente/infrecuente]]="Frecuente",Tabla1[[#This Row],[Respuesta.rt]]=""),"",Tabla1[[#This Row],[Respuesta.rt]])</f>
        <v>0.57511451467899999</v>
      </c>
      <c r="U2401">
        <f>1-Tabla1[[#This Row],[Respuesta.corr]]</f>
        <v>0</v>
      </c>
      <c r="V2401" t="s">
        <v>141</v>
      </c>
      <c r="W2401" t="s">
        <v>143</v>
      </c>
      <c r="X2401" t="str">
        <f>+IFERROR(VLOOKUP(Tabla1[[#This Row],[participant]],$AB$2:$AC$17,2,0),"REVISAR")</f>
        <v>LMR11M</v>
      </c>
    </row>
    <row r="2402" spans="1:24" x14ac:dyDescent="0.55000000000000004">
      <c r="A2402" t="s">
        <v>81</v>
      </c>
      <c r="B2402" t="s">
        <v>35</v>
      </c>
      <c r="C2402" t="s">
        <v>15</v>
      </c>
      <c r="D2402">
        <v>1.3</v>
      </c>
      <c r="E2402">
        <v>0</v>
      </c>
      <c r="F2402">
        <v>0</v>
      </c>
      <c r="G2402">
        <v>0</v>
      </c>
      <c r="H2402">
        <v>0</v>
      </c>
      <c r="I2402" t="s">
        <v>15</v>
      </c>
      <c r="J2402">
        <v>1</v>
      </c>
      <c r="L2402" t="s">
        <v>82</v>
      </c>
      <c r="M2402">
        <v>59.9417124861628</v>
      </c>
      <c r="N2402" t="s">
        <v>83</v>
      </c>
      <c r="O2402">
        <v>1</v>
      </c>
      <c r="P2402" t="s">
        <v>84</v>
      </c>
      <c r="Q2402" t="str">
        <f>+PROPER(IF(MID(Tabla1[[#This Row],[expName]],3,100)="Alegria","Alegría",MID(Tabla1[[#This Row],[expName]],3,100)))</f>
        <v>Identidad</v>
      </c>
      <c r="R2402" t="str">
        <f>+IF(Tabla1[[#This Row],[correct_ans]]="None","Frecuente","Infrecuente")</f>
        <v>Frecuente</v>
      </c>
      <c r="S2402">
        <f>+Tabla1[[#This Row],[Respuesta.corr]]*100</f>
        <v>100</v>
      </c>
      <c r="T2402" t="str">
        <f>+IF(OR(Tabla1[[#This Row],[frecuente/infrecuente]]="Frecuente",Tabla1[[#This Row],[Respuesta.rt]]=""),"",Tabla1[[#This Row],[Respuesta.rt]])</f>
        <v/>
      </c>
      <c r="U2402">
        <f>1-Tabla1[[#This Row],[Respuesta.corr]]</f>
        <v>0</v>
      </c>
      <c r="V2402" t="s">
        <v>141</v>
      </c>
      <c r="W2402" t="s">
        <v>143</v>
      </c>
      <c r="X2402" t="str">
        <f>+IFERROR(VLOOKUP(Tabla1[[#This Row],[participant]],$AB$2:$AC$17,2,0),"REVISAR")</f>
        <v>LMR11M</v>
      </c>
    </row>
    <row r="2403" spans="1:24" x14ac:dyDescent="0.55000000000000004">
      <c r="A2403" t="s">
        <v>85</v>
      </c>
      <c r="B2403" t="s">
        <v>86</v>
      </c>
      <c r="C2403" t="s">
        <v>21</v>
      </c>
      <c r="D2403">
        <v>1.3</v>
      </c>
      <c r="E2403">
        <v>0</v>
      </c>
      <c r="F2403">
        <v>1</v>
      </c>
      <c r="G2403">
        <v>1</v>
      </c>
      <c r="H2403">
        <v>1</v>
      </c>
      <c r="I2403" t="s">
        <v>21</v>
      </c>
      <c r="J2403">
        <v>1</v>
      </c>
      <c r="K2403">
        <v>0.43769159587099998</v>
      </c>
      <c r="L2403" t="s">
        <v>82</v>
      </c>
      <c r="M2403">
        <v>59.9417124861628</v>
      </c>
      <c r="N2403" t="s">
        <v>83</v>
      </c>
      <c r="O2403">
        <v>1</v>
      </c>
      <c r="P2403" t="s">
        <v>84</v>
      </c>
      <c r="Q2403" t="str">
        <f>+PROPER(IF(MID(Tabla1[[#This Row],[expName]],3,100)="Alegria","Alegría",MID(Tabla1[[#This Row],[expName]],3,100)))</f>
        <v>Identidad</v>
      </c>
      <c r="R2403" t="str">
        <f>+IF(Tabla1[[#This Row],[correct_ans]]="None","Frecuente","Infrecuente")</f>
        <v>Infrecuente</v>
      </c>
      <c r="S2403">
        <f>+Tabla1[[#This Row],[Respuesta.corr]]*100</f>
        <v>100</v>
      </c>
      <c r="T2403">
        <f>+IF(OR(Tabla1[[#This Row],[frecuente/infrecuente]]="Frecuente",Tabla1[[#This Row],[Respuesta.rt]]=""),"",Tabla1[[#This Row],[Respuesta.rt]])</f>
        <v>0.43769159587099998</v>
      </c>
      <c r="U2403">
        <f>1-Tabla1[[#This Row],[Respuesta.corr]]</f>
        <v>0</v>
      </c>
      <c r="V2403" t="s">
        <v>141</v>
      </c>
      <c r="W2403" t="s">
        <v>143</v>
      </c>
      <c r="X2403" t="str">
        <f>+IFERROR(VLOOKUP(Tabla1[[#This Row],[participant]],$AB$2:$AC$17,2,0),"REVISAR")</f>
        <v>LMR11M</v>
      </c>
    </row>
    <row r="2404" spans="1:24" x14ac:dyDescent="0.55000000000000004">
      <c r="A2404" t="s">
        <v>81</v>
      </c>
      <c r="B2404" t="s">
        <v>68</v>
      </c>
      <c r="C2404" t="s">
        <v>15</v>
      </c>
      <c r="D2404">
        <v>1.3</v>
      </c>
      <c r="E2404">
        <v>0</v>
      </c>
      <c r="F2404">
        <v>2</v>
      </c>
      <c r="G2404">
        <v>2</v>
      </c>
      <c r="H2404">
        <v>2</v>
      </c>
      <c r="I2404" t="s">
        <v>15</v>
      </c>
      <c r="J2404">
        <v>1</v>
      </c>
      <c r="L2404" t="s">
        <v>82</v>
      </c>
      <c r="M2404">
        <v>59.9417124861628</v>
      </c>
      <c r="N2404" t="s">
        <v>83</v>
      </c>
      <c r="O2404">
        <v>1</v>
      </c>
      <c r="P2404" t="s">
        <v>84</v>
      </c>
      <c r="Q2404" t="str">
        <f>+PROPER(IF(MID(Tabla1[[#This Row],[expName]],3,100)="Alegria","Alegría",MID(Tabla1[[#This Row],[expName]],3,100)))</f>
        <v>Identidad</v>
      </c>
      <c r="R2404" t="str">
        <f>+IF(Tabla1[[#This Row],[correct_ans]]="None","Frecuente","Infrecuente")</f>
        <v>Frecuente</v>
      </c>
      <c r="S2404">
        <f>+Tabla1[[#This Row],[Respuesta.corr]]*100</f>
        <v>100</v>
      </c>
      <c r="T2404" t="str">
        <f>+IF(OR(Tabla1[[#This Row],[frecuente/infrecuente]]="Frecuente",Tabla1[[#This Row],[Respuesta.rt]]=""),"",Tabla1[[#This Row],[Respuesta.rt]])</f>
        <v/>
      </c>
      <c r="U2404">
        <f>1-Tabla1[[#This Row],[Respuesta.corr]]</f>
        <v>0</v>
      </c>
      <c r="V2404" t="s">
        <v>141</v>
      </c>
      <c r="W2404" t="s">
        <v>143</v>
      </c>
      <c r="X2404" t="str">
        <f>+IFERROR(VLOOKUP(Tabla1[[#This Row],[participant]],$AB$2:$AC$17,2,0),"REVISAR")</f>
        <v>LMR11M</v>
      </c>
    </row>
    <row r="2405" spans="1:24" x14ac:dyDescent="0.55000000000000004">
      <c r="A2405" t="s">
        <v>85</v>
      </c>
      <c r="B2405" t="s">
        <v>86</v>
      </c>
      <c r="C2405" t="s">
        <v>21</v>
      </c>
      <c r="D2405">
        <v>0.8</v>
      </c>
      <c r="E2405">
        <v>0</v>
      </c>
      <c r="F2405">
        <v>3</v>
      </c>
      <c r="G2405">
        <v>3</v>
      </c>
      <c r="H2405">
        <v>3</v>
      </c>
      <c r="I2405" t="s">
        <v>21</v>
      </c>
      <c r="J2405">
        <v>1</v>
      </c>
      <c r="K2405">
        <v>0.65578781301199995</v>
      </c>
      <c r="L2405" t="s">
        <v>82</v>
      </c>
      <c r="M2405">
        <v>59.9417124861628</v>
      </c>
      <c r="N2405" t="s">
        <v>83</v>
      </c>
      <c r="O2405">
        <v>1</v>
      </c>
      <c r="P2405" t="s">
        <v>84</v>
      </c>
      <c r="Q2405" t="str">
        <f>+PROPER(IF(MID(Tabla1[[#This Row],[expName]],3,100)="Alegria","Alegría",MID(Tabla1[[#This Row],[expName]],3,100)))</f>
        <v>Identidad</v>
      </c>
      <c r="R2405" t="str">
        <f>+IF(Tabla1[[#This Row],[correct_ans]]="None","Frecuente","Infrecuente")</f>
        <v>Infrecuente</v>
      </c>
      <c r="S2405">
        <f>+Tabla1[[#This Row],[Respuesta.corr]]*100</f>
        <v>100</v>
      </c>
      <c r="T2405">
        <f>+IF(OR(Tabla1[[#This Row],[frecuente/infrecuente]]="Frecuente",Tabla1[[#This Row],[Respuesta.rt]]=""),"",Tabla1[[#This Row],[Respuesta.rt]])</f>
        <v>0.65578781301199995</v>
      </c>
      <c r="U2405">
        <f>1-Tabla1[[#This Row],[Respuesta.corr]]</f>
        <v>0</v>
      </c>
      <c r="V2405" t="s">
        <v>141</v>
      </c>
      <c r="W2405" t="s">
        <v>143</v>
      </c>
      <c r="X2405" t="str">
        <f>+IFERROR(VLOOKUP(Tabla1[[#This Row],[participant]],$AB$2:$AC$17,2,0),"REVISAR")</f>
        <v>LMR11M</v>
      </c>
    </row>
    <row r="2406" spans="1:24" x14ac:dyDescent="0.55000000000000004">
      <c r="A2406" t="s">
        <v>81</v>
      </c>
      <c r="B2406" t="s">
        <v>25</v>
      </c>
      <c r="C2406" t="s">
        <v>15</v>
      </c>
      <c r="D2406">
        <v>1.3</v>
      </c>
      <c r="E2406">
        <v>0</v>
      </c>
      <c r="F2406">
        <v>4</v>
      </c>
      <c r="G2406">
        <v>4</v>
      </c>
      <c r="H2406">
        <v>4</v>
      </c>
      <c r="I2406" t="s">
        <v>15</v>
      </c>
      <c r="J2406">
        <v>1</v>
      </c>
      <c r="L2406" t="s">
        <v>82</v>
      </c>
      <c r="M2406">
        <v>59.9417124861628</v>
      </c>
      <c r="N2406" t="s">
        <v>83</v>
      </c>
      <c r="O2406">
        <v>1</v>
      </c>
      <c r="P2406" t="s">
        <v>84</v>
      </c>
      <c r="Q2406" t="str">
        <f>+PROPER(IF(MID(Tabla1[[#This Row],[expName]],3,100)="Alegria","Alegría",MID(Tabla1[[#This Row],[expName]],3,100)))</f>
        <v>Identidad</v>
      </c>
      <c r="R2406" t="str">
        <f>+IF(Tabla1[[#This Row],[correct_ans]]="None","Frecuente","Infrecuente")</f>
        <v>Frecuente</v>
      </c>
      <c r="S2406">
        <f>+Tabla1[[#This Row],[Respuesta.corr]]*100</f>
        <v>100</v>
      </c>
      <c r="T2406" t="str">
        <f>+IF(OR(Tabla1[[#This Row],[frecuente/infrecuente]]="Frecuente",Tabla1[[#This Row],[Respuesta.rt]]=""),"",Tabla1[[#This Row],[Respuesta.rt]])</f>
        <v/>
      </c>
      <c r="U2406">
        <f>1-Tabla1[[#This Row],[Respuesta.corr]]</f>
        <v>0</v>
      </c>
      <c r="V2406" t="s">
        <v>141</v>
      </c>
      <c r="W2406" t="s">
        <v>143</v>
      </c>
      <c r="X2406" t="str">
        <f>+IFERROR(VLOOKUP(Tabla1[[#This Row],[participant]],$AB$2:$AC$17,2,0),"REVISAR")</f>
        <v>LMR11M</v>
      </c>
    </row>
    <row r="2407" spans="1:24" x14ac:dyDescent="0.55000000000000004">
      <c r="A2407" t="s">
        <v>81</v>
      </c>
      <c r="B2407" t="s">
        <v>87</v>
      </c>
      <c r="C2407" t="s">
        <v>15</v>
      </c>
      <c r="D2407">
        <v>0.8</v>
      </c>
      <c r="E2407">
        <v>0</v>
      </c>
      <c r="F2407">
        <v>5</v>
      </c>
      <c r="G2407">
        <v>5</v>
      </c>
      <c r="H2407">
        <v>5</v>
      </c>
      <c r="I2407" t="s">
        <v>15</v>
      </c>
      <c r="J2407">
        <v>1</v>
      </c>
      <c r="L2407" t="s">
        <v>82</v>
      </c>
      <c r="M2407">
        <v>59.9417124861628</v>
      </c>
      <c r="N2407" t="s">
        <v>83</v>
      </c>
      <c r="O2407">
        <v>1</v>
      </c>
      <c r="P2407" t="s">
        <v>84</v>
      </c>
      <c r="Q2407" t="str">
        <f>+PROPER(IF(MID(Tabla1[[#This Row],[expName]],3,100)="Alegria","Alegría",MID(Tabla1[[#This Row],[expName]],3,100)))</f>
        <v>Identidad</v>
      </c>
      <c r="R2407" t="str">
        <f>+IF(Tabla1[[#This Row],[correct_ans]]="None","Frecuente","Infrecuente")</f>
        <v>Frecuente</v>
      </c>
      <c r="S2407">
        <f>+Tabla1[[#This Row],[Respuesta.corr]]*100</f>
        <v>100</v>
      </c>
      <c r="T2407" t="str">
        <f>+IF(OR(Tabla1[[#This Row],[frecuente/infrecuente]]="Frecuente",Tabla1[[#This Row],[Respuesta.rt]]=""),"",Tabla1[[#This Row],[Respuesta.rt]])</f>
        <v/>
      </c>
      <c r="U2407">
        <f>1-Tabla1[[#This Row],[Respuesta.corr]]</f>
        <v>0</v>
      </c>
      <c r="V2407" t="s">
        <v>141</v>
      </c>
      <c r="W2407" t="s">
        <v>143</v>
      </c>
      <c r="X2407" t="str">
        <f>+IFERROR(VLOOKUP(Tabla1[[#This Row],[participant]],$AB$2:$AC$17,2,0),"REVISAR")</f>
        <v>LMR11M</v>
      </c>
    </row>
    <row r="2408" spans="1:24" x14ac:dyDescent="0.55000000000000004">
      <c r="A2408" t="s">
        <v>81</v>
      </c>
      <c r="B2408" t="s">
        <v>68</v>
      </c>
      <c r="C2408" t="s">
        <v>15</v>
      </c>
      <c r="D2408">
        <v>0.8</v>
      </c>
      <c r="E2408">
        <v>0</v>
      </c>
      <c r="F2408">
        <v>6</v>
      </c>
      <c r="G2408">
        <v>6</v>
      </c>
      <c r="H2408">
        <v>6</v>
      </c>
      <c r="I2408" t="s">
        <v>15</v>
      </c>
      <c r="J2408">
        <v>1</v>
      </c>
      <c r="L2408" t="s">
        <v>82</v>
      </c>
      <c r="M2408">
        <v>59.9417124861628</v>
      </c>
      <c r="N2408" t="s">
        <v>83</v>
      </c>
      <c r="O2408">
        <v>1</v>
      </c>
      <c r="P2408" t="s">
        <v>84</v>
      </c>
      <c r="Q2408" t="str">
        <f>+PROPER(IF(MID(Tabla1[[#This Row],[expName]],3,100)="Alegria","Alegría",MID(Tabla1[[#This Row],[expName]],3,100)))</f>
        <v>Identidad</v>
      </c>
      <c r="R2408" t="str">
        <f>+IF(Tabla1[[#This Row],[correct_ans]]="None","Frecuente","Infrecuente")</f>
        <v>Frecuente</v>
      </c>
      <c r="S2408">
        <f>+Tabla1[[#This Row],[Respuesta.corr]]*100</f>
        <v>100</v>
      </c>
      <c r="T2408" t="str">
        <f>+IF(OR(Tabla1[[#This Row],[frecuente/infrecuente]]="Frecuente",Tabla1[[#This Row],[Respuesta.rt]]=""),"",Tabla1[[#This Row],[Respuesta.rt]])</f>
        <v/>
      </c>
      <c r="U2408">
        <f>1-Tabla1[[#This Row],[Respuesta.corr]]</f>
        <v>0</v>
      </c>
      <c r="V2408" t="s">
        <v>141</v>
      </c>
      <c r="W2408" t="s">
        <v>143</v>
      </c>
      <c r="X2408" t="str">
        <f>+IFERROR(VLOOKUP(Tabla1[[#This Row],[participant]],$AB$2:$AC$17,2,0),"REVISAR")</f>
        <v>LMR11M</v>
      </c>
    </row>
    <row r="2409" spans="1:24" x14ac:dyDescent="0.55000000000000004">
      <c r="A2409" t="s">
        <v>81</v>
      </c>
      <c r="B2409" t="s">
        <v>88</v>
      </c>
      <c r="C2409" t="s">
        <v>15</v>
      </c>
      <c r="D2409">
        <v>0.8</v>
      </c>
      <c r="E2409">
        <v>0</v>
      </c>
      <c r="F2409">
        <v>7</v>
      </c>
      <c r="G2409">
        <v>7</v>
      </c>
      <c r="H2409">
        <v>7</v>
      </c>
      <c r="I2409" t="s">
        <v>15</v>
      </c>
      <c r="J2409">
        <v>1</v>
      </c>
      <c r="L2409" t="s">
        <v>82</v>
      </c>
      <c r="M2409">
        <v>59.9417124861628</v>
      </c>
      <c r="N2409" t="s">
        <v>83</v>
      </c>
      <c r="O2409">
        <v>1</v>
      </c>
      <c r="P2409" t="s">
        <v>84</v>
      </c>
      <c r="Q2409" t="str">
        <f>+PROPER(IF(MID(Tabla1[[#This Row],[expName]],3,100)="Alegria","Alegría",MID(Tabla1[[#This Row],[expName]],3,100)))</f>
        <v>Identidad</v>
      </c>
      <c r="R2409" t="str">
        <f>+IF(Tabla1[[#This Row],[correct_ans]]="None","Frecuente","Infrecuente")</f>
        <v>Frecuente</v>
      </c>
      <c r="S2409">
        <f>+Tabla1[[#This Row],[Respuesta.corr]]*100</f>
        <v>100</v>
      </c>
      <c r="T2409" t="str">
        <f>+IF(OR(Tabla1[[#This Row],[frecuente/infrecuente]]="Frecuente",Tabla1[[#This Row],[Respuesta.rt]]=""),"",Tabla1[[#This Row],[Respuesta.rt]])</f>
        <v/>
      </c>
      <c r="U2409">
        <f>1-Tabla1[[#This Row],[Respuesta.corr]]</f>
        <v>0</v>
      </c>
      <c r="V2409" t="s">
        <v>141</v>
      </c>
      <c r="W2409" t="s">
        <v>143</v>
      </c>
      <c r="X2409" t="str">
        <f>+IFERROR(VLOOKUP(Tabla1[[#This Row],[participant]],$AB$2:$AC$17,2,0),"REVISAR")</f>
        <v>LMR11M</v>
      </c>
    </row>
    <row r="2410" spans="1:24" x14ac:dyDescent="0.55000000000000004">
      <c r="A2410" t="s">
        <v>85</v>
      </c>
      <c r="B2410" t="s">
        <v>86</v>
      </c>
      <c r="C2410" t="s">
        <v>21</v>
      </c>
      <c r="D2410">
        <v>0.8</v>
      </c>
      <c r="E2410">
        <v>0</v>
      </c>
      <c r="F2410">
        <v>8</v>
      </c>
      <c r="G2410">
        <v>8</v>
      </c>
      <c r="H2410">
        <v>8</v>
      </c>
      <c r="I2410" t="s">
        <v>21</v>
      </c>
      <c r="J2410">
        <v>1</v>
      </c>
      <c r="K2410">
        <v>0.40528414677800001</v>
      </c>
      <c r="L2410" t="s">
        <v>82</v>
      </c>
      <c r="M2410">
        <v>59.9417124861628</v>
      </c>
      <c r="N2410" t="s">
        <v>83</v>
      </c>
      <c r="O2410">
        <v>1</v>
      </c>
      <c r="P2410" t="s">
        <v>84</v>
      </c>
      <c r="Q2410" t="str">
        <f>+PROPER(IF(MID(Tabla1[[#This Row],[expName]],3,100)="Alegria","Alegría",MID(Tabla1[[#This Row],[expName]],3,100)))</f>
        <v>Identidad</v>
      </c>
      <c r="R2410" t="str">
        <f>+IF(Tabla1[[#This Row],[correct_ans]]="None","Frecuente","Infrecuente")</f>
        <v>Infrecuente</v>
      </c>
      <c r="S2410">
        <f>+Tabla1[[#This Row],[Respuesta.corr]]*100</f>
        <v>100</v>
      </c>
      <c r="T2410">
        <f>+IF(OR(Tabla1[[#This Row],[frecuente/infrecuente]]="Frecuente",Tabla1[[#This Row],[Respuesta.rt]]=""),"",Tabla1[[#This Row],[Respuesta.rt]])</f>
        <v>0.40528414677800001</v>
      </c>
      <c r="U2410">
        <f>1-Tabla1[[#This Row],[Respuesta.corr]]</f>
        <v>0</v>
      </c>
      <c r="V2410" t="s">
        <v>141</v>
      </c>
      <c r="W2410" t="s">
        <v>143</v>
      </c>
      <c r="X2410" t="str">
        <f>+IFERROR(VLOOKUP(Tabla1[[#This Row],[participant]],$AB$2:$AC$17,2,0),"REVISAR")</f>
        <v>LMR11M</v>
      </c>
    </row>
    <row r="2411" spans="1:24" x14ac:dyDescent="0.55000000000000004">
      <c r="A2411" t="s">
        <v>81</v>
      </c>
      <c r="B2411" t="s">
        <v>89</v>
      </c>
      <c r="C2411" t="s">
        <v>15</v>
      </c>
      <c r="D2411">
        <v>1.3</v>
      </c>
      <c r="E2411">
        <v>0</v>
      </c>
      <c r="F2411">
        <v>9</v>
      </c>
      <c r="G2411">
        <v>9</v>
      </c>
      <c r="H2411">
        <v>9</v>
      </c>
      <c r="I2411" t="s">
        <v>15</v>
      </c>
      <c r="J2411">
        <v>1</v>
      </c>
      <c r="L2411" t="s">
        <v>82</v>
      </c>
      <c r="M2411">
        <v>59.9417124861628</v>
      </c>
      <c r="N2411" t="s">
        <v>83</v>
      </c>
      <c r="O2411">
        <v>1</v>
      </c>
      <c r="P2411" t="s">
        <v>84</v>
      </c>
      <c r="Q2411" t="str">
        <f>+PROPER(IF(MID(Tabla1[[#This Row],[expName]],3,100)="Alegria","Alegría",MID(Tabla1[[#This Row],[expName]],3,100)))</f>
        <v>Identidad</v>
      </c>
      <c r="R2411" t="str">
        <f>+IF(Tabla1[[#This Row],[correct_ans]]="None","Frecuente","Infrecuente")</f>
        <v>Frecuente</v>
      </c>
      <c r="S2411">
        <f>+Tabla1[[#This Row],[Respuesta.corr]]*100</f>
        <v>100</v>
      </c>
      <c r="T2411" t="str">
        <f>+IF(OR(Tabla1[[#This Row],[frecuente/infrecuente]]="Frecuente",Tabla1[[#This Row],[Respuesta.rt]]=""),"",Tabla1[[#This Row],[Respuesta.rt]])</f>
        <v/>
      </c>
      <c r="U2411">
        <f>1-Tabla1[[#This Row],[Respuesta.corr]]</f>
        <v>0</v>
      </c>
      <c r="V2411" t="s">
        <v>141</v>
      </c>
      <c r="W2411" t="s">
        <v>143</v>
      </c>
      <c r="X2411" t="str">
        <f>+IFERROR(VLOOKUP(Tabla1[[#This Row],[participant]],$AB$2:$AC$17,2,0),"REVISAR")</f>
        <v>LMR11M</v>
      </c>
    </row>
    <row r="2412" spans="1:24" x14ac:dyDescent="0.55000000000000004">
      <c r="A2412" t="s">
        <v>81</v>
      </c>
      <c r="B2412" t="s">
        <v>30</v>
      </c>
      <c r="C2412" t="s">
        <v>15</v>
      </c>
      <c r="D2412">
        <v>1.3</v>
      </c>
      <c r="E2412">
        <v>0</v>
      </c>
      <c r="F2412">
        <v>10</v>
      </c>
      <c r="G2412">
        <v>10</v>
      </c>
      <c r="H2412">
        <v>10</v>
      </c>
      <c r="I2412" t="s">
        <v>15</v>
      </c>
      <c r="J2412">
        <v>1</v>
      </c>
      <c r="L2412" t="s">
        <v>82</v>
      </c>
      <c r="M2412">
        <v>59.9417124861628</v>
      </c>
      <c r="N2412" t="s">
        <v>83</v>
      </c>
      <c r="O2412">
        <v>1</v>
      </c>
      <c r="P2412" t="s">
        <v>84</v>
      </c>
      <c r="Q2412" t="str">
        <f>+PROPER(IF(MID(Tabla1[[#This Row],[expName]],3,100)="Alegria","Alegría",MID(Tabla1[[#This Row],[expName]],3,100)))</f>
        <v>Identidad</v>
      </c>
      <c r="R2412" t="str">
        <f>+IF(Tabla1[[#This Row],[correct_ans]]="None","Frecuente","Infrecuente")</f>
        <v>Frecuente</v>
      </c>
      <c r="S2412">
        <f>+Tabla1[[#This Row],[Respuesta.corr]]*100</f>
        <v>100</v>
      </c>
      <c r="T2412" t="str">
        <f>+IF(OR(Tabla1[[#This Row],[frecuente/infrecuente]]="Frecuente",Tabla1[[#This Row],[Respuesta.rt]]=""),"",Tabla1[[#This Row],[Respuesta.rt]])</f>
        <v/>
      </c>
      <c r="U2412">
        <f>1-Tabla1[[#This Row],[Respuesta.corr]]</f>
        <v>0</v>
      </c>
      <c r="V2412" t="s">
        <v>141</v>
      </c>
      <c r="W2412" t="s">
        <v>143</v>
      </c>
      <c r="X2412" t="str">
        <f>+IFERROR(VLOOKUP(Tabla1[[#This Row],[participant]],$AB$2:$AC$17,2,0),"REVISAR")</f>
        <v>LMR11M</v>
      </c>
    </row>
    <row r="2413" spans="1:24" x14ac:dyDescent="0.55000000000000004">
      <c r="A2413" t="s">
        <v>81</v>
      </c>
      <c r="B2413" t="s">
        <v>75</v>
      </c>
      <c r="C2413" t="s">
        <v>15</v>
      </c>
      <c r="D2413">
        <v>0.8</v>
      </c>
      <c r="E2413">
        <v>0</v>
      </c>
      <c r="F2413">
        <v>11</v>
      </c>
      <c r="G2413">
        <v>11</v>
      </c>
      <c r="H2413">
        <v>11</v>
      </c>
      <c r="I2413" t="s">
        <v>15</v>
      </c>
      <c r="J2413">
        <v>1</v>
      </c>
      <c r="L2413" t="s">
        <v>82</v>
      </c>
      <c r="M2413">
        <v>59.9417124861628</v>
      </c>
      <c r="N2413" t="s">
        <v>83</v>
      </c>
      <c r="O2413">
        <v>1</v>
      </c>
      <c r="P2413" t="s">
        <v>84</v>
      </c>
      <c r="Q2413" t="str">
        <f>+PROPER(IF(MID(Tabla1[[#This Row],[expName]],3,100)="Alegria","Alegría",MID(Tabla1[[#This Row],[expName]],3,100)))</f>
        <v>Identidad</v>
      </c>
      <c r="R2413" t="str">
        <f>+IF(Tabla1[[#This Row],[correct_ans]]="None","Frecuente","Infrecuente")</f>
        <v>Frecuente</v>
      </c>
      <c r="S2413">
        <f>+Tabla1[[#This Row],[Respuesta.corr]]*100</f>
        <v>100</v>
      </c>
      <c r="T2413" t="str">
        <f>+IF(OR(Tabla1[[#This Row],[frecuente/infrecuente]]="Frecuente",Tabla1[[#This Row],[Respuesta.rt]]=""),"",Tabla1[[#This Row],[Respuesta.rt]])</f>
        <v/>
      </c>
      <c r="U2413">
        <f>1-Tabla1[[#This Row],[Respuesta.corr]]</f>
        <v>0</v>
      </c>
      <c r="V2413" t="s">
        <v>141</v>
      </c>
      <c r="W2413" t="s">
        <v>143</v>
      </c>
      <c r="X2413" t="str">
        <f>+IFERROR(VLOOKUP(Tabla1[[#This Row],[participant]],$AB$2:$AC$17,2,0),"REVISAR")</f>
        <v>LMR11M</v>
      </c>
    </row>
    <row r="2414" spans="1:24" x14ac:dyDescent="0.55000000000000004">
      <c r="A2414" t="s">
        <v>85</v>
      </c>
      <c r="B2414" t="s">
        <v>86</v>
      </c>
      <c r="C2414" t="s">
        <v>21</v>
      </c>
      <c r="D2414">
        <v>1.3</v>
      </c>
      <c r="E2414">
        <v>0</v>
      </c>
      <c r="F2414">
        <v>12</v>
      </c>
      <c r="G2414">
        <v>12</v>
      </c>
      <c r="H2414">
        <v>12</v>
      </c>
      <c r="I2414" t="s">
        <v>21</v>
      </c>
      <c r="J2414">
        <v>1</v>
      </c>
      <c r="K2414">
        <v>0.40684124873999999</v>
      </c>
      <c r="L2414" t="s">
        <v>82</v>
      </c>
      <c r="M2414">
        <v>59.9417124861628</v>
      </c>
      <c r="N2414" t="s">
        <v>83</v>
      </c>
      <c r="O2414">
        <v>1</v>
      </c>
      <c r="P2414" t="s">
        <v>84</v>
      </c>
      <c r="Q2414" t="str">
        <f>+PROPER(IF(MID(Tabla1[[#This Row],[expName]],3,100)="Alegria","Alegría",MID(Tabla1[[#This Row],[expName]],3,100)))</f>
        <v>Identidad</v>
      </c>
      <c r="R2414" t="str">
        <f>+IF(Tabla1[[#This Row],[correct_ans]]="None","Frecuente","Infrecuente")</f>
        <v>Infrecuente</v>
      </c>
      <c r="S2414">
        <f>+Tabla1[[#This Row],[Respuesta.corr]]*100</f>
        <v>100</v>
      </c>
      <c r="T2414">
        <f>+IF(OR(Tabla1[[#This Row],[frecuente/infrecuente]]="Frecuente",Tabla1[[#This Row],[Respuesta.rt]]=""),"",Tabla1[[#This Row],[Respuesta.rt]])</f>
        <v>0.40684124873999999</v>
      </c>
      <c r="U2414">
        <f>1-Tabla1[[#This Row],[Respuesta.corr]]</f>
        <v>0</v>
      </c>
      <c r="V2414" t="s">
        <v>141</v>
      </c>
      <c r="W2414" t="s">
        <v>143</v>
      </c>
      <c r="X2414" t="str">
        <f>+IFERROR(VLOOKUP(Tabla1[[#This Row],[participant]],$AB$2:$AC$17,2,0),"REVISAR")</f>
        <v>LMR11M</v>
      </c>
    </row>
    <row r="2415" spans="1:24" x14ac:dyDescent="0.55000000000000004">
      <c r="A2415" t="s">
        <v>81</v>
      </c>
      <c r="B2415" t="s">
        <v>35</v>
      </c>
      <c r="C2415" t="s">
        <v>15</v>
      </c>
      <c r="D2415">
        <v>1.3</v>
      </c>
      <c r="E2415">
        <v>0</v>
      </c>
      <c r="F2415">
        <v>13</v>
      </c>
      <c r="G2415">
        <v>13</v>
      </c>
      <c r="H2415">
        <v>13</v>
      </c>
      <c r="I2415" t="s">
        <v>15</v>
      </c>
      <c r="J2415">
        <v>1</v>
      </c>
      <c r="L2415" t="s">
        <v>82</v>
      </c>
      <c r="M2415">
        <v>59.9417124861628</v>
      </c>
      <c r="N2415" t="s">
        <v>83</v>
      </c>
      <c r="O2415">
        <v>1</v>
      </c>
      <c r="P2415" t="s">
        <v>84</v>
      </c>
      <c r="Q2415" t="str">
        <f>+PROPER(IF(MID(Tabla1[[#This Row],[expName]],3,100)="Alegria","Alegría",MID(Tabla1[[#This Row],[expName]],3,100)))</f>
        <v>Identidad</v>
      </c>
      <c r="R2415" t="str">
        <f>+IF(Tabla1[[#This Row],[correct_ans]]="None","Frecuente","Infrecuente")</f>
        <v>Frecuente</v>
      </c>
      <c r="S2415">
        <f>+Tabla1[[#This Row],[Respuesta.corr]]*100</f>
        <v>100</v>
      </c>
      <c r="T2415" t="str">
        <f>+IF(OR(Tabla1[[#This Row],[frecuente/infrecuente]]="Frecuente",Tabla1[[#This Row],[Respuesta.rt]]=""),"",Tabla1[[#This Row],[Respuesta.rt]])</f>
        <v/>
      </c>
      <c r="U2415">
        <f>1-Tabla1[[#This Row],[Respuesta.corr]]</f>
        <v>0</v>
      </c>
      <c r="V2415" t="s">
        <v>141</v>
      </c>
      <c r="W2415" t="s">
        <v>143</v>
      </c>
      <c r="X2415" t="str">
        <f>+IFERROR(VLOOKUP(Tabla1[[#This Row],[participant]],$AB$2:$AC$17,2,0),"REVISAR")</f>
        <v>LMR11M</v>
      </c>
    </row>
    <row r="2416" spans="1:24" x14ac:dyDescent="0.55000000000000004">
      <c r="A2416" t="s">
        <v>85</v>
      </c>
      <c r="B2416" t="s">
        <v>86</v>
      </c>
      <c r="C2416" t="s">
        <v>21</v>
      </c>
      <c r="D2416">
        <v>1.3</v>
      </c>
      <c r="E2416">
        <v>0</v>
      </c>
      <c r="F2416">
        <v>14</v>
      </c>
      <c r="G2416">
        <v>14</v>
      </c>
      <c r="H2416">
        <v>14</v>
      </c>
      <c r="I2416" t="s">
        <v>21</v>
      </c>
      <c r="J2416">
        <v>1</v>
      </c>
      <c r="K2416">
        <v>0.57111829565799999</v>
      </c>
      <c r="L2416" t="s">
        <v>82</v>
      </c>
      <c r="M2416">
        <v>59.9417124861628</v>
      </c>
      <c r="N2416" t="s">
        <v>83</v>
      </c>
      <c r="O2416">
        <v>1</v>
      </c>
      <c r="P2416" t="s">
        <v>84</v>
      </c>
      <c r="Q2416" t="str">
        <f>+PROPER(IF(MID(Tabla1[[#This Row],[expName]],3,100)="Alegria","Alegría",MID(Tabla1[[#This Row],[expName]],3,100)))</f>
        <v>Identidad</v>
      </c>
      <c r="R2416" t="str">
        <f>+IF(Tabla1[[#This Row],[correct_ans]]="None","Frecuente","Infrecuente")</f>
        <v>Infrecuente</v>
      </c>
      <c r="S2416">
        <f>+Tabla1[[#This Row],[Respuesta.corr]]*100</f>
        <v>100</v>
      </c>
      <c r="T2416">
        <f>+IF(OR(Tabla1[[#This Row],[frecuente/infrecuente]]="Frecuente",Tabla1[[#This Row],[Respuesta.rt]]=""),"",Tabla1[[#This Row],[Respuesta.rt]])</f>
        <v>0.57111829565799999</v>
      </c>
      <c r="U2416">
        <f>1-Tabla1[[#This Row],[Respuesta.corr]]</f>
        <v>0</v>
      </c>
      <c r="V2416" t="s">
        <v>141</v>
      </c>
      <c r="W2416" t="s">
        <v>143</v>
      </c>
      <c r="X2416" t="str">
        <f>+IFERROR(VLOOKUP(Tabla1[[#This Row],[participant]],$AB$2:$AC$17,2,0),"REVISAR")</f>
        <v>LMR11M</v>
      </c>
    </row>
    <row r="2417" spans="1:24" x14ac:dyDescent="0.55000000000000004">
      <c r="A2417" t="s">
        <v>81</v>
      </c>
      <c r="B2417" t="s">
        <v>63</v>
      </c>
      <c r="C2417" t="s">
        <v>15</v>
      </c>
      <c r="D2417">
        <v>0.8</v>
      </c>
      <c r="E2417">
        <v>0</v>
      </c>
      <c r="F2417">
        <v>15</v>
      </c>
      <c r="G2417">
        <v>15</v>
      </c>
      <c r="H2417">
        <v>15</v>
      </c>
      <c r="I2417" t="s">
        <v>15</v>
      </c>
      <c r="J2417">
        <v>1</v>
      </c>
      <c r="L2417" t="s">
        <v>82</v>
      </c>
      <c r="M2417">
        <v>59.9417124861628</v>
      </c>
      <c r="N2417" t="s">
        <v>83</v>
      </c>
      <c r="O2417">
        <v>1</v>
      </c>
      <c r="P2417" t="s">
        <v>84</v>
      </c>
      <c r="Q2417" t="str">
        <f>+PROPER(IF(MID(Tabla1[[#This Row],[expName]],3,100)="Alegria","Alegría",MID(Tabla1[[#This Row],[expName]],3,100)))</f>
        <v>Identidad</v>
      </c>
      <c r="R2417" t="str">
        <f>+IF(Tabla1[[#This Row],[correct_ans]]="None","Frecuente","Infrecuente")</f>
        <v>Frecuente</v>
      </c>
      <c r="S2417">
        <f>+Tabla1[[#This Row],[Respuesta.corr]]*100</f>
        <v>100</v>
      </c>
      <c r="T2417" t="str">
        <f>+IF(OR(Tabla1[[#This Row],[frecuente/infrecuente]]="Frecuente",Tabla1[[#This Row],[Respuesta.rt]]=""),"",Tabla1[[#This Row],[Respuesta.rt]])</f>
        <v/>
      </c>
      <c r="U2417">
        <f>1-Tabla1[[#This Row],[Respuesta.corr]]</f>
        <v>0</v>
      </c>
      <c r="V2417" t="s">
        <v>141</v>
      </c>
      <c r="W2417" t="s">
        <v>143</v>
      </c>
      <c r="X2417" t="str">
        <f>+IFERROR(VLOOKUP(Tabla1[[#This Row],[participant]],$AB$2:$AC$17,2,0),"REVISAR")</f>
        <v>LMR11M</v>
      </c>
    </row>
    <row r="2418" spans="1:24" x14ac:dyDescent="0.55000000000000004">
      <c r="A2418" t="s">
        <v>81</v>
      </c>
      <c r="B2418" t="s">
        <v>88</v>
      </c>
      <c r="C2418" t="s">
        <v>15</v>
      </c>
      <c r="D2418">
        <v>1.3</v>
      </c>
      <c r="E2418">
        <v>0</v>
      </c>
      <c r="F2418">
        <v>16</v>
      </c>
      <c r="G2418">
        <v>16</v>
      </c>
      <c r="H2418">
        <v>16</v>
      </c>
      <c r="I2418" t="s">
        <v>15</v>
      </c>
      <c r="J2418">
        <v>1</v>
      </c>
      <c r="L2418" t="s">
        <v>82</v>
      </c>
      <c r="M2418">
        <v>59.9417124861628</v>
      </c>
      <c r="N2418" t="s">
        <v>83</v>
      </c>
      <c r="O2418">
        <v>1</v>
      </c>
      <c r="P2418" t="s">
        <v>84</v>
      </c>
      <c r="Q2418" t="str">
        <f>+PROPER(IF(MID(Tabla1[[#This Row],[expName]],3,100)="Alegria","Alegría",MID(Tabla1[[#This Row],[expName]],3,100)))</f>
        <v>Identidad</v>
      </c>
      <c r="R2418" t="str">
        <f>+IF(Tabla1[[#This Row],[correct_ans]]="None","Frecuente","Infrecuente")</f>
        <v>Frecuente</v>
      </c>
      <c r="S2418">
        <f>+Tabla1[[#This Row],[Respuesta.corr]]*100</f>
        <v>100</v>
      </c>
      <c r="T2418" t="str">
        <f>+IF(OR(Tabla1[[#This Row],[frecuente/infrecuente]]="Frecuente",Tabla1[[#This Row],[Respuesta.rt]]=""),"",Tabla1[[#This Row],[Respuesta.rt]])</f>
        <v/>
      </c>
      <c r="U2418">
        <f>1-Tabla1[[#This Row],[Respuesta.corr]]</f>
        <v>0</v>
      </c>
      <c r="V2418" t="s">
        <v>141</v>
      </c>
      <c r="W2418" t="s">
        <v>143</v>
      </c>
      <c r="X2418" t="str">
        <f>+IFERROR(VLOOKUP(Tabla1[[#This Row],[participant]],$AB$2:$AC$17,2,0),"REVISAR")</f>
        <v>LMR11M</v>
      </c>
    </row>
    <row r="2419" spans="1:24" x14ac:dyDescent="0.55000000000000004">
      <c r="A2419" t="s">
        <v>81</v>
      </c>
      <c r="B2419" t="s">
        <v>68</v>
      </c>
      <c r="C2419" t="s">
        <v>15</v>
      </c>
      <c r="D2419">
        <v>0.8</v>
      </c>
      <c r="E2419">
        <v>0</v>
      </c>
      <c r="F2419">
        <v>17</v>
      </c>
      <c r="G2419">
        <v>17</v>
      </c>
      <c r="H2419">
        <v>17</v>
      </c>
      <c r="I2419" t="s">
        <v>15</v>
      </c>
      <c r="J2419">
        <v>1</v>
      </c>
      <c r="L2419" t="s">
        <v>82</v>
      </c>
      <c r="M2419">
        <v>59.9417124861628</v>
      </c>
      <c r="N2419" t="s">
        <v>83</v>
      </c>
      <c r="O2419">
        <v>1</v>
      </c>
      <c r="P2419" t="s">
        <v>84</v>
      </c>
      <c r="Q2419" t="str">
        <f>+PROPER(IF(MID(Tabla1[[#This Row],[expName]],3,100)="Alegria","Alegría",MID(Tabla1[[#This Row],[expName]],3,100)))</f>
        <v>Identidad</v>
      </c>
      <c r="R2419" t="str">
        <f>+IF(Tabla1[[#This Row],[correct_ans]]="None","Frecuente","Infrecuente")</f>
        <v>Frecuente</v>
      </c>
      <c r="S2419">
        <f>+Tabla1[[#This Row],[Respuesta.corr]]*100</f>
        <v>100</v>
      </c>
      <c r="T2419" t="str">
        <f>+IF(OR(Tabla1[[#This Row],[frecuente/infrecuente]]="Frecuente",Tabla1[[#This Row],[Respuesta.rt]]=""),"",Tabla1[[#This Row],[Respuesta.rt]])</f>
        <v/>
      </c>
      <c r="U2419">
        <f>1-Tabla1[[#This Row],[Respuesta.corr]]</f>
        <v>0</v>
      </c>
      <c r="V2419" t="s">
        <v>141</v>
      </c>
      <c r="W2419" t="s">
        <v>143</v>
      </c>
      <c r="X2419" t="str">
        <f>+IFERROR(VLOOKUP(Tabla1[[#This Row],[participant]],$AB$2:$AC$17,2,0),"REVISAR")</f>
        <v>LMR11M</v>
      </c>
    </row>
    <row r="2420" spans="1:24" x14ac:dyDescent="0.55000000000000004">
      <c r="A2420" t="s">
        <v>85</v>
      </c>
      <c r="B2420" t="s">
        <v>86</v>
      </c>
      <c r="C2420" t="s">
        <v>21</v>
      </c>
      <c r="D2420">
        <v>1.3</v>
      </c>
      <c r="E2420">
        <v>0</v>
      </c>
      <c r="F2420">
        <v>18</v>
      </c>
      <c r="G2420">
        <v>18</v>
      </c>
      <c r="H2420">
        <v>18</v>
      </c>
      <c r="I2420" t="s">
        <v>21</v>
      </c>
      <c r="J2420">
        <v>1</v>
      </c>
      <c r="K2420">
        <v>0.439477809705</v>
      </c>
      <c r="L2420" t="s">
        <v>82</v>
      </c>
      <c r="M2420">
        <v>59.9417124861628</v>
      </c>
      <c r="N2420" t="s">
        <v>83</v>
      </c>
      <c r="O2420">
        <v>1</v>
      </c>
      <c r="P2420" t="s">
        <v>84</v>
      </c>
      <c r="Q2420" t="str">
        <f>+PROPER(IF(MID(Tabla1[[#This Row],[expName]],3,100)="Alegria","Alegría",MID(Tabla1[[#This Row],[expName]],3,100)))</f>
        <v>Identidad</v>
      </c>
      <c r="R2420" t="str">
        <f>+IF(Tabla1[[#This Row],[correct_ans]]="None","Frecuente","Infrecuente")</f>
        <v>Infrecuente</v>
      </c>
      <c r="S2420">
        <f>+Tabla1[[#This Row],[Respuesta.corr]]*100</f>
        <v>100</v>
      </c>
      <c r="T2420">
        <f>+IF(OR(Tabla1[[#This Row],[frecuente/infrecuente]]="Frecuente",Tabla1[[#This Row],[Respuesta.rt]]=""),"",Tabla1[[#This Row],[Respuesta.rt]])</f>
        <v>0.439477809705</v>
      </c>
      <c r="U2420">
        <f>1-Tabla1[[#This Row],[Respuesta.corr]]</f>
        <v>0</v>
      </c>
      <c r="V2420" t="s">
        <v>141</v>
      </c>
      <c r="W2420" t="s">
        <v>143</v>
      </c>
      <c r="X2420" t="str">
        <f>+IFERROR(VLOOKUP(Tabla1[[#This Row],[participant]],$AB$2:$AC$17,2,0),"REVISAR")</f>
        <v>LMR11M</v>
      </c>
    </row>
    <row r="2421" spans="1:24" x14ac:dyDescent="0.55000000000000004">
      <c r="A2421" t="s">
        <v>81</v>
      </c>
      <c r="B2421" t="s">
        <v>75</v>
      </c>
      <c r="C2421" t="s">
        <v>15</v>
      </c>
      <c r="D2421">
        <v>1.3</v>
      </c>
      <c r="E2421">
        <v>0</v>
      </c>
      <c r="F2421">
        <v>19</v>
      </c>
      <c r="G2421">
        <v>19</v>
      </c>
      <c r="H2421">
        <v>19</v>
      </c>
      <c r="I2421" t="s">
        <v>15</v>
      </c>
      <c r="J2421">
        <v>1</v>
      </c>
      <c r="L2421" t="s">
        <v>82</v>
      </c>
      <c r="M2421">
        <v>59.9417124861628</v>
      </c>
      <c r="N2421" t="s">
        <v>83</v>
      </c>
      <c r="O2421">
        <v>1</v>
      </c>
      <c r="P2421" t="s">
        <v>84</v>
      </c>
      <c r="Q2421" t="str">
        <f>+PROPER(IF(MID(Tabla1[[#This Row],[expName]],3,100)="Alegria","Alegría",MID(Tabla1[[#This Row],[expName]],3,100)))</f>
        <v>Identidad</v>
      </c>
      <c r="R2421" t="str">
        <f>+IF(Tabla1[[#This Row],[correct_ans]]="None","Frecuente","Infrecuente")</f>
        <v>Frecuente</v>
      </c>
      <c r="S2421">
        <f>+Tabla1[[#This Row],[Respuesta.corr]]*100</f>
        <v>100</v>
      </c>
      <c r="T2421" t="str">
        <f>+IF(OR(Tabla1[[#This Row],[frecuente/infrecuente]]="Frecuente",Tabla1[[#This Row],[Respuesta.rt]]=""),"",Tabla1[[#This Row],[Respuesta.rt]])</f>
        <v/>
      </c>
      <c r="U2421">
        <f>1-Tabla1[[#This Row],[Respuesta.corr]]</f>
        <v>0</v>
      </c>
      <c r="V2421" t="s">
        <v>141</v>
      </c>
      <c r="W2421" t="s">
        <v>143</v>
      </c>
      <c r="X2421" t="str">
        <f>+IFERROR(VLOOKUP(Tabla1[[#This Row],[participant]],$AB$2:$AC$17,2,0),"REVISAR")</f>
        <v>LMR11M</v>
      </c>
    </row>
    <row r="2422" spans="1:24" x14ac:dyDescent="0.55000000000000004">
      <c r="A2422" t="s">
        <v>85</v>
      </c>
      <c r="B2422" t="s">
        <v>86</v>
      </c>
      <c r="C2422" t="s">
        <v>21</v>
      </c>
      <c r="D2422">
        <v>1.3</v>
      </c>
      <c r="E2422">
        <v>0</v>
      </c>
      <c r="F2422">
        <v>20</v>
      </c>
      <c r="G2422">
        <v>20</v>
      </c>
      <c r="H2422">
        <v>20</v>
      </c>
      <c r="I2422" t="s">
        <v>21</v>
      </c>
      <c r="J2422">
        <v>1</v>
      </c>
      <c r="K2422">
        <v>0.53895585099200005</v>
      </c>
      <c r="L2422" t="s">
        <v>82</v>
      </c>
      <c r="M2422">
        <v>59.9417124861628</v>
      </c>
      <c r="N2422" t="s">
        <v>83</v>
      </c>
      <c r="O2422">
        <v>1</v>
      </c>
      <c r="P2422" t="s">
        <v>84</v>
      </c>
      <c r="Q2422" t="str">
        <f>+PROPER(IF(MID(Tabla1[[#This Row],[expName]],3,100)="Alegria","Alegría",MID(Tabla1[[#This Row],[expName]],3,100)))</f>
        <v>Identidad</v>
      </c>
      <c r="R2422" t="str">
        <f>+IF(Tabla1[[#This Row],[correct_ans]]="None","Frecuente","Infrecuente")</f>
        <v>Infrecuente</v>
      </c>
      <c r="S2422">
        <f>+Tabla1[[#This Row],[Respuesta.corr]]*100</f>
        <v>100</v>
      </c>
      <c r="T2422">
        <f>+IF(OR(Tabla1[[#This Row],[frecuente/infrecuente]]="Frecuente",Tabla1[[#This Row],[Respuesta.rt]]=""),"",Tabla1[[#This Row],[Respuesta.rt]])</f>
        <v>0.53895585099200005</v>
      </c>
      <c r="U2422">
        <f>1-Tabla1[[#This Row],[Respuesta.corr]]</f>
        <v>0</v>
      </c>
      <c r="V2422" t="s">
        <v>141</v>
      </c>
      <c r="W2422" t="s">
        <v>143</v>
      </c>
      <c r="X2422" t="str">
        <f>+IFERROR(VLOOKUP(Tabla1[[#This Row],[participant]],$AB$2:$AC$17,2,0),"REVISAR")</f>
        <v>LMR11M</v>
      </c>
    </row>
    <row r="2423" spans="1:24" x14ac:dyDescent="0.55000000000000004">
      <c r="A2423" t="s">
        <v>81</v>
      </c>
      <c r="B2423" t="s">
        <v>68</v>
      </c>
      <c r="C2423" t="s">
        <v>15</v>
      </c>
      <c r="D2423">
        <v>0.8</v>
      </c>
      <c r="E2423">
        <v>0</v>
      </c>
      <c r="F2423">
        <v>21</v>
      </c>
      <c r="G2423">
        <v>21</v>
      </c>
      <c r="H2423">
        <v>21</v>
      </c>
      <c r="I2423" t="s">
        <v>15</v>
      </c>
      <c r="J2423">
        <v>1</v>
      </c>
      <c r="L2423" t="s">
        <v>82</v>
      </c>
      <c r="M2423">
        <v>59.9417124861628</v>
      </c>
      <c r="N2423" t="s">
        <v>83</v>
      </c>
      <c r="O2423">
        <v>1</v>
      </c>
      <c r="P2423" t="s">
        <v>84</v>
      </c>
      <c r="Q2423" t="str">
        <f>+PROPER(IF(MID(Tabla1[[#This Row],[expName]],3,100)="Alegria","Alegría",MID(Tabla1[[#This Row],[expName]],3,100)))</f>
        <v>Identidad</v>
      </c>
      <c r="R2423" t="str">
        <f>+IF(Tabla1[[#This Row],[correct_ans]]="None","Frecuente","Infrecuente")</f>
        <v>Frecuente</v>
      </c>
      <c r="S2423">
        <f>+Tabla1[[#This Row],[Respuesta.corr]]*100</f>
        <v>100</v>
      </c>
      <c r="T2423" t="str">
        <f>+IF(OR(Tabla1[[#This Row],[frecuente/infrecuente]]="Frecuente",Tabla1[[#This Row],[Respuesta.rt]]=""),"",Tabla1[[#This Row],[Respuesta.rt]])</f>
        <v/>
      </c>
      <c r="U2423">
        <f>1-Tabla1[[#This Row],[Respuesta.corr]]</f>
        <v>0</v>
      </c>
      <c r="V2423" t="s">
        <v>141</v>
      </c>
      <c r="W2423" t="s">
        <v>143</v>
      </c>
      <c r="X2423" t="str">
        <f>+IFERROR(VLOOKUP(Tabla1[[#This Row],[participant]],$AB$2:$AC$17,2,0),"REVISAR")</f>
        <v>LMR11M</v>
      </c>
    </row>
    <row r="2424" spans="1:24" x14ac:dyDescent="0.55000000000000004">
      <c r="A2424" t="s">
        <v>81</v>
      </c>
      <c r="B2424" t="s">
        <v>28</v>
      </c>
      <c r="C2424" t="s">
        <v>15</v>
      </c>
      <c r="D2424">
        <v>0.8</v>
      </c>
      <c r="E2424">
        <v>0</v>
      </c>
      <c r="F2424">
        <v>22</v>
      </c>
      <c r="G2424">
        <v>22</v>
      </c>
      <c r="H2424">
        <v>22</v>
      </c>
      <c r="I2424" t="s">
        <v>15</v>
      </c>
      <c r="J2424">
        <v>1</v>
      </c>
      <c r="L2424" t="s">
        <v>82</v>
      </c>
      <c r="M2424">
        <v>59.9417124861628</v>
      </c>
      <c r="N2424" t="s">
        <v>83</v>
      </c>
      <c r="O2424">
        <v>1</v>
      </c>
      <c r="P2424" t="s">
        <v>84</v>
      </c>
      <c r="Q2424" t="str">
        <f>+PROPER(IF(MID(Tabla1[[#This Row],[expName]],3,100)="Alegria","Alegría",MID(Tabla1[[#This Row],[expName]],3,100)))</f>
        <v>Identidad</v>
      </c>
      <c r="R2424" t="str">
        <f>+IF(Tabla1[[#This Row],[correct_ans]]="None","Frecuente","Infrecuente")</f>
        <v>Frecuente</v>
      </c>
      <c r="S2424">
        <f>+Tabla1[[#This Row],[Respuesta.corr]]*100</f>
        <v>100</v>
      </c>
      <c r="T2424" t="str">
        <f>+IF(OR(Tabla1[[#This Row],[frecuente/infrecuente]]="Frecuente",Tabla1[[#This Row],[Respuesta.rt]]=""),"",Tabla1[[#This Row],[Respuesta.rt]])</f>
        <v/>
      </c>
      <c r="U2424">
        <f>1-Tabla1[[#This Row],[Respuesta.corr]]</f>
        <v>0</v>
      </c>
      <c r="V2424" t="s">
        <v>141</v>
      </c>
      <c r="W2424" t="s">
        <v>143</v>
      </c>
      <c r="X2424" t="str">
        <f>+IFERROR(VLOOKUP(Tabla1[[#This Row],[participant]],$AB$2:$AC$17,2,0),"REVISAR")</f>
        <v>LMR11M</v>
      </c>
    </row>
    <row r="2425" spans="1:24" x14ac:dyDescent="0.55000000000000004">
      <c r="A2425" t="s">
        <v>85</v>
      </c>
      <c r="B2425" t="s">
        <v>86</v>
      </c>
      <c r="C2425" t="s">
        <v>21</v>
      </c>
      <c r="D2425">
        <v>0.8</v>
      </c>
      <c r="E2425">
        <v>0</v>
      </c>
      <c r="F2425">
        <v>23</v>
      </c>
      <c r="G2425">
        <v>23</v>
      </c>
      <c r="H2425">
        <v>23</v>
      </c>
      <c r="I2425" t="s">
        <v>21</v>
      </c>
      <c r="J2425">
        <v>1</v>
      </c>
      <c r="K2425">
        <v>0.42359656421500003</v>
      </c>
      <c r="L2425" t="s">
        <v>82</v>
      </c>
      <c r="M2425">
        <v>59.9417124861628</v>
      </c>
      <c r="N2425" t="s">
        <v>83</v>
      </c>
      <c r="O2425">
        <v>1</v>
      </c>
      <c r="P2425" t="s">
        <v>84</v>
      </c>
      <c r="Q2425" t="str">
        <f>+PROPER(IF(MID(Tabla1[[#This Row],[expName]],3,100)="Alegria","Alegría",MID(Tabla1[[#This Row],[expName]],3,100)))</f>
        <v>Identidad</v>
      </c>
      <c r="R2425" t="str">
        <f>+IF(Tabla1[[#This Row],[correct_ans]]="None","Frecuente","Infrecuente")</f>
        <v>Infrecuente</v>
      </c>
      <c r="S2425">
        <f>+Tabla1[[#This Row],[Respuesta.corr]]*100</f>
        <v>100</v>
      </c>
      <c r="T2425">
        <f>+IF(OR(Tabla1[[#This Row],[frecuente/infrecuente]]="Frecuente",Tabla1[[#This Row],[Respuesta.rt]]=""),"",Tabla1[[#This Row],[Respuesta.rt]])</f>
        <v>0.42359656421500003</v>
      </c>
      <c r="U2425">
        <f>1-Tabla1[[#This Row],[Respuesta.corr]]</f>
        <v>0</v>
      </c>
      <c r="V2425" t="s">
        <v>141</v>
      </c>
      <c r="W2425" t="s">
        <v>143</v>
      </c>
      <c r="X2425" t="str">
        <f>+IFERROR(VLOOKUP(Tabla1[[#This Row],[participant]],$AB$2:$AC$17,2,0),"REVISAR")</f>
        <v>LMR11M</v>
      </c>
    </row>
    <row r="2426" spans="1:24" x14ac:dyDescent="0.55000000000000004">
      <c r="A2426" t="s">
        <v>81</v>
      </c>
      <c r="B2426" t="s">
        <v>28</v>
      </c>
      <c r="C2426" t="s">
        <v>15</v>
      </c>
      <c r="D2426">
        <v>0.8</v>
      </c>
      <c r="E2426">
        <v>0</v>
      </c>
      <c r="F2426">
        <v>24</v>
      </c>
      <c r="G2426">
        <v>24</v>
      </c>
      <c r="H2426">
        <v>24</v>
      </c>
      <c r="I2426" t="s">
        <v>15</v>
      </c>
      <c r="J2426">
        <v>1</v>
      </c>
      <c r="L2426" t="s">
        <v>82</v>
      </c>
      <c r="M2426">
        <v>59.9417124861628</v>
      </c>
      <c r="N2426" t="s">
        <v>83</v>
      </c>
      <c r="O2426">
        <v>1</v>
      </c>
      <c r="P2426" t="s">
        <v>84</v>
      </c>
      <c r="Q2426" t="str">
        <f>+PROPER(IF(MID(Tabla1[[#This Row],[expName]],3,100)="Alegria","Alegría",MID(Tabla1[[#This Row],[expName]],3,100)))</f>
        <v>Identidad</v>
      </c>
      <c r="R2426" t="str">
        <f>+IF(Tabla1[[#This Row],[correct_ans]]="None","Frecuente","Infrecuente")</f>
        <v>Frecuente</v>
      </c>
      <c r="S2426">
        <f>+Tabla1[[#This Row],[Respuesta.corr]]*100</f>
        <v>100</v>
      </c>
      <c r="T2426" t="str">
        <f>+IF(OR(Tabla1[[#This Row],[frecuente/infrecuente]]="Frecuente",Tabla1[[#This Row],[Respuesta.rt]]=""),"",Tabla1[[#This Row],[Respuesta.rt]])</f>
        <v/>
      </c>
      <c r="U2426">
        <f>1-Tabla1[[#This Row],[Respuesta.corr]]</f>
        <v>0</v>
      </c>
      <c r="V2426" t="s">
        <v>141</v>
      </c>
      <c r="W2426" t="s">
        <v>143</v>
      </c>
      <c r="X2426" t="str">
        <f>+IFERROR(VLOOKUP(Tabla1[[#This Row],[participant]],$AB$2:$AC$17,2,0),"REVISAR")</f>
        <v>LMR11M</v>
      </c>
    </row>
    <row r="2427" spans="1:24" x14ac:dyDescent="0.55000000000000004">
      <c r="A2427" t="s">
        <v>85</v>
      </c>
      <c r="B2427" t="s">
        <v>86</v>
      </c>
      <c r="C2427" t="s">
        <v>21</v>
      </c>
      <c r="D2427">
        <v>1.3</v>
      </c>
      <c r="E2427">
        <v>0</v>
      </c>
      <c r="F2427">
        <v>25</v>
      </c>
      <c r="G2427">
        <v>25</v>
      </c>
      <c r="H2427">
        <v>25</v>
      </c>
      <c r="I2427" t="s">
        <v>21</v>
      </c>
      <c r="J2427">
        <v>1</v>
      </c>
      <c r="K2427">
        <v>0.45536004891600002</v>
      </c>
      <c r="L2427" t="s">
        <v>82</v>
      </c>
      <c r="M2427">
        <v>59.9417124861628</v>
      </c>
      <c r="N2427" t="s">
        <v>83</v>
      </c>
      <c r="O2427">
        <v>1</v>
      </c>
      <c r="P2427" t="s">
        <v>84</v>
      </c>
      <c r="Q2427" t="str">
        <f>+PROPER(IF(MID(Tabla1[[#This Row],[expName]],3,100)="Alegria","Alegría",MID(Tabla1[[#This Row],[expName]],3,100)))</f>
        <v>Identidad</v>
      </c>
      <c r="R2427" t="str">
        <f>+IF(Tabla1[[#This Row],[correct_ans]]="None","Frecuente","Infrecuente")</f>
        <v>Infrecuente</v>
      </c>
      <c r="S2427">
        <f>+Tabla1[[#This Row],[Respuesta.corr]]*100</f>
        <v>100</v>
      </c>
      <c r="T2427">
        <f>+IF(OR(Tabla1[[#This Row],[frecuente/infrecuente]]="Frecuente",Tabla1[[#This Row],[Respuesta.rt]]=""),"",Tabla1[[#This Row],[Respuesta.rt]])</f>
        <v>0.45536004891600002</v>
      </c>
      <c r="U2427">
        <f>1-Tabla1[[#This Row],[Respuesta.corr]]</f>
        <v>0</v>
      </c>
      <c r="V2427" t="s">
        <v>141</v>
      </c>
      <c r="W2427" t="s">
        <v>143</v>
      </c>
      <c r="X2427" t="str">
        <f>+IFERROR(VLOOKUP(Tabla1[[#This Row],[participant]],$AB$2:$AC$17,2,0),"REVISAR")</f>
        <v>LMR11M</v>
      </c>
    </row>
    <row r="2428" spans="1:24" x14ac:dyDescent="0.55000000000000004">
      <c r="A2428" t="s">
        <v>81</v>
      </c>
      <c r="B2428" t="s">
        <v>25</v>
      </c>
      <c r="C2428" t="s">
        <v>15</v>
      </c>
      <c r="D2428">
        <v>1.3</v>
      </c>
      <c r="E2428">
        <v>0</v>
      </c>
      <c r="F2428">
        <v>26</v>
      </c>
      <c r="G2428">
        <v>26</v>
      </c>
      <c r="H2428">
        <v>26</v>
      </c>
      <c r="I2428" t="s">
        <v>15</v>
      </c>
      <c r="J2428">
        <v>1</v>
      </c>
      <c r="L2428" t="s">
        <v>82</v>
      </c>
      <c r="M2428">
        <v>59.9417124861628</v>
      </c>
      <c r="N2428" t="s">
        <v>83</v>
      </c>
      <c r="O2428">
        <v>1</v>
      </c>
      <c r="P2428" t="s">
        <v>84</v>
      </c>
      <c r="Q2428" t="str">
        <f>+PROPER(IF(MID(Tabla1[[#This Row],[expName]],3,100)="Alegria","Alegría",MID(Tabla1[[#This Row],[expName]],3,100)))</f>
        <v>Identidad</v>
      </c>
      <c r="R2428" t="str">
        <f>+IF(Tabla1[[#This Row],[correct_ans]]="None","Frecuente","Infrecuente")</f>
        <v>Frecuente</v>
      </c>
      <c r="S2428">
        <f>+Tabla1[[#This Row],[Respuesta.corr]]*100</f>
        <v>100</v>
      </c>
      <c r="T2428" t="str">
        <f>+IF(OR(Tabla1[[#This Row],[frecuente/infrecuente]]="Frecuente",Tabla1[[#This Row],[Respuesta.rt]]=""),"",Tabla1[[#This Row],[Respuesta.rt]])</f>
        <v/>
      </c>
      <c r="U2428">
        <f>1-Tabla1[[#This Row],[Respuesta.corr]]</f>
        <v>0</v>
      </c>
      <c r="V2428" t="s">
        <v>141</v>
      </c>
      <c r="W2428" t="s">
        <v>143</v>
      </c>
      <c r="X2428" t="str">
        <f>+IFERROR(VLOOKUP(Tabla1[[#This Row],[participant]],$AB$2:$AC$17,2,0),"REVISAR")</f>
        <v>LMR11M</v>
      </c>
    </row>
    <row r="2429" spans="1:24" x14ac:dyDescent="0.55000000000000004">
      <c r="A2429" t="s">
        <v>81</v>
      </c>
      <c r="B2429" t="s">
        <v>88</v>
      </c>
      <c r="C2429" t="s">
        <v>15</v>
      </c>
      <c r="D2429">
        <v>0.8</v>
      </c>
      <c r="E2429">
        <v>0</v>
      </c>
      <c r="F2429">
        <v>27</v>
      </c>
      <c r="G2429">
        <v>27</v>
      </c>
      <c r="H2429">
        <v>27</v>
      </c>
      <c r="I2429" t="s">
        <v>15</v>
      </c>
      <c r="J2429">
        <v>1</v>
      </c>
      <c r="L2429" t="s">
        <v>82</v>
      </c>
      <c r="M2429">
        <v>59.9417124861628</v>
      </c>
      <c r="N2429" t="s">
        <v>83</v>
      </c>
      <c r="O2429">
        <v>1</v>
      </c>
      <c r="P2429" t="s">
        <v>84</v>
      </c>
      <c r="Q2429" t="str">
        <f>+PROPER(IF(MID(Tabla1[[#This Row],[expName]],3,100)="Alegria","Alegría",MID(Tabla1[[#This Row],[expName]],3,100)))</f>
        <v>Identidad</v>
      </c>
      <c r="R2429" t="str">
        <f>+IF(Tabla1[[#This Row],[correct_ans]]="None","Frecuente","Infrecuente")</f>
        <v>Frecuente</v>
      </c>
      <c r="S2429">
        <f>+Tabla1[[#This Row],[Respuesta.corr]]*100</f>
        <v>100</v>
      </c>
      <c r="T2429" t="str">
        <f>+IF(OR(Tabla1[[#This Row],[frecuente/infrecuente]]="Frecuente",Tabla1[[#This Row],[Respuesta.rt]]=""),"",Tabla1[[#This Row],[Respuesta.rt]])</f>
        <v/>
      </c>
      <c r="U2429">
        <f>1-Tabla1[[#This Row],[Respuesta.corr]]</f>
        <v>0</v>
      </c>
      <c r="V2429" t="s">
        <v>141</v>
      </c>
      <c r="W2429" t="s">
        <v>143</v>
      </c>
      <c r="X2429" t="str">
        <f>+IFERROR(VLOOKUP(Tabla1[[#This Row],[participant]],$AB$2:$AC$17,2,0),"REVISAR")</f>
        <v>LMR11M</v>
      </c>
    </row>
    <row r="2430" spans="1:24" x14ac:dyDescent="0.55000000000000004">
      <c r="A2430" t="s">
        <v>85</v>
      </c>
      <c r="B2430" t="s">
        <v>86</v>
      </c>
      <c r="C2430" t="s">
        <v>21</v>
      </c>
      <c r="D2430">
        <v>0.8</v>
      </c>
      <c r="E2430">
        <v>0</v>
      </c>
      <c r="F2430">
        <v>28</v>
      </c>
      <c r="G2430">
        <v>28</v>
      </c>
      <c r="H2430">
        <v>28</v>
      </c>
      <c r="I2430" t="s">
        <v>21</v>
      </c>
      <c r="J2430">
        <v>1</v>
      </c>
      <c r="K2430">
        <v>0.53806787636099995</v>
      </c>
      <c r="L2430" t="s">
        <v>82</v>
      </c>
      <c r="M2430">
        <v>59.9417124861628</v>
      </c>
      <c r="N2430" t="s">
        <v>83</v>
      </c>
      <c r="O2430">
        <v>1</v>
      </c>
      <c r="P2430" t="s">
        <v>84</v>
      </c>
      <c r="Q2430" t="str">
        <f>+PROPER(IF(MID(Tabla1[[#This Row],[expName]],3,100)="Alegria","Alegría",MID(Tabla1[[#This Row],[expName]],3,100)))</f>
        <v>Identidad</v>
      </c>
      <c r="R2430" t="str">
        <f>+IF(Tabla1[[#This Row],[correct_ans]]="None","Frecuente","Infrecuente")</f>
        <v>Infrecuente</v>
      </c>
      <c r="S2430">
        <f>+Tabla1[[#This Row],[Respuesta.corr]]*100</f>
        <v>100</v>
      </c>
      <c r="T2430">
        <f>+IF(OR(Tabla1[[#This Row],[frecuente/infrecuente]]="Frecuente",Tabla1[[#This Row],[Respuesta.rt]]=""),"",Tabla1[[#This Row],[Respuesta.rt]])</f>
        <v>0.53806787636099995</v>
      </c>
      <c r="U2430">
        <f>1-Tabla1[[#This Row],[Respuesta.corr]]</f>
        <v>0</v>
      </c>
      <c r="V2430" t="s">
        <v>141</v>
      </c>
      <c r="W2430" t="s">
        <v>143</v>
      </c>
      <c r="X2430" t="str">
        <f>+IFERROR(VLOOKUP(Tabla1[[#This Row],[participant]],$AB$2:$AC$17,2,0),"REVISAR")</f>
        <v>LMR11M</v>
      </c>
    </row>
    <row r="2431" spans="1:24" x14ac:dyDescent="0.55000000000000004">
      <c r="A2431" t="s">
        <v>81</v>
      </c>
      <c r="B2431" t="s">
        <v>30</v>
      </c>
      <c r="C2431" t="s">
        <v>15</v>
      </c>
      <c r="D2431">
        <v>1.3</v>
      </c>
      <c r="E2431">
        <v>0</v>
      </c>
      <c r="F2431">
        <v>29</v>
      </c>
      <c r="G2431">
        <v>29</v>
      </c>
      <c r="H2431">
        <v>29</v>
      </c>
      <c r="I2431" t="s">
        <v>15</v>
      </c>
      <c r="J2431">
        <v>1</v>
      </c>
      <c r="L2431" t="s">
        <v>82</v>
      </c>
      <c r="M2431">
        <v>59.9417124861628</v>
      </c>
      <c r="N2431" t="s">
        <v>83</v>
      </c>
      <c r="O2431">
        <v>1</v>
      </c>
      <c r="P2431" t="s">
        <v>84</v>
      </c>
      <c r="Q2431" t="str">
        <f>+PROPER(IF(MID(Tabla1[[#This Row],[expName]],3,100)="Alegria","Alegría",MID(Tabla1[[#This Row],[expName]],3,100)))</f>
        <v>Identidad</v>
      </c>
      <c r="R2431" t="str">
        <f>+IF(Tabla1[[#This Row],[correct_ans]]="None","Frecuente","Infrecuente")</f>
        <v>Frecuente</v>
      </c>
      <c r="S2431">
        <f>+Tabla1[[#This Row],[Respuesta.corr]]*100</f>
        <v>100</v>
      </c>
      <c r="T2431" t="str">
        <f>+IF(OR(Tabla1[[#This Row],[frecuente/infrecuente]]="Frecuente",Tabla1[[#This Row],[Respuesta.rt]]=""),"",Tabla1[[#This Row],[Respuesta.rt]])</f>
        <v/>
      </c>
      <c r="U2431">
        <f>1-Tabla1[[#This Row],[Respuesta.corr]]</f>
        <v>0</v>
      </c>
      <c r="V2431" t="s">
        <v>141</v>
      </c>
      <c r="W2431" t="s">
        <v>143</v>
      </c>
      <c r="X2431" t="str">
        <f>+IFERROR(VLOOKUP(Tabla1[[#This Row],[participant]],$AB$2:$AC$17,2,0),"REVISAR")</f>
        <v>LMR11M</v>
      </c>
    </row>
    <row r="2432" spans="1:24" x14ac:dyDescent="0.55000000000000004">
      <c r="A2432" t="s">
        <v>81</v>
      </c>
      <c r="B2432" t="s">
        <v>28</v>
      </c>
      <c r="C2432" t="s">
        <v>15</v>
      </c>
      <c r="D2432">
        <v>0.8</v>
      </c>
      <c r="E2432">
        <v>0</v>
      </c>
      <c r="F2432">
        <v>30</v>
      </c>
      <c r="G2432">
        <v>30</v>
      </c>
      <c r="H2432">
        <v>30</v>
      </c>
      <c r="I2432" t="s">
        <v>15</v>
      </c>
      <c r="J2432">
        <v>1</v>
      </c>
      <c r="L2432" t="s">
        <v>82</v>
      </c>
      <c r="M2432">
        <v>59.9417124861628</v>
      </c>
      <c r="N2432" t="s">
        <v>83</v>
      </c>
      <c r="O2432">
        <v>1</v>
      </c>
      <c r="P2432" t="s">
        <v>84</v>
      </c>
      <c r="Q2432" t="str">
        <f>+PROPER(IF(MID(Tabla1[[#This Row],[expName]],3,100)="Alegria","Alegría",MID(Tabla1[[#This Row],[expName]],3,100)))</f>
        <v>Identidad</v>
      </c>
      <c r="R2432" t="str">
        <f>+IF(Tabla1[[#This Row],[correct_ans]]="None","Frecuente","Infrecuente")</f>
        <v>Frecuente</v>
      </c>
      <c r="S2432">
        <f>+Tabla1[[#This Row],[Respuesta.corr]]*100</f>
        <v>100</v>
      </c>
      <c r="T2432" t="str">
        <f>+IF(OR(Tabla1[[#This Row],[frecuente/infrecuente]]="Frecuente",Tabla1[[#This Row],[Respuesta.rt]]=""),"",Tabla1[[#This Row],[Respuesta.rt]])</f>
        <v/>
      </c>
      <c r="U2432">
        <f>1-Tabla1[[#This Row],[Respuesta.corr]]</f>
        <v>0</v>
      </c>
      <c r="V2432" t="s">
        <v>141</v>
      </c>
      <c r="W2432" t="s">
        <v>143</v>
      </c>
      <c r="X2432" t="str">
        <f>+IFERROR(VLOOKUP(Tabla1[[#This Row],[participant]],$AB$2:$AC$17,2,0),"REVISAR")</f>
        <v>LMR11M</v>
      </c>
    </row>
    <row r="2433" spans="1:24" x14ac:dyDescent="0.55000000000000004">
      <c r="A2433" t="s">
        <v>81</v>
      </c>
      <c r="B2433" t="s">
        <v>30</v>
      </c>
      <c r="C2433" t="s">
        <v>15</v>
      </c>
      <c r="D2433">
        <v>1.3</v>
      </c>
      <c r="E2433">
        <v>0</v>
      </c>
      <c r="F2433">
        <v>31</v>
      </c>
      <c r="G2433">
        <v>31</v>
      </c>
      <c r="H2433">
        <v>31</v>
      </c>
      <c r="I2433" t="s">
        <v>15</v>
      </c>
      <c r="J2433">
        <v>1</v>
      </c>
      <c r="L2433" t="s">
        <v>82</v>
      </c>
      <c r="M2433">
        <v>59.9417124861628</v>
      </c>
      <c r="N2433" t="s">
        <v>83</v>
      </c>
      <c r="O2433">
        <v>1</v>
      </c>
      <c r="P2433" t="s">
        <v>84</v>
      </c>
      <c r="Q2433" t="str">
        <f>+PROPER(IF(MID(Tabla1[[#This Row],[expName]],3,100)="Alegria","Alegría",MID(Tabla1[[#This Row],[expName]],3,100)))</f>
        <v>Identidad</v>
      </c>
      <c r="R2433" t="str">
        <f>+IF(Tabla1[[#This Row],[correct_ans]]="None","Frecuente","Infrecuente")</f>
        <v>Frecuente</v>
      </c>
      <c r="S2433">
        <f>+Tabla1[[#This Row],[Respuesta.corr]]*100</f>
        <v>100</v>
      </c>
      <c r="T2433" t="str">
        <f>+IF(OR(Tabla1[[#This Row],[frecuente/infrecuente]]="Frecuente",Tabla1[[#This Row],[Respuesta.rt]]=""),"",Tabla1[[#This Row],[Respuesta.rt]])</f>
        <v/>
      </c>
      <c r="U2433">
        <f>1-Tabla1[[#This Row],[Respuesta.corr]]</f>
        <v>0</v>
      </c>
      <c r="V2433" t="s">
        <v>141</v>
      </c>
      <c r="W2433" t="s">
        <v>143</v>
      </c>
      <c r="X2433" t="str">
        <f>+IFERROR(VLOOKUP(Tabla1[[#This Row],[participant]],$AB$2:$AC$17,2,0),"REVISAR")</f>
        <v>LMR11M</v>
      </c>
    </row>
    <row r="2434" spans="1:24" x14ac:dyDescent="0.55000000000000004">
      <c r="A2434" t="s">
        <v>85</v>
      </c>
      <c r="B2434" t="s">
        <v>86</v>
      </c>
      <c r="C2434" t="s">
        <v>21</v>
      </c>
      <c r="D2434">
        <v>0.8</v>
      </c>
      <c r="E2434">
        <v>0</v>
      </c>
      <c r="F2434">
        <v>32</v>
      </c>
      <c r="G2434">
        <v>32</v>
      </c>
      <c r="H2434">
        <v>32</v>
      </c>
      <c r="I2434" t="s">
        <v>21</v>
      </c>
      <c r="J2434">
        <v>1</v>
      </c>
      <c r="K2434">
        <v>0.47396150464199999</v>
      </c>
      <c r="L2434" t="s">
        <v>82</v>
      </c>
      <c r="M2434">
        <v>59.9417124861628</v>
      </c>
      <c r="N2434" t="s">
        <v>83</v>
      </c>
      <c r="O2434">
        <v>1</v>
      </c>
      <c r="P2434" t="s">
        <v>84</v>
      </c>
      <c r="Q2434" t="str">
        <f>+PROPER(IF(MID(Tabla1[[#This Row],[expName]],3,100)="Alegria","Alegría",MID(Tabla1[[#This Row],[expName]],3,100)))</f>
        <v>Identidad</v>
      </c>
      <c r="R2434" t="str">
        <f>+IF(Tabla1[[#This Row],[correct_ans]]="None","Frecuente","Infrecuente")</f>
        <v>Infrecuente</v>
      </c>
      <c r="S2434">
        <f>+Tabla1[[#This Row],[Respuesta.corr]]*100</f>
        <v>100</v>
      </c>
      <c r="T2434">
        <f>+IF(OR(Tabla1[[#This Row],[frecuente/infrecuente]]="Frecuente",Tabla1[[#This Row],[Respuesta.rt]]=""),"",Tabla1[[#This Row],[Respuesta.rt]])</f>
        <v>0.47396150464199999</v>
      </c>
      <c r="U2434">
        <f>1-Tabla1[[#This Row],[Respuesta.corr]]</f>
        <v>0</v>
      </c>
      <c r="V2434" t="s">
        <v>141</v>
      </c>
      <c r="W2434" t="s">
        <v>143</v>
      </c>
      <c r="X2434" t="str">
        <f>+IFERROR(VLOOKUP(Tabla1[[#This Row],[participant]],$AB$2:$AC$17,2,0),"REVISAR")</f>
        <v>LMR11M</v>
      </c>
    </row>
    <row r="2435" spans="1:24" x14ac:dyDescent="0.55000000000000004">
      <c r="A2435" t="s">
        <v>81</v>
      </c>
      <c r="B2435" t="s">
        <v>88</v>
      </c>
      <c r="C2435" t="s">
        <v>15</v>
      </c>
      <c r="D2435">
        <v>0.8</v>
      </c>
      <c r="E2435">
        <v>0</v>
      </c>
      <c r="F2435">
        <v>33</v>
      </c>
      <c r="G2435">
        <v>33</v>
      </c>
      <c r="H2435">
        <v>33</v>
      </c>
      <c r="I2435" t="s">
        <v>15</v>
      </c>
      <c r="J2435">
        <v>1</v>
      </c>
      <c r="L2435" t="s">
        <v>82</v>
      </c>
      <c r="M2435">
        <v>59.9417124861628</v>
      </c>
      <c r="N2435" t="s">
        <v>83</v>
      </c>
      <c r="O2435">
        <v>1</v>
      </c>
      <c r="P2435" t="s">
        <v>84</v>
      </c>
      <c r="Q2435" t="str">
        <f>+PROPER(IF(MID(Tabla1[[#This Row],[expName]],3,100)="Alegria","Alegría",MID(Tabla1[[#This Row],[expName]],3,100)))</f>
        <v>Identidad</v>
      </c>
      <c r="R2435" t="str">
        <f>+IF(Tabla1[[#This Row],[correct_ans]]="None","Frecuente","Infrecuente")</f>
        <v>Frecuente</v>
      </c>
      <c r="S2435">
        <f>+Tabla1[[#This Row],[Respuesta.corr]]*100</f>
        <v>100</v>
      </c>
      <c r="T2435" t="str">
        <f>+IF(OR(Tabla1[[#This Row],[frecuente/infrecuente]]="Frecuente",Tabla1[[#This Row],[Respuesta.rt]]=""),"",Tabla1[[#This Row],[Respuesta.rt]])</f>
        <v/>
      </c>
      <c r="U2435">
        <f>1-Tabla1[[#This Row],[Respuesta.corr]]</f>
        <v>0</v>
      </c>
      <c r="V2435" t="s">
        <v>141</v>
      </c>
      <c r="W2435" t="s">
        <v>143</v>
      </c>
      <c r="X2435" t="str">
        <f>+IFERROR(VLOOKUP(Tabla1[[#This Row],[participant]],$AB$2:$AC$17,2,0),"REVISAR")</f>
        <v>LMR11M</v>
      </c>
    </row>
    <row r="2436" spans="1:24" x14ac:dyDescent="0.55000000000000004">
      <c r="A2436" t="s">
        <v>81</v>
      </c>
      <c r="B2436" t="s">
        <v>90</v>
      </c>
      <c r="C2436" t="s">
        <v>15</v>
      </c>
      <c r="D2436">
        <v>1.3</v>
      </c>
      <c r="E2436">
        <v>0</v>
      </c>
      <c r="F2436">
        <v>34</v>
      </c>
      <c r="G2436">
        <v>34</v>
      </c>
      <c r="H2436">
        <v>34</v>
      </c>
      <c r="I2436" t="s">
        <v>15</v>
      </c>
      <c r="J2436">
        <v>1</v>
      </c>
      <c r="L2436" t="s">
        <v>82</v>
      </c>
      <c r="M2436">
        <v>59.9417124861628</v>
      </c>
      <c r="N2436" t="s">
        <v>83</v>
      </c>
      <c r="O2436">
        <v>1</v>
      </c>
      <c r="P2436" t="s">
        <v>84</v>
      </c>
      <c r="Q2436" t="str">
        <f>+PROPER(IF(MID(Tabla1[[#This Row],[expName]],3,100)="Alegria","Alegría",MID(Tabla1[[#This Row],[expName]],3,100)))</f>
        <v>Identidad</v>
      </c>
      <c r="R2436" t="str">
        <f>+IF(Tabla1[[#This Row],[correct_ans]]="None","Frecuente","Infrecuente")</f>
        <v>Frecuente</v>
      </c>
      <c r="S2436">
        <f>+Tabla1[[#This Row],[Respuesta.corr]]*100</f>
        <v>100</v>
      </c>
      <c r="T2436" t="str">
        <f>+IF(OR(Tabla1[[#This Row],[frecuente/infrecuente]]="Frecuente",Tabla1[[#This Row],[Respuesta.rt]]=""),"",Tabla1[[#This Row],[Respuesta.rt]])</f>
        <v/>
      </c>
      <c r="U2436">
        <f>1-Tabla1[[#This Row],[Respuesta.corr]]</f>
        <v>0</v>
      </c>
      <c r="V2436" t="s">
        <v>141</v>
      </c>
      <c r="W2436" t="s">
        <v>143</v>
      </c>
      <c r="X2436" t="str">
        <f>+IFERROR(VLOOKUP(Tabla1[[#This Row],[participant]],$AB$2:$AC$17,2,0),"REVISAR")</f>
        <v>LMR11M</v>
      </c>
    </row>
    <row r="2437" spans="1:24" x14ac:dyDescent="0.55000000000000004">
      <c r="A2437" t="s">
        <v>85</v>
      </c>
      <c r="B2437" t="s">
        <v>86</v>
      </c>
      <c r="C2437" t="s">
        <v>21</v>
      </c>
      <c r="D2437">
        <v>0.8</v>
      </c>
      <c r="E2437">
        <v>0</v>
      </c>
      <c r="F2437">
        <v>35</v>
      </c>
      <c r="G2437">
        <v>35</v>
      </c>
      <c r="H2437">
        <v>35</v>
      </c>
      <c r="I2437" t="s">
        <v>21</v>
      </c>
      <c r="J2437">
        <v>1</v>
      </c>
      <c r="K2437">
        <v>0.421782869846</v>
      </c>
      <c r="L2437" t="s">
        <v>82</v>
      </c>
      <c r="M2437">
        <v>59.9417124861628</v>
      </c>
      <c r="N2437" t="s">
        <v>83</v>
      </c>
      <c r="O2437">
        <v>1</v>
      </c>
      <c r="P2437" t="s">
        <v>84</v>
      </c>
      <c r="Q2437" t="str">
        <f>+PROPER(IF(MID(Tabla1[[#This Row],[expName]],3,100)="Alegria","Alegría",MID(Tabla1[[#This Row],[expName]],3,100)))</f>
        <v>Identidad</v>
      </c>
      <c r="R2437" t="str">
        <f>+IF(Tabla1[[#This Row],[correct_ans]]="None","Frecuente","Infrecuente")</f>
        <v>Infrecuente</v>
      </c>
      <c r="S2437">
        <f>+Tabla1[[#This Row],[Respuesta.corr]]*100</f>
        <v>100</v>
      </c>
      <c r="T2437">
        <f>+IF(OR(Tabla1[[#This Row],[frecuente/infrecuente]]="Frecuente",Tabla1[[#This Row],[Respuesta.rt]]=""),"",Tabla1[[#This Row],[Respuesta.rt]])</f>
        <v>0.421782869846</v>
      </c>
      <c r="U2437">
        <f>1-Tabla1[[#This Row],[Respuesta.corr]]</f>
        <v>0</v>
      </c>
      <c r="V2437" t="s">
        <v>141</v>
      </c>
      <c r="W2437" t="s">
        <v>143</v>
      </c>
      <c r="X2437" t="str">
        <f>+IFERROR(VLOOKUP(Tabla1[[#This Row],[participant]],$AB$2:$AC$17,2,0),"REVISAR")</f>
        <v>LMR11M</v>
      </c>
    </row>
    <row r="2438" spans="1:24" x14ac:dyDescent="0.55000000000000004">
      <c r="A2438" t="s">
        <v>81</v>
      </c>
      <c r="B2438" t="s">
        <v>91</v>
      </c>
      <c r="C2438" t="s">
        <v>15</v>
      </c>
      <c r="D2438">
        <v>1.3</v>
      </c>
      <c r="E2438">
        <v>0</v>
      </c>
      <c r="F2438">
        <v>36</v>
      </c>
      <c r="G2438">
        <v>36</v>
      </c>
      <c r="H2438">
        <v>36</v>
      </c>
      <c r="I2438" t="s">
        <v>15</v>
      </c>
      <c r="J2438">
        <v>1</v>
      </c>
      <c r="L2438" t="s">
        <v>82</v>
      </c>
      <c r="M2438">
        <v>59.9417124861628</v>
      </c>
      <c r="N2438" t="s">
        <v>83</v>
      </c>
      <c r="O2438">
        <v>1</v>
      </c>
      <c r="P2438" t="s">
        <v>84</v>
      </c>
      <c r="Q2438" t="str">
        <f>+PROPER(IF(MID(Tabla1[[#This Row],[expName]],3,100)="Alegria","Alegría",MID(Tabla1[[#This Row],[expName]],3,100)))</f>
        <v>Identidad</v>
      </c>
      <c r="R2438" t="str">
        <f>+IF(Tabla1[[#This Row],[correct_ans]]="None","Frecuente","Infrecuente")</f>
        <v>Frecuente</v>
      </c>
      <c r="S2438">
        <f>+Tabla1[[#This Row],[Respuesta.corr]]*100</f>
        <v>100</v>
      </c>
      <c r="T2438" t="str">
        <f>+IF(OR(Tabla1[[#This Row],[frecuente/infrecuente]]="Frecuente",Tabla1[[#This Row],[Respuesta.rt]]=""),"",Tabla1[[#This Row],[Respuesta.rt]])</f>
        <v/>
      </c>
      <c r="U2438">
        <f>1-Tabla1[[#This Row],[Respuesta.corr]]</f>
        <v>0</v>
      </c>
      <c r="V2438" t="s">
        <v>141</v>
      </c>
      <c r="W2438" t="s">
        <v>143</v>
      </c>
      <c r="X2438" t="str">
        <f>+IFERROR(VLOOKUP(Tabla1[[#This Row],[participant]],$AB$2:$AC$17,2,0),"REVISAR")</f>
        <v>LMR11M</v>
      </c>
    </row>
    <row r="2439" spans="1:24" x14ac:dyDescent="0.55000000000000004">
      <c r="A2439" t="s">
        <v>81</v>
      </c>
      <c r="B2439" t="s">
        <v>25</v>
      </c>
      <c r="C2439" t="s">
        <v>15</v>
      </c>
      <c r="D2439">
        <v>0.8</v>
      </c>
      <c r="E2439">
        <v>0</v>
      </c>
      <c r="F2439">
        <v>37</v>
      </c>
      <c r="G2439">
        <v>37</v>
      </c>
      <c r="H2439">
        <v>37</v>
      </c>
      <c r="I2439" t="s">
        <v>15</v>
      </c>
      <c r="J2439">
        <v>1</v>
      </c>
      <c r="L2439" t="s">
        <v>82</v>
      </c>
      <c r="M2439">
        <v>59.9417124861628</v>
      </c>
      <c r="N2439" t="s">
        <v>83</v>
      </c>
      <c r="O2439">
        <v>1</v>
      </c>
      <c r="P2439" t="s">
        <v>84</v>
      </c>
      <c r="Q2439" t="str">
        <f>+PROPER(IF(MID(Tabla1[[#This Row],[expName]],3,100)="Alegria","Alegría",MID(Tabla1[[#This Row],[expName]],3,100)))</f>
        <v>Identidad</v>
      </c>
      <c r="R2439" t="str">
        <f>+IF(Tabla1[[#This Row],[correct_ans]]="None","Frecuente","Infrecuente")</f>
        <v>Frecuente</v>
      </c>
      <c r="S2439">
        <f>+Tabla1[[#This Row],[Respuesta.corr]]*100</f>
        <v>100</v>
      </c>
      <c r="T2439" t="str">
        <f>+IF(OR(Tabla1[[#This Row],[frecuente/infrecuente]]="Frecuente",Tabla1[[#This Row],[Respuesta.rt]]=""),"",Tabla1[[#This Row],[Respuesta.rt]])</f>
        <v/>
      </c>
      <c r="U2439">
        <f>1-Tabla1[[#This Row],[Respuesta.corr]]</f>
        <v>0</v>
      </c>
      <c r="V2439" t="s">
        <v>141</v>
      </c>
      <c r="W2439" t="s">
        <v>143</v>
      </c>
      <c r="X2439" t="str">
        <f>+IFERROR(VLOOKUP(Tabla1[[#This Row],[participant]],$AB$2:$AC$17,2,0),"REVISAR")</f>
        <v>LMR11M</v>
      </c>
    </row>
    <row r="2440" spans="1:24" x14ac:dyDescent="0.55000000000000004">
      <c r="A2440" t="s">
        <v>81</v>
      </c>
      <c r="B2440" t="s">
        <v>25</v>
      </c>
      <c r="C2440" t="s">
        <v>15</v>
      </c>
      <c r="D2440">
        <v>1.3</v>
      </c>
      <c r="E2440">
        <v>0</v>
      </c>
      <c r="F2440">
        <v>38</v>
      </c>
      <c r="G2440">
        <v>38</v>
      </c>
      <c r="H2440">
        <v>38</v>
      </c>
      <c r="I2440" t="s">
        <v>15</v>
      </c>
      <c r="J2440">
        <v>1</v>
      </c>
      <c r="L2440" t="s">
        <v>82</v>
      </c>
      <c r="M2440">
        <v>59.9417124861628</v>
      </c>
      <c r="N2440" t="s">
        <v>83</v>
      </c>
      <c r="O2440">
        <v>1</v>
      </c>
      <c r="P2440" t="s">
        <v>84</v>
      </c>
      <c r="Q2440" t="str">
        <f>+PROPER(IF(MID(Tabla1[[#This Row],[expName]],3,100)="Alegria","Alegría",MID(Tabla1[[#This Row],[expName]],3,100)))</f>
        <v>Identidad</v>
      </c>
      <c r="R2440" t="str">
        <f>+IF(Tabla1[[#This Row],[correct_ans]]="None","Frecuente","Infrecuente")</f>
        <v>Frecuente</v>
      </c>
      <c r="S2440">
        <f>+Tabla1[[#This Row],[Respuesta.corr]]*100</f>
        <v>100</v>
      </c>
      <c r="T2440" t="str">
        <f>+IF(OR(Tabla1[[#This Row],[frecuente/infrecuente]]="Frecuente",Tabla1[[#This Row],[Respuesta.rt]]=""),"",Tabla1[[#This Row],[Respuesta.rt]])</f>
        <v/>
      </c>
      <c r="U2440">
        <f>1-Tabla1[[#This Row],[Respuesta.corr]]</f>
        <v>0</v>
      </c>
      <c r="V2440" t="s">
        <v>141</v>
      </c>
      <c r="W2440" t="s">
        <v>143</v>
      </c>
      <c r="X2440" t="str">
        <f>+IFERROR(VLOOKUP(Tabla1[[#This Row],[participant]],$AB$2:$AC$17,2,0),"REVISAR")</f>
        <v>LMR11M</v>
      </c>
    </row>
    <row r="2441" spans="1:24" x14ac:dyDescent="0.55000000000000004">
      <c r="A2441" t="s">
        <v>81</v>
      </c>
      <c r="B2441" t="s">
        <v>36</v>
      </c>
      <c r="C2441" t="s">
        <v>15</v>
      </c>
      <c r="D2441">
        <v>0.8</v>
      </c>
      <c r="E2441">
        <v>0</v>
      </c>
      <c r="F2441">
        <v>39</v>
      </c>
      <c r="G2441">
        <v>39</v>
      </c>
      <c r="H2441">
        <v>39</v>
      </c>
      <c r="I2441" t="s">
        <v>15</v>
      </c>
      <c r="J2441">
        <v>1</v>
      </c>
      <c r="L2441" t="s">
        <v>82</v>
      </c>
      <c r="M2441">
        <v>59.9417124861628</v>
      </c>
      <c r="N2441" t="s">
        <v>83</v>
      </c>
      <c r="O2441">
        <v>1</v>
      </c>
      <c r="P2441" t="s">
        <v>84</v>
      </c>
      <c r="Q2441" t="str">
        <f>+PROPER(IF(MID(Tabla1[[#This Row],[expName]],3,100)="Alegria","Alegría",MID(Tabla1[[#This Row],[expName]],3,100)))</f>
        <v>Identidad</v>
      </c>
      <c r="R2441" t="str">
        <f>+IF(Tabla1[[#This Row],[correct_ans]]="None","Frecuente","Infrecuente")</f>
        <v>Frecuente</v>
      </c>
      <c r="S2441">
        <f>+Tabla1[[#This Row],[Respuesta.corr]]*100</f>
        <v>100</v>
      </c>
      <c r="T2441" t="str">
        <f>+IF(OR(Tabla1[[#This Row],[frecuente/infrecuente]]="Frecuente",Tabla1[[#This Row],[Respuesta.rt]]=""),"",Tabla1[[#This Row],[Respuesta.rt]])</f>
        <v/>
      </c>
      <c r="U2441">
        <f>1-Tabla1[[#This Row],[Respuesta.corr]]</f>
        <v>0</v>
      </c>
      <c r="V2441" t="s">
        <v>141</v>
      </c>
      <c r="W2441" t="s">
        <v>143</v>
      </c>
      <c r="X2441" t="str">
        <f>+IFERROR(VLOOKUP(Tabla1[[#This Row],[participant]],$AB$2:$AC$17,2,0),"REVISAR")</f>
        <v>LMR11M</v>
      </c>
    </row>
    <row r="2442" spans="1:24" x14ac:dyDescent="0.55000000000000004">
      <c r="A2442" t="s">
        <v>85</v>
      </c>
      <c r="B2442" t="s">
        <v>86</v>
      </c>
      <c r="C2442" t="s">
        <v>21</v>
      </c>
      <c r="D2442">
        <v>1.3</v>
      </c>
      <c r="E2442">
        <v>0</v>
      </c>
      <c r="F2442">
        <v>40</v>
      </c>
      <c r="G2442">
        <v>40</v>
      </c>
      <c r="H2442">
        <v>40</v>
      </c>
      <c r="I2442" t="s">
        <v>21</v>
      </c>
      <c r="J2442">
        <v>1</v>
      </c>
      <c r="K2442">
        <v>0.521305608097</v>
      </c>
      <c r="L2442" t="s">
        <v>82</v>
      </c>
      <c r="M2442">
        <v>59.9417124861628</v>
      </c>
      <c r="N2442" t="s">
        <v>83</v>
      </c>
      <c r="O2442">
        <v>1</v>
      </c>
      <c r="P2442" t="s">
        <v>84</v>
      </c>
      <c r="Q2442" t="str">
        <f>+PROPER(IF(MID(Tabla1[[#This Row],[expName]],3,100)="Alegria","Alegría",MID(Tabla1[[#This Row],[expName]],3,100)))</f>
        <v>Identidad</v>
      </c>
      <c r="R2442" t="str">
        <f>+IF(Tabla1[[#This Row],[correct_ans]]="None","Frecuente","Infrecuente")</f>
        <v>Infrecuente</v>
      </c>
      <c r="S2442">
        <f>+Tabla1[[#This Row],[Respuesta.corr]]*100</f>
        <v>100</v>
      </c>
      <c r="T2442">
        <f>+IF(OR(Tabla1[[#This Row],[frecuente/infrecuente]]="Frecuente",Tabla1[[#This Row],[Respuesta.rt]]=""),"",Tabla1[[#This Row],[Respuesta.rt]])</f>
        <v>0.521305608097</v>
      </c>
      <c r="U2442">
        <f>1-Tabla1[[#This Row],[Respuesta.corr]]</f>
        <v>0</v>
      </c>
      <c r="V2442" t="s">
        <v>141</v>
      </c>
      <c r="W2442" t="s">
        <v>143</v>
      </c>
      <c r="X2442" t="str">
        <f>+IFERROR(VLOOKUP(Tabla1[[#This Row],[participant]],$AB$2:$AC$17,2,0),"REVISAR")</f>
        <v>LMR11M</v>
      </c>
    </row>
    <row r="2443" spans="1:24" x14ac:dyDescent="0.55000000000000004">
      <c r="A2443" t="s">
        <v>81</v>
      </c>
      <c r="B2443" t="s">
        <v>87</v>
      </c>
      <c r="C2443" t="s">
        <v>15</v>
      </c>
      <c r="D2443">
        <v>1.3</v>
      </c>
      <c r="E2443">
        <v>0</v>
      </c>
      <c r="F2443">
        <v>41</v>
      </c>
      <c r="G2443">
        <v>41</v>
      </c>
      <c r="H2443">
        <v>41</v>
      </c>
      <c r="I2443" t="s">
        <v>15</v>
      </c>
      <c r="J2443">
        <v>1</v>
      </c>
      <c r="L2443" t="s">
        <v>82</v>
      </c>
      <c r="M2443">
        <v>59.9417124861628</v>
      </c>
      <c r="N2443" t="s">
        <v>83</v>
      </c>
      <c r="O2443">
        <v>1</v>
      </c>
      <c r="P2443" t="s">
        <v>84</v>
      </c>
      <c r="Q2443" t="str">
        <f>+PROPER(IF(MID(Tabla1[[#This Row],[expName]],3,100)="Alegria","Alegría",MID(Tabla1[[#This Row],[expName]],3,100)))</f>
        <v>Identidad</v>
      </c>
      <c r="R2443" t="str">
        <f>+IF(Tabla1[[#This Row],[correct_ans]]="None","Frecuente","Infrecuente")</f>
        <v>Frecuente</v>
      </c>
      <c r="S2443">
        <f>+Tabla1[[#This Row],[Respuesta.corr]]*100</f>
        <v>100</v>
      </c>
      <c r="T2443" t="str">
        <f>+IF(OR(Tabla1[[#This Row],[frecuente/infrecuente]]="Frecuente",Tabla1[[#This Row],[Respuesta.rt]]=""),"",Tabla1[[#This Row],[Respuesta.rt]])</f>
        <v/>
      </c>
      <c r="U2443">
        <f>1-Tabla1[[#This Row],[Respuesta.corr]]</f>
        <v>0</v>
      </c>
      <c r="V2443" t="s">
        <v>141</v>
      </c>
      <c r="W2443" t="s">
        <v>143</v>
      </c>
      <c r="X2443" t="str">
        <f>+IFERROR(VLOOKUP(Tabla1[[#This Row],[participant]],$AB$2:$AC$17,2,0),"REVISAR")</f>
        <v>LMR11M</v>
      </c>
    </row>
    <row r="2444" spans="1:24" x14ac:dyDescent="0.55000000000000004">
      <c r="A2444" t="s">
        <v>81</v>
      </c>
      <c r="B2444" t="s">
        <v>75</v>
      </c>
      <c r="C2444" t="s">
        <v>15</v>
      </c>
      <c r="D2444">
        <v>0.8</v>
      </c>
      <c r="E2444">
        <v>0</v>
      </c>
      <c r="F2444">
        <v>42</v>
      </c>
      <c r="G2444">
        <v>42</v>
      </c>
      <c r="H2444">
        <v>42</v>
      </c>
      <c r="I2444" t="s">
        <v>15</v>
      </c>
      <c r="J2444">
        <v>1</v>
      </c>
      <c r="L2444" t="s">
        <v>82</v>
      </c>
      <c r="M2444">
        <v>59.9417124861628</v>
      </c>
      <c r="N2444" t="s">
        <v>83</v>
      </c>
      <c r="O2444">
        <v>1</v>
      </c>
      <c r="P2444" t="s">
        <v>84</v>
      </c>
      <c r="Q2444" t="str">
        <f>+PROPER(IF(MID(Tabla1[[#This Row],[expName]],3,100)="Alegria","Alegría",MID(Tabla1[[#This Row],[expName]],3,100)))</f>
        <v>Identidad</v>
      </c>
      <c r="R2444" t="str">
        <f>+IF(Tabla1[[#This Row],[correct_ans]]="None","Frecuente","Infrecuente")</f>
        <v>Frecuente</v>
      </c>
      <c r="S2444">
        <f>+Tabla1[[#This Row],[Respuesta.corr]]*100</f>
        <v>100</v>
      </c>
      <c r="T2444" t="str">
        <f>+IF(OR(Tabla1[[#This Row],[frecuente/infrecuente]]="Frecuente",Tabla1[[#This Row],[Respuesta.rt]]=""),"",Tabla1[[#This Row],[Respuesta.rt]])</f>
        <v/>
      </c>
      <c r="U2444">
        <f>1-Tabla1[[#This Row],[Respuesta.corr]]</f>
        <v>0</v>
      </c>
      <c r="V2444" t="s">
        <v>141</v>
      </c>
      <c r="W2444" t="s">
        <v>143</v>
      </c>
      <c r="X2444" t="str">
        <f>+IFERROR(VLOOKUP(Tabla1[[#This Row],[participant]],$AB$2:$AC$17,2,0),"REVISAR")</f>
        <v>LMR11M</v>
      </c>
    </row>
    <row r="2445" spans="1:24" x14ac:dyDescent="0.55000000000000004">
      <c r="A2445" t="s">
        <v>81</v>
      </c>
      <c r="B2445" t="s">
        <v>22</v>
      </c>
      <c r="C2445" t="s">
        <v>15</v>
      </c>
      <c r="D2445">
        <v>1.3</v>
      </c>
      <c r="E2445">
        <v>0</v>
      </c>
      <c r="F2445">
        <v>43</v>
      </c>
      <c r="G2445">
        <v>43</v>
      </c>
      <c r="H2445">
        <v>43</v>
      </c>
      <c r="I2445" t="s">
        <v>15</v>
      </c>
      <c r="J2445">
        <v>1</v>
      </c>
      <c r="L2445" t="s">
        <v>82</v>
      </c>
      <c r="M2445">
        <v>59.9417124861628</v>
      </c>
      <c r="N2445" t="s">
        <v>83</v>
      </c>
      <c r="O2445">
        <v>1</v>
      </c>
      <c r="P2445" t="s">
        <v>84</v>
      </c>
      <c r="Q2445" t="str">
        <f>+PROPER(IF(MID(Tabla1[[#This Row],[expName]],3,100)="Alegria","Alegría",MID(Tabla1[[#This Row],[expName]],3,100)))</f>
        <v>Identidad</v>
      </c>
      <c r="R2445" t="str">
        <f>+IF(Tabla1[[#This Row],[correct_ans]]="None","Frecuente","Infrecuente")</f>
        <v>Frecuente</v>
      </c>
      <c r="S2445">
        <f>+Tabla1[[#This Row],[Respuesta.corr]]*100</f>
        <v>100</v>
      </c>
      <c r="T2445" t="str">
        <f>+IF(OR(Tabla1[[#This Row],[frecuente/infrecuente]]="Frecuente",Tabla1[[#This Row],[Respuesta.rt]]=""),"",Tabla1[[#This Row],[Respuesta.rt]])</f>
        <v/>
      </c>
      <c r="U2445">
        <f>1-Tabla1[[#This Row],[Respuesta.corr]]</f>
        <v>0</v>
      </c>
      <c r="V2445" t="s">
        <v>141</v>
      </c>
      <c r="W2445" t="s">
        <v>143</v>
      </c>
      <c r="X2445" t="str">
        <f>+IFERROR(VLOOKUP(Tabla1[[#This Row],[participant]],$AB$2:$AC$17,2,0),"REVISAR")</f>
        <v>LMR11M</v>
      </c>
    </row>
    <row r="2446" spans="1:24" x14ac:dyDescent="0.55000000000000004">
      <c r="A2446" t="s">
        <v>81</v>
      </c>
      <c r="B2446" t="s">
        <v>88</v>
      </c>
      <c r="C2446" t="s">
        <v>15</v>
      </c>
      <c r="D2446">
        <v>1.3</v>
      </c>
      <c r="E2446">
        <v>0</v>
      </c>
      <c r="F2446">
        <v>44</v>
      </c>
      <c r="G2446">
        <v>44</v>
      </c>
      <c r="H2446">
        <v>44</v>
      </c>
      <c r="I2446" t="s">
        <v>15</v>
      </c>
      <c r="J2446">
        <v>1</v>
      </c>
      <c r="L2446" t="s">
        <v>82</v>
      </c>
      <c r="M2446">
        <v>59.9417124861628</v>
      </c>
      <c r="N2446" t="s">
        <v>83</v>
      </c>
      <c r="O2446">
        <v>1</v>
      </c>
      <c r="P2446" t="s">
        <v>84</v>
      </c>
      <c r="Q2446" t="str">
        <f>+PROPER(IF(MID(Tabla1[[#This Row],[expName]],3,100)="Alegria","Alegría",MID(Tabla1[[#This Row],[expName]],3,100)))</f>
        <v>Identidad</v>
      </c>
      <c r="R2446" t="str">
        <f>+IF(Tabla1[[#This Row],[correct_ans]]="None","Frecuente","Infrecuente")</f>
        <v>Frecuente</v>
      </c>
      <c r="S2446">
        <f>+Tabla1[[#This Row],[Respuesta.corr]]*100</f>
        <v>100</v>
      </c>
      <c r="T2446" t="str">
        <f>+IF(OR(Tabla1[[#This Row],[frecuente/infrecuente]]="Frecuente",Tabla1[[#This Row],[Respuesta.rt]]=""),"",Tabla1[[#This Row],[Respuesta.rt]])</f>
        <v/>
      </c>
      <c r="U2446">
        <f>1-Tabla1[[#This Row],[Respuesta.corr]]</f>
        <v>0</v>
      </c>
      <c r="V2446" t="s">
        <v>141</v>
      </c>
      <c r="W2446" t="s">
        <v>143</v>
      </c>
      <c r="X2446" t="str">
        <f>+IFERROR(VLOOKUP(Tabla1[[#This Row],[participant]],$AB$2:$AC$17,2,0),"REVISAR")</f>
        <v>LMR11M</v>
      </c>
    </row>
    <row r="2447" spans="1:24" x14ac:dyDescent="0.55000000000000004">
      <c r="A2447" t="s">
        <v>85</v>
      </c>
      <c r="B2447" t="s">
        <v>86</v>
      </c>
      <c r="C2447" t="s">
        <v>21</v>
      </c>
      <c r="D2447">
        <v>1.3</v>
      </c>
      <c r="E2447">
        <v>0</v>
      </c>
      <c r="F2447">
        <v>45</v>
      </c>
      <c r="G2447">
        <v>45</v>
      </c>
      <c r="H2447">
        <v>45</v>
      </c>
      <c r="I2447" t="s">
        <v>21</v>
      </c>
      <c r="J2447">
        <v>1</v>
      </c>
      <c r="K2447">
        <v>0.59135863184899995</v>
      </c>
      <c r="L2447" t="s">
        <v>82</v>
      </c>
      <c r="M2447">
        <v>59.9417124861628</v>
      </c>
      <c r="N2447" t="s">
        <v>83</v>
      </c>
      <c r="O2447">
        <v>1</v>
      </c>
      <c r="P2447" t="s">
        <v>84</v>
      </c>
      <c r="Q2447" t="str">
        <f>+PROPER(IF(MID(Tabla1[[#This Row],[expName]],3,100)="Alegria","Alegría",MID(Tabla1[[#This Row],[expName]],3,100)))</f>
        <v>Identidad</v>
      </c>
      <c r="R2447" t="str">
        <f>+IF(Tabla1[[#This Row],[correct_ans]]="None","Frecuente","Infrecuente")</f>
        <v>Infrecuente</v>
      </c>
      <c r="S2447">
        <f>+Tabla1[[#This Row],[Respuesta.corr]]*100</f>
        <v>100</v>
      </c>
      <c r="T2447">
        <f>+IF(OR(Tabla1[[#This Row],[frecuente/infrecuente]]="Frecuente",Tabla1[[#This Row],[Respuesta.rt]]=""),"",Tabla1[[#This Row],[Respuesta.rt]])</f>
        <v>0.59135863184899995</v>
      </c>
      <c r="U2447">
        <f>1-Tabla1[[#This Row],[Respuesta.corr]]</f>
        <v>0</v>
      </c>
      <c r="V2447" t="s">
        <v>141</v>
      </c>
      <c r="W2447" t="s">
        <v>143</v>
      </c>
      <c r="X2447" t="str">
        <f>+IFERROR(VLOOKUP(Tabla1[[#This Row],[participant]],$AB$2:$AC$17,2,0),"REVISAR")</f>
        <v>LMR11M</v>
      </c>
    </row>
    <row r="2448" spans="1:24" x14ac:dyDescent="0.55000000000000004">
      <c r="A2448" t="s">
        <v>81</v>
      </c>
      <c r="B2448" t="s">
        <v>22</v>
      </c>
      <c r="C2448" t="s">
        <v>15</v>
      </c>
      <c r="D2448">
        <v>0.8</v>
      </c>
      <c r="E2448">
        <v>0</v>
      </c>
      <c r="F2448">
        <v>46</v>
      </c>
      <c r="G2448">
        <v>46</v>
      </c>
      <c r="H2448">
        <v>46</v>
      </c>
      <c r="I2448" t="s">
        <v>15</v>
      </c>
      <c r="J2448">
        <v>1</v>
      </c>
      <c r="L2448" t="s">
        <v>82</v>
      </c>
      <c r="M2448">
        <v>59.9417124861628</v>
      </c>
      <c r="N2448" t="s">
        <v>83</v>
      </c>
      <c r="O2448">
        <v>1</v>
      </c>
      <c r="P2448" t="s">
        <v>84</v>
      </c>
      <c r="Q2448" t="str">
        <f>+PROPER(IF(MID(Tabla1[[#This Row],[expName]],3,100)="Alegria","Alegría",MID(Tabla1[[#This Row],[expName]],3,100)))</f>
        <v>Identidad</v>
      </c>
      <c r="R2448" t="str">
        <f>+IF(Tabla1[[#This Row],[correct_ans]]="None","Frecuente","Infrecuente")</f>
        <v>Frecuente</v>
      </c>
      <c r="S2448">
        <f>+Tabla1[[#This Row],[Respuesta.corr]]*100</f>
        <v>100</v>
      </c>
      <c r="T2448" t="str">
        <f>+IF(OR(Tabla1[[#This Row],[frecuente/infrecuente]]="Frecuente",Tabla1[[#This Row],[Respuesta.rt]]=""),"",Tabla1[[#This Row],[Respuesta.rt]])</f>
        <v/>
      </c>
      <c r="U2448">
        <f>1-Tabla1[[#This Row],[Respuesta.corr]]</f>
        <v>0</v>
      </c>
      <c r="V2448" t="s">
        <v>141</v>
      </c>
      <c r="W2448" t="s">
        <v>143</v>
      </c>
      <c r="X2448" t="str">
        <f>+IFERROR(VLOOKUP(Tabla1[[#This Row],[participant]],$AB$2:$AC$17,2,0),"REVISAR")</f>
        <v>LMR11M</v>
      </c>
    </row>
    <row r="2449" spans="1:24" x14ac:dyDescent="0.55000000000000004">
      <c r="A2449" t="s">
        <v>81</v>
      </c>
      <c r="B2449" t="s">
        <v>25</v>
      </c>
      <c r="C2449" t="s">
        <v>15</v>
      </c>
      <c r="D2449">
        <v>0.8</v>
      </c>
      <c r="E2449">
        <v>0</v>
      </c>
      <c r="F2449">
        <v>47</v>
      </c>
      <c r="G2449">
        <v>47</v>
      </c>
      <c r="H2449">
        <v>47</v>
      </c>
      <c r="I2449" t="s">
        <v>15</v>
      </c>
      <c r="J2449">
        <v>1</v>
      </c>
      <c r="L2449" t="s">
        <v>82</v>
      </c>
      <c r="M2449">
        <v>59.9417124861628</v>
      </c>
      <c r="N2449" t="s">
        <v>83</v>
      </c>
      <c r="O2449">
        <v>1</v>
      </c>
      <c r="P2449" t="s">
        <v>84</v>
      </c>
      <c r="Q2449" t="str">
        <f>+PROPER(IF(MID(Tabla1[[#This Row],[expName]],3,100)="Alegria","Alegría",MID(Tabla1[[#This Row],[expName]],3,100)))</f>
        <v>Identidad</v>
      </c>
      <c r="R2449" t="str">
        <f>+IF(Tabla1[[#This Row],[correct_ans]]="None","Frecuente","Infrecuente")</f>
        <v>Frecuente</v>
      </c>
      <c r="S2449">
        <f>+Tabla1[[#This Row],[Respuesta.corr]]*100</f>
        <v>100</v>
      </c>
      <c r="T2449" t="str">
        <f>+IF(OR(Tabla1[[#This Row],[frecuente/infrecuente]]="Frecuente",Tabla1[[#This Row],[Respuesta.rt]]=""),"",Tabla1[[#This Row],[Respuesta.rt]])</f>
        <v/>
      </c>
      <c r="U2449">
        <f>1-Tabla1[[#This Row],[Respuesta.corr]]</f>
        <v>0</v>
      </c>
      <c r="V2449" t="s">
        <v>141</v>
      </c>
      <c r="W2449" t="s">
        <v>143</v>
      </c>
      <c r="X2449" t="str">
        <f>+IFERROR(VLOOKUP(Tabla1[[#This Row],[participant]],$AB$2:$AC$17,2,0),"REVISAR")</f>
        <v>LMR11M</v>
      </c>
    </row>
    <row r="2450" spans="1:24" x14ac:dyDescent="0.55000000000000004">
      <c r="A2450" t="s">
        <v>81</v>
      </c>
      <c r="B2450" t="s">
        <v>87</v>
      </c>
      <c r="C2450" t="s">
        <v>15</v>
      </c>
      <c r="D2450">
        <v>0.8</v>
      </c>
      <c r="E2450">
        <v>0</v>
      </c>
      <c r="F2450">
        <v>48</v>
      </c>
      <c r="G2450">
        <v>48</v>
      </c>
      <c r="H2450">
        <v>48</v>
      </c>
      <c r="I2450" t="s">
        <v>15</v>
      </c>
      <c r="J2450">
        <v>1</v>
      </c>
      <c r="L2450" t="s">
        <v>82</v>
      </c>
      <c r="M2450">
        <v>59.9417124861628</v>
      </c>
      <c r="N2450" t="s">
        <v>83</v>
      </c>
      <c r="O2450">
        <v>1</v>
      </c>
      <c r="P2450" t="s">
        <v>84</v>
      </c>
      <c r="Q2450" t="str">
        <f>+PROPER(IF(MID(Tabla1[[#This Row],[expName]],3,100)="Alegria","Alegría",MID(Tabla1[[#This Row],[expName]],3,100)))</f>
        <v>Identidad</v>
      </c>
      <c r="R2450" t="str">
        <f>+IF(Tabla1[[#This Row],[correct_ans]]="None","Frecuente","Infrecuente")</f>
        <v>Frecuente</v>
      </c>
      <c r="S2450">
        <f>+Tabla1[[#This Row],[Respuesta.corr]]*100</f>
        <v>100</v>
      </c>
      <c r="T2450" t="str">
        <f>+IF(OR(Tabla1[[#This Row],[frecuente/infrecuente]]="Frecuente",Tabla1[[#This Row],[Respuesta.rt]]=""),"",Tabla1[[#This Row],[Respuesta.rt]])</f>
        <v/>
      </c>
      <c r="U2450">
        <f>1-Tabla1[[#This Row],[Respuesta.corr]]</f>
        <v>0</v>
      </c>
      <c r="V2450" t="s">
        <v>141</v>
      </c>
      <c r="W2450" t="s">
        <v>143</v>
      </c>
      <c r="X2450" t="str">
        <f>+IFERROR(VLOOKUP(Tabla1[[#This Row],[participant]],$AB$2:$AC$17,2,0),"REVISAR")</f>
        <v>LMR11M</v>
      </c>
    </row>
    <row r="2451" spans="1:24" x14ac:dyDescent="0.55000000000000004">
      <c r="A2451" t="s">
        <v>85</v>
      </c>
      <c r="B2451" t="s">
        <v>86</v>
      </c>
      <c r="C2451" t="s">
        <v>21</v>
      </c>
      <c r="D2451">
        <v>1.3</v>
      </c>
      <c r="E2451">
        <v>0</v>
      </c>
      <c r="F2451">
        <v>49</v>
      </c>
      <c r="G2451">
        <v>49</v>
      </c>
      <c r="H2451">
        <v>49</v>
      </c>
      <c r="I2451" t="s">
        <v>21</v>
      </c>
      <c r="J2451">
        <v>1</v>
      </c>
      <c r="K2451">
        <v>0.51413956331099997</v>
      </c>
      <c r="L2451" t="s">
        <v>82</v>
      </c>
      <c r="M2451">
        <v>59.9417124861628</v>
      </c>
      <c r="N2451" t="s">
        <v>83</v>
      </c>
      <c r="O2451">
        <v>1</v>
      </c>
      <c r="P2451" t="s">
        <v>84</v>
      </c>
      <c r="Q2451" t="str">
        <f>+PROPER(IF(MID(Tabla1[[#This Row],[expName]],3,100)="Alegria","Alegría",MID(Tabla1[[#This Row],[expName]],3,100)))</f>
        <v>Identidad</v>
      </c>
      <c r="R2451" t="str">
        <f>+IF(Tabla1[[#This Row],[correct_ans]]="None","Frecuente","Infrecuente")</f>
        <v>Infrecuente</v>
      </c>
      <c r="S2451">
        <f>+Tabla1[[#This Row],[Respuesta.corr]]*100</f>
        <v>100</v>
      </c>
      <c r="T2451">
        <f>+IF(OR(Tabla1[[#This Row],[frecuente/infrecuente]]="Frecuente",Tabla1[[#This Row],[Respuesta.rt]]=""),"",Tabla1[[#This Row],[Respuesta.rt]])</f>
        <v>0.51413956331099997</v>
      </c>
      <c r="U2451">
        <f>1-Tabla1[[#This Row],[Respuesta.corr]]</f>
        <v>0</v>
      </c>
      <c r="V2451" t="s">
        <v>141</v>
      </c>
      <c r="W2451" t="s">
        <v>143</v>
      </c>
      <c r="X2451" t="str">
        <f>+IFERROR(VLOOKUP(Tabla1[[#This Row],[participant]],$AB$2:$AC$17,2,0),"REVISAR")</f>
        <v>LMR11M</v>
      </c>
    </row>
    <row r="2452" spans="1:24" x14ac:dyDescent="0.55000000000000004">
      <c r="A2452" t="s">
        <v>81</v>
      </c>
      <c r="B2452" t="s">
        <v>22</v>
      </c>
      <c r="C2452" t="s">
        <v>15</v>
      </c>
      <c r="D2452">
        <v>0.8</v>
      </c>
      <c r="E2452">
        <v>0</v>
      </c>
      <c r="F2452">
        <v>50</v>
      </c>
      <c r="G2452">
        <v>50</v>
      </c>
      <c r="H2452">
        <v>50</v>
      </c>
      <c r="I2452" t="s">
        <v>15</v>
      </c>
      <c r="J2452">
        <v>1</v>
      </c>
      <c r="L2452" t="s">
        <v>82</v>
      </c>
      <c r="M2452">
        <v>59.9417124861628</v>
      </c>
      <c r="N2452" t="s">
        <v>83</v>
      </c>
      <c r="O2452">
        <v>1</v>
      </c>
      <c r="P2452" t="s">
        <v>84</v>
      </c>
      <c r="Q2452" t="str">
        <f>+PROPER(IF(MID(Tabla1[[#This Row],[expName]],3,100)="Alegria","Alegría",MID(Tabla1[[#This Row],[expName]],3,100)))</f>
        <v>Identidad</v>
      </c>
      <c r="R2452" t="str">
        <f>+IF(Tabla1[[#This Row],[correct_ans]]="None","Frecuente","Infrecuente")</f>
        <v>Frecuente</v>
      </c>
      <c r="S2452">
        <f>+Tabla1[[#This Row],[Respuesta.corr]]*100</f>
        <v>100</v>
      </c>
      <c r="T2452" t="str">
        <f>+IF(OR(Tabla1[[#This Row],[frecuente/infrecuente]]="Frecuente",Tabla1[[#This Row],[Respuesta.rt]]=""),"",Tabla1[[#This Row],[Respuesta.rt]])</f>
        <v/>
      </c>
      <c r="U2452">
        <f>1-Tabla1[[#This Row],[Respuesta.corr]]</f>
        <v>0</v>
      </c>
      <c r="V2452" t="s">
        <v>141</v>
      </c>
      <c r="W2452" t="s">
        <v>143</v>
      </c>
      <c r="X2452" t="str">
        <f>+IFERROR(VLOOKUP(Tabla1[[#This Row],[participant]],$AB$2:$AC$17,2,0),"REVISAR")</f>
        <v>LMR11M</v>
      </c>
    </row>
    <row r="2453" spans="1:24" x14ac:dyDescent="0.55000000000000004">
      <c r="A2453" t="s">
        <v>81</v>
      </c>
      <c r="B2453" t="s">
        <v>30</v>
      </c>
      <c r="C2453" t="s">
        <v>15</v>
      </c>
      <c r="D2453">
        <v>1.3</v>
      </c>
      <c r="E2453">
        <v>0</v>
      </c>
      <c r="F2453">
        <v>51</v>
      </c>
      <c r="G2453">
        <v>51</v>
      </c>
      <c r="H2453">
        <v>51</v>
      </c>
      <c r="I2453" t="s">
        <v>15</v>
      </c>
      <c r="J2453">
        <v>1</v>
      </c>
      <c r="L2453" t="s">
        <v>82</v>
      </c>
      <c r="M2453">
        <v>59.9417124861628</v>
      </c>
      <c r="N2453" t="s">
        <v>83</v>
      </c>
      <c r="O2453">
        <v>1</v>
      </c>
      <c r="P2453" t="s">
        <v>84</v>
      </c>
      <c r="Q2453" t="str">
        <f>+PROPER(IF(MID(Tabla1[[#This Row],[expName]],3,100)="Alegria","Alegría",MID(Tabla1[[#This Row],[expName]],3,100)))</f>
        <v>Identidad</v>
      </c>
      <c r="R2453" t="str">
        <f>+IF(Tabla1[[#This Row],[correct_ans]]="None","Frecuente","Infrecuente")</f>
        <v>Frecuente</v>
      </c>
      <c r="S2453">
        <f>+Tabla1[[#This Row],[Respuesta.corr]]*100</f>
        <v>100</v>
      </c>
      <c r="T2453" t="str">
        <f>+IF(OR(Tabla1[[#This Row],[frecuente/infrecuente]]="Frecuente",Tabla1[[#This Row],[Respuesta.rt]]=""),"",Tabla1[[#This Row],[Respuesta.rt]])</f>
        <v/>
      </c>
      <c r="U2453">
        <f>1-Tabla1[[#This Row],[Respuesta.corr]]</f>
        <v>0</v>
      </c>
      <c r="V2453" t="s">
        <v>141</v>
      </c>
      <c r="W2453" t="s">
        <v>143</v>
      </c>
      <c r="X2453" t="str">
        <f>+IFERROR(VLOOKUP(Tabla1[[#This Row],[participant]],$AB$2:$AC$17,2,0),"REVISAR")</f>
        <v>LMR11M</v>
      </c>
    </row>
    <row r="2454" spans="1:24" x14ac:dyDescent="0.55000000000000004">
      <c r="A2454" t="s">
        <v>81</v>
      </c>
      <c r="B2454" t="s">
        <v>36</v>
      </c>
      <c r="C2454" t="s">
        <v>15</v>
      </c>
      <c r="D2454">
        <v>1.3</v>
      </c>
      <c r="E2454">
        <v>0</v>
      </c>
      <c r="F2454">
        <v>52</v>
      </c>
      <c r="G2454">
        <v>52</v>
      </c>
      <c r="H2454">
        <v>52</v>
      </c>
      <c r="I2454" t="s">
        <v>15</v>
      </c>
      <c r="J2454">
        <v>1</v>
      </c>
      <c r="L2454" t="s">
        <v>82</v>
      </c>
      <c r="M2454">
        <v>59.9417124861628</v>
      </c>
      <c r="N2454" t="s">
        <v>83</v>
      </c>
      <c r="O2454">
        <v>1</v>
      </c>
      <c r="P2454" t="s">
        <v>84</v>
      </c>
      <c r="Q2454" t="str">
        <f>+PROPER(IF(MID(Tabla1[[#This Row],[expName]],3,100)="Alegria","Alegría",MID(Tabla1[[#This Row],[expName]],3,100)))</f>
        <v>Identidad</v>
      </c>
      <c r="R2454" t="str">
        <f>+IF(Tabla1[[#This Row],[correct_ans]]="None","Frecuente","Infrecuente")</f>
        <v>Frecuente</v>
      </c>
      <c r="S2454">
        <f>+Tabla1[[#This Row],[Respuesta.corr]]*100</f>
        <v>100</v>
      </c>
      <c r="T2454" t="str">
        <f>+IF(OR(Tabla1[[#This Row],[frecuente/infrecuente]]="Frecuente",Tabla1[[#This Row],[Respuesta.rt]]=""),"",Tabla1[[#This Row],[Respuesta.rt]])</f>
        <v/>
      </c>
      <c r="U2454">
        <f>1-Tabla1[[#This Row],[Respuesta.corr]]</f>
        <v>0</v>
      </c>
      <c r="V2454" t="s">
        <v>141</v>
      </c>
      <c r="W2454" t="s">
        <v>143</v>
      </c>
      <c r="X2454" t="str">
        <f>+IFERROR(VLOOKUP(Tabla1[[#This Row],[participant]],$AB$2:$AC$17,2,0),"REVISAR")</f>
        <v>LMR11M</v>
      </c>
    </row>
    <row r="2455" spans="1:24" x14ac:dyDescent="0.55000000000000004">
      <c r="A2455" t="s">
        <v>81</v>
      </c>
      <c r="B2455" t="s">
        <v>91</v>
      </c>
      <c r="C2455" t="s">
        <v>15</v>
      </c>
      <c r="D2455">
        <v>0.8</v>
      </c>
      <c r="E2455">
        <v>0</v>
      </c>
      <c r="F2455">
        <v>53</v>
      </c>
      <c r="G2455">
        <v>53</v>
      </c>
      <c r="H2455">
        <v>53</v>
      </c>
      <c r="I2455" t="s">
        <v>15</v>
      </c>
      <c r="J2455">
        <v>1</v>
      </c>
      <c r="L2455" t="s">
        <v>82</v>
      </c>
      <c r="M2455">
        <v>59.9417124861628</v>
      </c>
      <c r="N2455" t="s">
        <v>83</v>
      </c>
      <c r="O2455">
        <v>1</v>
      </c>
      <c r="P2455" t="s">
        <v>84</v>
      </c>
      <c r="Q2455" t="str">
        <f>+PROPER(IF(MID(Tabla1[[#This Row],[expName]],3,100)="Alegria","Alegría",MID(Tabla1[[#This Row],[expName]],3,100)))</f>
        <v>Identidad</v>
      </c>
      <c r="R2455" t="str">
        <f>+IF(Tabla1[[#This Row],[correct_ans]]="None","Frecuente","Infrecuente")</f>
        <v>Frecuente</v>
      </c>
      <c r="S2455">
        <f>+Tabla1[[#This Row],[Respuesta.corr]]*100</f>
        <v>100</v>
      </c>
      <c r="T2455" t="str">
        <f>+IF(OR(Tabla1[[#This Row],[frecuente/infrecuente]]="Frecuente",Tabla1[[#This Row],[Respuesta.rt]]=""),"",Tabla1[[#This Row],[Respuesta.rt]])</f>
        <v/>
      </c>
      <c r="U2455">
        <f>1-Tabla1[[#This Row],[Respuesta.corr]]</f>
        <v>0</v>
      </c>
      <c r="V2455" t="s">
        <v>141</v>
      </c>
      <c r="W2455" t="s">
        <v>143</v>
      </c>
      <c r="X2455" t="str">
        <f>+IFERROR(VLOOKUP(Tabla1[[#This Row],[participant]],$AB$2:$AC$17,2,0),"REVISAR")</f>
        <v>LMR11M</v>
      </c>
    </row>
    <row r="2456" spans="1:24" x14ac:dyDescent="0.55000000000000004">
      <c r="A2456" t="s">
        <v>85</v>
      </c>
      <c r="B2456" t="s">
        <v>86</v>
      </c>
      <c r="C2456" t="s">
        <v>21</v>
      </c>
      <c r="D2456">
        <v>0.8</v>
      </c>
      <c r="E2456">
        <v>0</v>
      </c>
      <c r="F2456">
        <v>54</v>
      </c>
      <c r="G2456">
        <v>54</v>
      </c>
      <c r="H2456">
        <v>54</v>
      </c>
      <c r="I2456" t="s">
        <v>21</v>
      </c>
      <c r="J2456">
        <v>1</v>
      </c>
      <c r="K2456">
        <v>0.49787690537099999</v>
      </c>
      <c r="L2456" t="s">
        <v>82</v>
      </c>
      <c r="M2456">
        <v>59.9417124861628</v>
      </c>
      <c r="N2456" t="s">
        <v>83</v>
      </c>
      <c r="O2456">
        <v>1</v>
      </c>
      <c r="P2456" t="s">
        <v>84</v>
      </c>
      <c r="Q2456" t="str">
        <f>+PROPER(IF(MID(Tabla1[[#This Row],[expName]],3,100)="Alegria","Alegría",MID(Tabla1[[#This Row],[expName]],3,100)))</f>
        <v>Identidad</v>
      </c>
      <c r="R2456" t="str">
        <f>+IF(Tabla1[[#This Row],[correct_ans]]="None","Frecuente","Infrecuente")</f>
        <v>Infrecuente</v>
      </c>
      <c r="S2456">
        <f>+Tabla1[[#This Row],[Respuesta.corr]]*100</f>
        <v>100</v>
      </c>
      <c r="T2456">
        <f>+IF(OR(Tabla1[[#This Row],[frecuente/infrecuente]]="Frecuente",Tabla1[[#This Row],[Respuesta.rt]]=""),"",Tabla1[[#This Row],[Respuesta.rt]])</f>
        <v>0.49787690537099999</v>
      </c>
      <c r="U2456">
        <f>1-Tabla1[[#This Row],[Respuesta.corr]]</f>
        <v>0</v>
      </c>
      <c r="V2456" t="s">
        <v>141</v>
      </c>
      <c r="W2456" t="s">
        <v>143</v>
      </c>
      <c r="X2456" t="str">
        <f>+IFERROR(VLOOKUP(Tabla1[[#This Row],[participant]],$AB$2:$AC$17,2,0),"REVISAR")</f>
        <v>LMR11M</v>
      </c>
    </row>
    <row r="2457" spans="1:24" x14ac:dyDescent="0.55000000000000004">
      <c r="A2457" t="s">
        <v>81</v>
      </c>
      <c r="B2457" t="s">
        <v>87</v>
      </c>
      <c r="C2457" t="s">
        <v>15</v>
      </c>
      <c r="D2457">
        <v>0.8</v>
      </c>
      <c r="E2457">
        <v>0</v>
      </c>
      <c r="F2457">
        <v>55</v>
      </c>
      <c r="G2457">
        <v>55</v>
      </c>
      <c r="H2457">
        <v>55</v>
      </c>
      <c r="I2457" t="s">
        <v>15</v>
      </c>
      <c r="J2457">
        <v>1</v>
      </c>
      <c r="L2457" t="s">
        <v>82</v>
      </c>
      <c r="M2457">
        <v>59.9417124861628</v>
      </c>
      <c r="N2457" t="s">
        <v>83</v>
      </c>
      <c r="O2457">
        <v>1</v>
      </c>
      <c r="P2457" t="s">
        <v>84</v>
      </c>
      <c r="Q2457" t="str">
        <f>+PROPER(IF(MID(Tabla1[[#This Row],[expName]],3,100)="Alegria","Alegría",MID(Tabla1[[#This Row],[expName]],3,100)))</f>
        <v>Identidad</v>
      </c>
      <c r="R2457" t="str">
        <f>+IF(Tabla1[[#This Row],[correct_ans]]="None","Frecuente","Infrecuente")</f>
        <v>Frecuente</v>
      </c>
      <c r="S2457">
        <f>+Tabla1[[#This Row],[Respuesta.corr]]*100</f>
        <v>100</v>
      </c>
      <c r="T2457" t="str">
        <f>+IF(OR(Tabla1[[#This Row],[frecuente/infrecuente]]="Frecuente",Tabla1[[#This Row],[Respuesta.rt]]=""),"",Tabla1[[#This Row],[Respuesta.rt]])</f>
        <v/>
      </c>
      <c r="U2457">
        <f>1-Tabla1[[#This Row],[Respuesta.corr]]</f>
        <v>0</v>
      </c>
      <c r="V2457" t="s">
        <v>141</v>
      </c>
      <c r="W2457" t="s">
        <v>143</v>
      </c>
      <c r="X2457" t="str">
        <f>+IFERROR(VLOOKUP(Tabla1[[#This Row],[participant]],$AB$2:$AC$17,2,0),"REVISAR")</f>
        <v>LMR11M</v>
      </c>
    </row>
    <row r="2458" spans="1:24" x14ac:dyDescent="0.55000000000000004">
      <c r="A2458" t="s">
        <v>81</v>
      </c>
      <c r="B2458" t="s">
        <v>91</v>
      </c>
      <c r="C2458" t="s">
        <v>15</v>
      </c>
      <c r="D2458">
        <v>1.3</v>
      </c>
      <c r="E2458">
        <v>0</v>
      </c>
      <c r="F2458">
        <v>56</v>
      </c>
      <c r="G2458">
        <v>56</v>
      </c>
      <c r="H2458">
        <v>56</v>
      </c>
      <c r="I2458" t="s">
        <v>15</v>
      </c>
      <c r="J2458">
        <v>1</v>
      </c>
      <c r="L2458" t="s">
        <v>82</v>
      </c>
      <c r="M2458">
        <v>59.9417124861628</v>
      </c>
      <c r="N2458" t="s">
        <v>83</v>
      </c>
      <c r="O2458">
        <v>1</v>
      </c>
      <c r="P2458" t="s">
        <v>84</v>
      </c>
      <c r="Q2458" t="str">
        <f>+PROPER(IF(MID(Tabla1[[#This Row],[expName]],3,100)="Alegria","Alegría",MID(Tabla1[[#This Row],[expName]],3,100)))</f>
        <v>Identidad</v>
      </c>
      <c r="R2458" t="str">
        <f>+IF(Tabla1[[#This Row],[correct_ans]]="None","Frecuente","Infrecuente")</f>
        <v>Frecuente</v>
      </c>
      <c r="S2458">
        <f>+Tabla1[[#This Row],[Respuesta.corr]]*100</f>
        <v>100</v>
      </c>
      <c r="T2458" t="str">
        <f>+IF(OR(Tabla1[[#This Row],[frecuente/infrecuente]]="Frecuente",Tabla1[[#This Row],[Respuesta.rt]]=""),"",Tabla1[[#This Row],[Respuesta.rt]])</f>
        <v/>
      </c>
      <c r="U2458">
        <f>1-Tabla1[[#This Row],[Respuesta.corr]]</f>
        <v>0</v>
      </c>
      <c r="V2458" t="s">
        <v>141</v>
      </c>
      <c r="W2458" t="s">
        <v>143</v>
      </c>
      <c r="X2458" t="str">
        <f>+IFERROR(VLOOKUP(Tabla1[[#This Row],[participant]],$AB$2:$AC$17,2,0),"REVISAR")</f>
        <v>LMR11M</v>
      </c>
    </row>
    <row r="2459" spans="1:24" x14ac:dyDescent="0.55000000000000004">
      <c r="A2459" t="s">
        <v>85</v>
      </c>
      <c r="B2459" t="s">
        <v>86</v>
      </c>
      <c r="C2459" t="s">
        <v>21</v>
      </c>
      <c r="D2459">
        <v>0.8</v>
      </c>
      <c r="E2459">
        <v>0</v>
      </c>
      <c r="F2459">
        <v>57</v>
      </c>
      <c r="G2459">
        <v>57</v>
      </c>
      <c r="H2459">
        <v>57</v>
      </c>
      <c r="I2459" t="s">
        <v>21</v>
      </c>
      <c r="J2459">
        <v>1</v>
      </c>
      <c r="K2459">
        <v>0.48027235222999998</v>
      </c>
      <c r="L2459" t="s">
        <v>82</v>
      </c>
      <c r="M2459">
        <v>59.9417124861628</v>
      </c>
      <c r="N2459" t="s">
        <v>83</v>
      </c>
      <c r="O2459">
        <v>1</v>
      </c>
      <c r="P2459" t="s">
        <v>84</v>
      </c>
      <c r="Q2459" t="str">
        <f>+PROPER(IF(MID(Tabla1[[#This Row],[expName]],3,100)="Alegria","Alegría",MID(Tabla1[[#This Row],[expName]],3,100)))</f>
        <v>Identidad</v>
      </c>
      <c r="R2459" t="str">
        <f>+IF(Tabla1[[#This Row],[correct_ans]]="None","Frecuente","Infrecuente")</f>
        <v>Infrecuente</v>
      </c>
      <c r="S2459">
        <f>+Tabla1[[#This Row],[Respuesta.corr]]*100</f>
        <v>100</v>
      </c>
      <c r="T2459">
        <f>+IF(OR(Tabla1[[#This Row],[frecuente/infrecuente]]="Frecuente",Tabla1[[#This Row],[Respuesta.rt]]=""),"",Tabla1[[#This Row],[Respuesta.rt]])</f>
        <v>0.48027235222999998</v>
      </c>
      <c r="U2459">
        <f>1-Tabla1[[#This Row],[Respuesta.corr]]</f>
        <v>0</v>
      </c>
      <c r="V2459" t="s">
        <v>141</v>
      </c>
      <c r="W2459" t="s">
        <v>143</v>
      </c>
      <c r="X2459" t="str">
        <f>+IFERROR(VLOOKUP(Tabla1[[#This Row],[participant]],$AB$2:$AC$17,2,0),"REVISAR")</f>
        <v>LMR11M</v>
      </c>
    </row>
    <row r="2460" spans="1:24" x14ac:dyDescent="0.55000000000000004">
      <c r="A2460" t="s">
        <v>81</v>
      </c>
      <c r="B2460" t="s">
        <v>92</v>
      </c>
      <c r="C2460" t="s">
        <v>15</v>
      </c>
      <c r="D2460">
        <v>0.8</v>
      </c>
      <c r="E2460">
        <v>0</v>
      </c>
      <c r="F2460">
        <v>58</v>
      </c>
      <c r="G2460">
        <v>58</v>
      </c>
      <c r="H2460">
        <v>58</v>
      </c>
      <c r="I2460" t="s">
        <v>15</v>
      </c>
      <c r="J2460">
        <v>1</v>
      </c>
      <c r="L2460" t="s">
        <v>82</v>
      </c>
      <c r="M2460">
        <v>59.9417124861628</v>
      </c>
      <c r="N2460" t="s">
        <v>83</v>
      </c>
      <c r="O2460">
        <v>1</v>
      </c>
      <c r="P2460" t="s">
        <v>84</v>
      </c>
      <c r="Q2460" t="str">
        <f>+PROPER(IF(MID(Tabla1[[#This Row],[expName]],3,100)="Alegria","Alegría",MID(Tabla1[[#This Row],[expName]],3,100)))</f>
        <v>Identidad</v>
      </c>
      <c r="R2460" t="str">
        <f>+IF(Tabla1[[#This Row],[correct_ans]]="None","Frecuente","Infrecuente")</f>
        <v>Frecuente</v>
      </c>
      <c r="S2460">
        <f>+Tabla1[[#This Row],[Respuesta.corr]]*100</f>
        <v>100</v>
      </c>
      <c r="T2460" t="str">
        <f>+IF(OR(Tabla1[[#This Row],[frecuente/infrecuente]]="Frecuente",Tabla1[[#This Row],[Respuesta.rt]]=""),"",Tabla1[[#This Row],[Respuesta.rt]])</f>
        <v/>
      </c>
      <c r="U2460">
        <f>1-Tabla1[[#This Row],[Respuesta.corr]]</f>
        <v>0</v>
      </c>
      <c r="V2460" t="s">
        <v>141</v>
      </c>
      <c r="W2460" t="s">
        <v>143</v>
      </c>
      <c r="X2460" t="str">
        <f>+IFERROR(VLOOKUP(Tabla1[[#This Row],[participant]],$AB$2:$AC$17,2,0),"REVISAR")</f>
        <v>LMR11M</v>
      </c>
    </row>
    <row r="2461" spans="1:24" x14ac:dyDescent="0.55000000000000004">
      <c r="A2461" t="s">
        <v>81</v>
      </c>
      <c r="B2461" t="s">
        <v>63</v>
      </c>
      <c r="C2461" t="s">
        <v>15</v>
      </c>
      <c r="D2461">
        <v>1.3</v>
      </c>
      <c r="E2461">
        <v>0</v>
      </c>
      <c r="F2461">
        <v>59</v>
      </c>
      <c r="G2461">
        <v>59</v>
      </c>
      <c r="H2461">
        <v>59</v>
      </c>
      <c r="I2461" t="s">
        <v>15</v>
      </c>
      <c r="J2461">
        <v>1</v>
      </c>
      <c r="L2461" t="s">
        <v>82</v>
      </c>
      <c r="M2461">
        <v>59.9417124861628</v>
      </c>
      <c r="N2461" t="s">
        <v>83</v>
      </c>
      <c r="O2461">
        <v>1</v>
      </c>
      <c r="P2461" t="s">
        <v>84</v>
      </c>
      <c r="Q2461" t="str">
        <f>+PROPER(IF(MID(Tabla1[[#This Row],[expName]],3,100)="Alegria","Alegría",MID(Tabla1[[#This Row],[expName]],3,100)))</f>
        <v>Identidad</v>
      </c>
      <c r="R2461" t="str">
        <f>+IF(Tabla1[[#This Row],[correct_ans]]="None","Frecuente","Infrecuente")</f>
        <v>Frecuente</v>
      </c>
      <c r="S2461">
        <f>+Tabla1[[#This Row],[Respuesta.corr]]*100</f>
        <v>100</v>
      </c>
      <c r="T2461" t="str">
        <f>+IF(OR(Tabla1[[#This Row],[frecuente/infrecuente]]="Frecuente",Tabla1[[#This Row],[Respuesta.rt]]=""),"",Tabla1[[#This Row],[Respuesta.rt]])</f>
        <v/>
      </c>
      <c r="U2461">
        <f>1-Tabla1[[#This Row],[Respuesta.corr]]</f>
        <v>0</v>
      </c>
      <c r="V2461" t="s">
        <v>141</v>
      </c>
      <c r="W2461" t="s">
        <v>143</v>
      </c>
      <c r="X2461" t="str">
        <f>+IFERROR(VLOOKUP(Tabla1[[#This Row],[participant]],$AB$2:$AC$17,2,0),"REVISAR")</f>
        <v>LMR11M</v>
      </c>
    </row>
    <row r="2462" spans="1:24" x14ac:dyDescent="0.55000000000000004">
      <c r="A2462" t="s">
        <v>85</v>
      </c>
      <c r="B2462" t="s">
        <v>86</v>
      </c>
      <c r="C2462" t="s">
        <v>21</v>
      </c>
      <c r="D2462">
        <v>1.3</v>
      </c>
      <c r="E2462">
        <v>0</v>
      </c>
      <c r="F2462">
        <v>60</v>
      </c>
      <c r="G2462">
        <v>60</v>
      </c>
      <c r="H2462">
        <v>60</v>
      </c>
      <c r="I2462" t="s">
        <v>21</v>
      </c>
      <c r="J2462">
        <v>1</v>
      </c>
      <c r="K2462">
        <v>0.48893689643600002</v>
      </c>
      <c r="L2462" t="s">
        <v>82</v>
      </c>
      <c r="M2462">
        <v>59.9417124861628</v>
      </c>
      <c r="N2462" t="s">
        <v>83</v>
      </c>
      <c r="O2462">
        <v>1</v>
      </c>
      <c r="P2462" t="s">
        <v>84</v>
      </c>
      <c r="Q2462" t="str">
        <f>+PROPER(IF(MID(Tabla1[[#This Row],[expName]],3,100)="Alegria","Alegría",MID(Tabla1[[#This Row],[expName]],3,100)))</f>
        <v>Identidad</v>
      </c>
      <c r="R2462" t="str">
        <f>+IF(Tabla1[[#This Row],[correct_ans]]="None","Frecuente","Infrecuente")</f>
        <v>Infrecuente</v>
      </c>
      <c r="S2462">
        <f>+Tabla1[[#This Row],[Respuesta.corr]]*100</f>
        <v>100</v>
      </c>
      <c r="T2462">
        <f>+IF(OR(Tabla1[[#This Row],[frecuente/infrecuente]]="Frecuente",Tabla1[[#This Row],[Respuesta.rt]]=""),"",Tabla1[[#This Row],[Respuesta.rt]])</f>
        <v>0.48893689643600002</v>
      </c>
      <c r="U2462">
        <f>1-Tabla1[[#This Row],[Respuesta.corr]]</f>
        <v>0</v>
      </c>
      <c r="V2462" t="s">
        <v>141</v>
      </c>
      <c r="W2462" t="s">
        <v>143</v>
      </c>
      <c r="X2462" t="str">
        <f>+IFERROR(VLOOKUP(Tabla1[[#This Row],[participant]],$AB$2:$AC$17,2,0),"REVISAR")</f>
        <v>LMR11M</v>
      </c>
    </row>
    <row r="2463" spans="1:24" x14ac:dyDescent="0.55000000000000004">
      <c r="A2463" t="s">
        <v>81</v>
      </c>
      <c r="B2463" t="s">
        <v>75</v>
      </c>
      <c r="C2463" t="s">
        <v>15</v>
      </c>
      <c r="D2463">
        <v>0.8</v>
      </c>
      <c r="E2463">
        <v>0</v>
      </c>
      <c r="F2463">
        <v>61</v>
      </c>
      <c r="G2463">
        <v>61</v>
      </c>
      <c r="H2463">
        <v>61</v>
      </c>
      <c r="I2463" t="s">
        <v>15</v>
      </c>
      <c r="J2463">
        <v>1</v>
      </c>
      <c r="L2463" t="s">
        <v>82</v>
      </c>
      <c r="M2463">
        <v>59.9417124861628</v>
      </c>
      <c r="N2463" t="s">
        <v>83</v>
      </c>
      <c r="O2463">
        <v>1</v>
      </c>
      <c r="P2463" t="s">
        <v>84</v>
      </c>
      <c r="Q2463" t="str">
        <f>+PROPER(IF(MID(Tabla1[[#This Row],[expName]],3,100)="Alegria","Alegría",MID(Tabla1[[#This Row],[expName]],3,100)))</f>
        <v>Identidad</v>
      </c>
      <c r="R2463" t="str">
        <f>+IF(Tabla1[[#This Row],[correct_ans]]="None","Frecuente","Infrecuente")</f>
        <v>Frecuente</v>
      </c>
      <c r="S2463">
        <f>+Tabla1[[#This Row],[Respuesta.corr]]*100</f>
        <v>100</v>
      </c>
      <c r="T2463" t="str">
        <f>+IF(OR(Tabla1[[#This Row],[frecuente/infrecuente]]="Frecuente",Tabla1[[#This Row],[Respuesta.rt]]=""),"",Tabla1[[#This Row],[Respuesta.rt]])</f>
        <v/>
      </c>
      <c r="U2463">
        <f>1-Tabla1[[#This Row],[Respuesta.corr]]</f>
        <v>0</v>
      </c>
      <c r="V2463" t="s">
        <v>141</v>
      </c>
      <c r="W2463" t="s">
        <v>143</v>
      </c>
      <c r="X2463" t="str">
        <f>+IFERROR(VLOOKUP(Tabla1[[#This Row],[participant]],$AB$2:$AC$17,2,0),"REVISAR")</f>
        <v>LMR11M</v>
      </c>
    </row>
    <row r="2464" spans="1:24" x14ac:dyDescent="0.55000000000000004">
      <c r="A2464" t="s">
        <v>81</v>
      </c>
      <c r="B2464" t="s">
        <v>36</v>
      </c>
      <c r="C2464" t="s">
        <v>15</v>
      </c>
      <c r="D2464">
        <v>0.8</v>
      </c>
      <c r="E2464">
        <v>0</v>
      </c>
      <c r="F2464">
        <v>62</v>
      </c>
      <c r="G2464">
        <v>62</v>
      </c>
      <c r="H2464">
        <v>62</v>
      </c>
      <c r="I2464" t="s">
        <v>15</v>
      </c>
      <c r="J2464">
        <v>1</v>
      </c>
      <c r="L2464" t="s">
        <v>82</v>
      </c>
      <c r="M2464">
        <v>59.9417124861628</v>
      </c>
      <c r="N2464" t="s">
        <v>83</v>
      </c>
      <c r="O2464">
        <v>1</v>
      </c>
      <c r="P2464" t="s">
        <v>84</v>
      </c>
      <c r="Q2464" t="str">
        <f>+PROPER(IF(MID(Tabla1[[#This Row],[expName]],3,100)="Alegria","Alegría",MID(Tabla1[[#This Row],[expName]],3,100)))</f>
        <v>Identidad</v>
      </c>
      <c r="R2464" t="str">
        <f>+IF(Tabla1[[#This Row],[correct_ans]]="None","Frecuente","Infrecuente")</f>
        <v>Frecuente</v>
      </c>
      <c r="S2464">
        <f>+Tabla1[[#This Row],[Respuesta.corr]]*100</f>
        <v>100</v>
      </c>
      <c r="T2464" t="str">
        <f>+IF(OR(Tabla1[[#This Row],[frecuente/infrecuente]]="Frecuente",Tabla1[[#This Row],[Respuesta.rt]]=""),"",Tabla1[[#This Row],[Respuesta.rt]])</f>
        <v/>
      </c>
      <c r="U2464">
        <f>1-Tabla1[[#This Row],[Respuesta.corr]]</f>
        <v>0</v>
      </c>
      <c r="V2464" t="s">
        <v>141</v>
      </c>
      <c r="W2464" t="s">
        <v>143</v>
      </c>
      <c r="X2464" t="str">
        <f>+IFERROR(VLOOKUP(Tabla1[[#This Row],[participant]],$AB$2:$AC$17,2,0),"REVISAR")</f>
        <v>LMR11M</v>
      </c>
    </row>
    <row r="2465" spans="1:24" x14ac:dyDescent="0.55000000000000004">
      <c r="A2465" t="s">
        <v>85</v>
      </c>
      <c r="B2465" t="s">
        <v>86</v>
      </c>
      <c r="C2465" t="s">
        <v>21</v>
      </c>
      <c r="D2465">
        <v>1.3</v>
      </c>
      <c r="E2465">
        <v>0</v>
      </c>
      <c r="F2465">
        <v>63</v>
      </c>
      <c r="G2465">
        <v>63</v>
      </c>
      <c r="H2465">
        <v>63</v>
      </c>
      <c r="I2465" t="s">
        <v>21</v>
      </c>
      <c r="J2465">
        <v>1</v>
      </c>
      <c r="K2465">
        <v>0.49788087839299999</v>
      </c>
      <c r="L2465" t="s">
        <v>82</v>
      </c>
      <c r="M2465">
        <v>59.9417124861628</v>
      </c>
      <c r="N2465" t="s">
        <v>83</v>
      </c>
      <c r="O2465">
        <v>1</v>
      </c>
      <c r="P2465" t="s">
        <v>84</v>
      </c>
      <c r="Q2465" t="str">
        <f>+PROPER(IF(MID(Tabla1[[#This Row],[expName]],3,100)="Alegria","Alegría",MID(Tabla1[[#This Row],[expName]],3,100)))</f>
        <v>Identidad</v>
      </c>
      <c r="R2465" t="str">
        <f>+IF(Tabla1[[#This Row],[correct_ans]]="None","Frecuente","Infrecuente")</f>
        <v>Infrecuente</v>
      </c>
      <c r="S2465">
        <f>+Tabla1[[#This Row],[Respuesta.corr]]*100</f>
        <v>100</v>
      </c>
      <c r="T2465">
        <f>+IF(OR(Tabla1[[#This Row],[frecuente/infrecuente]]="Frecuente",Tabla1[[#This Row],[Respuesta.rt]]=""),"",Tabla1[[#This Row],[Respuesta.rt]])</f>
        <v>0.49788087839299999</v>
      </c>
      <c r="U2465">
        <f>1-Tabla1[[#This Row],[Respuesta.corr]]</f>
        <v>0</v>
      </c>
      <c r="V2465" t="s">
        <v>141</v>
      </c>
      <c r="W2465" t="s">
        <v>143</v>
      </c>
      <c r="X2465" t="str">
        <f>+IFERROR(VLOOKUP(Tabla1[[#This Row],[participant]],$AB$2:$AC$17,2,0),"REVISAR")</f>
        <v>LMR11M</v>
      </c>
    </row>
    <row r="2466" spans="1:24" x14ac:dyDescent="0.55000000000000004">
      <c r="A2466" t="s">
        <v>81</v>
      </c>
      <c r="B2466" t="s">
        <v>90</v>
      </c>
      <c r="C2466" t="s">
        <v>15</v>
      </c>
      <c r="D2466">
        <v>0.8</v>
      </c>
      <c r="E2466">
        <v>0</v>
      </c>
      <c r="F2466">
        <v>64</v>
      </c>
      <c r="G2466">
        <v>64</v>
      </c>
      <c r="H2466">
        <v>64</v>
      </c>
      <c r="I2466" t="s">
        <v>15</v>
      </c>
      <c r="J2466">
        <v>1</v>
      </c>
      <c r="L2466" t="s">
        <v>82</v>
      </c>
      <c r="M2466">
        <v>59.9417124861628</v>
      </c>
      <c r="N2466" t="s">
        <v>83</v>
      </c>
      <c r="O2466">
        <v>1</v>
      </c>
      <c r="P2466" t="s">
        <v>84</v>
      </c>
      <c r="Q2466" t="str">
        <f>+PROPER(IF(MID(Tabla1[[#This Row],[expName]],3,100)="Alegria","Alegría",MID(Tabla1[[#This Row],[expName]],3,100)))</f>
        <v>Identidad</v>
      </c>
      <c r="R2466" t="str">
        <f>+IF(Tabla1[[#This Row],[correct_ans]]="None","Frecuente","Infrecuente")</f>
        <v>Frecuente</v>
      </c>
      <c r="S2466">
        <f>+Tabla1[[#This Row],[Respuesta.corr]]*100</f>
        <v>100</v>
      </c>
      <c r="T2466" t="str">
        <f>+IF(OR(Tabla1[[#This Row],[frecuente/infrecuente]]="Frecuente",Tabla1[[#This Row],[Respuesta.rt]]=""),"",Tabla1[[#This Row],[Respuesta.rt]])</f>
        <v/>
      </c>
      <c r="U2466">
        <f>1-Tabla1[[#This Row],[Respuesta.corr]]</f>
        <v>0</v>
      </c>
      <c r="V2466" t="s">
        <v>141</v>
      </c>
      <c r="W2466" t="s">
        <v>143</v>
      </c>
      <c r="X2466" t="str">
        <f>+IFERROR(VLOOKUP(Tabla1[[#This Row],[participant]],$AB$2:$AC$17,2,0),"REVISAR")</f>
        <v>LMR11M</v>
      </c>
    </row>
    <row r="2467" spans="1:24" x14ac:dyDescent="0.55000000000000004">
      <c r="A2467" t="s">
        <v>85</v>
      </c>
      <c r="B2467" t="s">
        <v>86</v>
      </c>
      <c r="C2467" t="s">
        <v>21</v>
      </c>
      <c r="D2467">
        <v>0.8</v>
      </c>
      <c r="E2467">
        <v>0</v>
      </c>
      <c r="F2467">
        <v>65</v>
      </c>
      <c r="G2467">
        <v>65</v>
      </c>
      <c r="H2467">
        <v>65</v>
      </c>
      <c r="I2467" t="s">
        <v>21</v>
      </c>
      <c r="J2467">
        <v>1</v>
      </c>
      <c r="K2467">
        <v>0.471124751959</v>
      </c>
      <c r="L2467" t="s">
        <v>82</v>
      </c>
      <c r="M2467">
        <v>59.9417124861628</v>
      </c>
      <c r="N2467" t="s">
        <v>83</v>
      </c>
      <c r="O2467">
        <v>1</v>
      </c>
      <c r="P2467" t="s">
        <v>84</v>
      </c>
      <c r="Q2467" t="str">
        <f>+PROPER(IF(MID(Tabla1[[#This Row],[expName]],3,100)="Alegria","Alegría",MID(Tabla1[[#This Row],[expName]],3,100)))</f>
        <v>Identidad</v>
      </c>
      <c r="R2467" t="str">
        <f>+IF(Tabla1[[#This Row],[correct_ans]]="None","Frecuente","Infrecuente")</f>
        <v>Infrecuente</v>
      </c>
      <c r="S2467">
        <f>+Tabla1[[#This Row],[Respuesta.corr]]*100</f>
        <v>100</v>
      </c>
      <c r="T2467">
        <f>+IF(OR(Tabla1[[#This Row],[frecuente/infrecuente]]="Frecuente",Tabla1[[#This Row],[Respuesta.rt]]=""),"",Tabla1[[#This Row],[Respuesta.rt]])</f>
        <v>0.471124751959</v>
      </c>
      <c r="U2467">
        <f>1-Tabla1[[#This Row],[Respuesta.corr]]</f>
        <v>0</v>
      </c>
      <c r="V2467" t="s">
        <v>141</v>
      </c>
      <c r="W2467" t="s">
        <v>143</v>
      </c>
      <c r="X2467" t="str">
        <f>+IFERROR(VLOOKUP(Tabla1[[#This Row],[participant]],$AB$2:$AC$17,2,0),"REVISAR")</f>
        <v>LMR11M</v>
      </c>
    </row>
    <row r="2468" spans="1:24" x14ac:dyDescent="0.55000000000000004">
      <c r="A2468" t="s">
        <v>81</v>
      </c>
      <c r="B2468" t="s">
        <v>35</v>
      </c>
      <c r="C2468" t="s">
        <v>15</v>
      </c>
      <c r="D2468">
        <v>0.8</v>
      </c>
      <c r="E2468">
        <v>0</v>
      </c>
      <c r="F2468">
        <v>66</v>
      </c>
      <c r="G2468">
        <v>66</v>
      </c>
      <c r="H2468">
        <v>66</v>
      </c>
      <c r="I2468" t="s">
        <v>15</v>
      </c>
      <c r="J2468">
        <v>1</v>
      </c>
      <c r="L2468" t="s">
        <v>82</v>
      </c>
      <c r="M2468">
        <v>59.9417124861628</v>
      </c>
      <c r="N2468" t="s">
        <v>83</v>
      </c>
      <c r="O2468">
        <v>1</v>
      </c>
      <c r="P2468" t="s">
        <v>84</v>
      </c>
      <c r="Q2468" t="str">
        <f>+PROPER(IF(MID(Tabla1[[#This Row],[expName]],3,100)="Alegria","Alegría",MID(Tabla1[[#This Row],[expName]],3,100)))</f>
        <v>Identidad</v>
      </c>
      <c r="R2468" t="str">
        <f>+IF(Tabla1[[#This Row],[correct_ans]]="None","Frecuente","Infrecuente")</f>
        <v>Frecuente</v>
      </c>
      <c r="S2468">
        <f>+Tabla1[[#This Row],[Respuesta.corr]]*100</f>
        <v>100</v>
      </c>
      <c r="T2468" t="str">
        <f>+IF(OR(Tabla1[[#This Row],[frecuente/infrecuente]]="Frecuente",Tabla1[[#This Row],[Respuesta.rt]]=""),"",Tabla1[[#This Row],[Respuesta.rt]])</f>
        <v/>
      </c>
      <c r="U2468">
        <f>1-Tabla1[[#This Row],[Respuesta.corr]]</f>
        <v>0</v>
      </c>
      <c r="V2468" t="s">
        <v>141</v>
      </c>
      <c r="W2468" t="s">
        <v>143</v>
      </c>
      <c r="X2468" t="str">
        <f>+IFERROR(VLOOKUP(Tabla1[[#This Row],[participant]],$AB$2:$AC$17,2,0),"REVISAR")</f>
        <v>LMR11M</v>
      </c>
    </row>
    <row r="2469" spans="1:24" x14ac:dyDescent="0.55000000000000004">
      <c r="A2469" t="s">
        <v>85</v>
      </c>
      <c r="B2469" t="s">
        <v>86</v>
      </c>
      <c r="C2469" t="s">
        <v>21</v>
      </c>
      <c r="D2469">
        <v>1.3</v>
      </c>
      <c r="E2469">
        <v>0</v>
      </c>
      <c r="F2469">
        <v>67</v>
      </c>
      <c r="G2469">
        <v>67</v>
      </c>
      <c r="H2469">
        <v>67</v>
      </c>
      <c r="I2469" t="s">
        <v>21</v>
      </c>
      <c r="J2469">
        <v>1</v>
      </c>
      <c r="K2469">
        <v>0.50759298168099998</v>
      </c>
      <c r="L2469" t="s">
        <v>82</v>
      </c>
      <c r="M2469">
        <v>59.9417124861628</v>
      </c>
      <c r="N2469" t="s">
        <v>83</v>
      </c>
      <c r="O2469">
        <v>1</v>
      </c>
      <c r="P2469" t="s">
        <v>84</v>
      </c>
      <c r="Q2469" t="str">
        <f>+PROPER(IF(MID(Tabla1[[#This Row],[expName]],3,100)="Alegria","Alegría",MID(Tabla1[[#This Row],[expName]],3,100)))</f>
        <v>Identidad</v>
      </c>
      <c r="R2469" t="str">
        <f>+IF(Tabla1[[#This Row],[correct_ans]]="None","Frecuente","Infrecuente")</f>
        <v>Infrecuente</v>
      </c>
      <c r="S2469">
        <f>+Tabla1[[#This Row],[Respuesta.corr]]*100</f>
        <v>100</v>
      </c>
      <c r="T2469">
        <f>+IF(OR(Tabla1[[#This Row],[frecuente/infrecuente]]="Frecuente",Tabla1[[#This Row],[Respuesta.rt]]=""),"",Tabla1[[#This Row],[Respuesta.rt]])</f>
        <v>0.50759298168099998</v>
      </c>
      <c r="U2469">
        <f>1-Tabla1[[#This Row],[Respuesta.corr]]</f>
        <v>0</v>
      </c>
      <c r="V2469" t="s">
        <v>141</v>
      </c>
      <c r="W2469" t="s">
        <v>143</v>
      </c>
      <c r="X2469" t="str">
        <f>+IFERROR(VLOOKUP(Tabla1[[#This Row],[participant]],$AB$2:$AC$17,2,0),"REVISAR")</f>
        <v>LMR11M</v>
      </c>
    </row>
    <row r="2470" spans="1:24" x14ac:dyDescent="0.55000000000000004">
      <c r="A2470" t="s">
        <v>81</v>
      </c>
      <c r="B2470" t="s">
        <v>63</v>
      </c>
      <c r="C2470" t="s">
        <v>15</v>
      </c>
      <c r="D2470">
        <v>0.8</v>
      </c>
      <c r="E2470">
        <v>0</v>
      </c>
      <c r="F2470">
        <v>68</v>
      </c>
      <c r="G2470">
        <v>68</v>
      </c>
      <c r="H2470">
        <v>68</v>
      </c>
      <c r="I2470" t="s">
        <v>15</v>
      </c>
      <c r="J2470">
        <v>1</v>
      </c>
      <c r="L2470" t="s">
        <v>82</v>
      </c>
      <c r="M2470">
        <v>59.9417124861628</v>
      </c>
      <c r="N2470" t="s">
        <v>83</v>
      </c>
      <c r="O2470">
        <v>1</v>
      </c>
      <c r="P2470" t="s">
        <v>84</v>
      </c>
      <c r="Q2470" t="str">
        <f>+PROPER(IF(MID(Tabla1[[#This Row],[expName]],3,100)="Alegria","Alegría",MID(Tabla1[[#This Row],[expName]],3,100)))</f>
        <v>Identidad</v>
      </c>
      <c r="R2470" t="str">
        <f>+IF(Tabla1[[#This Row],[correct_ans]]="None","Frecuente","Infrecuente")</f>
        <v>Frecuente</v>
      </c>
      <c r="S2470">
        <f>+Tabla1[[#This Row],[Respuesta.corr]]*100</f>
        <v>100</v>
      </c>
      <c r="T2470" t="str">
        <f>+IF(OR(Tabla1[[#This Row],[frecuente/infrecuente]]="Frecuente",Tabla1[[#This Row],[Respuesta.rt]]=""),"",Tabla1[[#This Row],[Respuesta.rt]])</f>
        <v/>
      </c>
      <c r="U2470">
        <f>1-Tabla1[[#This Row],[Respuesta.corr]]</f>
        <v>0</v>
      </c>
      <c r="V2470" t="s">
        <v>141</v>
      </c>
      <c r="W2470" t="s">
        <v>143</v>
      </c>
      <c r="X2470" t="str">
        <f>+IFERROR(VLOOKUP(Tabla1[[#This Row],[participant]],$AB$2:$AC$17,2,0),"REVISAR")</f>
        <v>LMR11M</v>
      </c>
    </row>
    <row r="2471" spans="1:24" x14ac:dyDescent="0.55000000000000004">
      <c r="A2471" t="s">
        <v>81</v>
      </c>
      <c r="B2471" t="s">
        <v>89</v>
      </c>
      <c r="C2471" t="s">
        <v>15</v>
      </c>
      <c r="D2471">
        <v>0.8</v>
      </c>
      <c r="E2471">
        <v>0</v>
      </c>
      <c r="F2471">
        <v>69</v>
      </c>
      <c r="G2471">
        <v>69</v>
      </c>
      <c r="H2471">
        <v>69</v>
      </c>
      <c r="I2471" t="s">
        <v>15</v>
      </c>
      <c r="J2471">
        <v>1</v>
      </c>
      <c r="L2471" t="s">
        <v>82</v>
      </c>
      <c r="M2471">
        <v>59.9417124861628</v>
      </c>
      <c r="N2471" t="s">
        <v>83</v>
      </c>
      <c r="O2471">
        <v>1</v>
      </c>
      <c r="P2471" t="s">
        <v>84</v>
      </c>
      <c r="Q2471" t="str">
        <f>+PROPER(IF(MID(Tabla1[[#This Row],[expName]],3,100)="Alegria","Alegría",MID(Tabla1[[#This Row],[expName]],3,100)))</f>
        <v>Identidad</v>
      </c>
      <c r="R2471" t="str">
        <f>+IF(Tabla1[[#This Row],[correct_ans]]="None","Frecuente","Infrecuente")</f>
        <v>Frecuente</v>
      </c>
      <c r="S2471">
        <f>+Tabla1[[#This Row],[Respuesta.corr]]*100</f>
        <v>100</v>
      </c>
      <c r="T2471" t="str">
        <f>+IF(OR(Tabla1[[#This Row],[frecuente/infrecuente]]="Frecuente",Tabla1[[#This Row],[Respuesta.rt]]=""),"",Tabla1[[#This Row],[Respuesta.rt]])</f>
        <v/>
      </c>
      <c r="U2471">
        <f>1-Tabla1[[#This Row],[Respuesta.corr]]</f>
        <v>0</v>
      </c>
      <c r="V2471" t="s">
        <v>141</v>
      </c>
      <c r="W2471" t="s">
        <v>143</v>
      </c>
      <c r="X2471" t="str">
        <f>+IFERROR(VLOOKUP(Tabla1[[#This Row],[participant]],$AB$2:$AC$17,2,0),"REVISAR")</f>
        <v>LMR11M</v>
      </c>
    </row>
    <row r="2472" spans="1:24" x14ac:dyDescent="0.55000000000000004">
      <c r="A2472" t="s">
        <v>81</v>
      </c>
      <c r="B2472" t="s">
        <v>35</v>
      </c>
      <c r="C2472" t="s">
        <v>15</v>
      </c>
      <c r="D2472">
        <v>0.8</v>
      </c>
      <c r="E2472">
        <v>0</v>
      </c>
      <c r="F2472">
        <v>70</v>
      </c>
      <c r="G2472">
        <v>70</v>
      </c>
      <c r="H2472">
        <v>70</v>
      </c>
      <c r="I2472" t="s">
        <v>15</v>
      </c>
      <c r="J2472">
        <v>1</v>
      </c>
      <c r="L2472" t="s">
        <v>82</v>
      </c>
      <c r="M2472">
        <v>59.9417124861628</v>
      </c>
      <c r="N2472" t="s">
        <v>83</v>
      </c>
      <c r="O2472">
        <v>1</v>
      </c>
      <c r="P2472" t="s">
        <v>84</v>
      </c>
      <c r="Q2472" t="str">
        <f>+PROPER(IF(MID(Tabla1[[#This Row],[expName]],3,100)="Alegria","Alegría",MID(Tabla1[[#This Row],[expName]],3,100)))</f>
        <v>Identidad</v>
      </c>
      <c r="R2472" t="str">
        <f>+IF(Tabla1[[#This Row],[correct_ans]]="None","Frecuente","Infrecuente")</f>
        <v>Frecuente</v>
      </c>
      <c r="S2472">
        <f>+Tabla1[[#This Row],[Respuesta.corr]]*100</f>
        <v>100</v>
      </c>
      <c r="T2472" t="str">
        <f>+IF(OR(Tabla1[[#This Row],[frecuente/infrecuente]]="Frecuente",Tabla1[[#This Row],[Respuesta.rt]]=""),"",Tabla1[[#This Row],[Respuesta.rt]])</f>
        <v/>
      </c>
      <c r="U2472">
        <f>1-Tabla1[[#This Row],[Respuesta.corr]]</f>
        <v>0</v>
      </c>
      <c r="V2472" t="s">
        <v>141</v>
      </c>
      <c r="W2472" t="s">
        <v>143</v>
      </c>
      <c r="X2472" t="str">
        <f>+IFERROR(VLOOKUP(Tabla1[[#This Row],[participant]],$AB$2:$AC$17,2,0),"REVISAR")</f>
        <v>LMR11M</v>
      </c>
    </row>
    <row r="2473" spans="1:24" x14ac:dyDescent="0.55000000000000004">
      <c r="A2473" t="s">
        <v>81</v>
      </c>
      <c r="B2473" t="s">
        <v>87</v>
      </c>
      <c r="C2473" t="s">
        <v>15</v>
      </c>
      <c r="D2473">
        <v>1.3</v>
      </c>
      <c r="E2473">
        <v>0</v>
      </c>
      <c r="F2473">
        <v>71</v>
      </c>
      <c r="G2473">
        <v>71</v>
      </c>
      <c r="H2473">
        <v>71</v>
      </c>
      <c r="I2473" t="s">
        <v>15</v>
      </c>
      <c r="J2473">
        <v>1</v>
      </c>
      <c r="L2473" t="s">
        <v>82</v>
      </c>
      <c r="M2473">
        <v>59.9417124861628</v>
      </c>
      <c r="N2473" t="s">
        <v>83</v>
      </c>
      <c r="O2473">
        <v>1</v>
      </c>
      <c r="P2473" t="s">
        <v>84</v>
      </c>
      <c r="Q2473" t="str">
        <f>+PROPER(IF(MID(Tabla1[[#This Row],[expName]],3,100)="Alegria","Alegría",MID(Tabla1[[#This Row],[expName]],3,100)))</f>
        <v>Identidad</v>
      </c>
      <c r="R2473" t="str">
        <f>+IF(Tabla1[[#This Row],[correct_ans]]="None","Frecuente","Infrecuente")</f>
        <v>Frecuente</v>
      </c>
      <c r="S2473">
        <f>+Tabla1[[#This Row],[Respuesta.corr]]*100</f>
        <v>100</v>
      </c>
      <c r="T2473" t="str">
        <f>+IF(OR(Tabla1[[#This Row],[frecuente/infrecuente]]="Frecuente",Tabla1[[#This Row],[Respuesta.rt]]=""),"",Tabla1[[#This Row],[Respuesta.rt]])</f>
        <v/>
      </c>
      <c r="U2473">
        <f>1-Tabla1[[#This Row],[Respuesta.corr]]</f>
        <v>0</v>
      </c>
      <c r="V2473" t="s">
        <v>141</v>
      </c>
      <c r="W2473" t="s">
        <v>143</v>
      </c>
      <c r="X2473" t="str">
        <f>+IFERROR(VLOOKUP(Tabla1[[#This Row],[participant]],$AB$2:$AC$17,2,0),"REVISAR")</f>
        <v>LMR11M</v>
      </c>
    </row>
    <row r="2474" spans="1:24" x14ac:dyDescent="0.55000000000000004">
      <c r="A2474" t="s">
        <v>85</v>
      </c>
      <c r="B2474" t="s">
        <v>86</v>
      </c>
      <c r="C2474" t="s">
        <v>21</v>
      </c>
      <c r="D2474">
        <v>1.3</v>
      </c>
      <c r="E2474">
        <v>0</v>
      </c>
      <c r="F2474">
        <v>72</v>
      </c>
      <c r="G2474">
        <v>72</v>
      </c>
      <c r="H2474">
        <v>72</v>
      </c>
      <c r="I2474" t="s">
        <v>21</v>
      </c>
      <c r="J2474">
        <v>1</v>
      </c>
      <c r="K2474">
        <v>0.63928147498499999</v>
      </c>
      <c r="L2474" t="s">
        <v>82</v>
      </c>
      <c r="M2474">
        <v>59.9417124861628</v>
      </c>
      <c r="N2474" t="s">
        <v>83</v>
      </c>
      <c r="O2474">
        <v>1</v>
      </c>
      <c r="P2474" t="s">
        <v>84</v>
      </c>
      <c r="Q2474" t="str">
        <f>+PROPER(IF(MID(Tabla1[[#This Row],[expName]],3,100)="Alegria","Alegría",MID(Tabla1[[#This Row],[expName]],3,100)))</f>
        <v>Identidad</v>
      </c>
      <c r="R2474" t="str">
        <f>+IF(Tabla1[[#This Row],[correct_ans]]="None","Frecuente","Infrecuente")</f>
        <v>Infrecuente</v>
      </c>
      <c r="S2474">
        <f>+Tabla1[[#This Row],[Respuesta.corr]]*100</f>
        <v>100</v>
      </c>
      <c r="T2474">
        <f>+IF(OR(Tabla1[[#This Row],[frecuente/infrecuente]]="Frecuente",Tabla1[[#This Row],[Respuesta.rt]]=""),"",Tabla1[[#This Row],[Respuesta.rt]])</f>
        <v>0.63928147498499999</v>
      </c>
      <c r="U2474">
        <f>1-Tabla1[[#This Row],[Respuesta.corr]]</f>
        <v>0</v>
      </c>
      <c r="V2474" t="s">
        <v>141</v>
      </c>
      <c r="W2474" t="s">
        <v>143</v>
      </c>
      <c r="X2474" t="str">
        <f>+IFERROR(VLOOKUP(Tabla1[[#This Row],[participant]],$AB$2:$AC$17,2,0),"REVISAR")</f>
        <v>LMR11M</v>
      </c>
    </row>
    <row r="2475" spans="1:24" x14ac:dyDescent="0.55000000000000004">
      <c r="A2475" t="s">
        <v>81</v>
      </c>
      <c r="B2475" t="s">
        <v>90</v>
      </c>
      <c r="C2475" t="s">
        <v>15</v>
      </c>
      <c r="D2475">
        <v>1.3</v>
      </c>
      <c r="E2475">
        <v>0</v>
      </c>
      <c r="F2475">
        <v>73</v>
      </c>
      <c r="G2475">
        <v>73</v>
      </c>
      <c r="H2475">
        <v>73</v>
      </c>
      <c r="I2475" t="s">
        <v>15</v>
      </c>
      <c r="J2475">
        <v>1</v>
      </c>
      <c r="L2475" t="s">
        <v>82</v>
      </c>
      <c r="M2475">
        <v>59.9417124861628</v>
      </c>
      <c r="N2475" t="s">
        <v>83</v>
      </c>
      <c r="O2475">
        <v>1</v>
      </c>
      <c r="P2475" t="s">
        <v>84</v>
      </c>
      <c r="Q2475" t="str">
        <f>+PROPER(IF(MID(Tabla1[[#This Row],[expName]],3,100)="Alegria","Alegría",MID(Tabla1[[#This Row],[expName]],3,100)))</f>
        <v>Identidad</v>
      </c>
      <c r="R2475" t="str">
        <f>+IF(Tabla1[[#This Row],[correct_ans]]="None","Frecuente","Infrecuente")</f>
        <v>Frecuente</v>
      </c>
      <c r="S2475">
        <f>+Tabla1[[#This Row],[Respuesta.corr]]*100</f>
        <v>100</v>
      </c>
      <c r="T2475" t="str">
        <f>+IF(OR(Tabla1[[#This Row],[frecuente/infrecuente]]="Frecuente",Tabla1[[#This Row],[Respuesta.rt]]=""),"",Tabla1[[#This Row],[Respuesta.rt]])</f>
        <v/>
      </c>
      <c r="U2475">
        <f>1-Tabla1[[#This Row],[Respuesta.corr]]</f>
        <v>0</v>
      </c>
      <c r="V2475" t="s">
        <v>141</v>
      </c>
      <c r="W2475" t="s">
        <v>143</v>
      </c>
      <c r="X2475" t="str">
        <f>+IFERROR(VLOOKUP(Tabla1[[#This Row],[participant]],$AB$2:$AC$17,2,0),"REVISAR")</f>
        <v>LMR11M</v>
      </c>
    </row>
    <row r="2476" spans="1:24" x14ac:dyDescent="0.55000000000000004">
      <c r="A2476" t="s">
        <v>81</v>
      </c>
      <c r="B2476" t="s">
        <v>28</v>
      </c>
      <c r="C2476" t="s">
        <v>15</v>
      </c>
      <c r="D2476">
        <v>1.3</v>
      </c>
      <c r="E2476">
        <v>0</v>
      </c>
      <c r="F2476">
        <v>74</v>
      </c>
      <c r="G2476">
        <v>74</v>
      </c>
      <c r="H2476">
        <v>74</v>
      </c>
      <c r="I2476" t="s">
        <v>15</v>
      </c>
      <c r="J2476">
        <v>1</v>
      </c>
      <c r="L2476" t="s">
        <v>82</v>
      </c>
      <c r="M2476">
        <v>59.9417124861628</v>
      </c>
      <c r="N2476" t="s">
        <v>83</v>
      </c>
      <c r="O2476">
        <v>1</v>
      </c>
      <c r="P2476" t="s">
        <v>84</v>
      </c>
      <c r="Q2476" t="str">
        <f>+PROPER(IF(MID(Tabla1[[#This Row],[expName]],3,100)="Alegria","Alegría",MID(Tabla1[[#This Row],[expName]],3,100)))</f>
        <v>Identidad</v>
      </c>
      <c r="R2476" t="str">
        <f>+IF(Tabla1[[#This Row],[correct_ans]]="None","Frecuente","Infrecuente")</f>
        <v>Frecuente</v>
      </c>
      <c r="S2476">
        <f>+Tabla1[[#This Row],[Respuesta.corr]]*100</f>
        <v>100</v>
      </c>
      <c r="T2476" t="str">
        <f>+IF(OR(Tabla1[[#This Row],[frecuente/infrecuente]]="Frecuente",Tabla1[[#This Row],[Respuesta.rt]]=""),"",Tabla1[[#This Row],[Respuesta.rt]])</f>
        <v/>
      </c>
      <c r="U2476">
        <f>1-Tabla1[[#This Row],[Respuesta.corr]]</f>
        <v>0</v>
      </c>
      <c r="V2476" t="s">
        <v>141</v>
      </c>
      <c r="W2476" t="s">
        <v>143</v>
      </c>
      <c r="X2476" t="str">
        <f>+IFERROR(VLOOKUP(Tabla1[[#This Row],[participant]],$AB$2:$AC$17,2,0),"REVISAR")</f>
        <v>LMR11M</v>
      </c>
    </row>
    <row r="2477" spans="1:24" x14ac:dyDescent="0.55000000000000004">
      <c r="A2477" t="s">
        <v>85</v>
      </c>
      <c r="B2477" t="s">
        <v>86</v>
      </c>
      <c r="C2477" t="s">
        <v>21</v>
      </c>
      <c r="D2477">
        <v>0.8</v>
      </c>
      <c r="E2477">
        <v>0</v>
      </c>
      <c r="F2477">
        <v>75</v>
      </c>
      <c r="G2477">
        <v>75</v>
      </c>
      <c r="H2477">
        <v>75</v>
      </c>
      <c r="I2477" t="s">
        <v>21</v>
      </c>
      <c r="J2477">
        <v>1</v>
      </c>
      <c r="K2477">
        <v>0.65600897883999998</v>
      </c>
      <c r="L2477" t="s">
        <v>82</v>
      </c>
      <c r="M2477">
        <v>59.9417124861628</v>
      </c>
      <c r="N2477" t="s">
        <v>83</v>
      </c>
      <c r="O2477">
        <v>1</v>
      </c>
      <c r="P2477" t="s">
        <v>84</v>
      </c>
      <c r="Q2477" t="str">
        <f>+PROPER(IF(MID(Tabla1[[#This Row],[expName]],3,100)="Alegria","Alegría",MID(Tabla1[[#This Row],[expName]],3,100)))</f>
        <v>Identidad</v>
      </c>
      <c r="R2477" t="str">
        <f>+IF(Tabla1[[#This Row],[correct_ans]]="None","Frecuente","Infrecuente")</f>
        <v>Infrecuente</v>
      </c>
      <c r="S2477">
        <f>+Tabla1[[#This Row],[Respuesta.corr]]*100</f>
        <v>100</v>
      </c>
      <c r="T2477">
        <f>+IF(OR(Tabla1[[#This Row],[frecuente/infrecuente]]="Frecuente",Tabla1[[#This Row],[Respuesta.rt]]=""),"",Tabla1[[#This Row],[Respuesta.rt]])</f>
        <v>0.65600897883999998</v>
      </c>
      <c r="U2477">
        <f>1-Tabla1[[#This Row],[Respuesta.corr]]</f>
        <v>0</v>
      </c>
      <c r="V2477" t="s">
        <v>141</v>
      </c>
      <c r="W2477" t="s">
        <v>143</v>
      </c>
      <c r="X2477" t="str">
        <f>+IFERROR(VLOOKUP(Tabla1[[#This Row],[participant]],$AB$2:$AC$17,2,0),"REVISAR")</f>
        <v>LMR11M</v>
      </c>
    </row>
    <row r="2478" spans="1:24" x14ac:dyDescent="0.55000000000000004">
      <c r="A2478" t="s">
        <v>81</v>
      </c>
      <c r="B2478" t="s">
        <v>89</v>
      </c>
      <c r="C2478" t="s">
        <v>15</v>
      </c>
      <c r="D2478">
        <v>0.8</v>
      </c>
      <c r="E2478">
        <v>0</v>
      </c>
      <c r="F2478">
        <v>76</v>
      </c>
      <c r="G2478">
        <v>76</v>
      </c>
      <c r="H2478">
        <v>76</v>
      </c>
      <c r="I2478" t="s">
        <v>15</v>
      </c>
      <c r="J2478">
        <v>1</v>
      </c>
      <c r="L2478" t="s">
        <v>82</v>
      </c>
      <c r="M2478">
        <v>59.9417124861628</v>
      </c>
      <c r="N2478" t="s">
        <v>83</v>
      </c>
      <c r="O2478">
        <v>1</v>
      </c>
      <c r="P2478" t="s">
        <v>84</v>
      </c>
      <c r="Q2478" t="str">
        <f>+PROPER(IF(MID(Tabla1[[#This Row],[expName]],3,100)="Alegria","Alegría",MID(Tabla1[[#This Row],[expName]],3,100)))</f>
        <v>Identidad</v>
      </c>
      <c r="R2478" t="str">
        <f>+IF(Tabla1[[#This Row],[correct_ans]]="None","Frecuente","Infrecuente")</f>
        <v>Frecuente</v>
      </c>
      <c r="S2478">
        <f>+Tabla1[[#This Row],[Respuesta.corr]]*100</f>
        <v>100</v>
      </c>
      <c r="T2478" t="str">
        <f>+IF(OR(Tabla1[[#This Row],[frecuente/infrecuente]]="Frecuente",Tabla1[[#This Row],[Respuesta.rt]]=""),"",Tabla1[[#This Row],[Respuesta.rt]])</f>
        <v/>
      </c>
      <c r="U2478">
        <f>1-Tabla1[[#This Row],[Respuesta.corr]]</f>
        <v>0</v>
      </c>
      <c r="V2478" t="s">
        <v>141</v>
      </c>
      <c r="W2478" t="s">
        <v>143</v>
      </c>
      <c r="X2478" t="str">
        <f>+IFERROR(VLOOKUP(Tabla1[[#This Row],[participant]],$AB$2:$AC$17,2,0),"REVISAR")</f>
        <v>LMR11M</v>
      </c>
    </row>
    <row r="2479" spans="1:24" x14ac:dyDescent="0.55000000000000004">
      <c r="A2479" t="s">
        <v>85</v>
      </c>
      <c r="B2479" t="s">
        <v>86</v>
      </c>
      <c r="C2479" t="s">
        <v>21</v>
      </c>
      <c r="D2479">
        <v>0.8</v>
      </c>
      <c r="E2479">
        <v>0</v>
      </c>
      <c r="F2479">
        <v>77</v>
      </c>
      <c r="G2479">
        <v>77</v>
      </c>
      <c r="H2479">
        <v>77</v>
      </c>
      <c r="I2479" t="s">
        <v>21</v>
      </c>
      <c r="J2479">
        <v>1</v>
      </c>
      <c r="K2479">
        <v>0.60570330265899996</v>
      </c>
      <c r="L2479" t="s">
        <v>82</v>
      </c>
      <c r="M2479">
        <v>59.9417124861628</v>
      </c>
      <c r="N2479" t="s">
        <v>83</v>
      </c>
      <c r="O2479">
        <v>1</v>
      </c>
      <c r="P2479" t="s">
        <v>84</v>
      </c>
      <c r="Q2479" t="str">
        <f>+PROPER(IF(MID(Tabla1[[#This Row],[expName]],3,100)="Alegria","Alegría",MID(Tabla1[[#This Row],[expName]],3,100)))</f>
        <v>Identidad</v>
      </c>
      <c r="R2479" t="str">
        <f>+IF(Tabla1[[#This Row],[correct_ans]]="None","Frecuente","Infrecuente")</f>
        <v>Infrecuente</v>
      </c>
      <c r="S2479">
        <f>+Tabla1[[#This Row],[Respuesta.corr]]*100</f>
        <v>100</v>
      </c>
      <c r="T2479">
        <f>+IF(OR(Tabla1[[#This Row],[frecuente/infrecuente]]="Frecuente",Tabla1[[#This Row],[Respuesta.rt]]=""),"",Tabla1[[#This Row],[Respuesta.rt]])</f>
        <v>0.60570330265899996</v>
      </c>
      <c r="U2479">
        <f>1-Tabla1[[#This Row],[Respuesta.corr]]</f>
        <v>0</v>
      </c>
      <c r="V2479" t="s">
        <v>141</v>
      </c>
      <c r="W2479" t="s">
        <v>143</v>
      </c>
      <c r="X2479" t="str">
        <f>+IFERROR(VLOOKUP(Tabla1[[#This Row],[participant]],$AB$2:$AC$17,2,0),"REVISAR")</f>
        <v>LMR11M</v>
      </c>
    </row>
    <row r="2480" spans="1:24" x14ac:dyDescent="0.55000000000000004">
      <c r="A2480" t="s">
        <v>81</v>
      </c>
      <c r="B2480" t="s">
        <v>30</v>
      </c>
      <c r="C2480" t="s">
        <v>15</v>
      </c>
      <c r="D2480">
        <v>0.8</v>
      </c>
      <c r="E2480">
        <v>0</v>
      </c>
      <c r="F2480">
        <v>78</v>
      </c>
      <c r="G2480">
        <v>78</v>
      </c>
      <c r="H2480">
        <v>78</v>
      </c>
      <c r="I2480" t="s">
        <v>15</v>
      </c>
      <c r="J2480">
        <v>1</v>
      </c>
      <c r="L2480" t="s">
        <v>82</v>
      </c>
      <c r="M2480">
        <v>59.9417124861628</v>
      </c>
      <c r="N2480" t="s">
        <v>83</v>
      </c>
      <c r="O2480">
        <v>1</v>
      </c>
      <c r="P2480" t="s">
        <v>84</v>
      </c>
      <c r="Q2480" t="str">
        <f>+PROPER(IF(MID(Tabla1[[#This Row],[expName]],3,100)="Alegria","Alegría",MID(Tabla1[[#This Row],[expName]],3,100)))</f>
        <v>Identidad</v>
      </c>
      <c r="R2480" t="str">
        <f>+IF(Tabla1[[#This Row],[correct_ans]]="None","Frecuente","Infrecuente")</f>
        <v>Frecuente</v>
      </c>
      <c r="S2480">
        <f>+Tabla1[[#This Row],[Respuesta.corr]]*100</f>
        <v>100</v>
      </c>
      <c r="T2480" t="str">
        <f>+IF(OR(Tabla1[[#This Row],[frecuente/infrecuente]]="Frecuente",Tabla1[[#This Row],[Respuesta.rt]]=""),"",Tabla1[[#This Row],[Respuesta.rt]])</f>
        <v/>
      </c>
      <c r="U2480">
        <f>1-Tabla1[[#This Row],[Respuesta.corr]]</f>
        <v>0</v>
      </c>
      <c r="V2480" t="s">
        <v>141</v>
      </c>
      <c r="W2480" t="s">
        <v>143</v>
      </c>
      <c r="X2480" t="str">
        <f>+IFERROR(VLOOKUP(Tabla1[[#This Row],[participant]],$AB$2:$AC$17,2,0),"REVISAR")</f>
        <v>LMR11M</v>
      </c>
    </row>
    <row r="2481" spans="1:24" x14ac:dyDescent="0.55000000000000004">
      <c r="A2481" t="s">
        <v>81</v>
      </c>
      <c r="B2481" t="s">
        <v>89</v>
      </c>
      <c r="C2481" t="s">
        <v>15</v>
      </c>
      <c r="D2481">
        <v>0.8</v>
      </c>
      <c r="E2481">
        <v>0</v>
      </c>
      <c r="F2481">
        <v>79</v>
      </c>
      <c r="G2481">
        <v>79</v>
      </c>
      <c r="H2481">
        <v>79</v>
      </c>
      <c r="I2481" t="s">
        <v>15</v>
      </c>
      <c r="J2481">
        <v>1</v>
      </c>
      <c r="L2481" t="s">
        <v>82</v>
      </c>
      <c r="M2481">
        <v>59.9417124861628</v>
      </c>
      <c r="N2481" t="s">
        <v>83</v>
      </c>
      <c r="O2481">
        <v>1</v>
      </c>
      <c r="P2481" t="s">
        <v>84</v>
      </c>
      <c r="Q2481" t="str">
        <f>+PROPER(IF(MID(Tabla1[[#This Row],[expName]],3,100)="Alegria","Alegría",MID(Tabla1[[#This Row],[expName]],3,100)))</f>
        <v>Identidad</v>
      </c>
      <c r="R2481" t="str">
        <f>+IF(Tabla1[[#This Row],[correct_ans]]="None","Frecuente","Infrecuente")</f>
        <v>Frecuente</v>
      </c>
      <c r="S2481">
        <f>+Tabla1[[#This Row],[Respuesta.corr]]*100</f>
        <v>100</v>
      </c>
      <c r="T2481" t="str">
        <f>+IF(OR(Tabla1[[#This Row],[frecuente/infrecuente]]="Frecuente",Tabla1[[#This Row],[Respuesta.rt]]=""),"",Tabla1[[#This Row],[Respuesta.rt]])</f>
        <v/>
      </c>
      <c r="U2481">
        <f>1-Tabla1[[#This Row],[Respuesta.corr]]</f>
        <v>0</v>
      </c>
      <c r="V2481" t="s">
        <v>141</v>
      </c>
      <c r="W2481" t="s">
        <v>143</v>
      </c>
      <c r="X2481" t="str">
        <f>+IFERROR(VLOOKUP(Tabla1[[#This Row],[participant]],$AB$2:$AC$17,2,0),"REVISAR")</f>
        <v>LMR11M</v>
      </c>
    </row>
    <row r="2482" spans="1:24" x14ac:dyDescent="0.55000000000000004">
      <c r="A2482" t="s">
        <v>81</v>
      </c>
      <c r="B2482" t="s">
        <v>92</v>
      </c>
      <c r="C2482" t="s">
        <v>15</v>
      </c>
      <c r="D2482">
        <v>1.3</v>
      </c>
      <c r="E2482">
        <v>0</v>
      </c>
      <c r="F2482">
        <v>80</v>
      </c>
      <c r="G2482">
        <v>80</v>
      </c>
      <c r="H2482">
        <v>80</v>
      </c>
      <c r="I2482" t="s">
        <v>15</v>
      </c>
      <c r="J2482">
        <v>1</v>
      </c>
      <c r="L2482" t="s">
        <v>82</v>
      </c>
      <c r="M2482">
        <v>59.9417124861628</v>
      </c>
      <c r="N2482" t="s">
        <v>83</v>
      </c>
      <c r="O2482">
        <v>1</v>
      </c>
      <c r="P2482" t="s">
        <v>84</v>
      </c>
      <c r="Q2482" t="str">
        <f>+PROPER(IF(MID(Tabla1[[#This Row],[expName]],3,100)="Alegria","Alegría",MID(Tabla1[[#This Row],[expName]],3,100)))</f>
        <v>Identidad</v>
      </c>
      <c r="R2482" t="str">
        <f>+IF(Tabla1[[#This Row],[correct_ans]]="None","Frecuente","Infrecuente")</f>
        <v>Frecuente</v>
      </c>
      <c r="S2482">
        <f>+Tabla1[[#This Row],[Respuesta.corr]]*100</f>
        <v>100</v>
      </c>
      <c r="T2482" t="str">
        <f>+IF(OR(Tabla1[[#This Row],[frecuente/infrecuente]]="Frecuente",Tabla1[[#This Row],[Respuesta.rt]]=""),"",Tabla1[[#This Row],[Respuesta.rt]])</f>
        <v/>
      </c>
      <c r="U2482">
        <f>1-Tabla1[[#This Row],[Respuesta.corr]]</f>
        <v>0</v>
      </c>
      <c r="V2482" t="s">
        <v>141</v>
      </c>
      <c r="W2482" t="s">
        <v>143</v>
      </c>
      <c r="X2482" t="str">
        <f>+IFERROR(VLOOKUP(Tabla1[[#This Row],[participant]],$AB$2:$AC$17,2,0),"REVISAR")</f>
        <v>LMR11M</v>
      </c>
    </row>
    <row r="2483" spans="1:24" x14ac:dyDescent="0.55000000000000004">
      <c r="A2483" t="s">
        <v>81</v>
      </c>
      <c r="B2483" t="s">
        <v>89</v>
      </c>
      <c r="C2483" t="s">
        <v>15</v>
      </c>
      <c r="D2483">
        <v>0.8</v>
      </c>
      <c r="E2483">
        <v>0</v>
      </c>
      <c r="F2483">
        <v>81</v>
      </c>
      <c r="G2483">
        <v>81</v>
      </c>
      <c r="H2483">
        <v>81</v>
      </c>
      <c r="I2483" t="s">
        <v>15</v>
      </c>
      <c r="J2483">
        <v>1</v>
      </c>
      <c r="L2483" t="s">
        <v>82</v>
      </c>
      <c r="M2483">
        <v>59.9417124861628</v>
      </c>
      <c r="N2483" t="s">
        <v>83</v>
      </c>
      <c r="O2483">
        <v>1</v>
      </c>
      <c r="P2483" t="s">
        <v>84</v>
      </c>
      <c r="Q2483" t="str">
        <f>+PROPER(IF(MID(Tabla1[[#This Row],[expName]],3,100)="Alegria","Alegría",MID(Tabla1[[#This Row],[expName]],3,100)))</f>
        <v>Identidad</v>
      </c>
      <c r="R2483" t="str">
        <f>+IF(Tabla1[[#This Row],[correct_ans]]="None","Frecuente","Infrecuente")</f>
        <v>Frecuente</v>
      </c>
      <c r="S2483">
        <f>+Tabla1[[#This Row],[Respuesta.corr]]*100</f>
        <v>100</v>
      </c>
      <c r="T2483" t="str">
        <f>+IF(OR(Tabla1[[#This Row],[frecuente/infrecuente]]="Frecuente",Tabla1[[#This Row],[Respuesta.rt]]=""),"",Tabla1[[#This Row],[Respuesta.rt]])</f>
        <v/>
      </c>
      <c r="U2483">
        <f>1-Tabla1[[#This Row],[Respuesta.corr]]</f>
        <v>0</v>
      </c>
      <c r="V2483" t="s">
        <v>141</v>
      </c>
      <c r="W2483" t="s">
        <v>143</v>
      </c>
      <c r="X2483" t="str">
        <f>+IFERROR(VLOOKUP(Tabla1[[#This Row],[participant]],$AB$2:$AC$17,2,0),"REVISAR")</f>
        <v>LMR11M</v>
      </c>
    </row>
    <row r="2484" spans="1:24" x14ac:dyDescent="0.55000000000000004">
      <c r="A2484" t="s">
        <v>85</v>
      </c>
      <c r="B2484" t="s">
        <v>86</v>
      </c>
      <c r="C2484" t="s">
        <v>21</v>
      </c>
      <c r="D2484">
        <v>1.3</v>
      </c>
      <c r="E2484">
        <v>0</v>
      </c>
      <c r="F2484">
        <v>82</v>
      </c>
      <c r="G2484">
        <v>82</v>
      </c>
      <c r="H2484">
        <v>82</v>
      </c>
      <c r="I2484" t="s">
        <v>21</v>
      </c>
      <c r="J2484">
        <v>1</v>
      </c>
      <c r="K2484">
        <v>0.45459954207800002</v>
      </c>
      <c r="L2484" t="s">
        <v>82</v>
      </c>
      <c r="M2484">
        <v>59.9417124861628</v>
      </c>
      <c r="N2484" t="s">
        <v>83</v>
      </c>
      <c r="O2484">
        <v>1</v>
      </c>
      <c r="P2484" t="s">
        <v>84</v>
      </c>
      <c r="Q2484" t="str">
        <f>+PROPER(IF(MID(Tabla1[[#This Row],[expName]],3,100)="Alegria","Alegría",MID(Tabla1[[#This Row],[expName]],3,100)))</f>
        <v>Identidad</v>
      </c>
      <c r="R2484" t="str">
        <f>+IF(Tabla1[[#This Row],[correct_ans]]="None","Frecuente","Infrecuente")</f>
        <v>Infrecuente</v>
      </c>
      <c r="S2484">
        <f>+Tabla1[[#This Row],[Respuesta.corr]]*100</f>
        <v>100</v>
      </c>
      <c r="T2484">
        <f>+IF(OR(Tabla1[[#This Row],[frecuente/infrecuente]]="Frecuente",Tabla1[[#This Row],[Respuesta.rt]]=""),"",Tabla1[[#This Row],[Respuesta.rt]])</f>
        <v>0.45459954207800002</v>
      </c>
      <c r="U2484">
        <f>1-Tabla1[[#This Row],[Respuesta.corr]]</f>
        <v>0</v>
      </c>
      <c r="V2484" t="s">
        <v>141</v>
      </c>
      <c r="W2484" t="s">
        <v>143</v>
      </c>
      <c r="X2484" t="str">
        <f>+IFERROR(VLOOKUP(Tabla1[[#This Row],[participant]],$AB$2:$AC$17,2,0),"REVISAR")</f>
        <v>LMR11M</v>
      </c>
    </row>
    <row r="2485" spans="1:24" x14ac:dyDescent="0.55000000000000004">
      <c r="A2485" t="s">
        <v>81</v>
      </c>
      <c r="B2485" t="s">
        <v>68</v>
      </c>
      <c r="C2485" t="s">
        <v>15</v>
      </c>
      <c r="D2485">
        <v>0.8</v>
      </c>
      <c r="E2485">
        <v>0</v>
      </c>
      <c r="F2485">
        <v>83</v>
      </c>
      <c r="G2485">
        <v>83</v>
      </c>
      <c r="H2485">
        <v>83</v>
      </c>
      <c r="I2485" t="s">
        <v>15</v>
      </c>
      <c r="J2485">
        <v>1</v>
      </c>
      <c r="L2485" t="s">
        <v>82</v>
      </c>
      <c r="M2485">
        <v>59.9417124861628</v>
      </c>
      <c r="N2485" t="s">
        <v>83</v>
      </c>
      <c r="O2485">
        <v>1</v>
      </c>
      <c r="P2485" t="s">
        <v>84</v>
      </c>
      <c r="Q2485" t="str">
        <f>+PROPER(IF(MID(Tabla1[[#This Row],[expName]],3,100)="Alegria","Alegría",MID(Tabla1[[#This Row],[expName]],3,100)))</f>
        <v>Identidad</v>
      </c>
      <c r="R2485" t="str">
        <f>+IF(Tabla1[[#This Row],[correct_ans]]="None","Frecuente","Infrecuente")</f>
        <v>Frecuente</v>
      </c>
      <c r="S2485">
        <f>+Tabla1[[#This Row],[Respuesta.corr]]*100</f>
        <v>100</v>
      </c>
      <c r="T2485" t="str">
        <f>+IF(OR(Tabla1[[#This Row],[frecuente/infrecuente]]="Frecuente",Tabla1[[#This Row],[Respuesta.rt]]=""),"",Tabla1[[#This Row],[Respuesta.rt]])</f>
        <v/>
      </c>
      <c r="U2485">
        <f>1-Tabla1[[#This Row],[Respuesta.corr]]</f>
        <v>0</v>
      </c>
      <c r="V2485" t="s">
        <v>141</v>
      </c>
      <c r="W2485" t="s">
        <v>143</v>
      </c>
      <c r="X2485" t="str">
        <f>+IFERROR(VLOOKUP(Tabla1[[#This Row],[participant]],$AB$2:$AC$17,2,0),"REVISAR")</f>
        <v>LMR11M</v>
      </c>
    </row>
    <row r="2486" spans="1:24" x14ac:dyDescent="0.55000000000000004">
      <c r="A2486" t="s">
        <v>81</v>
      </c>
      <c r="B2486" t="s">
        <v>25</v>
      </c>
      <c r="C2486" t="s">
        <v>15</v>
      </c>
      <c r="D2486">
        <v>1.3</v>
      </c>
      <c r="E2486">
        <v>0</v>
      </c>
      <c r="F2486">
        <v>84</v>
      </c>
      <c r="G2486">
        <v>84</v>
      </c>
      <c r="H2486">
        <v>84</v>
      </c>
      <c r="I2486" t="s">
        <v>15</v>
      </c>
      <c r="J2486">
        <v>1</v>
      </c>
      <c r="L2486" t="s">
        <v>82</v>
      </c>
      <c r="M2486">
        <v>59.9417124861628</v>
      </c>
      <c r="N2486" t="s">
        <v>83</v>
      </c>
      <c r="O2486">
        <v>1</v>
      </c>
      <c r="P2486" t="s">
        <v>84</v>
      </c>
      <c r="Q2486" t="str">
        <f>+PROPER(IF(MID(Tabla1[[#This Row],[expName]],3,100)="Alegria","Alegría",MID(Tabla1[[#This Row],[expName]],3,100)))</f>
        <v>Identidad</v>
      </c>
      <c r="R2486" t="str">
        <f>+IF(Tabla1[[#This Row],[correct_ans]]="None","Frecuente","Infrecuente")</f>
        <v>Frecuente</v>
      </c>
      <c r="S2486">
        <f>+Tabla1[[#This Row],[Respuesta.corr]]*100</f>
        <v>100</v>
      </c>
      <c r="T2486" t="str">
        <f>+IF(OR(Tabla1[[#This Row],[frecuente/infrecuente]]="Frecuente",Tabla1[[#This Row],[Respuesta.rt]]=""),"",Tabla1[[#This Row],[Respuesta.rt]])</f>
        <v/>
      </c>
      <c r="U2486">
        <f>1-Tabla1[[#This Row],[Respuesta.corr]]</f>
        <v>0</v>
      </c>
      <c r="V2486" t="s">
        <v>141</v>
      </c>
      <c r="W2486" t="s">
        <v>143</v>
      </c>
      <c r="X2486" t="str">
        <f>+IFERROR(VLOOKUP(Tabla1[[#This Row],[participant]],$AB$2:$AC$17,2,0),"REVISAR")</f>
        <v>LMR11M</v>
      </c>
    </row>
    <row r="2487" spans="1:24" x14ac:dyDescent="0.55000000000000004">
      <c r="A2487" t="s">
        <v>85</v>
      </c>
      <c r="B2487" t="s">
        <v>86</v>
      </c>
      <c r="C2487" t="s">
        <v>21</v>
      </c>
      <c r="D2487">
        <v>1.3</v>
      </c>
      <c r="E2487">
        <v>0</v>
      </c>
      <c r="F2487">
        <v>85</v>
      </c>
      <c r="G2487">
        <v>85</v>
      </c>
      <c r="H2487">
        <v>85</v>
      </c>
      <c r="I2487" t="s">
        <v>21</v>
      </c>
      <c r="J2487">
        <v>1</v>
      </c>
      <c r="K2487">
        <v>0.40438359091100001</v>
      </c>
      <c r="L2487" t="s">
        <v>82</v>
      </c>
      <c r="M2487">
        <v>59.9417124861628</v>
      </c>
      <c r="N2487" t="s">
        <v>83</v>
      </c>
      <c r="O2487">
        <v>1</v>
      </c>
      <c r="P2487" t="s">
        <v>84</v>
      </c>
      <c r="Q2487" t="str">
        <f>+PROPER(IF(MID(Tabla1[[#This Row],[expName]],3,100)="Alegria","Alegría",MID(Tabla1[[#This Row],[expName]],3,100)))</f>
        <v>Identidad</v>
      </c>
      <c r="R2487" t="str">
        <f>+IF(Tabla1[[#This Row],[correct_ans]]="None","Frecuente","Infrecuente")</f>
        <v>Infrecuente</v>
      </c>
      <c r="S2487">
        <f>+Tabla1[[#This Row],[Respuesta.corr]]*100</f>
        <v>100</v>
      </c>
      <c r="T2487">
        <f>+IF(OR(Tabla1[[#This Row],[frecuente/infrecuente]]="Frecuente",Tabla1[[#This Row],[Respuesta.rt]]=""),"",Tabla1[[#This Row],[Respuesta.rt]])</f>
        <v>0.40438359091100001</v>
      </c>
      <c r="U2487">
        <f>1-Tabla1[[#This Row],[Respuesta.corr]]</f>
        <v>0</v>
      </c>
      <c r="V2487" t="s">
        <v>141</v>
      </c>
      <c r="W2487" t="s">
        <v>143</v>
      </c>
      <c r="X2487" t="str">
        <f>+IFERROR(VLOOKUP(Tabla1[[#This Row],[participant]],$AB$2:$AC$17,2,0),"REVISAR")</f>
        <v>LMR11M</v>
      </c>
    </row>
    <row r="2488" spans="1:24" x14ac:dyDescent="0.55000000000000004">
      <c r="A2488" t="s">
        <v>81</v>
      </c>
      <c r="B2488" t="s">
        <v>63</v>
      </c>
      <c r="C2488" t="s">
        <v>15</v>
      </c>
      <c r="D2488">
        <v>1.3</v>
      </c>
      <c r="E2488">
        <v>0</v>
      </c>
      <c r="F2488">
        <v>86</v>
      </c>
      <c r="G2488">
        <v>86</v>
      </c>
      <c r="H2488">
        <v>86</v>
      </c>
      <c r="I2488" t="s">
        <v>15</v>
      </c>
      <c r="J2488">
        <v>1</v>
      </c>
      <c r="L2488" t="s">
        <v>82</v>
      </c>
      <c r="M2488">
        <v>59.9417124861628</v>
      </c>
      <c r="N2488" t="s">
        <v>83</v>
      </c>
      <c r="O2488">
        <v>1</v>
      </c>
      <c r="P2488" t="s">
        <v>84</v>
      </c>
      <c r="Q2488" t="str">
        <f>+PROPER(IF(MID(Tabla1[[#This Row],[expName]],3,100)="Alegria","Alegría",MID(Tabla1[[#This Row],[expName]],3,100)))</f>
        <v>Identidad</v>
      </c>
      <c r="R2488" t="str">
        <f>+IF(Tabla1[[#This Row],[correct_ans]]="None","Frecuente","Infrecuente")</f>
        <v>Frecuente</v>
      </c>
      <c r="S2488">
        <f>+Tabla1[[#This Row],[Respuesta.corr]]*100</f>
        <v>100</v>
      </c>
      <c r="T2488" t="str">
        <f>+IF(OR(Tabla1[[#This Row],[frecuente/infrecuente]]="Frecuente",Tabla1[[#This Row],[Respuesta.rt]]=""),"",Tabla1[[#This Row],[Respuesta.rt]])</f>
        <v/>
      </c>
      <c r="U2488">
        <f>1-Tabla1[[#This Row],[Respuesta.corr]]</f>
        <v>0</v>
      </c>
      <c r="V2488" t="s">
        <v>141</v>
      </c>
      <c r="W2488" t="s">
        <v>143</v>
      </c>
      <c r="X2488" t="str">
        <f>+IFERROR(VLOOKUP(Tabla1[[#This Row],[participant]],$AB$2:$AC$17,2,0),"REVISAR")</f>
        <v>LMR11M</v>
      </c>
    </row>
    <row r="2489" spans="1:24" x14ac:dyDescent="0.55000000000000004">
      <c r="A2489" t="s">
        <v>81</v>
      </c>
      <c r="B2489" t="s">
        <v>88</v>
      </c>
      <c r="C2489" t="s">
        <v>15</v>
      </c>
      <c r="D2489">
        <v>0.8</v>
      </c>
      <c r="E2489">
        <v>0</v>
      </c>
      <c r="F2489">
        <v>87</v>
      </c>
      <c r="G2489">
        <v>87</v>
      </c>
      <c r="H2489">
        <v>87</v>
      </c>
      <c r="I2489" t="s">
        <v>15</v>
      </c>
      <c r="J2489">
        <v>1</v>
      </c>
      <c r="L2489" t="s">
        <v>82</v>
      </c>
      <c r="M2489">
        <v>59.9417124861628</v>
      </c>
      <c r="N2489" t="s">
        <v>83</v>
      </c>
      <c r="O2489">
        <v>1</v>
      </c>
      <c r="P2489" t="s">
        <v>84</v>
      </c>
      <c r="Q2489" t="str">
        <f>+PROPER(IF(MID(Tabla1[[#This Row],[expName]],3,100)="Alegria","Alegría",MID(Tabla1[[#This Row],[expName]],3,100)))</f>
        <v>Identidad</v>
      </c>
      <c r="R2489" t="str">
        <f>+IF(Tabla1[[#This Row],[correct_ans]]="None","Frecuente","Infrecuente")</f>
        <v>Frecuente</v>
      </c>
      <c r="S2489">
        <f>+Tabla1[[#This Row],[Respuesta.corr]]*100</f>
        <v>100</v>
      </c>
      <c r="T2489" t="str">
        <f>+IF(OR(Tabla1[[#This Row],[frecuente/infrecuente]]="Frecuente",Tabla1[[#This Row],[Respuesta.rt]]=""),"",Tabla1[[#This Row],[Respuesta.rt]])</f>
        <v/>
      </c>
      <c r="U2489">
        <f>1-Tabla1[[#This Row],[Respuesta.corr]]</f>
        <v>0</v>
      </c>
      <c r="V2489" t="s">
        <v>141</v>
      </c>
      <c r="W2489" t="s">
        <v>143</v>
      </c>
      <c r="X2489" t="str">
        <f>+IFERROR(VLOOKUP(Tabla1[[#This Row],[participant]],$AB$2:$AC$17,2,0),"REVISAR")</f>
        <v>LMR11M</v>
      </c>
    </row>
    <row r="2490" spans="1:24" x14ac:dyDescent="0.55000000000000004">
      <c r="A2490" t="s">
        <v>85</v>
      </c>
      <c r="B2490" t="s">
        <v>86</v>
      </c>
      <c r="C2490" t="s">
        <v>21</v>
      </c>
      <c r="D2490">
        <v>0.8</v>
      </c>
      <c r="E2490">
        <v>0</v>
      </c>
      <c r="F2490">
        <v>88</v>
      </c>
      <c r="G2490">
        <v>88</v>
      </c>
      <c r="H2490">
        <v>88</v>
      </c>
      <c r="I2490" t="s">
        <v>21</v>
      </c>
      <c r="J2490">
        <v>1</v>
      </c>
      <c r="K2490">
        <v>0.50440395250900005</v>
      </c>
      <c r="L2490" t="s">
        <v>82</v>
      </c>
      <c r="M2490">
        <v>59.9417124861628</v>
      </c>
      <c r="N2490" t="s">
        <v>83</v>
      </c>
      <c r="O2490">
        <v>1</v>
      </c>
      <c r="P2490" t="s">
        <v>84</v>
      </c>
      <c r="Q2490" t="str">
        <f>+PROPER(IF(MID(Tabla1[[#This Row],[expName]],3,100)="Alegria","Alegría",MID(Tabla1[[#This Row],[expName]],3,100)))</f>
        <v>Identidad</v>
      </c>
      <c r="R2490" t="str">
        <f>+IF(Tabla1[[#This Row],[correct_ans]]="None","Frecuente","Infrecuente")</f>
        <v>Infrecuente</v>
      </c>
      <c r="S2490">
        <f>+Tabla1[[#This Row],[Respuesta.corr]]*100</f>
        <v>100</v>
      </c>
      <c r="T2490">
        <f>+IF(OR(Tabla1[[#This Row],[frecuente/infrecuente]]="Frecuente",Tabla1[[#This Row],[Respuesta.rt]]=""),"",Tabla1[[#This Row],[Respuesta.rt]])</f>
        <v>0.50440395250900005</v>
      </c>
      <c r="U2490">
        <f>1-Tabla1[[#This Row],[Respuesta.corr]]</f>
        <v>0</v>
      </c>
      <c r="V2490" t="s">
        <v>141</v>
      </c>
      <c r="W2490" t="s">
        <v>143</v>
      </c>
      <c r="X2490" t="str">
        <f>+IFERROR(VLOOKUP(Tabla1[[#This Row],[participant]],$AB$2:$AC$17,2,0),"REVISAR")</f>
        <v>LMR11M</v>
      </c>
    </row>
    <row r="2491" spans="1:24" x14ac:dyDescent="0.55000000000000004">
      <c r="A2491" t="s">
        <v>81</v>
      </c>
      <c r="B2491" t="s">
        <v>87</v>
      </c>
      <c r="C2491" t="s">
        <v>15</v>
      </c>
      <c r="D2491">
        <v>0.8</v>
      </c>
      <c r="E2491">
        <v>0</v>
      </c>
      <c r="F2491">
        <v>89</v>
      </c>
      <c r="G2491">
        <v>89</v>
      </c>
      <c r="H2491">
        <v>89</v>
      </c>
      <c r="I2491" t="s">
        <v>15</v>
      </c>
      <c r="J2491">
        <v>1</v>
      </c>
      <c r="L2491" t="s">
        <v>82</v>
      </c>
      <c r="M2491">
        <v>59.9417124861628</v>
      </c>
      <c r="N2491" t="s">
        <v>83</v>
      </c>
      <c r="O2491">
        <v>1</v>
      </c>
      <c r="P2491" t="s">
        <v>84</v>
      </c>
      <c r="Q2491" t="str">
        <f>+PROPER(IF(MID(Tabla1[[#This Row],[expName]],3,100)="Alegria","Alegría",MID(Tabla1[[#This Row],[expName]],3,100)))</f>
        <v>Identidad</v>
      </c>
      <c r="R2491" t="str">
        <f>+IF(Tabla1[[#This Row],[correct_ans]]="None","Frecuente","Infrecuente")</f>
        <v>Frecuente</v>
      </c>
      <c r="S2491">
        <f>+Tabla1[[#This Row],[Respuesta.corr]]*100</f>
        <v>100</v>
      </c>
      <c r="T2491" t="str">
        <f>+IF(OR(Tabla1[[#This Row],[frecuente/infrecuente]]="Frecuente",Tabla1[[#This Row],[Respuesta.rt]]=""),"",Tabla1[[#This Row],[Respuesta.rt]])</f>
        <v/>
      </c>
      <c r="U2491">
        <f>1-Tabla1[[#This Row],[Respuesta.corr]]</f>
        <v>0</v>
      </c>
      <c r="V2491" t="s">
        <v>141</v>
      </c>
      <c r="W2491" t="s">
        <v>143</v>
      </c>
      <c r="X2491" t="str">
        <f>+IFERROR(VLOOKUP(Tabla1[[#This Row],[participant]],$AB$2:$AC$17,2,0),"REVISAR")</f>
        <v>LMR11M</v>
      </c>
    </row>
    <row r="2492" spans="1:24" x14ac:dyDescent="0.55000000000000004">
      <c r="A2492" t="s">
        <v>81</v>
      </c>
      <c r="B2492" t="s">
        <v>36</v>
      </c>
      <c r="C2492" t="s">
        <v>15</v>
      </c>
      <c r="D2492">
        <v>0.8</v>
      </c>
      <c r="E2492">
        <v>0</v>
      </c>
      <c r="F2492">
        <v>90</v>
      </c>
      <c r="G2492">
        <v>90</v>
      </c>
      <c r="H2492">
        <v>90</v>
      </c>
      <c r="I2492" t="s">
        <v>15</v>
      </c>
      <c r="J2492">
        <v>1</v>
      </c>
      <c r="L2492" t="s">
        <v>82</v>
      </c>
      <c r="M2492">
        <v>59.9417124861628</v>
      </c>
      <c r="N2492" t="s">
        <v>83</v>
      </c>
      <c r="O2492">
        <v>1</v>
      </c>
      <c r="P2492" t="s">
        <v>84</v>
      </c>
      <c r="Q2492" t="str">
        <f>+PROPER(IF(MID(Tabla1[[#This Row],[expName]],3,100)="Alegria","Alegría",MID(Tabla1[[#This Row],[expName]],3,100)))</f>
        <v>Identidad</v>
      </c>
      <c r="R2492" t="str">
        <f>+IF(Tabla1[[#This Row],[correct_ans]]="None","Frecuente","Infrecuente")</f>
        <v>Frecuente</v>
      </c>
      <c r="S2492">
        <f>+Tabla1[[#This Row],[Respuesta.corr]]*100</f>
        <v>100</v>
      </c>
      <c r="T2492" t="str">
        <f>+IF(OR(Tabla1[[#This Row],[frecuente/infrecuente]]="Frecuente",Tabla1[[#This Row],[Respuesta.rt]]=""),"",Tabla1[[#This Row],[Respuesta.rt]])</f>
        <v/>
      </c>
      <c r="U2492">
        <f>1-Tabla1[[#This Row],[Respuesta.corr]]</f>
        <v>0</v>
      </c>
      <c r="V2492" t="s">
        <v>141</v>
      </c>
      <c r="W2492" t="s">
        <v>143</v>
      </c>
      <c r="X2492" t="str">
        <f>+IFERROR(VLOOKUP(Tabla1[[#This Row],[participant]],$AB$2:$AC$17,2,0),"REVISAR")</f>
        <v>LMR11M</v>
      </c>
    </row>
    <row r="2493" spans="1:24" x14ac:dyDescent="0.55000000000000004">
      <c r="A2493" t="s">
        <v>81</v>
      </c>
      <c r="B2493" t="s">
        <v>36</v>
      </c>
      <c r="C2493" t="s">
        <v>15</v>
      </c>
      <c r="D2493">
        <v>0.8</v>
      </c>
      <c r="E2493">
        <v>0</v>
      </c>
      <c r="F2493">
        <v>91</v>
      </c>
      <c r="G2493">
        <v>91</v>
      </c>
      <c r="H2493">
        <v>91</v>
      </c>
      <c r="I2493" t="s">
        <v>15</v>
      </c>
      <c r="J2493">
        <v>1</v>
      </c>
      <c r="L2493" t="s">
        <v>82</v>
      </c>
      <c r="M2493">
        <v>59.9417124861628</v>
      </c>
      <c r="N2493" t="s">
        <v>83</v>
      </c>
      <c r="O2493">
        <v>1</v>
      </c>
      <c r="P2493" t="s">
        <v>84</v>
      </c>
      <c r="Q2493" t="str">
        <f>+PROPER(IF(MID(Tabla1[[#This Row],[expName]],3,100)="Alegria","Alegría",MID(Tabla1[[#This Row],[expName]],3,100)))</f>
        <v>Identidad</v>
      </c>
      <c r="R2493" t="str">
        <f>+IF(Tabla1[[#This Row],[correct_ans]]="None","Frecuente","Infrecuente")</f>
        <v>Frecuente</v>
      </c>
      <c r="S2493">
        <f>+Tabla1[[#This Row],[Respuesta.corr]]*100</f>
        <v>100</v>
      </c>
      <c r="T2493" t="str">
        <f>+IF(OR(Tabla1[[#This Row],[frecuente/infrecuente]]="Frecuente",Tabla1[[#This Row],[Respuesta.rt]]=""),"",Tabla1[[#This Row],[Respuesta.rt]])</f>
        <v/>
      </c>
      <c r="U2493">
        <f>1-Tabla1[[#This Row],[Respuesta.corr]]</f>
        <v>0</v>
      </c>
      <c r="V2493" t="s">
        <v>141</v>
      </c>
      <c r="W2493" t="s">
        <v>143</v>
      </c>
      <c r="X2493" t="str">
        <f>+IFERROR(VLOOKUP(Tabla1[[#This Row],[participant]],$AB$2:$AC$17,2,0),"REVISAR")</f>
        <v>LMR11M</v>
      </c>
    </row>
    <row r="2494" spans="1:24" x14ac:dyDescent="0.55000000000000004">
      <c r="A2494" t="s">
        <v>85</v>
      </c>
      <c r="B2494" t="s">
        <v>86</v>
      </c>
      <c r="C2494" t="s">
        <v>21</v>
      </c>
      <c r="D2494">
        <v>0.8</v>
      </c>
      <c r="E2494">
        <v>0</v>
      </c>
      <c r="F2494">
        <v>92</v>
      </c>
      <c r="G2494">
        <v>92</v>
      </c>
      <c r="H2494">
        <v>92</v>
      </c>
      <c r="I2494" t="s">
        <v>21</v>
      </c>
      <c r="J2494">
        <v>1</v>
      </c>
      <c r="K2494">
        <v>0.404817976523</v>
      </c>
      <c r="L2494" t="s">
        <v>82</v>
      </c>
      <c r="M2494">
        <v>59.9417124861628</v>
      </c>
      <c r="N2494" t="s">
        <v>83</v>
      </c>
      <c r="O2494">
        <v>1</v>
      </c>
      <c r="P2494" t="s">
        <v>84</v>
      </c>
      <c r="Q2494" t="str">
        <f>+PROPER(IF(MID(Tabla1[[#This Row],[expName]],3,100)="Alegria","Alegría",MID(Tabla1[[#This Row],[expName]],3,100)))</f>
        <v>Identidad</v>
      </c>
      <c r="R2494" t="str">
        <f>+IF(Tabla1[[#This Row],[correct_ans]]="None","Frecuente","Infrecuente")</f>
        <v>Infrecuente</v>
      </c>
      <c r="S2494">
        <f>+Tabla1[[#This Row],[Respuesta.corr]]*100</f>
        <v>100</v>
      </c>
      <c r="T2494">
        <f>+IF(OR(Tabla1[[#This Row],[frecuente/infrecuente]]="Frecuente",Tabla1[[#This Row],[Respuesta.rt]]=""),"",Tabla1[[#This Row],[Respuesta.rt]])</f>
        <v>0.404817976523</v>
      </c>
      <c r="U2494">
        <f>1-Tabla1[[#This Row],[Respuesta.corr]]</f>
        <v>0</v>
      </c>
      <c r="V2494" t="s">
        <v>141</v>
      </c>
      <c r="W2494" t="s">
        <v>143</v>
      </c>
      <c r="X2494" t="str">
        <f>+IFERROR(VLOOKUP(Tabla1[[#This Row],[participant]],$AB$2:$AC$17,2,0),"REVISAR")</f>
        <v>LMR11M</v>
      </c>
    </row>
    <row r="2495" spans="1:24" x14ac:dyDescent="0.55000000000000004">
      <c r="A2495" t="s">
        <v>81</v>
      </c>
      <c r="B2495" t="s">
        <v>68</v>
      </c>
      <c r="C2495" t="s">
        <v>15</v>
      </c>
      <c r="D2495">
        <v>0.8</v>
      </c>
      <c r="E2495">
        <v>0</v>
      </c>
      <c r="F2495">
        <v>93</v>
      </c>
      <c r="G2495">
        <v>93</v>
      </c>
      <c r="H2495">
        <v>93</v>
      </c>
      <c r="I2495" t="s">
        <v>15</v>
      </c>
      <c r="J2495">
        <v>1</v>
      </c>
      <c r="L2495" t="s">
        <v>82</v>
      </c>
      <c r="M2495">
        <v>59.9417124861628</v>
      </c>
      <c r="N2495" t="s">
        <v>83</v>
      </c>
      <c r="O2495">
        <v>1</v>
      </c>
      <c r="P2495" t="s">
        <v>84</v>
      </c>
      <c r="Q2495" t="str">
        <f>+PROPER(IF(MID(Tabla1[[#This Row],[expName]],3,100)="Alegria","Alegría",MID(Tabla1[[#This Row],[expName]],3,100)))</f>
        <v>Identidad</v>
      </c>
      <c r="R2495" t="str">
        <f>+IF(Tabla1[[#This Row],[correct_ans]]="None","Frecuente","Infrecuente")</f>
        <v>Frecuente</v>
      </c>
      <c r="S2495">
        <f>+Tabla1[[#This Row],[Respuesta.corr]]*100</f>
        <v>100</v>
      </c>
      <c r="T2495" t="str">
        <f>+IF(OR(Tabla1[[#This Row],[frecuente/infrecuente]]="Frecuente",Tabla1[[#This Row],[Respuesta.rt]]=""),"",Tabla1[[#This Row],[Respuesta.rt]])</f>
        <v/>
      </c>
      <c r="U2495">
        <f>1-Tabla1[[#This Row],[Respuesta.corr]]</f>
        <v>0</v>
      </c>
      <c r="V2495" t="s">
        <v>141</v>
      </c>
      <c r="W2495" t="s">
        <v>143</v>
      </c>
      <c r="X2495" t="str">
        <f>+IFERROR(VLOOKUP(Tabla1[[#This Row],[participant]],$AB$2:$AC$17,2,0),"REVISAR")</f>
        <v>LMR11M</v>
      </c>
    </row>
    <row r="2496" spans="1:24" x14ac:dyDescent="0.55000000000000004">
      <c r="A2496" t="s">
        <v>81</v>
      </c>
      <c r="B2496" t="s">
        <v>30</v>
      </c>
      <c r="C2496" t="s">
        <v>15</v>
      </c>
      <c r="D2496">
        <v>0.8</v>
      </c>
      <c r="E2496">
        <v>0</v>
      </c>
      <c r="F2496">
        <v>94</v>
      </c>
      <c r="G2496">
        <v>94</v>
      </c>
      <c r="H2496">
        <v>94</v>
      </c>
      <c r="I2496" t="s">
        <v>15</v>
      </c>
      <c r="J2496">
        <v>1</v>
      </c>
      <c r="L2496" t="s">
        <v>82</v>
      </c>
      <c r="M2496">
        <v>59.9417124861628</v>
      </c>
      <c r="N2496" t="s">
        <v>83</v>
      </c>
      <c r="O2496">
        <v>1</v>
      </c>
      <c r="P2496" t="s">
        <v>84</v>
      </c>
      <c r="Q2496" t="str">
        <f>+PROPER(IF(MID(Tabla1[[#This Row],[expName]],3,100)="Alegria","Alegría",MID(Tabla1[[#This Row],[expName]],3,100)))</f>
        <v>Identidad</v>
      </c>
      <c r="R2496" t="str">
        <f>+IF(Tabla1[[#This Row],[correct_ans]]="None","Frecuente","Infrecuente")</f>
        <v>Frecuente</v>
      </c>
      <c r="S2496">
        <f>+Tabla1[[#This Row],[Respuesta.corr]]*100</f>
        <v>100</v>
      </c>
      <c r="T2496" t="str">
        <f>+IF(OR(Tabla1[[#This Row],[frecuente/infrecuente]]="Frecuente",Tabla1[[#This Row],[Respuesta.rt]]=""),"",Tabla1[[#This Row],[Respuesta.rt]])</f>
        <v/>
      </c>
      <c r="U2496">
        <f>1-Tabla1[[#This Row],[Respuesta.corr]]</f>
        <v>0</v>
      </c>
      <c r="V2496" t="s">
        <v>141</v>
      </c>
      <c r="W2496" t="s">
        <v>143</v>
      </c>
      <c r="X2496" t="str">
        <f>+IFERROR(VLOOKUP(Tabla1[[#This Row],[participant]],$AB$2:$AC$17,2,0),"REVISAR")</f>
        <v>LMR11M</v>
      </c>
    </row>
    <row r="2497" spans="1:24" x14ac:dyDescent="0.55000000000000004">
      <c r="A2497" t="s">
        <v>81</v>
      </c>
      <c r="B2497" t="s">
        <v>89</v>
      </c>
      <c r="C2497" t="s">
        <v>15</v>
      </c>
      <c r="D2497">
        <v>0.8</v>
      </c>
      <c r="E2497">
        <v>0</v>
      </c>
      <c r="F2497">
        <v>95</v>
      </c>
      <c r="G2497">
        <v>95</v>
      </c>
      <c r="H2497">
        <v>95</v>
      </c>
      <c r="I2497" t="s">
        <v>15</v>
      </c>
      <c r="J2497">
        <v>1</v>
      </c>
      <c r="L2497" t="s">
        <v>82</v>
      </c>
      <c r="M2497">
        <v>59.9417124861628</v>
      </c>
      <c r="N2497" t="s">
        <v>83</v>
      </c>
      <c r="O2497">
        <v>1</v>
      </c>
      <c r="P2497" t="s">
        <v>84</v>
      </c>
      <c r="Q2497" t="str">
        <f>+PROPER(IF(MID(Tabla1[[#This Row],[expName]],3,100)="Alegria","Alegría",MID(Tabla1[[#This Row],[expName]],3,100)))</f>
        <v>Identidad</v>
      </c>
      <c r="R2497" t="str">
        <f>+IF(Tabla1[[#This Row],[correct_ans]]="None","Frecuente","Infrecuente")</f>
        <v>Frecuente</v>
      </c>
      <c r="S2497">
        <f>+Tabla1[[#This Row],[Respuesta.corr]]*100</f>
        <v>100</v>
      </c>
      <c r="T2497" t="str">
        <f>+IF(OR(Tabla1[[#This Row],[frecuente/infrecuente]]="Frecuente",Tabla1[[#This Row],[Respuesta.rt]]=""),"",Tabla1[[#This Row],[Respuesta.rt]])</f>
        <v/>
      </c>
      <c r="U2497">
        <f>1-Tabla1[[#This Row],[Respuesta.corr]]</f>
        <v>0</v>
      </c>
      <c r="V2497" t="s">
        <v>141</v>
      </c>
      <c r="W2497" t="s">
        <v>143</v>
      </c>
      <c r="X2497" t="str">
        <f>+IFERROR(VLOOKUP(Tabla1[[#This Row],[participant]],$AB$2:$AC$17,2,0),"REVISAR")</f>
        <v>LMR11M</v>
      </c>
    </row>
    <row r="2498" spans="1:24" x14ac:dyDescent="0.55000000000000004">
      <c r="A2498" t="s">
        <v>81</v>
      </c>
      <c r="B2498" t="s">
        <v>28</v>
      </c>
      <c r="C2498" t="s">
        <v>15</v>
      </c>
      <c r="D2498">
        <v>0.8</v>
      </c>
      <c r="E2498">
        <v>0</v>
      </c>
      <c r="F2498">
        <v>96</v>
      </c>
      <c r="G2498">
        <v>96</v>
      </c>
      <c r="H2498">
        <v>96</v>
      </c>
      <c r="I2498" t="s">
        <v>15</v>
      </c>
      <c r="J2498">
        <v>1</v>
      </c>
      <c r="L2498" t="s">
        <v>82</v>
      </c>
      <c r="M2498">
        <v>59.9417124861628</v>
      </c>
      <c r="N2498" t="s">
        <v>83</v>
      </c>
      <c r="O2498">
        <v>1</v>
      </c>
      <c r="P2498" t="s">
        <v>84</v>
      </c>
      <c r="Q2498" t="str">
        <f>+PROPER(IF(MID(Tabla1[[#This Row],[expName]],3,100)="Alegria","Alegría",MID(Tabla1[[#This Row],[expName]],3,100)))</f>
        <v>Identidad</v>
      </c>
      <c r="R2498" t="str">
        <f>+IF(Tabla1[[#This Row],[correct_ans]]="None","Frecuente","Infrecuente")</f>
        <v>Frecuente</v>
      </c>
      <c r="S2498">
        <f>+Tabla1[[#This Row],[Respuesta.corr]]*100</f>
        <v>100</v>
      </c>
      <c r="T2498" t="str">
        <f>+IF(OR(Tabla1[[#This Row],[frecuente/infrecuente]]="Frecuente",Tabla1[[#This Row],[Respuesta.rt]]=""),"",Tabla1[[#This Row],[Respuesta.rt]])</f>
        <v/>
      </c>
      <c r="U2498">
        <f>1-Tabla1[[#This Row],[Respuesta.corr]]</f>
        <v>0</v>
      </c>
      <c r="V2498" t="s">
        <v>141</v>
      </c>
      <c r="W2498" t="s">
        <v>143</v>
      </c>
      <c r="X2498" t="str">
        <f>+IFERROR(VLOOKUP(Tabla1[[#This Row],[participant]],$AB$2:$AC$17,2,0),"REVISAR")</f>
        <v>LMR11M</v>
      </c>
    </row>
    <row r="2499" spans="1:24" x14ac:dyDescent="0.55000000000000004">
      <c r="A2499" t="s">
        <v>85</v>
      </c>
      <c r="B2499" t="s">
        <v>86</v>
      </c>
      <c r="C2499" t="s">
        <v>21</v>
      </c>
      <c r="D2499">
        <v>1.3</v>
      </c>
      <c r="E2499">
        <v>0</v>
      </c>
      <c r="F2499">
        <v>97</v>
      </c>
      <c r="G2499">
        <v>97</v>
      </c>
      <c r="H2499">
        <v>97</v>
      </c>
      <c r="I2499" t="s">
        <v>21</v>
      </c>
      <c r="J2499">
        <v>1</v>
      </c>
      <c r="K2499">
        <v>0.44128852384200001</v>
      </c>
      <c r="L2499" t="s">
        <v>82</v>
      </c>
      <c r="M2499">
        <v>59.9417124861628</v>
      </c>
      <c r="N2499" t="s">
        <v>83</v>
      </c>
      <c r="O2499">
        <v>1</v>
      </c>
      <c r="P2499" t="s">
        <v>84</v>
      </c>
      <c r="Q2499" t="str">
        <f>+PROPER(IF(MID(Tabla1[[#This Row],[expName]],3,100)="Alegria","Alegría",MID(Tabla1[[#This Row],[expName]],3,100)))</f>
        <v>Identidad</v>
      </c>
      <c r="R2499" t="str">
        <f>+IF(Tabla1[[#This Row],[correct_ans]]="None","Frecuente","Infrecuente")</f>
        <v>Infrecuente</v>
      </c>
      <c r="S2499">
        <f>+Tabla1[[#This Row],[Respuesta.corr]]*100</f>
        <v>100</v>
      </c>
      <c r="T2499">
        <f>+IF(OR(Tabla1[[#This Row],[frecuente/infrecuente]]="Frecuente",Tabla1[[#This Row],[Respuesta.rt]]=""),"",Tabla1[[#This Row],[Respuesta.rt]])</f>
        <v>0.44128852384200001</v>
      </c>
      <c r="U2499">
        <f>1-Tabla1[[#This Row],[Respuesta.corr]]</f>
        <v>0</v>
      </c>
      <c r="V2499" t="s">
        <v>141</v>
      </c>
      <c r="W2499" t="s">
        <v>143</v>
      </c>
      <c r="X2499" t="str">
        <f>+IFERROR(VLOOKUP(Tabla1[[#This Row],[participant]],$AB$2:$AC$17,2,0),"REVISAR")</f>
        <v>LMR11M</v>
      </c>
    </row>
    <row r="2500" spans="1:24" x14ac:dyDescent="0.55000000000000004">
      <c r="A2500" t="s">
        <v>81</v>
      </c>
      <c r="B2500" t="s">
        <v>91</v>
      </c>
      <c r="C2500" t="s">
        <v>15</v>
      </c>
      <c r="D2500">
        <v>1.3</v>
      </c>
      <c r="E2500">
        <v>0</v>
      </c>
      <c r="F2500">
        <v>98</v>
      </c>
      <c r="G2500">
        <v>98</v>
      </c>
      <c r="H2500">
        <v>98</v>
      </c>
      <c r="I2500" t="s">
        <v>15</v>
      </c>
      <c r="J2500">
        <v>1</v>
      </c>
      <c r="L2500" t="s">
        <v>82</v>
      </c>
      <c r="M2500">
        <v>59.9417124861628</v>
      </c>
      <c r="N2500" t="s">
        <v>83</v>
      </c>
      <c r="O2500">
        <v>1</v>
      </c>
      <c r="P2500" t="s">
        <v>84</v>
      </c>
      <c r="Q2500" t="str">
        <f>+PROPER(IF(MID(Tabla1[[#This Row],[expName]],3,100)="Alegria","Alegría",MID(Tabla1[[#This Row],[expName]],3,100)))</f>
        <v>Identidad</v>
      </c>
      <c r="R2500" t="str">
        <f>+IF(Tabla1[[#This Row],[correct_ans]]="None","Frecuente","Infrecuente")</f>
        <v>Frecuente</v>
      </c>
      <c r="S2500">
        <f>+Tabla1[[#This Row],[Respuesta.corr]]*100</f>
        <v>100</v>
      </c>
      <c r="T2500" t="str">
        <f>+IF(OR(Tabla1[[#This Row],[frecuente/infrecuente]]="Frecuente",Tabla1[[#This Row],[Respuesta.rt]]=""),"",Tabla1[[#This Row],[Respuesta.rt]])</f>
        <v/>
      </c>
      <c r="U2500">
        <f>1-Tabla1[[#This Row],[Respuesta.corr]]</f>
        <v>0</v>
      </c>
      <c r="V2500" t="s">
        <v>141</v>
      </c>
      <c r="W2500" t="s">
        <v>143</v>
      </c>
      <c r="X2500" t="str">
        <f>+IFERROR(VLOOKUP(Tabla1[[#This Row],[participant]],$AB$2:$AC$17,2,0),"REVISAR")</f>
        <v>LMR11M</v>
      </c>
    </row>
    <row r="2501" spans="1:24" x14ac:dyDescent="0.55000000000000004">
      <c r="A2501" t="s">
        <v>81</v>
      </c>
      <c r="B2501" t="s">
        <v>90</v>
      </c>
      <c r="C2501" t="s">
        <v>15</v>
      </c>
      <c r="D2501">
        <v>0.8</v>
      </c>
      <c r="E2501">
        <v>0</v>
      </c>
      <c r="F2501">
        <v>99</v>
      </c>
      <c r="G2501">
        <v>99</v>
      </c>
      <c r="H2501">
        <v>99</v>
      </c>
      <c r="I2501" t="s">
        <v>15</v>
      </c>
      <c r="J2501">
        <v>1</v>
      </c>
      <c r="L2501" t="s">
        <v>82</v>
      </c>
      <c r="M2501">
        <v>59.9417124861628</v>
      </c>
      <c r="N2501" t="s">
        <v>83</v>
      </c>
      <c r="O2501">
        <v>1</v>
      </c>
      <c r="P2501" t="s">
        <v>84</v>
      </c>
      <c r="Q2501" t="str">
        <f>+PROPER(IF(MID(Tabla1[[#This Row],[expName]],3,100)="Alegria","Alegría",MID(Tabla1[[#This Row],[expName]],3,100)))</f>
        <v>Identidad</v>
      </c>
      <c r="R2501" t="str">
        <f>+IF(Tabla1[[#This Row],[correct_ans]]="None","Frecuente","Infrecuente")</f>
        <v>Frecuente</v>
      </c>
      <c r="S2501">
        <f>+Tabla1[[#This Row],[Respuesta.corr]]*100</f>
        <v>100</v>
      </c>
      <c r="T2501" t="str">
        <f>+IF(OR(Tabla1[[#This Row],[frecuente/infrecuente]]="Frecuente",Tabla1[[#This Row],[Respuesta.rt]]=""),"",Tabla1[[#This Row],[Respuesta.rt]])</f>
        <v/>
      </c>
      <c r="U2501">
        <f>1-Tabla1[[#This Row],[Respuesta.corr]]</f>
        <v>0</v>
      </c>
      <c r="V2501" t="s">
        <v>141</v>
      </c>
      <c r="W2501" t="s">
        <v>143</v>
      </c>
      <c r="X2501" t="str">
        <f>+IFERROR(VLOOKUP(Tabla1[[#This Row],[participant]],$AB$2:$AC$17,2,0),"REVISAR")</f>
        <v>LMR11M</v>
      </c>
    </row>
    <row r="2502" spans="1:24" x14ac:dyDescent="0.55000000000000004">
      <c r="A2502" t="s">
        <v>81</v>
      </c>
      <c r="B2502" t="s">
        <v>28</v>
      </c>
      <c r="C2502" t="s">
        <v>15</v>
      </c>
      <c r="D2502">
        <v>0.8</v>
      </c>
      <c r="E2502">
        <v>0</v>
      </c>
      <c r="F2502">
        <v>100</v>
      </c>
      <c r="G2502">
        <v>100</v>
      </c>
      <c r="H2502">
        <v>100</v>
      </c>
      <c r="I2502" t="s">
        <v>15</v>
      </c>
      <c r="J2502">
        <v>1</v>
      </c>
      <c r="L2502" t="s">
        <v>82</v>
      </c>
      <c r="M2502">
        <v>59.9417124861628</v>
      </c>
      <c r="N2502" t="s">
        <v>83</v>
      </c>
      <c r="O2502">
        <v>1</v>
      </c>
      <c r="P2502" t="s">
        <v>84</v>
      </c>
      <c r="Q2502" t="str">
        <f>+PROPER(IF(MID(Tabla1[[#This Row],[expName]],3,100)="Alegria","Alegría",MID(Tabla1[[#This Row],[expName]],3,100)))</f>
        <v>Identidad</v>
      </c>
      <c r="R2502" t="str">
        <f>+IF(Tabla1[[#This Row],[correct_ans]]="None","Frecuente","Infrecuente")</f>
        <v>Frecuente</v>
      </c>
      <c r="S2502">
        <f>+Tabla1[[#This Row],[Respuesta.corr]]*100</f>
        <v>100</v>
      </c>
      <c r="T2502" t="str">
        <f>+IF(OR(Tabla1[[#This Row],[frecuente/infrecuente]]="Frecuente",Tabla1[[#This Row],[Respuesta.rt]]=""),"",Tabla1[[#This Row],[Respuesta.rt]])</f>
        <v/>
      </c>
      <c r="U2502">
        <f>1-Tabla1[[#This Row],[Respuesta.corr]]</f>
        <v>0</v>
      </c>
      <c r="V2502" t="s">
        <v>141</v>
      </c>
      <c r="W2502" t="s">
        <v>143</v>
      </c>
      <c r="X2502" t="str">
        <f>+IFERROR(VLOOKUP(Tabla1[[#This Row],[participant]],$AB$2:$AC$17,2,0),"REVISAR")</f>
        <v>LMR11M</v>
      </c>
    </row>
    <row r="2503" spans="1:24" x14ac:dyDescent="0.55000000000000004">
      <c r="A2503" t="s">
        <v>85</v>
      </c>
      <c r="B2503" t="s">
        <v>86</v>
      </c>
      <c r="C2503" t="s">
        <v>21</v>
      </c>
      <c r="D2503">
        <v>0.8</v>
      </c>
      <c r="E2503">
        <v>0</v>
      </c>
      <c r="F2503">
        <v>101</v>
      </c>
      <c r="G2503">
        <v>101</v>
      </c>
      <c r="H2503">
        <v>101</v>
      </c>
      <c r="I2503" t="s">
        <v>21</v>
      </c>
      <c r="J2503">
        <v>1</v>
      </c>
      <c r="K2503">
        <v>0.34373012464500002</v>
      </c>
      <c r="L2503" t="s">
        <v>82</v>
      </c>
      <c r="M2503">
        <v>59.9417124861628</v>
      </c>
      <c r="N2503" t="s">
        <v>83</v>
      </c>
      <c r="O2503">
        <v>1</v>
      </c>
      <c r="P2503" t="s">
        <v>84</v>
      </c>
      <c r="Q2503" t="str">
        <f>+PROPER(IF(MID(Tabla1[[#This Row],[expName]],3,100)="Alegria","Alegría",MID(Tabla1[[#This Row],[expName]],3,100)))</f>
        <v>Identidad</v>
      </c>
      <c r="R2503" t="str">
        <f>+IF(Tabla1[[#This Row],[correct_ans]]="None","Frecuente","Infrecuente")</f>
        <v>Infrecuente</v>
      </c>
      <c r="S2503">
        <f>+Tabla1[[#This Row],[Respuesta.corr]]*100</f>
        <v>100</v>
      </c>
      <c r="T2503">
        <f>+IF(OR(Tabla1[[#This Row],[frecuente/infrecuente]]="Frecuente",Tabla1[[#This Row],[Respuesta.rt]]=""),"",Tabla1[[#This Row],[Respuesta.rt]])</f>
        <v>0.34373012464500002</v>
      </c>
      <c r="U2503">
        <f>1-Tabla1[[#This Row],[Respuesta.corr]]</f>
        <v>0</v>
      </c>
      <c r="V2503" t="s">
        <v>141</v>
      </c>
      <c r="W2503" t="s">
        <v>143</v>
      </c>
      <c r="X2503" t="str">
        <f>+IFERROR(VLOOKUP(Tabla1[[#This Row],[participant]],$AB$2:$AC$17,2,0),"REVISAR")</f>
        <v>LMR11M</v>
      </c>
    </row>
    <row r="2504" spans="1:24" x14ac:dyDescent="0.55000000000000004">
      <c r="A2504" t="s">
        <v>81</v>
      </c>
      <c r="B2504" t="s">
        <v>25</v>
      </c>
      <c r="C2504" t="s">
        <v>15</v>
      </c>
      <c r="D2504">
        <v>0.8</v>
      </c>
      <c r="E2504">
        <v>0</v>
      </c>
      <c r="F2504">
        <v>102</v>
      </c>
      <c r="G2504">
        <v>102</v>
      </c>
      <c r="H2504">
        <v>102</v>
      </c>
      <c r="I2504" t="s">
        <v>15</v>
      </c>
      <c r="J2504">
        <v>1</v>
      </c>
      <c r="L2504" t="s">
        <v>82</v>
      </c>
      <c r="M2504">
        <v>59.9417124861628</v>
      </c>
      <c r="N2504" t="s">
        <v>83</v>
      </c>
      <c r="O2504">
        <v>1</v>
      </c>
      <c r="P2504" t="s">
        <v>84</v>
      </c>
      <c r="Q2504" t="str">
        <f>+PROPER(IF(MID(Tabla1[[#This Row],[expName]],3,100)="Alegria","Alegría",MID(Tabla1[[#This Row],[expName]],3,100)))</f>
        <v>Identidad</v>
      </c>
      <c r="R2504" t="str">
        <f>+IF(Tabla1[[#This Row],[correct_ans]]="None","Frecuente","Infrecuente")</f>
        <v>Frecuente</v>
      </c>
      <c r="S2504">
        <f>+Tabla1[[#This Row],[Respuesta.corr]]*100</f>
        <v>100</v>
      </c>
      <c r="T2504" t="str">
        <f>+IF(OR(Tabla1[[#This Row],[frecuente/infrecuente]]="Frecuente",Tabla1[[#This Row],[Respuesta.rt]]=""),"",Tabla1[[#This Row],[Respuesta.rt]])</f>
        <v/>
      </c>
      <c r="U2504">
        <f>1-Tabla1[[#This Row],[Respuesta.corr]]</f>
        <v>0</v>
      </c>
      <c r="V2504" t="s">
        <v>141</v>
      </c>
      <c r="W2504" t="s">
        <v>143</v>
      </c>
      <c r="X2504" t="str">
        <f>+IFERROR(VLOOKUP(Tabla1[[#This Row],[participant]],$AB$2:$AC$17,2,0),"REVISAR")</f>
        <v>LMR11M</v>
      </c>
    </row>
    <row r="2505" spans="1:24" x14ac:dyDescent="0.55000000000000004">
      <c r="A2505" t="s">
        <v>85</v>
      </c>
      <c r="B2505" t="s">
        <v>86</v>
      </c>
      <c r="C2505" t="s">
        <v>21</v>
      </c>
      <c r="D2505">
        <v>1.3</v>
      </c>
      <c r="E2505">
        <v>0</v>
      </c>
      <c r="F2505">
        <v>103</v>
      </c>
      <c r="G2505">
        <v>103</v>
      </c>
      <c r="H2505">
        <v>103</v>
      </c>
      <c r="I2505" t="s">
        <v>21</v>
      </c>
      <c r="J2505">
        <v>1</v>
      </c>
      <c r="K2505">
        <v>0.70601071743300003</v>
      </c>
      <c r="L2505" t="s">
        <v>82</v>
      </c>
      <c r="M2505">
        <v>59.9417124861628</v>
      </c>
      <c r="N2505" t="s">
        <v>83</v>
      </c>
      <c r="O2505">
        <v>1</v>
      </c>
      <c r="P2505" t="s">
        <v>84</v>
      </c>
      <c r="Q2505" t="str">
        <f>+PROPER(IF(MID(Tabla1[[#This Row],[expName]],3,100)="Alegria","Alegría",MID(Tabla1[[#This Row],[expName]],3,100)))</f>
        <v>Identidad</v>
      </c>
      <c r="R2505" t="str">
        <f>+IF(Tabla1[[#This Row],[correct_ans]]="None","Frecuente","Infrecuente")</f>
        <v>Infrecuente</v>
      </c>
      <c r="S2505">
        <f>+Tabla1[[#This Row],[Respuesta.corr]]*100</f>
        <v>100</v>
      </c>
      <c r="T2505">
        <f>+IF(OR(Tabla1[[#This Row],[frecuente/infrecuente]]="Frecuente",Tabla1[[#This Row],[Respuesta.rt]]=""),"",Tabla1[[#This Row],[Respuesta.rt]])</f>
        <v>0.70601071743300003</v>
      </c>
      <c r="U2505">
        <f>1-Tabla1[[#This Row],[Respuesta.corr]]</f>
        <v>0</v>
      </c>
      <c r="V2505" t="s">
        <v>141</v>
      </c>
      <c r="W2505" t="s">
        <v>143</v>
      </c>
      <c r="X2505" t="str">
        <f>+IFERROR(VLOOKUP(Tabla1[[#This Row],[participant]],$AB$2:$AC$17,2,0),"REVISAR")</f>
        <v>LMR11M</v>
      </c>
    </row>
    <row r="2506" spans="1:24" x14ac:dyDescent="0.55000000000000004">
      <c r="A2506" t="s">
        <v>81</v>
      </c>
      <c r="B2506" t="s">
        <v>36</v>
      </c>
      <c r="C2506" t="s">
        <v>15</v>
      </c>
      <c r="D2506">
        <v>0.8</v>
      </c>
      <c r="E2506">
        <v>0</v>
      </c>
      <c r="F2506">
        <v>104</v>
      </c>
      <c r="G2506">
        <v>104</v>
      </c>
      <c r="H2506">
        <v>104</v>
      </c>
      <c r="I2506" t="s">
        <v>15</v>
      </c>
      <c r="J2506">
        <v>1</v>
      </c>
      <c r="L2506" t="s">
        <v>82</v>
      </c>
      <c r="M2506">
        <v>59.9417124861628</v>
      </c>
      <c r="N2506" t="s">
        <v>83</v>
      </c>
      <c r="O2506">
        <v>1</v>
      </c>
      <c r="P2506" t="s">
        <v>84</v>
      </c>
      <c r="Q2506" t="str">
        <f>+PROPER(IF(MID(Tabla1[[#This Row],[expName]],3,100)="Alegria","Alegría",MID(Tabla1[[#This Row],[expName]],3,100)))</f>
        <v>Identidad</v>
      </c>
      <c r="R2506" t="str">
        <f>+IF(Tabla1[[#This Row],[correct_ans]]="None","Frecuente","Infrecuente")</f>
        <v>Frecuente</v>
      </c>
      <c r="S2506">
        <f>+Tabla1[[#This Row],[Respuesta.corr]]*100</f>
        <v>100</v>
      </c>
      <c r="T2506" t="str">
        <f>+IF(OR(Tabla1[[#This Row],[frecuente/infrecuente]]="Frecuente",Tabla1[[#This Row],[Respuesta.rt]]=""),"",Tabla1[[#This Row],[Respuesta.rt]])</f>
        <v/>
      </c>
      <c r="U2506">
        <f>1-Tabla1[[#This Row],[Respuesta.corr]]</f>
        <v>0</v>
      </c>
      <c r="V2506" t="s">
        <v>141</v>
      </c>
      <c r="W2506" t="s">
        <v>143</v>
      </c>
      <c r="X2506" t="str">
        <f>+IFERROR(VLOOKUP(Tabla1[[#This Row],[participant]],$AB$2:$AC$17,2,0),"REVISAR")</f>
        <v>LMR11M</v>
      </c>
    </row>
    <row r="2507" spans="1:24" x14ac:dyDescent="0.55000000000000004">
      <c r="A2507" t="s">
        <v>81</v>
      </c>
      <c r="B2507" t="s">
        <v>35</v>
      </c>
      <c r="C2507" t="s">
        <v>15</v>
      </c>
      <c r="D2507">
        <v>0.8</v>
      </c>
      <c r="E2507">
        <v>0</v>
      </c>
      <c r="F2507">
        <v>105</v>
      </c>
      <c r="G2507">
        <v>105</v>
      </c>
      <c r="H2507">
        <v>105</v>
      </c>
      <c r="I2507" t="s">
        <v>15</v>
      </c>
      <c r="J2507">
        <v>1</v>
      </c>
      <c r="L2507" t="s">
        <v>82</v>
      </c>
      <c r="M2507">
        <v>59.9417124861628</v>
      </c>
      <c r="N2507" t="s">
        <v>83</v>
      </c>
      <c r="O2507">
        <v>1</v>
      </c>
      <c r="P2507" t="s">
        <v>84</v>
      </c>
      <c r="Q2507" t="str">
        <f>+PROPER(IF(MID(Tabla1[[#This Row],[expName]],3,100)="Alegria","Alegría",MID(Tabla1[[#This Row],[expName]],3,100)))</f>
        <v>Identidad</v>
      </c>
      <c r="R2507" t="str">
        <f>+IF(Tabla1[[#This Row],[correct_ans]]="None","Frecuente","Infrecuente")</f>
        <v>Frecuente</v>
      </c>
      <c r="S2507">
        <f>+Tabla1[[#This Row],[Respuesta.corr]]*100</f>
        <v>100</v>
      </c>
      <c r="T2507" t="str">
        <f>+IF(OR(Tabla1[[#This Row],[frecuente/infrecuente]]="Frecuente",Tabla1[[#This Row],[Respuesta.rt]]=""),"",Tabla1[[#This Row],[Respuesta.rt]])</f>
        <v/>
      </c>
      <c r="U2507">
        <f>1-Tabla1[[#This Row],[Respuesta.corr]]</f>
        <v>0</v>
      </c>
      <c r="V2507" t="s">
        <v>141</v>
      </c>
      <c r="W2507" t="s">
        <v>143</v>
      </c>
      <c r="X2507" t="str">
        <f>+IFERROR(VLOOKUP(Tabla1[[#This Row],[participant]],$AB$2:$AC$17,2,0),"REVISAR")</f>
        <v>LMR11M</v>
      </c>
    </row>
    <row r="2508" spans="1:24" x14ac:dyDescent="0.55000000000000004">
      <c r="A2508" t="s">
        <v>81</v>
      </c>
      <c r="B2508" t="s">
        <v>36</v>
      </c>
      <c r="C2508" t="s">
        <v>15</v>
      </c>
      <c r="D2508">
        <v>1.3</v>
      </c>
      <c r="E2508">
        <v>0</v>
      </c>
      <c r="F2508">
        <v>106</v>
      </c>
      <c r="G2508">
        <v>106</v>
      </c>
      <c r="H2508">
        <v>106</v>
      </c>
      <c r="I2508" t="s">
        <v>15</v>
      </c>
      <c r="J2508">
        <v>1</v>
      </c>
      <c r="L2508" t="s">
        <v>82</v>
      </c>
      <c r="M2508">
        <v>59.9417124861628</v>
      </c>
      <c r="N2508" t="s">
        <v>83</v>
      </c>
      <c r="O2508">
        <v>1</v>
      </c>
      <c r="P2508" t="s">
        <v>84</v>
      </c>
      <c r="Q2508" t="str">
        <f>+PROPER(IF(MID(Tabla1[[#This Row],[expName]],3,100)="Alegria","Alegría",MID(Tabla1[[#This Row],[expName]],3,100)))</f>
        <v>Identidad</v>
      </c>
      <c r="R2508" t="str">
        <f>+IF(Tabla1[[#This Row],[correct_ans]]="None","Frecuente","Infrecuente")</f>
        <v>Frecuente</v>
      </c>
      <c r="S2508">
        <f>+Tabla1[[#This Row],[Respuesta.corr]]*100</f>
        <v>100</v>
      </c>
      <c r="T2508" t="str">
        <f>+IF(OR(Tabla1[[#This Row],[frecuente/infrecuente]]="Frecuente",Tabla1[[#This Row],[Respuesta.rt]]=""),"",Tabla1[[#This Row],[Respuesta.rt]])</f>
        <v/>
      </c>
      <c r="U2508">
        <f>1-Tabla1[[#This Row],[Respuesta.corr]]</f>
        <v>0</v>
      </c>
      <c r="V2508" t="s">
        <v>141</v>
      </c>
      <c r="W2508" t="s">
        <v>143</v>
      </c>
      <c r="X2508" t="str">
        <f>+IFERROR(VLOOKUP(Tabla1[[#This Row],[participant]],$AB$2:$AC$17,2,0),"REVISAR")</f>
        <v>LMR11M</v>
      </c>
    </row>
    <row r="2509" spans="1:24" x14ac:dyDescent="0.55000000000000004">
      <c r="A2509" t="s">
        <v>85</v>
      </c>
      <c r="B2509" t="s">
        <v>86</v>
      </c>
      <c r="C2509" t="s">
        <v>21</v>
      </c>
      <c r="D2509">
        <v>0.8</v>
      </c>
      <c r="E2509">
        <v>0</v>
      </c>
      <c r="F2509">
        <v>107</v>
      </c>
      <c r="G2509">
        <v>107</v>
      </c>
      <c r="H2509">
        <v>107</v>
      </c>
      <c r="I2509" t="s">
        <v>21</v>
      </c>
      <c r="J2509">
        <v>1</v>
      </c>
      <c r="K2509">
        <v>0.387093901169</v>
      </c>
      <c r="L2509" t="s">
        <v>82</v>
      </c>
      <c r="M2509">
        <v>59.9417124861628</v>
      </c>
      <c r="N2509" t="s">
        <v>83</v>
      </c>
      <c r="O2509">
        <v>1</v>
      </c>
      <c r="P2509" t="s">
        <v>84</v>
      </c>
      <c r="Q2509" t="str">
        <f>+PROPER(IF(MID(Tabla1[[#This Row],[expName]],3,100)="Alegria","Alegría",MID(Tabla1[[#This Row],[expName]],3,100)))</f>
        <v>Identidad</v>
      </c>
      <c r="R2509" t="str">
        <f>+IF(Tabla1[[#This Row],[correct_ans]]="None","Frecuente","Infrecuente")</f>
        <v>Infrecuente</v>
      </c>
      <c r="S2509">
        <f>+Tabla1[[#This Row],[Respuesta.corr]]*100</f>
        <v>100</v>
      </c>
      <c r="T2509">
        <f>+IF(OR(Tabla1[[#This Row],[frecuente/infrecuente]]="Frecuente",Tabla1[[#This Row],[Respuesta.rt]]=""),"",Tabla1[[#This Row],[Respuesta.rt]])</f>
        <v>0.387093901169</v>
      </c>
      <c r="U2509">
        <f>1-Tabla1[[#This Row],[Respuesta.corr]]</f>
        <v>0</v>
      </c>
      <c r="V2509" t="s">
        <v>141</v>
      </c>
      <c r="W2509" t="s">
        <v>143</v>
      </c>
      <c r="X2509" t="str">
        <f>+IFERROR(VLOOKUP(Tabla1[[#This Row],[participant]],$AB$2:$AC$17,2,0),"REVISAR")</f>
        <v>LMR11M</v>
      </c>
    </row>
    <row r="2510" spans="1:24" x14ac:dyDescent="0.55000000000000004">
      <c r="A2510" t="s">
        <v>81</v>
      </c>
      <c r="B2510" t="s">
        <v>35</v>
      </c>
      <c r="C2510" t="s">
        <v>15</v>
      </c>
      <c r="D2510">
        <v>1.3</v>
      </c>
      <c r="E2510">
        <v>0</v>
      </c>
      <c r="F2510">
        <v>108</v>
      </c>
      <c r="G2510">
        <v>108</v>
      </c>
      <c r="H2510">
        <v>108</v>
      </c>
      <c r="I2510" t="s">
        <v>15</v>
      </c>
      <c r="J2510">
        <v>1</v>
      </c>
      <c r="L2510" t="s">
        <v>82</v>
      </c>
      <c r="M2510">
        <v>59.9417124861628</v>
      </c>
      <c r="N2510" t="s">
        <v>83</v>
      </c>
      <c r="O2510">
        <v>1</v>
      </c>
      <c r="P2510" t="s">
        <v>84</v>
      </c>
      <c r="Q2510" t="str">
        <f>+PROPER(IF(MID(Tabla1[[#This Row],[expName]],3,100)="Alegria","Alegría",MID(Tabla1[[#This Row],[expName]],3,100)))</f>
        <v>Identidad</v>
      </c>
      <c r="R2510" t="str">
        <f>+IF(Tabla1[[#This Row],[correct_ans]]="None","Frecuente","Infrecuente")</f>
        <v>Frecuente</v>
      </c>
      <c r="S2510">
        <f>+Tabla1[[#This Row],[Respuesta.corr]]*100</f>
        <v>100</v>
      </c>
      <c r="T2510" t="str">
        <f>+IF(OR(Tabla1[[#This Row],[frecuente/infrecuente]]="Frecuente",Tabla1[[#This Row],[Respuesta.rt]]=""),"",Tabla1[[#This Row],[Respuesta.rt]])</f>
        <v/>
      </c>
      <c r="U2510">
        <f>1-Tabla1[[#This Row],[Respuesta.corr]]</f>
        <v>0</v>
      </c>
      <c r="V2510" t="s">
        <v>141</v>
      </c>
      <c r="W2510" t="s">
        <v>143</v>
      </c>
      <c r="X2510" t="str">
        <f>+IFERROR(VLOOKUP(Tabla1[[#This Row],[participant]],$AB$2:$AC$17,2,0),"REVISAR")</f>
        <v>LMR11M</v>
      </c>
    </row>
    <row r="2511" spans="1:24" x14ac:dyDescent="0.55000000000000004">
      <c r="A2511" t="s">
        <v>81</v>
      </c>
      <c r="B2511" t="s">
        <v>63</v>
      </c>
      <c r="C2511" t="s">
        <v>15</v>
      </c>
      <c r="D2511">
        <v>1.3</v>
      </c>
      <c r="E2511">
        <v>0</v>
      </c>
      <c r="F2511">
        <v>109</v>
      </c>
      <c r="G2511">
        <v>109</v>
      </c>
      <c r="H2511">
        <v>109</v>
      </c>
      <c r="I2511" t="s">
        <v>15</v>
      </c>
      <c r="J2511">
        <v>1</v>
      </c>
      <c r="L2511" t="s">
        <v>82</v>
      </c>
      <c r="M2511">
        <v>59.9417124861628</v>
      </c>
      <c r="N2511" t="s">
        <v>83</v>
      </c>
      <c r="O2511">
        <v>1</v>
      </c>
      <c r="P2511" t="s">
        <v>84</v>
      </c>
      <c r="Q2511" t="str">
        <f>+PROPER(IF(MID(Tabla1[[#This Row],[expName]],3,100)="Alegria","Alegría",MID(Tabla1[[#This Row],[expName]],3,100)))</f>
        <v>Identidad</v>
      </c>
      <c r="R2511" t="str">
        <f>+IF(Tabla1[[#This Row],[correct_ans]]="None","Frecuente","Infrecuente")</f>
        <v>Frecuente</v>
      </c>
      <c r="S2511">
        <f>+Tabla1[[#This Row],[Respuesta.corr]]*100</f>
        <v>100</v>
      </c>
      <c r="T2511" t="str">
        <f>+IF(OR(Tabla1[[#This Row],[frecuente/infrecuente]]="Frecuente",Tabla1[[#This Row],[Respuesta.rt]]=""),"",Tabla1[[#This Row],[Respuesta.rt]])</f>
        <v/>
      </c>
      <c r="U2511">
        <f>1-Tabla1[[#This Row],[Respuesta.corr]]</f>
        <v>0</v>
      </c>
      <c r="V2511" t="s">
        <v>141</v>
      </c>
      <c r="W2511" t="s">
        <v>143</v>
      </c>
      <c r="X2511" t="str">
        <f>+IFERROR(VLOOKUP(Tabla1[[#This Row],[participant]],$AB$2:$AC$17,2,0),"REVISAR")</f>
        <v>LMR11M</v>
      </c>
    </row>
    <row r="2512" spans="1:24" x14ac:dyDescent="0.55000000000000004">
      <c r="A2512" t="s">
        <v>85</v>
      </c>
      <c r="B2512" t="s">
        <v>86</v>
      </c>
      <c r="C2512" t="s">
        <v>21</v>
      </c>
      <c r="D2512">
        <v>0.8</v>
      </c>
      <c r="E2512">
        <v>0</v>
      </c>
      <c r="F2512">
        <v>110</v>
      </c>
      <c r="G2512">
        <v>110</v>
      </c>
      <c r="H2512">
        <v>110</v>
      </c>
      <c r="I2512" t="s">
        <v>21</v>
      </c>
      <c r="J2512">
        <v>1</v>
      </c>
      <c r="K2512">
        <v>0.52314578928099997</v>
      </c>
      <c r="L2512" t="s">
        <v>82</v>
      </c>
      <c r="M2512">
        <v>59.9417124861628</v>
      </c>
      <c r="N2512" t="s">
        <v>83</v>
      </c>
      <c r="O2512">
        <v>1</v>
      </c>
      <c r="P2512" t="s">
        <v>84</v>
      </c>
      <c r="Q2512" t="str">
        <f>+PROPER(IF(MID(Tabla1[[#This Row],[expName]],3,100)="Alegria","Alegría",MID(Tabla1[[#This Row],[expName]],3,100)))</f>
        <v>Identidad</v>
      </c>
      <c r="R2512" t="str">
        <f>+IF(Tabla1[[#This Row],[correct_ans]]="None","Frecuente","Infrecuente")</f>
        <v>Infrecuente</v>
      </c>
      <c r="S2512">
        <f>+Tabla1[[#This Row],[Respuesta.corr]]*100</f>
        <v>100</v>
      </c>
      <c r="T2512">
        <f>+IF(OR(Tabla1[[#This Row],[frecuente/infrecuente]]="Frecuente",Tabla1[[#This Row],[Respuesta.rt]]=""),"",Tabla1[[#This Row],[Respuesta.rt]])</f>
        <v>0.52314578928099997</v>
      </c>
      <c r="U2512">
        <f>1-Tabla1[[#This Row],[Respuesta.corr]]</f>
        <v>0</v>
      </c>
      <c r="V2512" t="s">
        <v>141</v>
      </c>
      <c r="W2512" t="s">
        <v>143</v>
      </c>
      <c r="X2512" t="str">
        <f>+IFERROR(VLOOKUP(Tabla1[[#This Row],[participant]],$AB$2:$AC$17,2,0),"REVISAR")</f>
        <v>LMR11M</v>
      </c>
    </row>
    <row r="2513" spans="1:24" x14ac:dyDescent="0.55000000000000004">
      <c r="A2513" t="s">
        <v>81</v>
      </c>
      <c r="B2513" t="s">
        <v>25</v>
      </c>
      <c r="C2513" t="s">
        <v>15</v>
      </c>
      <c r="D2513">
        <v>0.8</v>
      </c>
      <c r="E2513">
        <v>0</v>
      </c>
      <c r="F2513">
        <v>111</v>
      </c>
      <c r="G2513">
        <v>111</v>
      </c>
      <c r="H2513">
        <v>111</v>
      </c>
      <c r="I2513" t="s">
        <v>15</v>
      </c>
      <c r="J2513">
        <v>1</v>
      </c>
      <c r="L2513" t="s">
        <v>82</v>
      </c>
      <c r="M2513">
        <v>59.9417124861628</v>
      </c>
      <c r="N2513" t="s">
        <v>83</v>
      </c>
      <c r="O2513">
        <v>1</v>
      </c>
      <c r="P2513" t="s">
        <v>84</v>
      </c>
      <c r="Q2513" t="str">
        <f>+PROPER(IF(MID(Tabla1[[#This Row],[expName]],3,100)="Alegria","Alegría",MID(Tabla1[[#This Row],[expName]],3,100)))</f>
        <v>Identidad</v>
      </c>
      <c r="R2513" t="str">
        <f>+IF(Tabla1[[#This Row],[correct_ans]]="None","Frecuente","Infrecuente")</f>
        <v>Frecuente</v>
      </c>
      <c r="S2513">
        <f>+Tabla1[[#This Row],[Respuesta.corr]]*100</f>
        <v>100</v>
      </c>
      <c r="T2513" t="str">
        <f>+IF(OR(Tabla1[[#This Row],[frecuente/infrecuente]]="Frecuente",Tabla1[[#This Row],[Respuesta.rt]]=""),"",Tabla1[[#This Row],[Respuesta.rt]])</f>
        <v/>
      </c>
      <c r="U2513">
        <f>1-Tabla1[[#This Row],[Respuesta.corr]]</f>
        <v>0</v>
      </c>
      <c r="V2513" t="s">
        <v>141</v>
      </c>
      <c r="W2513" t="s">
        <v>143</v>
      </c>
      <c r="X2513" t="str">
        <f>+IFERROR(VLOOKUP(Tabla1[[#This Row],[participant]],$AB$2:$AC$17,2,0),"REVISAR")</f>
        <v>LMR11M</v>
      </c>
    </row>
    <row r="2514" spans="1:24" x14ac:dyDescent="0.55000000000000004">
      <c r="A2514" t="s">
        <v>81</v>
      </c>
      <c r="B2514" t="s">
        <v>91</v>
      </c>
      <c r="C2514" t="s">
        <v>15</v>
      </c>
      <c r="D2514">
        <v>1.3</v>
      </c>
      <c r="E2514">
        <v>0</v>
      </c>
      <c r="F2514">
        <v>112</v>
      </c>
      <c r="G2514">
        <v>112</v>
      </c>
      <c r="H2514">
        <v>112</v>
      </c>
      <c r="I2514" t="s">
        <v>15</v>
      </c>
      <c r="J2514">
        <v>1</v>
      </c>
      <c r="L2514" t="s">
        <v>82</v>
      </c>
      <c r="M2514">
        <v>59.9417124861628</v>
      </c>
      <c r="N2514" t="s">
        <v>83</v>
      </c>
      <c r="O2514">
        <v>1</v>
      </c>
      <c r="P2514" t="s">
        <v>84</v>
      </c>
      <c r="Q2514" t="str">
        <f>+PROPER(IF(MID(Tabla1[[#This Row],[expName]],3,100)="Alegria","Alegría",MID(Tabla1[[#This Row],[expName]],3,100)))</f>
        <v>Identidad</v>
      </c>
      <c r="R2514" t="str">
        <f>+IF(Tabla1[[#This Row],[correct_ans]]="None","Frecuente","Infrecuente")</f>
        <v>Frecuente</v>
      </c>
      <c r="S2514">
        <f>+Tabla1[[#This Row],[Respuesta.corr]]*100</f>
        <v>100</v>
      </c>
      <c r="T2514" t="str">
        <f>+IF(OR(Tabla1[[#This Row],[frecuente/infrecuente]]="Frecuente",Tabla1[[#This Row],[Respuesta.rt]]=""),"",Tabla1[[#This Row],[Respuesta.rt]])</f>
        <v/>
      </c>
      <c r="U2514">
        <f>1-Tabla1[[#This Row],[Respuesta.corr]]</f>
        <v>0</v>
      </c>
      <c r="V2514" t="s">
        <v>141</v>
      </c>
      <c r="W2514" t="s">
        <v>143</v>
      </c>
      <c r="X2514" t="str">
        <f>+IFERROR(VLOOKUP(Tabla1[[#This Row],[participant]],$AB$2:$AC$17,2,0),"REVISAR")</f>
        <v>LMR11M</v>
      </c>
    </row>
    <row r="2515" spans="1:24" x14ac:dyDescent="0.55000000000000004">
      <c r="A2515" t="s">
        <v>85</v>
      </c>
      <c r="B2515" t="s">
        <v>86</v>
      </c>
      <c r="C2515" t="s">
        <v>21</v>
      </c>
      <c r="D2515">
        <v>1.3</v>
      </c>
      <c r="E2515">
        <v>0</v>
      </c>
      <c r="F2515">
        <v>113</v>
      </c>
      <c r="G2515">
        <v>113</v>
      </c>
      <c r="H2515">
        <v>113</v>
      </c>
      <c r="I2515" t="s">
        <v>21</v>
      </c>
      <c r="J2515">
        <v>1</v>
      </c>
      <c r="K2515">
        <v>0.47225839318700003</v>
      </c>
      <c r="L2515" t="s">
        <v>82</v>
      </c>
      <c r="M2515">
        <v>59.9417124861628</v>
      </c>
      <c r="N2515" t="s">
        <v>83</v>
      </c>
      <c r="O2515">
        <v>1</v>
      </c>
      <c r="P2515" t="s">
        <v>84</v>
      </c>
      <c r="Q2515" t="str">
        <f>+PROPER(IF(MID(Tabla1[[#This Row],[expName]],3,100)="Alegria","Alegría",MID(Tabla1[[#This Row],[expName]],3,100)))</f>
        <v>Identidad</v>
      </c>
      <c r="R2515" t="str">
        <f>+IF(Tabla1[[#This Row],[correct_ans]]="None","Frecuente","Infrecuente")</f>
        <v>Infrecuente</v>
      </c>
      <c r="S2515">
        <f>+Tabla1[[#This Row],[Respuesta.corr]]*100</f>
        <v>100</v>
      </c>
      <c r="T2515">
        <f>+IF(OR(Tabla1[[#This Row],[frecuente/infrecuente]]="Frecuente",Tabla1[[#This Row],[Respuesta.rt]]=""),"",Tabla1[[#This Row],[Respuesta.rt]])</f>
        <v>0.47225839318700003</v>
      </c>
      <c r="U2515">
        <f>1-Tabla1[[#This Row],[Respuesta.corr]]</f>
        <v>0</v>
      </c>
      <c r="V2515" t="s">
        <v>141</v>
      </c>
      <c r="W2515" t="s">
        <v>143</v>
      </c>
      <c r="X2515" t="str">
        <f>+IFERROR(VLOOKUP(Tabla1[[#This Row],[participant]],$AB$2:$AC$17,2,0),"REVISAR")</f>
        <v>LMR11M</v>
      </c>
    </row>
    <row r="2516" spans="1:24" x14ac:dyDescent="0.55000000000000004">
      <c r="A2516" t="s">
        <v>81</v>
      </c>
      <c r="B2516" t="s">
        <v>87</v>
      </c>
      <c r="C2516" t="s">
        <v>15</v>
      </c>
      <c r="D2516">
        <v>1.3</v>
      </c>
      <c r="E2516">
        <v>0</v>
      </c>
      <c r="F2516">
        <v>114</v>
      </c>
      <c r="G2516">
        <v>114</v>
      </c>
      <c r="H2516">
        <v>114</v>
      </c>
      <c r="I2516" t="s">
        <v>15</v>
      </c>
      <c r="J2516">
        <v>1</v>
      </c>
      <c r="L2516" t="s">
        <v>82</v>
      </c>
      <c r="M2516">
        <v>59.9417124861628</v>
      </c>
      <c r="N2516" t="s">
        <v>83</v>
      </c>
      <c r="O2516">
        <v>1</v>
      </c>
      <c r="P2516" t="s">
        <v>84</v>
      </c>
      <c r="Q2516" t="str">
        <f>+PROPER(IF(MID(Tabla1[[#This Row],[expName]],3,100)="Alegria","Alegría",MID(Tabla1[[#This Row],[expName]],3,100)))</f>
        <v>Identidad</v>
      </c>
      <c r="R2516" t="str">
        <f>+IF(Tabla1[[#This Row],[correct_ans]]="None","Frecuente","Infrecuente")</f>
        <v>Frecuente</v>
      </c>
      <c r="S2516">
        <f>+Tabla1[[#This Row],[Respuesta.corr]]*100</f>
        <v>100</v>
      </c>
      <c r="T2516" t="str">
        <f>+IF(OR(Tabla1[[#This Row],[frecuente/infrecuente]]="Frecuente",Tabla1[[#This Row],[Respuesta.rt]]=""),"",Tabla1[[#This Row],[Respuesta.rt]])</f>
        <v/>
      </c>
      <c r="U2516">
        <f>1-Tabla1[[#This Row],[Respuesta.corr]]</f>
        <v>0</v>
      </c>
      <c r="V2516" t="s">
        <v>141</v>
      </c>
      <c r="W2516" t="s">
        <v>143</v>
      </c>
      <c r="X2516" t="str">
        <f>+IFERROR(VLOOKUP(Tabla1[[#This Row],[participant]],$AB$2:$AC$17,2,0),"REVISAR")</f>
        <v>LMR11M</v>
      </c>
    </row>
    <row r="2517" spans="1:24" x14ac:dyDescent="0.55000000000000004">
      <c r="A2517" t="s">
        <v>81</v>
      </c>
      <c r="B2517" t="s">
        <v>36</v>
      </c>
      <c r="C2517" t="s">
        <v>15</v>
      </c>
      <c r="D2517">
        <v>0.8</v>
      </c>
      <c r="E2517">
        <v>0</v>
      </c>
      <c r="F2517">
        <v>115</v>
      </c>
      <c r="G2517">
        <v>115</v>
      </c>
      <c r="H2517">
        <v>115</v>
      </c>
      <c r="I2517" t="s">
        <v>15</v>
      </c>
      <c r="J2517">
        <v>1</v>
      </c>
      <c r="L2517" t="s">
        <v>82</v>
      </c>
      <c r="M2517">
        <v>59.9417124861628</v>
      </c>
      <c r="N2517" t="s">
        <v>83</v>
      </c>
      <c r="O2517">
        <v>1</v>
      </c>
      <c r="P2517" t="s">
        <v>84</v>
      </c>
      <c r="Q2517" t="str">
        <f>+PROPER(IF(MID(Tabla1[[#This Row],[expName]],3,100)="Alegria","Alegría",MID(Tabla1[[#This Row],[expName]],3,100)))</f>
        <v>Identidad</v>
      </c>
      <c r="R2517" t="str">
        <f>+IF(Tabla1[[#This Row],[correct_ans]]="None","Frecuente","Infrecuente")</f>
        <v>Frecuente</v>
      </c>
      <c r="S2517">
        <f>+Tabla1[[#This Row],[Respuesta.corr]]*100</f>
        <v>100</v>
      </c>
      <c r="T2517" t="str">
        <f>+IF(OR(Tabla1[[#This Row],[frecuente/infrecuente]]="Frecuente",Tabla1[[#This Row],[Respuesta.rt]]=""),"",Tabla1[[#This Row],[Respuesta.rt]])</f>
        <v/>
      </c>
      <c r="U2517">
        <f>1-Tabla1[[#This Row],[Respuesta.corr]]</f>
        <v>0</v>
      </c>
      <c r="V2517" t="s">
        <v>141</v>
      </c>
      <c r="W2517" t="s">
        <v>143</v>
      </c>
      <c r="X2517" t="str">
        <f>+IFERROR(VLOOKUP(Tabla1[[#This Row],[participant]],$AB$2:$AC$17,2,0),"REVISAR")</f>
        <v>LMR11M</v>
      </c>
    </row>
    <row r="2518" spans="1:24" x14ac:dyDescent="0.55000000000000004">
      <c r="A2518" t="s">
        <v>81</v>
      </c>
      <c r="B2518" t="s">
        <v>90</v>
      </c>
      <c r="C2518" t="s">
        <v>15</v>
      </c>
      <c r="D2518">
        <v>1.3</v>
      </c>
      <c r="E2518">
        <v>0</v>
      </c>
      <c r="F2518">
        <v>116</v>
      </c>
      <c r="G2518">
        <v>116</v>
      </c>
      <c r="H2518">
        <v>116</v>
      </c>
      <c r="I2518" t="s">
        <v>15</v>
      </c>
      <c r="J2518">
        <v>1</v>
      </c>
      <c r="L2518" t="s">
        <v>82</v>
      </c>
      <c r="M2518">
        <v>59.9417124861628</v>
      </c>
      <c r="N2518" t="s">
        <v>83</v>
      </c>
      <c r="O2518">
        <v>1</v>
      </c>
      <c r="P2518" t="s">
        <v>84</v>
      </c>
      <c r="Q2518" t="str">
        <f>+PROPER(IF(MID(Tabla1[[#This Row],[expName]],3,100)="Alegria","Alegría",MID(Tabla1[[#This Row],[expName]],3,100)))</f>
        <v>Identidad</v>
      </c>
      <c r="R2518" t="str">
        <f>+IF(Tabla1[[#This Row],[correct_ans]]="None","Frecuente","Infrecuente")</f>
        <v>Frecuente</v>
      </c>
      <c r="S2518">
        <f>+Tabla1[[#This Row],[Respuesta.corr]]*100</f>
        <v>100</v>
      </c>
      <c r="T2518" t="str">
        <f>+IF(OR(Tabla1[[#This Row],[frecuente/infrecuente]]="Frecuente",Tabla1[[#This Row],[Respuesta.rt]]=""),"",Tabla1[[#This Row],[Respuesta.rt]])</f>
        <v/>
      </c>
      <c r="U2518">
        <f>1-Tabla1[[#This Row],[Respuesta.corr]]</f>
        <v>0</v>
      </c>
      <c r="V2518" t="s">
        <v>141</v>
      </c>
      <c r="W2518" t="s">
        <v>143</v>
      </c>
      <c r="X2518" t="str">
        <f>+IFERROR(VLOOKUP(Tabla1[[#This Row],[participant]],$AB$2:$AC$17,2,0),"REVISAR")</f>
        <v>LMR11M</v>
      </c>
    </row>
    <row r="2519" spans="1:24" x14ac:dyDescent="0.55000000000000004">
      <c r="A2519" t="s">
        <v>85</v>
      </c>
      <c r="B2519" t="s">
        <v>86</v>
      </c>
      <c r="C2519" t="s">
        <v>21</v>
      </c>
      <c r="D2519">
        <v>1.3</v>
      </c>
      <c r="E2519">
        <v>0</v>
      </c>
      <c r="F2519">
        <v>117</v>
      </c>
      <c r="G2519">
        <v>117</v>
      </c>
      <c r="H2519">
        <v>117</v>
      </c>
      <c r="I2519" t="s">
        <v>21</v>
      </c>
      <c r="J2519">
        <v>1</v>
      </c>
      <c r="K2519">
        <v>0.48841013759399998</v>
      </c>
      <c r="L2519" t="s">
        <v>82</v>
      </c>
      <c r="M2519">
        <v>59.9417124861628</v>
      </c>
      <c r="N2519" t="s">
        <v>83</v>
      </c>
      <c r="O2519">
        <v>1</v>
      </c>
      <c r="P2519" t="s">
        <v>84</v>
      </c>
      <c r="Q2519" t="str">
        <f>+PROPER(IF(MID(Tabla1[[#This Row],[expName]],3,100)="Alegria","Alegría",MID(Tabla1[[#This Row],[expName]],3,100)))</f>
        <v>Identidad</v>
      </c>
      <c r="R2519" t="str">
        <f>+IF(Tabla1[[#This Row],[correct_ans]]="None","Frecuente","Infrecuente")</f>
        <v>Infrecuente</v>
      </c>
      <c r="S2519">
        <f>+Tabla1[[#This Row],[Respuesta.corr]]*100</f>
        <v>100</v>
      </c>
      <c r="T2519">
        <f>+IF(OR(Tabla1[[#This Row],[frecuente/infrecuente]]="Frecuente",Tabla1[[#This Row],[Respuesta.rt]]=""),"",Tabla1[[#This Row],[Respuesta.rt]])</f>
        <v>0.48841013759399998</v>
      </c>
      <c r="U2519">
        <f>1-Tabla1[[#This Row],[Respuesta.corr]]</f>
        <v>0</v>
      </c>
      <c r="V2519" t="s">
        <v>141</v>
      </c>
      <c r="W2519" t="s">
        <v>143</v>
      </c>
      <c r="X2519" t="str">
        <f>+IFERROR(VLOOKUP(Tabla1[[#This Row],[participant]],$AB$2:$AC$17,2,0),"REVISAR")</f>
        <v>LMR11M</v>
      </c>
    </row>
    <row r="2520" spans="1:24" x14ac:dyDescent="0.55000000000000004">
      <c r="A2520" t="s">
        <v>81</v>
      </c>
      <c r="B2520" t="s">
        <v>91</v>
      </c>
      <c r="C2520" t="s">
        <v>15</v>
      </c>
      <c r="D2520">
        <v>0.8</v>
      </c>
      <c r="E2520">
        <v>0</v>
      </c>
      <c r="F2520">
        <v>118</v>
      </c>
      <c r="G2520">
        <v>118</v>
      </c>
      <c r="H2520">
        <v>118</v>
      </c>
      <c r="I2520" t="s">
        <v>15</v>
      </c>
      <c r="J2520">
        <v>1</v>
      </c>
      <c r="L2520" t="s">
        <v>82</v>
      </c>
      <c r="M2520">
        <v>59.9417124861628</v>
      </c>
      <c r="N2520" t="s">
        <v>83</v>
      </c>
      <c r="O2520">
        <v>1</v>
      </c>
      <c r="P2520" t="s">
        <v>84</v>
      </c>
      <c r="Q2520" t="str">
        <f>+PROPER(IF(MID(Tabla1[[#This Row],[expName]],3,100)="Alegria","Alegría",MID(Tabla1[[#This Row],[expName]],3,100)))</f>
        <v>Identidad</v>
      </c>
      <c r="R2520" t="str">
        <f>+IF(Tabla1[[#This Row],[correct_ans]]="None","Frecuente","Infrecuente")</f>
        <v>Frecuente</v>
      </c>
      <c r="S2520">
        <f>+Tabla1[[#This Row],[Respuesta.corr]]*100</f>
        <v>100</v>
      </c>
      <c r="T2520" t="str">
        <f>+IF(OR(Tabla1[[#This Row],[frecuente/infrecuente]]="Frecuente",Tabla1[[#This Row],[Respuesta.rt]]=""),"",Tabla1[[#This Row],[Respuesta.rt]])</f>
        <v/>
      </c>
      <c r="U2520">
        <f>1-Tabla1[[#This Row],[Respuesta.corr]]</f>
        <v>0</v>
      </c>
      <c r="V2520" t="s">
        <v>141</v>
      </c>
      <c r="W2520" t="s">
        <v>143</v>
      </c>
      <c r="X2520" t="str">
        <f>+IFERROR(VLOOKUP(Tabla1[[#This Row],[participant]],$AB$2:$AC$17,2,0),"REVISAR")</f>
        <v>LMR11M</v>
      </c>
    </row>
    <row r="2521" spans="1:24" x14ac:dyDescent="0.55000000000000004">
      <c r="A2521" t="s">
        <v>85</v>
      </c>
      <c r="B2521" t="s">
        <v>86</v>
      </c>
      <c r="C2521" t="s">
        <v>21</v>
      </c>
      <c r="D2521">
        <v>1.3</v>
      </c>
      <c r="E2521">
        <v>0</v>
      </c>
      <c r="F2521">
        <v>119</v>
      </c>
      <c r="G2521">
        <v>119</v>
      </c>
      <c r="H2521">
        <v>119</v>
      </c>
      <c r="I2521" t="s">
        <v>21</v>
      </c>
      <c r="J2521">
        <v>1</v>
      </c>
      <c r="K2521">
        <v>0.73125145910300005</v>
      </c>
      <c r="L2521" t="s">
        <v>82</v>
      </c>
      <c r="M2521">
        <v>59.9417124861628</v>
      </c>
      <c r="N2521" t="s">
        <v>83</v>
      </c>
      <c r="O2521">
        <v>1</v>
      </c>
      <c r="P2521" t="s">
        <v>84</v>
      </c>
      <c r="Q2521" t="str">
        <f>+PROPER(IF(MID(Tabla1[[#This Row],[expName]],3,100)="Alegria","Alegría",MID(Tabla1[[#This Row],[expName]],3,100)))</f>
        <v>Identidad</v>
      </c>
      <c r="R2521" t="str">
        <f>+IF(Tabla1[[#This Row],[correct_ans]]="None","Frecuente","Infrecuente")</f>
        <v>Infrecuente</v>
      </c>
      <c r="S2521">
        <f>+Tabla1[[#This Row],[Respuesta.corr]]*100</f>
        <v>100</v>
      </c>
      <c r="T2521">
        <f>+IF(OR(Tabla1[[#This Row],[frecuente/infrecuente]]="Frecuente",Tabla1[[#This Row],[Respuesta.rt]]=""),"",Tabla1[[#This Row],[Respuesta.rt]])</f>
        <v>0.73125145910300005</v>
      </c>
      <c r="U2521">
        <f>1-Tabla1[[#This Row],[Respuesta.corr]]</f>
        <v>0</v>
      </c>
      <c r="V2521" t="s">
        <v>141</v>
      </c>
      <c r="W2521" t="s">
        <v>143</v>
      </c>
      <c r="X2521" t="str">
        <f>+IFERROR(VLOOKUP(Tabla1[[#This Row],[participant]],$AB$2:$AC$17,2,0),"REVISAR")</f>
        <v>LMR11M</v>
      </c>
    </row>
    <row r="2522" spans="1:24" x14ac:dyDescent="0.55000000000000004">
      <c r="A2522" t="s">
        <v>81</v>
      </c>
      <c r="B2522" t="s">
        <v>22</v>
      </c>
      <c r="C2522" t="s">
        <v>15</v>
      </c>
      <c r="D2522">
        <v>0.8</v>
      </c>
      <c r="E2522">
        <v>0</v>
      </c>
      <c r="F2522">
        <v>120</v>
      </c>
      <c r="G2522">
        <v>120</v>
      </c>
      <c r="H2522">
        <v>120</v>
      </c>
      <c r="I2522" t="s">
        <v>15</v>
      </c>
      <c r="J2522">
        <v>1</v>
      </c>
      <c r="L2522" t="s">
        <v>82</v>
      </c>
      <c r="M2522">
        <v>59.9417124861628</v>
      </c>
      <c r="N2522" t="s">
        <v>83</v>
      </c>
      <c r="O2522">
        <v>1</v>
      </c>
      <c r="P2522" t="s">
        <v>84</v>
      </c>
      <c r="Q2522" t="str">
        <f>+PROPER(IF(MID(Tabla1[[#This Row],[expName]],3,100)="Alegria","Alegría",MID(Tabla1[[#This Row],[expName]],3,100)))</f>
        <v>Identidad</v>
      </c>
      <c r="R2522" t="str">
        <f>+IF(Tabla1[[#This Row],[correct_ans]]="None","Frecuente","Infrecuente")</f>
        <v>Frecuente</v>
      </c>
      <c r="S2522">
        <f>+Tabla1[[#This Row],[Respuesta.corr]]*100</f>
        <v>100</v>
      </c>
      <c r="T2522" t="str">
        <f>+IF(OR(Tabla1[[#This Row],[frecuente/infrecuente]]="Frecuente",Tabla1[[#This Row],[Respuesta.rt]]=""),"",Tabla1[[#This Row],[Respuesta.rt]])</f>
        <v/>
      </c>
      <c r="U2522">
        <f>1-Tabla1[[#This Row],[Respuesta.corr]]</f>
        <v>0</v>
      </c>
      <c r="V2522" t="s">
        <v>141</v>
      </c>
      <c r="W2522" t="s">
        <v>143</v>
      </c>
      <c r="X2522" t="str">
        <f>+IFERROR(VLOOKUP(Tabla1[[#This Row],[participant]],$AB$2:$AC$17,2,0),"REVISAR")</f>
        <v>LMR11M</v>
      </c>
    </row>
    <row r="2523" spans="1:24" x14ac:dyDescent="0.55000000000000004">
      <c r="A2523" t="s">
        <v>81</v>
      </c>
      <c r="B2523" t="s">
        <v>22</v>
      </c>
      <c r="C2523" t="s">
        <v>15</v>
      </c>
      <c r="D2523">
        <v>1.3</v>
      </c>
      <c r="E2523">
        <v>0</v>
      </c>
      <c r="F2523">
        <v>121</v>
      </c>
      <c r="G2523">
        <v>121</v>
      </c>
      <c r="H2523">
        <v>121</v>
      </c>
      <c r="I2523" t="s">
        <v>15</v>
      </c>
      <c r="J2523">
        <v>1</v>
      </c>
      <c r="L2523" t="s">
        <v>82</v>
      </c>
      <c r="M2523">
        <v>59.9417124861628</v>
      </c>
      <c r="N2523" t="s">
        <v>83</v>
      </c>
      <c r="O2523">
        <v>1</v>
      </c>
      <c r="P2523" t="s">
        <v>84</v>
      </c>
      <c r="Q2523" t="str">
        <f>+PROPER(IF(MID(Tabla1[[#This Row],[expName]],3,100)="Alegria","Alegría",MID(Tabla1[[#This Row],[expName]],3,100)))</f>
        <v>Identidad</v>
      </c>
      <c r="R2523" t="str">
        <f>+IF(Tabla1[[#This Row],[correct_ans]]="None","Frecuente","Infrecuente")</f>
        <v>Frecuente</v>
      </c>
      <c r="S2523">
        <f>+Tabla1[[#This Row],[Respuesta.corr]]*100</f>
        <v>100</v>
      </c>
      <c r="T2523" t="str">
        <f>+IF(OR(Tabla1[[#This Row],[frecuente/infrecuente]]="Frecuente",Tabla1[[#This Row],[Respuesta.rt]]=""),"",Tabla1[[#This Row],[Respuesta.rt]])</f>
        <v/>
      </c>
      <c r="U2523">
        <f>1-Tabla1[[#This Row],[Respuesta.corr]]</f>
        <v>0</v>
      </c>
      <c r="V2523" t="s">
        <v>141</v>
      </c>
      <c r="W2523" t="s">
        <v>143</v>
      </c>
      <c r="X2523" t="str">
        <f>+IFERROR(VLOOKUP(Tabla1[[#This Row],[participant]],$AB$2:$AC$17,2,0),"REVISAR")</f>
        <v>LMR11M</v>
      </c>
    </row>
    <row r="2524" spans="1:24" x14ac:dyDescent="0.55000000000000004">
      <c r="A2524" t="s">
        <v>85</v>
      </c>
      <c r="B2524" t="s">
        <v>86</v>
      </c>
      <c r="C2524" t="s">
        <v>21</v>
      </c>
      <c r="D2524">
        <v>0.8</v>
      </c>
      <c r="E2524">
        <v>0</v>
      </c>
      <c r="F2524">
        <v>122</v>
      </c>
      <c r="G2524">
        <v>122</v>
      </c>
      <c r="H2524">
        <v>122</v>
      </c>
      <c r="I2524" t="s">
        <v>21</v>
      </c>
      <c r="J2524">
        <v>1</v>
      </c>
      <c r="K2524">
        <v>0.45524284383300001</v>
      </c>
      <c r="L2524" t="s">
        <v>82</v>
      </c>
      <c r="M2524">
        <v>59.9417124861628</v>
      </c>
      <c r="N2524" t="s">
        <v>83</v>
      </c>
      <c r="O2524">
        <v>1</v>
      </c>
      <c r="P2524" t="s">
        <v>84</v>
      </c>
      <c r="Q2524" t="str">
        <f>+PROPER(IF(MID(Tabla1[[#This Row],[expName]],3,100)="Alegria","Alegría",MID(Tabla1[[#This Row],[expName]],3,100)))</f>
        <v>Identidad</v>
      </c>
      <c r="R2524" t="str">
        <f>+IF(Tabla1[[#This Row],[correct_ans]]="None","Frecuente","Infrecuente")</f>
        <v>Infrecuente</v>
      </c>
      <c r="S2524">
        <f>+Tabla1[[#This Row],[Respuesta.corr]]*100</f>
        <v>100</v>
      </c>
      <c r="T2524">
        <f>+IF(OR(Tabla1[[#This Row],[frecuente/infrecuente]]="Frecuente",Tabla1[[#This Row],[Respuesta.rt]]=""),"",Tabla1[[#This Row],[Respuesta.rt]])</f>
        <v>0.45524284383300001</v>
      </c>
      <c r="U2524">
        <f>1-Tabla1[[#This Row],[Respuesta.corr]]</f>
        <v>0</v>
      </c>
      <c r="V2524" t="s">
        <v>141</v>
      </c>
      <c r="W2524" t="s">
        <v>143</v>
      </c>
      <c r="X2524" t="str">
        <f>+IFERROR(VLOOKUP(Tabla1[[#This Row],[participant]],$AB$2:$AC$17,2,0),"REVISAR")</f>
        <v>LMR11M</v>
      </c>
    </row>
    <row r="2525" spans="1:24" x14ac:dyDescent="0.55000000000000004">
      <c r="A2525" t="s">
        <v>81</v>
      </c>
      <c r="B2525" t="s">
        <v>63</v>
      </c>
      <c r="C2525" t="s">
        <v>15</v>
      </c>
      <c r="D2525">
        <v>1.3</v>
      </c>
      <c r="E2525">
        <v>0</v>
      </c>
      <c r="F2525">
        <v>123</v>
      </c>
      <c r="G2525">
        <v>123</v>
      </c>
      <c r="H2525">
        <v>123</v>
      </c>
      <c r="I2525" t="s">
        <v>15</v>
      </c>
      <c r="J2525">
        <v>1</v>
      </c>
      <c r="L2525" t="s">
        <v>82</v>
      </c>
      <c r="M2525">
        <v>59.9417124861628</v>
      </c>
      <c r="N2525" t="s">
        <v>83</v>
      </c>
      <c r="O2525">
        <v>1</v>
      </c>
      <c r="P2525" t="s">
        <v>84</v>
      </c>
      <c r="Q2525" t="str">
        <f>+PROPER(IF(MID(Tabla1[[#This Row],[expName]],3,100)="Alegria","Alegría",MID(Tabla1[[#This Row],[expName]],3,100)))</f>
        <v>Identidad</v>
      </c>
      <c r="R2525" t="str">
        <f>+IF(Tabla1[[#This Row],[correct_ans]]="None","Frecuente","Infrecuente")</f>
        <v>Frecuente</v>
      </c>
      <c r="S2525">
        <f>+Tabla1[[#This Row],[Respuesta.corr]]*100</f>
        <v>100</v>
      </c>
      <c r="T2525" t="str">
        <f>+IF(OR(Tabla1[[#This Row],[frecuente/infrecuente]]="Frecuente",Tabla1[[#This Row],[Respuesta.rt]]=""),"",Tabla1[[#This Row],[Respuesta.rt]])</f>
        <v/>
      </c>
      <c r="U2525">
        <f>1-Tabla1[[#This Row],[Respuesta.corr]]</f>
        <v>0</v>
      </c>
      <c r="V2525" t="s">
        <v>141</v>
      </c>
      <c r="W2525" t="s">
        <v>143</v>
      </c>
      <c r="X2525" t="str">
        <f>+IFERROR(VLOOKUP(Tabla1[[#This Row],[participant]],$AB$2:$AC$17,2,0),"REVISAR")</f>
        <v>LMR11M</v>
      </c>
    </row>
    <row r="2526" spans="1:24" x14ac:dyDescent="0.55000000000000004">
      <c r="A2526" t="s">
        <v>81</v>
      </c>
      <c r="B2526" t="s">
        <v>25</v>
      </c>
      <c r="C2526" t="s">
        <v>15</v>
      </c>
      <c r="D2526">
        <v>0.8</v>
      </c>
      <c r="E2526">
        <v>0</v>
      </c>
      <c r="F2526">
        <v>124</v>
      </c>
      <c r="G2526">
        <v>124</v>
      </c>
      <c r="H2526">
        <v>124</v>
      </c>
      <c r="I2526" t="s">
        <v>15</v>
      </c>
      <c r="J2526">
        <v>1</v>
      </c>
      <c r="L2526" t="s">
        <v>82</v>
      </c>
      <c r="M2526">
        <v>59.9417124861628</v>
      </c>
      <c r="N2526" t="s">
        <v>83</v>
      </c>
      <c r="O2526">
        <v>1</v>
      </c>
      <c r="P2526" t="s">
        <v>84</v>
      </c>
      <c r="Q2526" t="str">
        <f>+PROPER(IF(MID(Tabla1[[#This Row],[expName]],3,100)="Alegria","Alegría",MID(Tabla1[[#This Row],[expName]],3,100)))</f>
        <v>Identidad</v>
      </c>
      <c r="R2526" t="str">
        <f>+IF(Tabla1[[#This Row],[correct_ans]]="None","Frecuente","Infrecuente")</f>
        <v>Frecuente</v>
      </c>
      <c r="S2526">
        <f>+Tabla1[[#This Row],[Respuesta.corr]]*100</f>
        <v>100</v>
      </c>
      <c r="T2526" t="str">
        <f>+IF(OR(Tabla1[[#This Row],[frecuente/infrecuente]]="Frecuente",Tabla1[[#This Row],[Respuesta.rt]]=""),"",Tabla1[[#This Row],[Respuesta.rt]])</f>
        <v/>
      </c>
      <c r="U2526">
        <f>1-Tabla1[[#This Row],[Respuesta.corr]]</f>
        <v>0</v>
      </c>
      <c r="V2526" t="s">
        <v>141</v>
      </c>
      <c r="W2526" t="s">
        <v>143</v>
      </c>
      <c r="X2526" t="str">
        <f>+IFERROR(VLOOKUP(Tabla1[[#This Row],[participant]],$AB$2:$AC$17,2,0),"REVISAR")</f>
        <v>LMR11M</v>
      </c>
    </row>
    <row r="2527" spans="1:24" x14ac:dyDescent="0.55000000000000004">
      <c r="A2527" t="s">
        <v>81</v>
      </c>
      <c r="B2527" t="s">
        <v>92</v>
      </c>
      <c r="C2527" t="s">
        <v>15</v>
      </c>
      <c r="D2527">
        <v>1.3</v>
      </c>
      <c r="E2527">
        <v>0</v>
      </c>
      <c r="F2527">
        <v>125</v>
      </c>
      <c r="G2527">
        <v>125</v>
      </c>
      <c r="H2527">
        <v>125</v>
      </c>
      <c r="I2527" t="s">
        <v>15</v>
      </c>
      <c r="J2527">
        <v>1</v>
      </c>
      <c r="L2527" t="s">
        <v>82</v>
      </c>
      <c r="M2527">
        <v>59.9417124861628</v>
      </c>
      <c r="N2527" t="s">
        <v>83</v>
      </c>
      <c r="O2527">
        <v>1</v>
      </c>
      <c r="P2527" t="s">
        <v>84</v>
      </c>
      <c r="Q2527" t="str">
        <f>+PROPER(IF(MID(Tabla1[[#This Row],[expName]],3,100)="Alegria","Alegría",MID(Tabla1[[#This Row],[expName]],3,100)))</f>
        <v>Identidad</v>
      </c>
      <c r="R2527" t="str">
        <f>+IF(Tabla1[[#This Row],[correct_ans]]="None","Frecuente","Infrecuente")</f>
        <v>Frecuente</v>
      </c>
      <c r="S2527">
        <f>+Tabla1[[#This Row],[Respuesta.corr]]*100</f>
        <v>100</v>
      </c>
      <c r="T2527" t="str">
        <f>+IF(OR(Tabla1[[#This Row],[frecuente/infrecuente]]="Frecuente",Tabla1[[#This Row],[Respuesta.rt]]=""),"",Tabla1[[#This Row],[Respuesta.rt]])</f>
        <v/>
      </c>
      <c r="U2527">
        <f>1-Tabla1[[#This Row],[Respuesta.corr]]</f>
        <v>0</v>
      </c>
      <c r="V2527" t="s">
        <v>141</v>
      </c>
      <c r="W2527" t="s">
        <v>143</v>
      </c>
      <c r="X2527" t="str">
        <f>+IFERROR(VLOOKUP(Tabla1[[#This Row],[participant]],$AB$2:$AC$17,2,0),"REVISAR")</f>
        <v>LMR11M</v>
      </c>
    </row>
    <row r="2528" spans="1:24" x14ac:dyDescent="0.55000000000000004">
      <c r="A2528" t="s">
        <v>81</v>
      </c>
      <c r="B2528" t="s">
        <v>92</v>
      </c>
      <c r="C2528" t="s">
        <v>15</v>
      </c>
      <c r="D2528">
        <v>1.3</v>
      </c>
      <c r="E2528">
        <v>0</v>
      </c>
      <c r="F2528">
        <v>126</v>
      </c>
      <c r="G2528">
        <v>126</v>
      </c>
      <c r="H2528">
        <v>126</v>
      </c>
      <c r="I2528" t="s">
        <v>15</v>
      </c>
      <c r="J2528">
        <v>1</v>
      </c>
      <c r="L2528" t="s">
        <v>82</v>
      </c>
      <c r="M2528">
        <v>59.9417124861628</v>
      </c>
      <c r="N2528" t="s">
        <v>83</v>
      </c>
      <c r="O2528">
        <v>1</v>
      </c>
      <c r="P2528" t="s">
        <v>84</v>
      </c>
      <c r="Q2528" t="str">
        <f>+PROPER(IF(MID(Tabla1[[#This Row],[expName]],3,100)="Alegria","Alegría",MID(Tabla1[[#This Row],[expName]],3,100)))</f>
        <v>Identidad</v>
      </c>
      <c r="R2528" t="str">
        <f>+IF(Tabla1[[#This Row],[correct_ans]]="None","Frecuente","Infrecuente")</f>
        <v>Frecuente</v>
      </c>
      <c r="S2528">
        <f>+Tabla1[[#This Row],[Respuesta.corr]]*100</f>
        <v>100</v>
      </c>
      <c r="T2528" t="str">
        <f>+IF(OR(Tabla1[[#This Row],[frecuente/infrecuente]]="Frecuente",Tabla1[[#This Row],[Respuesta.rt]]=""),"",Tabla1[[#This Row],[Respuesta.rt]])</f>
        <v/>
      </c>
      <c r="U2528">
        <f>1-Tabla1[[#This Row],[Respuesta.corr]]</f>
        <v>0</v>
      </c>
      <c r="V2528" t="s">
        <v>141</v>
      </c>
      <c r="W2528" t="s">
        <v>143</v>
      </c>
      <c r="X2528" t="str">
        <f>+IFERROR(VLOOKUP(Tabla1[[#This Row],[participant]],$AB$2:$AC$17,2,0),"REVISAR")</f>
        <v>LMR11M</v>
      </c>
    </row>
    <row r="2529" spans="1:24" x14ac:dyDescent="0.55000000000000004">
      <c r="A2529" t="s">
        <v>85</v>
      </c>
      <c r="B2529" t="s">
        <v>86</v>
      </c>
      <c r="C2529" t="s">
        <v>21</v>
      </c>
      <c r="D2529">
        <v>1.3</v>
      </c>
      <c r="E2529">
        <v>0</v>
      </c>
      <c r="F2529">
        <v>127</v>
      </c>
      <c r="G2529">
        <v>127</v>
      </c>
      <c r="H2529">
        <v>127</v>
      </c>
      <c r="I2529" t="s">
        <v>21</v>
      </c>
      <c r="J2529">
        <v>1</v>
      </c>
      <c r="K2529">
        <v>0.43864545738299998</v>
      </c>
      <c r="L2529" t="s">
        <v>82</v>
      </c>
      <c r="M2529">
        <v>59.9417124861628</v>
      </c>
      <c r="N2529" t="s">
        <v>83</v>
      </c>
      <c r="O2529">
        <v>1</v>
      </c>
      <c r="P2529" t="s">
        <v>84</v>
      </c>
      <c r="Q2529" t="str">
        <f>+PROPER(IF(MID(Tabla1[[#This Row],[expName]],3,100)="Alegria","Alegría",MID(Tabla1[[#This Row],[expName]],3,100)))</f>
        <v>Identidad</v>
      </c>
      <c r="R2529" t="str">
        <f>+IF(Tabla1[[#This Row],[correct_ans]]="None","Frecuente","Infrecuente")</f>
        <v>Infrecuente</v>
      </c>
      <c r="S2529">
        <f>+Tabla1[[#This Row],[Respuesta.corr]]*100</f>
        <v>100</v>
      </c>
      <c r="T2529">
        <f>+IF(OR(Tabla1[[#This Row],[frecuente/infrecuente]]="Frecuente",Tabla1[[#This Row],[Respuesta.rt]]=""),"",Tabla1[[#This Row],[Respuesta.rt]])</f>
        <v>0.43864545738299998</v>
      </c>
      <c r="U2529">
        <f>1-Tabla1[[#This Row],[Respuesta.corr]]</f>
        <v>0</v>
      </c>
      <c r="V2529" t="s">
        <v>141</v>
      </c>
      <c r="W2529" t="s">
        <v>143</v>
      </c>
      <c r="X2529" t="str">
        <f>+IFERROR(VLOOKUP(Tabla1[[#This Row],[participant]],$AB$2:$AC$17,2,0),"REVISAR")</f>
        <v>LMR11M</v>
      </c>
    </row>
    <row r="2530" spans="1:24" x14ac:dyDescent="0.55000000000000004">
      <c r="A2530" t="s">
        <v>81</v>
      </c>
      <c r="B2530" t="s">
        <v>75</v>
      </c>
      <c r="C2530" t="s">
        <v>15</v>
      </c>
      <c r="D2530">
        <v>1.3</v>
      </c>
      <c r="E2530">
        <v>0</v>
      </c>
      <c r="F2530">
        <v>128</v>
      </c>
      <c r="G2530">
        <v>128</v>
      </c>
      <c r="H2530">
        <v>128</v>
      </c>
      <c r="I2530" t="s">
        <v>15</v>
      </c>
      <c r="J2530">
        <v>1</v>
      </c>
      <c r="L2530" t="s">
        <v>82</v>
      </c>
      <c r="M2530">
        <v>59.9417124861628</v>
      </c>
      <c r="N2530" t="s">
        <v>83</v>
      </c>
      <c r="O2530">
        <v>1</v>
      </c>
      <c r="P2530" t="s">
        <v>84</v>
      </c>
      <c r="Q2530" t="str">
        <f>+PROPER(IF(MID(Tabla1[[#This Row],[expName]],3,100)="Alegria","Alegría",MID(Tabla1[[#This Row],[expName]],3,100)))</f>
        <v>Identidad</v>
      </c>
      <c r="R2530" t="str">
        <f>+IF(Tabla1[[#This Row],[correct_ans]]="None","Frecuente","Infrecuente")</f>
        <v>Frecuente</v>
      </c>
      <c r="S2530">
        <f>+Tabla1[[#This Row],[Respuesta.corr]]*100</f>
        <v>100</v>
      </c>
      <c r="T2530" t="str">
        <f>+IF(OR(Tabla1[[#This Row],[frecuente/infrecuente]]="Frecuente",Tabla1[[#This Row],[Respuesta.rt]]=""),"",Tabla1[[#This Row],[Respuesta.rt]])</f>
        <v/>
      </c>
      <c r="U2530">
        <f>1-Tabla1[[#This Row],[Respuesta.corr]]</f>
        <v>0</v>
      </c>
      <c r="V2530" t="s">
        <v>141</v>
      </c>
      <c r="W2530" t="s">
        <v>143</v>
      </c>
      <c r="X2530" t="str">
        <f>+IFERROR(VLOOKUP(Tabla1[[#This Row],[participant]],$AB$2:$AC$17,2,0),"REVISAR")</f>
        <v>LMR11M</v>
      </c>
    </row>
    <row r="2531" spans="1:24" x14ac:dyDescent="0.55000000000000004">
      <c r="A2531" t="s">
        <v>81</v>
      </c>
      <c r="B2531" t="s">
        <v>88</v>
      </c>
      <c r="C2531" t="s">
        <v>15</v>
      </c>
      <c r="D2531">
        <v>0.8</v>
      </c>
      <c r="E2531">
        <v>0</v>
      </c>
      <c r="F2531">
        <v>129</v>
      </c>
      <c r="G2531">
        <v>129</v>
      </c>
      <c r="H2531">
        <v>129</v>
      </c>
      <c r="I2531" t="s">
        <v>15</v>
      </c>
      <c r="J2531">
        <v>1</v>
      </c>
      <c r="L2531" t="s">
        <v>82</v>
      </c>
      <c r="M2531">
        <v>59.9417124861628</v>
      </c>
      <c r="N2531" t="s">
        <v>83</v>
      </c>
      <c r="O2531">
        <v>1</v>
      </c>
      <c r="P2531" t="s">
        <v>84</v>
      </c>
      <c r="Q2531" t="str">
        <f>+PROPER(IF(MID(Tabla1[[#This Row],[expName]],3,100)="Alegria","Alegría",MID(Tabla1[[#This Row],[expName]],3,100)))</f>
        <v>Identidad</v>
      </c>
      <c r="R2531" t="str">
        <f>+IF(Tabla1[[#This Row],[correct_ans]]="None","Frecuente","Infrecuente")</f>
        <v>Frecuente</v>
      </c>
      <c r="S2531">
        <f>+Tabla1[[#This Row],[Respuesta.corr]]*100</f>
        <v>100</v>
      </c>
      <c r="T2531" t="str">
        <f>+IF(OR(Tabla1[[#This Row],[frecuente/infrecuente]]="Frecuente",Tabla1[[#This Row],[Respuesta.rt]]=""),"",Tabla1[[#This Row],[Respuesta.rt]])</f>
        <v/>
      </c>
      <c r="U2531">
        <f>1-Tabla1[[#This Row],[Respuesta.corr]]</f>
        <v>0</v>
      </c>
      <c r="V2531" t="s">
        <v>141</v>
      </c>
      <c r="W2531" t="s">
        <v>143</v>
      </c>
      <c r="X2531" t="str">
        <f>+IFERROR(VLOOKUP(Tabla1[[#This Row],[participant]],$AB$2:$AC$17,2,0),"REVISAR")</f>
        <v>LMR11M</v>
      </c>
    </row>
    <row r="2532" spans="1:24" x14ac:dyDescent="0.55000000000000004">
      <c r="A2532" t="s">
        <v>85</v>
      </c>
      <c r="B2532" t="s">
        <v>86</v>
      </c>
      <c r="C2532" t="s">
        <v>21</v>
      </c>
      <c r="D2532">
        <v>0.8</v>
      </c>
      <c r="E2532">
        <v>0</v>
      </c>
      <c r="F2532">
        <v>130</v>
      </c>
      <c r="G2532">
        <v>130</v>
      </c>
      <c r="H2532">
        <v>130</v>
      </c>
      <c r="I2532" t="s">
        <v>21</v>
      </c>
      <c r="J2532">
        <v>1</v>
      </c>
      <c r="K2532">
        <v>0.35538173466900003</v>
      </c>
      <c r="L2532" t="s">
        <v>82</v>
      </c>
      <c r="M2532">
        <v>59.9417124861628</v>
      </c>
      <c r="N2532" t="s">
        <v>83</v>
      </c>
      <c r="O2532">
        <v>1</v>
      </c>
      <c r="P2532" t="s">
        <v>84</v>
      </c>
      <c r="Q2532" t="str">
        <f>+PROPER(IF(MID(Tabla1[[#This Row],[expName]],3,100)="Alegria","Alegría",MID(Tabla1[[#This Row],[expName]],3,100)))</f>
        <v>Identidad</v>
      </c>
      <c r="R2532" t="str">
        <f>+IF(Tabla1[[#This Row],[correct_ans]]="None","Frecuente","Infrecuente")</f>
        <v>Infrecuente</v>
      </c>
      <c r="S2532">
        <f>+Tabla1[[#This Row],[Respuesta.corr]]*100</f>
        <v>100</v>
      </c>
      <c r="T2532">
        <f>+IF(OR(Tabla1[[#This Row],[frecuente/infrecuente]]="Frecuente",Tabla1[[#This Row],[Respuesta.rt]]=""),"",Tabla1[[#This Row],[Respuesta.rt]])</f>
        <v>0.35538173466900003</v>
      </c>
      <c r="U2532">
        <f>1-Tabla1[[#This Row],[Respuesta.corr]]</f>
        <v>0</v>
      </c>
      <c r="V2532" t="s">
        <v>141</v>
      </c>
      <c r="W2532" t="s">
        <v>143</v>
      </c>
      <c r="X2532" t="str">
        <f>+IFERROR(VLOOKUP(Tabla1[[#This Row],[participant]],$AB$2:$AC$17,2,0),"REVISAR")</f>
        <v>LMR11M</v>
      </c>
    </row>
    <row r="2533" spans="1:24" x14ac:dyDescent="0.55000000000000004">
      <c r="A2533" t="s">
        <v>81</v>
      </c>
      <c r="B2533" t="s">
        <v>35</v>
      </c>
      <c r="C2533" t="s">
        <v>15</v>
      </c>
      <c r="D2533">
        <v>0.8</v>
      </c>
      <c r="E2533">
        <v>0</v>
      </c>
      <c r="F2533">
        <v>131</v>
      </c>
      <c r="G2533">
        <v>131</v>
      </c>
      <c r="H2533">
        <v>131</v>
      </c>
      <c r="I2533" t="s">
        <v>15</v>
      </c>
      <c r="J2533">
        <v>1</v>
      </c>
      <c r="L2533" t="s">
        <v>82</v>
      </c>
      <c r="M2533">
        <v>59.9417124861628</v>
      </c>
      <c r="N2533" t="s">
        <v>83</v>
      </c>
      <c r="O2533">
        <v>1</v>
      </c>
      <c r="P2533" t="s">
        <v>84</v>
      </c>
      <c r="Q2533" t="str">
        <f>+PROPER(IF(MID(Tabla1[[#This Row],[expName]],3,100)="Alegria","Alegría",MID(Tabla1[[#This Row],[expName]],3,100)))</f>
        <v>Identidad</v>
      </c>
      <c r="R2533" t="str">
        <f>+IF(Tabla1[[#This Row],[correct_ans]]="None","Frecuente","Infrecuente")</f>
        <v>Frecuente</v>
      </c>
      <c r="S2533">
        <f>+Tabla1[[#This Row],[Respuesta.corr]]*100</f>
        <v>100</v>
      </c>
      <c r="T2533" t="str">
        <f>+IF(OR(Tabla1[[#This Row],[frecuente/infrecuente]]="Frecuente",Tabla1[[#This Row],[Respuesta.rt]]=""),"",Tabla1[[#This Row],[Respuesta.rt]])</f>
        <v/>
      </c>
      <c r="U2533">
        <f>1-Tabla1[[#This Row],[Respuesta.corr]]</f>
        <v>0</v>
      </c>
      <c r="V2533" t="s">
        <v>141</v>
      </c>
      <c r="W2533" t="s">
        <v>143</v>
      </c>
      <c r="X2533" t="str">
        <f>+IFERROR(VLOOKUP(Tabla1[[#This Row],[participant]],$AB$2:$AC$17,2,0),"REVISAR")</f>
        <v>LMR11M</v>
      </c>
    </row>
    <row r="2534" spans="1:24" x14ac:dyDescent="0.55000000000000004">
      <c r="A2534" t="s">
        <v>81</v>
      </c>
      <c r="B2534" t="s">
        <v>28</v>
      </c>
      <c r="C2534" t="s">
        <v>15</v>
      </c>
      <c r="D2534">
        <v>1.3</v>
      </c>
      <c r="E2534">
        <v>0</v>
      </c>
      <c r="F2534">
        <v>132</v>
      </c>
      <c r="G2534">
        <v>132</v>
      </c>
      <c r="H2534">
        <v>132</v>
      </c>
      <c r="I2534" t="s">
        <v>15</v>
      </c>
      <c r="J2534">
        <v>1</v>
      </c>
      <c r="L2534" t="s">
        <v>82</v>
      </c>
      <c r="M2534">
        <v>59.9417124861628</v>
      </c>
      <c r="N2534" t="s">
        <v>83</v>
      </c>
      <c r="O2534">
        <v>1</v>
      </c>
      <c r="P2534" t="s">
        <v>84</v>
      </c>
      <c r="Q2534" t="str">
        <f>+PROPER(IF(MID(Tabla1[[#This Row],[expName]],3,100)="Alegria","Alegría",MID(Tabla1[[#This Row],[expName]],3,100)))</f>
        <v>Identidad</v>
      </c>
      <c r="R2534" t="str">
        <f>+IF(Tabla1[[#This Row],[correct_ans]]="None","Frecuente","Infrecuente")</f>
        <v>Frecuente</v>
      </c>
      <c r="S2534">
        <f>+Tabla1[[#This Row],[Respuesta.corr]]*100</f>
        <v>100</v>
      </c>
      <c r="T2534" t="str">
        <f>+IF(OR(Tabla1[[#This Row],[frecuente/infrecuente]]="Frecuente",Tabla1[[#This Row],[Respuesta.rt]]=""),"",Tabla1[[#This Row],[Respuesta.rt]])</f>
        <v/>
      </c>
      <c r="U2534">
        <f>1-Tabla1[[#This Row],[Respuesta.corr]]</f>
        <v>0</v>
      </c>
      <c r="V2534" t="s">
        <v>141</v>
      </c>
      <c r="W2534" t="s">
        <v>143</v>
      </c>
      <c r="X2534" t="str">
        <f>+IFERROR(VLOOKUP(Tabla1[[#This Row],[participant]],$AB$2:$AC$17,2,0),"REVISAR")</f>
        <v>LMR11M</v>
      </c>
    </row>
    <row r="2535" spans="1:24" x14ac:dyDescent="0.55000000000000004">
      <c r="A2535" t="s">
        <v>81</v>
      </c>
      <c r="B2535" t="s">
        <v>88</v>
      </c>
      <c r="C2535" t="s">
        <v>15</v>
      </c>
      <c r="D2535">
        <v>1.3</v>
      </c>
      <c r="E2535">
        <v>0</v>
      </c>
      <c r="F2535">
        <v>133</v>
      </c>
      <c r="G2535">
        <v>133</v>
      </c>
      <c r="H2535">
        <v>133</v>
      </c>
      <c r="I2535" t="s">
        <v>15</v>
      </c>
      <c r="J2535">
        <v>1</v>
      </c>
      <c r="L2535" t="s">
        <v>82</v>
      </c>
      <c r="M2535">
        <v>59.9417124861628</v>
      </c>
      <c r="N2535" t="s">
        <v>83</v>
      </c>
      <c r="O2535">
        <v>1</v>
      </c>
      <c r="P2535" t="s">
        <v>84</v>
      </c>
      <c r="Q2535" t="str">
        <f>+PROPER(IF(MID(Tabla1[[#This Row],[expName]],3,100)="Alegria","Alegría",MID(Tabla1[[#This Row],[expName]],3,100)))</f>
        <v>Identidad</v>
      </c>
      <c r="R2535" t="str">
        <f>+IF(Tabla1[[#This Row],[correct_ans]]="None","Frecuente","Infrecuente")</f>
        <v>Frecuente</v>
      </c>
      <c r="S2535">
        <f>+Tabla1[[#This Row],[Respuesta.corr]]*100</f>
        <v>100</v>
      </c>
      <c r="T2535" t="str">
        <f>+IF(OR(Tabla1[[#This Row],[frecuente/infrecuente]]="Frecuente",Tabla1[[#This Row],[Respuesta.rt]]=""),"",Tabla1[[#This Row],[Respuesta.rt]])</f>
        <v/>
      </c>
      <c r="U2535">
        <f>1-Tabla1[[#This Row],[Respuesta.corr]]</f>
        <v>0</v>
      </c>
      <c r="V2535" t="s">
        <v>141</v>
      </c>
      <c r="W2535" t="s">
        <v>143</v>
      </c>
      <c r="X2535" t="str">
        <f>+IFERROR(VLOOKUP(Tabla1[[#This Row],[participant]],$AB$2:$AC$17,2,0),"REVISAR")</f>
        <v>LMR11M</v>
      </c>
    </row>
    <row r="2536" spans="1:24" x14ac:dyDescent="0.55000000000000004">
      <c r="A2536" t="s">
        <v>85</v>
      </c>
      <c r="B2536" t="s">
        <v>86</v>
      </c>
      <c r="C2536" t="s">
        <v>21</v>
      </c>
      <c r="D2536">
        <v>1.3</v>
      </c>
      <c r="E2536">
        <v>0</v>
      </c>
      <c r="F2536">
        <v>134</v>
      </c>
      <c r="G2536">
        <v>134</v>
      </c>
      <c r="H2536">
        <v>134</v>
      </c>
      <c r="I2536" t="s">
        <v>21</v>
      </c>
      <c r="J2536">
        <v>1</v>
      </c>
      <c r="K2536">
        <v>0.422175538726</v>
      </c>
      <c r="L2536" t="s">
        <v>82</v>
      </c>
      <c r="M2536">
        <v>59.9417124861628</v>
      </c>
      <c r="N2536" t="s">
        <v>83</v>
      </c>
      <c r="O2536">
        <v>1</v>
      </c>
      <c r="P2536" t="s">
        <v>84</v>
      </c>
      <c r="Q2536" t="str">
        <f>+PROPER(IF(MID(Tabla1[[#This Row],[expName]],3,100)="Alegria","Alegría",MID(Tabla1[[#This Row],[expName]],3,100)))</f>
        <v>Identidad</v>
      </c>
      <c r="R2536" t="str">
        <f>+IF(Tabla1[[#This Row],[correct_ans]]="None","Frecuente","Infrecuente")</f>
        <v>Infrecuente</v>
      </c>
      <c r="S2536">
        <f>+Tabla1[[#This Row],[Respuesta.corr]]*100</f>
        <v>100</v>
      </c>
      <c r="T2536">
        <f>+IF(OR(Tabla1[[#This Row],[frecuente/infrecuente]]="Frecuente",Tabla1[[#This Row],[Respuesta.rt]]=""),"",Tabla1[[#This Row],[Respuesta.rt]])</f>
        <v>0.422175538726</v>
      </c>
      <c r="U2536">
        <f>1-Tabla1[[#This Row],[Respuesta.corr]]</f>
        <v>0</v>
      </c>
      <c r="V2536" t="s">
        <v>141</v>
      </c>
      <c r="W2536" t="s">
        <v>143</v>
      </c>
      <c r="X2536" t="str">
        <f>+IFERROR(VLOOKUP(Tabla1[[#This Row],[participant]],$AB$2:$AC$17,2,0),"REVISAR")</f>
        <v>LMR11M</v>
      </c>
    </row>
    <row r="2537" spans="1:24" x14ac:dyDescent="0.55000000000000004">
      <c r="A2537" t="s">
        <v>81</v>
      </c>
      <c r="B2537" t="s">
        <v>90</v>
      </c>
      <c r="C2537" t="s">
        <v>15</v>
      </c>
      <c r="D2537">
        <v>1.3</v>
      </c>
      <c r="E2537">
        <v>0</v>
      </c>
      <c r="F2537">
        <v>135</v>
      </c>
      <c r="G2537">
        <v>135</v>
      </c>
      <c r="H2537">
        <v>135</v>
      </c>
      <c r="I2537" t="s">
        <v>15</v>
      </c>
      <c r="J2537">
        <v>1</v>
      </c>
      <c r="L2537" t="s">
        <v>82</v>
      </c>
      <c r="M2537">
        <v>59.9417124861628</v>
      </c>
      <c r="N2537" t="s">
        <v>83</v>
      </c>
      <c r="O2537">
        <v>1</v>
      </c>
      <c r="P2537" t="s">
        <v>84</v>
      </c>
      <c r="Q2537" t="str">
        <f>+PROPER(IF(MID(Tabla1[[#This Row],[expName]],3,100)="Alegria","Alegría",MID(Tabla1[[#This Row],[expName]],3,100)))</f>
        <v>Identidad</v>
      </c>
      <c r="R2537" t="str">
        <f>+IF(Tabla1[[#This Row],[correct_ans]]="None","Frecuente","Infrecuente")</f>
        <v>Frecuente</v>
      </c>
      <c r="S2537">
        <f>+Tabla1[[#This Row],[Respuesta.corr]]*100</f>
        <v>100</v>
      </c>
      <c r="T2537" t="str">
        <f>+IF(OR(Tabla1[[#This Row],[frecuente/infrecuente]]="Frecuente",Tabla1[[#This Row],[Respuesta.rt]]=""),"",Tabla1[[#This Row],[Respuesta.rt]])</f>
        <v/>
      </c>
      <c r="U2537">
        <f>1-Tabla1[[#This Row],[Respuesta.corr]]</f>
        <v>0</v>
      </c>
      <c r="V2537" t="s">
        <v>141</v>
      </c>
      <c r="W2537" t="s">
        <v>143</v>
      </c>
      <c r="X2537" t="str">
        <f>+IFERROR(VLOOKUP(Tabla1[[#This Row],[participant]],$AB$2:$AC$17,2,0),"REVISAR")</f>
        <v>LMR11M</v>
      </c>
    </row>
    <row r="2538" spans="1:24" x14ac:dyDescent="0.55000000000000004">
      <c r="A2538" t="s">
        <v>85</v>
      </c>
      <c r="B2538" t="s">
        <v>86</v>
      </c>
      <c r="C2538" t="s">
        <v>21</v>
      </c>
      <c r="D2538">
        <v>0.8</v>
      </c>
      <c r="E2538">
        <v>0</v>
      </c>
      <c r="F2538">
        <v>136</v>
      </c>
      <c r="G2538">
        <v>136</v>
      </c>
      <c r="H2538">
        <v>136</v>
      </c>
      <c r="I2538" t="s">
        <v>21</v>
      </c>
      <c r="J2538">
        <v>1</v>
      </c>
      <c r="K2538">
        <v>0.42182458704300002</v>
      </c>
      <c r="L2538" t="s">
        <v>82</v>
      </c>
      <c r="M2538">
        <v>59.9417124861628</v>
      </c>
      <c r="N2538" t="s">
        <v>83</v>
      </c>
      <c r="O2538">
        <v>1</v>
      </c>
      <c r="P2538" t="s">
        <v>84</v>
      </c>
      <c r="Q2538" t="str">
        <f>+PROPER(IF(MID(Tabla1[[#This Row],[expName]],3,100)="Alegria","Alegría",MID(Tabla1[[#This Row],[expName]],3,100)))</f>
        <v>Identidad</v>
      </c>
      <c r="R2538" t="str">
        <f>+IF(Tabla1[[#This Row],[correct_ans]]="None","Frecuente","Infrecuente")</f>
        <v>Infrecuente</v>
      </c>
      <c r="S2538">
        <f>+Tabla1[[#This Row],[Respuesta.corr]]*100</f>
        <v>100</v>
      </c>
      <c r="T2538">
        <f>+IF(OR(Tabla1[[#This Row],[frecuente/infrecuente]]="Frecuente",Tabla1[[#This Row],[Respuesta.rt]]=""),"",Tabla1[[#This Row],[Respuesta.rt]])</f>
        <v>0.42182458704300002</v>
      </c>
      <c r="U2538">
        <f>1-Tabla1[[#This Row],[Respuesta.corr]]</f>
        <v>0</v>
      </c>
      <c r="V2538" t="s">
        <v>141</v>
      </c>
      <c r="W2538" t="s">
        <v>143</v>
      </c>
      <c r="X2538" t="str">
        <f>+IFERROR(VLOOKUP(Tabla1[[#This Row],[participant]],$AB$2:$AC$17,2,0),"REVISAR")</f>
        <v>LMR11M</v>
      </c>
    </row>
    <row r="2539" spans="1:24" x14ac:dyDescent="0.55000000000000004">
      <c r="A2539" t="s">
        <v>81</v>
      </c>
      <c r="B2539" t="s">
        <v>92</v>
      </c>
      <c r="C2539" t="s">
        <v>15</v>
      </c>
      <c r="D2539">
        <v>0.8</v>
      </c>
      <c r="E2539">
        <v>0</v>
      </c>
      <c r="F2539">
        <v>137</v>
      </c>
      <c r="G2539">
        <v>137</v>
      </c>
      <c r="H2539">
        <v>137</v>
      </c>
      <c r="I2539" t="s">
        <v>15</v>
      </c>
      <c r="J2539">
        <v>1</v>
      </c>
      <c r="L2539" t="s">
        <v>82</v>
      </c>
      <c r="M2539">
        <v>59.9417124861628</v>
      </c>
      <c r="N2539" t="s">
        <v>83</v>
      </c>
      <c r="O2539">
        <v>1</v>
      </c>
      <c r="P2539" t="s">
        <v>84</v>
      </c>
      <c r="Q2539" t="str">
        <f>+PROPER(IF(MID(Tabla1[[#This Row],[expName]],3,100)="Alegria","Alegría",MID(Tabla1[[#This Row],[expName]],3,100)))</f>
        <v>Identidad</v>
      </c>
      <c r="R2539" t="str">
        <f>+IF(Tabla1[[#This Row],[correct_ans]]="None","Frecuente","Infrecuente")</f>
        <v>Frecuente</v>
      </c>
      <c r="S2539">
        <f>+Tabla1[[#This Row],[Respuesta.corr]]*100</f>
        <v>100</v>
      </c>
      <c r="T2539" t="str">
        <f>+IF(OR(Tabla1[[#This Row],[frecuente/infrecuente]]="Frecuente",Tabla1[[#This Row],[Respuesta.rt]]=""),"",Tabla1[[#This Row],[Respuesta.rt]])</f>
        <v/>
      </c>
      <c r="U2539">
        <f>1-Tabla1[[#This Row],[Respuesta.corr]]</f>
        <v>0</v>
      </c>
      <c r="V2539" t="s">
        <v>141</v>
      </c>
      <c r="W2539" t="s">
        <v>143</v>
      </c>
      <c r="X2539" t="str">
        <f>+IFERROR(VLOOKUP(Tabla1[[#This Row],[participant]],$AB$2:$AC$17,2,0),"REVISAR")</f>
        <v>LMR11M</v>
      </c>
    </row>
    <row r="2540" spans="1:24" x14ac:dyDescent="0.55000000000000004">
      <c r="A2540" t="s">
        <v>81</v>
      </c>
      <c r="B2540" t="s">
        <v>90</v>
      </c>
      <c r="C2540" t="s">
        <v>15</v>
      </c>
      <c r="D2540">
        <v>1.3</v>
      </c>
      <c r="E2540">
        <v>0</v>
      </c>
      <c r="F2540">
        <v>138</v>
      </c>
      <c r="G2540">
        <v>138</v>
      </c>
      <c r="H2540">
        <v>138</v>
      </c>
      <c r="I2540" t="s">
        <v>15</v>
      </c>
      <c r="J2540">
        <v>1</v>
      </c>
      <c r="L2540" t="s">
        <v>82</v>
      </c>
      <c r="M2540">
        <v>59.9417124861628</v>
      </c>
      <c r="N2540" t="s">
        <v>83</v>
      </c>
      <c r="O2540">
        <v>1</v>
      </c>
      <c r="P2540" t="s">
        <v>84</v>
      </c>
      <c r="Q2540" t="str">
        <f>+PROPER(IF(MID(Tabla1[[#This Row],[expName]],3,100)="Alegria","Alegría",MID(Tabla1[[#This Row],[expName]],3,100)))</f>
        <v>Identidad</v>
      </c>
      <c r="R2540" t="str">
        <f>+IF(Tabla1[[#This Row],[correct_ans]]="None","Frecuente","Infrecuente")</f>
        <v>Frecuente</v>
      </c>
      <c r="S2540">
        <f>+Tabla1[[#This Row],[Respuesta.corr]]*100</f>
        <v>100</v>
      </c>
      <c r="T2540" t="str">
        <f>+IF(OR(Tabla1[[#This Row],[frecuente/infrecuente]]="Frecuente",Tabla1[[#This Row],[Respuesta.rt]]=""),"",Tabla1[[#This Row],[Respuesta.rt]])</f>
        <v/>
      </c>
      <c r="U2540">
        <f>1-Tabla1[[#This Row],[Respuesta.corr]]</f>
        <v>0</v>
      </c>
      <c r="V2540" t="s">
        <v>141</v>
      </c>
      <c r="W2540" t="s">
        <v>143</v>
      </c>
      <c r="X2540" t="str">
        <f>+IFERROR(VLOOKUP(Tabla1[[#This Row],[participant]],$AB$2:$AC$17,2,0),"REVISAR")</f>
        <v>LMR11M</v>
      </c>
    </row>
    <row r="2541" spans="1:24" x14ac:dyDescent="0.55000000000000004">
      <c r="A2541" t="s">
        <v>81</v>
      </c>
      <c r="B2541" t="s">
        <v>28</v>
      </c>
      <c r="C2541" t="s">
        <v>15</v>
      </c>
      <c r="D2541">
        <v>1.3</v>
      </c>
      <c r="E2541">
        <v>0</v>
      </c>
      <c r="F2541">
        <v>139</v>
      </c>
      <c r="G2541">
        <v>139</v>
      </c>
      <c r="H2541">
        <v>139</v>
      </c>
      <c r="I2541" t="s">
        <v>15</v>
      </c>
      <c r="J2541">
        <v>1</v>
      </c>
      <c r="L2541" t="s">
        <v>82</v>
      </c>
      <c r="M2541">
        <v>59.9417124861628</v>
      </c>
      <c r="N2541" t="s">
        <v>83</v>
      </c>
      <c r="O2541">
        <v>1</v>
      </c>
      <c r="P2541" t="s">
        <v>84</v>
      </c>
      <c r="Q2541" t="str">
        <f>+PROPER(IF(MID(Tabla1[[#This Row],[expName]],3,100)="Alegria","Alegría",MID(Tabla1[[#This Row],[expName]],3,100)))</f>
        <v>Identidad</v>
      </c>
      <c r="R2541" t="str">
        <f>+IF(Tabla1[[#This Row],[correct_ans]]="None","Frecuente","Infrecuente")</f>
        <v>Frecuente</v>
      </c>
      <c r="S2541">
        <f>+Tabla1[[#This Row],[Respuesta.corr]]*100</f>
        <v>100</v>
      </c>
      <c r="T2541" t="str">
        <f>+IF(OR(Tabla1[[#This Row],[frecuente/infrecuente]]="Frecuente",Tabla1[[#This Row],[Respuesta.rt]]=""),"",Tabla1[[#This Row],[Respuesta.rt]])</f>
        <v/>
      </c>
      <c r="U2541">
        <f>1-Tabla1[[#This Row],[Respuesta.corr]]</f>
        <v>0</v>
      </c>
      <c r="V2541" t="s">
        <v>141</v>
      </c>
      <c r="W2541" t="s">
        <v>143</v>
      </c>
      <c r="X2541" t="str">
        <f>+IFERROR(VLOOKUP(Tabla1[[#This Row],[participant]],$AB$2:$AC$17,2,0),"REVISAR")</f>
        <v>LMR11M</v>
      </c>
    </row>
    <row r="2542" spans="1:24" x14ac:dyDescent="0.55000000000000004">
      <c r="A2542" t="s">
        <v>81</v>
      </c>
      <c r="B2542" t="s">
        <v>68</v>
      </c>
      <c r="C2542" t="s">
        <v>15</v>
      </c>
      <c r="D2542">
        <v>1.3</v>
      </c>
      <c r="E2542">
        <v>0</v>
      </c>
      <c r="F2542">
        <v>140</v>
      </c>
      <c r="G2542">
        <v>140</v>
      </c>
      <c r="H2542">
        <v>140</v>
      </c>
      <c r="I2542" t="s">
        <v>15</v>
      </c>
      <c r="J2542">
        <v>1</v>
      </c>
      <c r="L2542" t="s">
        <v>82</v>
      </c>
      <c r="M2542">
        <v>59.9417124861628</v>
      </c>
      <c r="N2542" t="s">
        <v>83</v>
      </c>
      <c r="O2542">
        <v>1</v>
      </c>
      <c r="P2542" t="s">
        <v>84</v>
      </c>
      <c r="Q2542" t="str">
        <f>+PROPER(IF(MID(Tabla1[[#This Row],[expName]],3,100)="Alegria","Alegría",MID(Tabla1[[#This Row],[expName]],3,100)))</f>
        <v>Identidad</v>
      </c>
      <c r="R2542" t="str">
        <f>+IF(Tabla1[[#This Row],[correct_ans]]="None","Frecuente","Infrecuente")</f>
        <v>Frecuente</v>
      </c>
      <c r="S2542">
        <f>+Tabla1[[#This Row],[Respuesta.corr]]*100</f>
        <v>100</v>
      </c>
      <c r="T2542" t="str">
        <f>+IF(OR(Tabla1[[#This Row],[frecuente/infrecuente]]="Frecuente",Tabla1[[#This Row],[Respuesta.rt]]=""),"",Tabla1[[#This Row],[Respuesta.rt]])</f>
        <v/>
      </c>
      <c r="U2542">
        <f>1-Tabla1[[#This Row],[Respuesta.corr]]</f>
        <v>0</v>
      </c>
      <c r="V2542" t="s">
        <v>141</v>
      </c>
      <c r="W2542" t="s">
        <v>143</v>
      </c>
      <c r="X2542" t="str">
        <f>+IFERROR(VLOOKUP(Tabla1[[#This Row],[participant]],$AB$2:$AC$17,2,0),"REVISAR")</f>
        <v>LMR11M</v>
      </c>
    </row>
    <row r="2543" spans="1:24" x14ac:dyDescent="0.55000000000000004">
      <c r="A2543" t="s">
        <v>85</v>
      </c>
      <c r="B2543" t="s">
        <v>86</v>
      </c>
      <c r="C2543" t="s">
        <v>21</v>
      </c>
      <c r="D2543">
        <v>1.3</v>
      </c>
      <c r="E2543">
        <v>0</v>
      </c>
      <c r="F2543">
        <v>141</v>
      </c>
      <c r="G2543">
        <v>141</v>
      </c>
      <c r="H2543">
        <v>141</v>
      </c>
      <c r="I2543" t="s">
        <v>21</v>
      </c>
      <c r="J2543">
        <v>1</v>
      </c>
      <c r="K2543">
        <v>0.54053447395599996</v>
      </c>
      <c r="L2543" t="s">
        <v>82</v>
      </c>
      <c r="M2543">
        <v>59.9417124861628</v>
      </c>
      <c r="N2543" t="s">
        <v>83</v>
      </c>
      <c r="O2543">
        <v>1</v>
      </c>
      <c r="P2543" t="s">
        <v>84</v>
      </c>
      <c r="Q2543" t="str">
        <f>+PROPER(IF(MID(Tabla1[[#This Row],[expName]],3,100)="Alegria","Alegría",MID(Tabla1[[#This Row],[expName]],3,100)))</f>
        <v>Identidad</v>
      </c>
      <c r="R2543" t="str">
        <f>+IF(Tabla1[[#This Row],[correct_ans]]="None","Frecuente","Infrecuente")</f>
        <v>Infrecuente</v>
      </c>
      <c r="S2543">
        <f>+Tabla1[[#This Row],[Respuesta.corr]]*100</f>
        <v>100</v>
      </c>
      <c r="T2543">
        <f>+IF(OR(Tabla1[[#This Row],[frecuente/infrecuente]]="Frecuente",Tabla1[[#This Row],[Respuesta.rt]]=""),"",Tabla1[[#This Row],[Respuesta.rt]])</f>
        <v>0.54053447395599996</v>
      </c>
      <c r="U2543">
        <f>1-Tabla1[[#This Row],[Respuesta.corr]]</f>
        <v>0</v>
      </c>
      <c r="V2543" t="s">
        <v>141</v>
      </c>
      <c r="W2543" t="s">
        <v>143</v>
      </c>
      <c r="X2543" t="str">
        <f>+IFERROR(VLOOKUP(Tabla1[[#This Row],[participant]],$AB$2:$AC$17,2,0),"REVISAR")</f>
        <v>LMR11M</v>
      </c>
    </row>
    <row r="2544" spans="1:24" x14ac:dyDescent="0.55000000000000004">
      <c r="A2544" t="s">
        <v>81</v>
      </c>
      <c r="B2544" t="s">
        <v>91</v>
      </c>
      <c r="C2544" t="s">
        <v>15</v>
      </c>
      <c r="D2544">
        <v>1.3</v>
      </c>
      <c r="E2544">
        <v>0</v>
      </c>
      <c r="F2544">
        <v>142</v>
      </c>
      <c r="G2544">
        <v>142</v>
      </c>
      <c r="H2544">
        <v>142</v>
      </c>
      <c r="I2544" t="s">
        <v>15</v>
      </c>
      <c r="J2544">
        <v>1</v>
      </c>
      <c r="L2544" t="s">
        <v>82</v>
      </c>
      <c r="M2544">
        <v>59.9417124861628</v>
      </c>
      <c r="N2544" t="s">
        <v>83</v>
      </c>
      <c r="O2544">
        <v>1</v>
      </c>
      <c r="P2544" t="s">
        <v>84</v>
      </c>
      <c r="Q2544" t="str">
        <f>+PROPER(IF(MID(Tabla1[[#This Row],[expName]],3,100)="Alegria","Alegría",MID(Tabla1[[#This Row],[expName]],3,100)))</f>
        <v>Identidad</v>
      </c>
      <c r="R2544" t="str">
        <f>+IF(Tabla1[[#This Row],[correct_ans]]="None","Frecuente","Infrecuente")</f>
        <v>Frecuente</v>
      </c>
      <c r="S2544">
        <f>+Tabla1[[#This Row],[Respuesta.corr]]*100</f>
        <v>100</v>
      </c>
      <c r="T2544" t="str">
        <f>+IF(OR(Tabla1[[#This Row],[frecuente/infrecuente]]="Frecuente",Tabla1[[#This Row],[Respuesta.rt]]=""),"",Tabla1[[#This Row],[Respuesta.rt]])</f>
        <v/>
      </c>
      <c r="U2544">
        <f>1-Tabla1[[#This Row],[Respuesta.corr]]</f>
        <v>0</v>
      </c>
      <c r="V2544" t="s">
        <v>141</v>
      </c>
      <c r="W2544" t="s">
        <v>143</v>
      </c>
      <c r="X2544" t="str">
        <f>+IFERROR(VLOOKUP(Tabla1[[#This Row],[participant]],$AB$2:$AC$17,2,0),"REVISAR")</f>
        <v>LMR11M</v>
      </c>
    </row>
    <row r="2545" spans="1:24" x14ac:dyDescent="0.55000000000000004">
      <c r="A2545" t="s">
        <v>81</v>
      </c>
      <c r="B2545" t="s">
        <v>87</v>
      </c>
      <c r="C2545" t="s">
        <v>15</v>
      </c>
      <c r="D2545">
        <v>0.8</v>
      </c>
      <c r="E2545">
        <v>0</v>
      </c>
      <c r="F2545">
        <v>143</v>
      </c>
      <c r="G2545">
        <v>143</v>
      </c>
      <c r="H2545">
        <v>143</v>
      </c>
      <c r="I2545" t="s">
        <v>15</v>
      </c>
      <c r="J2545">
        <v>1</v>
      </c>
      <c r="L2545" t="s">
        <v>82</v>
      </c>
      <c r="M2545">
        <v>59.9417124861628</v>
      </c>
      <c r="N2545" t="s">
        <v>83</v>
      </c>
      <c r="O2545">
        <v>1</v>
      </c>
      <c r="P2545" t="s">
        <v>84</v>
      </c>
      <c r="Q2545" t="str">
        <f>+PROPER(IF(MID(Tabla1[[#This Row],[expName]],3,100)="Alegria","Alegría",MID(Tabla1[[#This Row],[expName]],3,100)))</f>
        <v>Identidad</v>
      </c>
      <c r="R2545" t="str">
        <f>+IF(Tabla1[[#This Row],[correct_ans]]="None","Frecuente","Infrecuente")</f>
        <v>Frecuente</v>
      </c>
      <c r="S2545">
        <f>+Tabla1[[#This Row],[Respuesta.corr]]*100</f>
        <v>100</v>
      </c>
      <c r="T2545" t="str">
        <f>+IF(OR(Tabla1[[#This Row],[frecuente/infrecuente]]="Frecuente",Tabla1[[#This Row],[Respuesta.rt]]=""),"",Tabla1[[#This Row],[Respuesta.rt]])</f>
        <v/>
      </c>
      <c r="U2545">
        <f>1-Tabla1[[#This Row],[Respuesta.corr]]</f>
        <v>0</v>
      </c>
      <c r="V2545" t="s">
        <v>141</v>
      </c>
      <c r="W2545" t="s">
        <v>143</v>
      </c>
      <c r="X2545" t="str">
        <f>+IFERROR(VLOOKUP(Tabla1[[#This Row],[participant]],$AB$2:$AC$17,2,0),"REVISAR")</f>
        <v>LMR11M</v>
      </c>
    </row>
    <row r="2546" spans="1:24" x14ac:dyDescent="0.55000000000000004">
      <c r="A2546" t="s">
        <v>81</v>
      </c>
      <c r="B2546" t="s">
        <v>63</v>
      </c>
      <c r="C2546" t="s">
        <v>15</v>
      </c>
      <c r="D2546">
        <v>1.3</v>
      </c>
      <c r="E2546">
        <v>0</v>
      </c>
      <c r="F2546">
        <v>144</v>
      </c>
      <c r="G2546">
        <v>144</v>
      </c>
      <c r="H2546">
        <v>144</v>
      </c>
      <c r="I2546" t="s">
        <v>15</v>
      </c>
      <c r="J2546">
        <v>1</v>
      </c>
      <c r="L2546" t="s">
        <v>82</v>
      </c>
      <c r="M2546">
        <v>59.9417124861628</v>
      </c>
      <c r="N2546" t="s">
        <v>83</v>
      </c>
      <c r="O2546">
        <v>1</v>
      </c>
      <c r="P2546" t="s">
        <v>84</v>
      </c>
      <c r="Q2546" t="str">
        <f>+PROPER(IF(MID(Tabla1[[#This Row],[expName]],3,100)="Alegria","Alegría",MID(Tabla1[[#This Row],[expName]],3,100)))</f>
        <v>Identidad</v>
      </c>
      <c r="R2546" t="str">
        <f>+IF(Tabla1[[#This Row],[correct_ans]]="None","Frecuente","Infrecuente")</f>
        <v>Frecuente</v>
      </c>
      <c r="S2546">
        <f>+Tabla1[[#This Row],[Respuesta.corr]]*100</f>
        <v>100</v>
      </c>
      <c r="T2546" t="str">
        <f>+IF(OR(Tabla1[[#This Row],[frecuente/infrecuente]]="Frecuente",Tabla1[[#This Row],[Respuesta.rt]]=""),"",Tabla1[[#This Row],[Respuesta.rt]])</f>
        <v/>
      </c>
      <c r="U2546">
        <f>1-Tabla1[[#This Row],[Respuesta.corr]]</f>
        <v>0</v>
      </c>
      <c r="V2546" t="s">
        <v>141</v>
      </c>
      <c r="W2546" t="s">
        <v>143</v>
      </c>
      <c r="X2546" t="str">
        <f>+IFERROR(VLOOKUP(Tabla1[[#This Row],[participant]],$AB$2:$AC$17,2,0),"REVISAR")</f>
        <v>LMR11M</v>
      </c>
    </row>
    <row r="2547" spans="1:24" x14ac:dyDescent="0.55000000000000004">
      <c r="A2547" t="s">
        <v>85</v>
      </c>
      <c r="B2547" t="s">
        <v>86</v>
      </c>
      <c r="C2547" t="s">
        <v>21</v>
      </c>
      <c r="D2547">
        <v>0.8</v>
      </c>
      <c r="E2547">
        <v>0</v>
      </c>
      <c r="F2547">
        <v>145</v>
      </c>
      <c r="G2547">
        <v>145</v>
      </c>
      <c r="H2547">
        <v>145</v>
      </c>
      <c r="I2547" t="s">
        <v>21</v>
      </c>
      <c r="J2547">
        <v>1</v>
      </c>
      <c r="K2547">
        <v>0.45562591170900002</v>
      </c>
      <c r="L2547" t="s">
        <v>82</v>
      </c>
      <c r="M2547">
        <v>59.9417124861628</v>
      </c>
      <c r="N2547" t="s">
        <v>83</v>
      </c>
      <c r="O2547">
        <v>1</v>
      </c>
      <c r="P2547" t="s">
        <v>84</v>
      </c>
      <c r="Q2547" t="str">
        <f>+PROPER(IF(MID(Tabla1[[#This Row],[expName]],3,100)="Alegria","Alegría",MID(Tabla1[[#This Row],[expName]],3,100)))</f>
        <v>Identidad</v>
      </c>
      <c r="R2547" t="str">
        <f>+IF(Tabla1[[#This Row],[correct_ans]]="None","Frecuente","Infrecuente")</f>
        <v>Infrecuente</v>
      </c>
      <c r="S2547">
        <f>+Tabla1[[#This Row],[Respuesta.corr]]*100</f>
        <v>100</v>
      </c>
      <c r="T2547">
        <f>+IF(OR(Tabla1[[#This Row],[frecuente/infrecuente]]="Frecuente",Tabla1[[#This Row],[Respuesta.rt]]=""),"",Tabla1[[#This Row],[Respuesta.rt]])</f>
        <v>0.45562591170900002</v>
      </c>
      <c r="U2547">
        <f>1-Tabla1[[#This Row],[Respuesta.corr]]</f>
        <v>0</v>
      </c>
      <c r="V2547" t="s">
        <v>141</v>
      </c>
      <c r="W2547" t="s">
        <v>143</v>
      </c>
      <c r="X2547" t="str">
        <f>+IFERROR(VLOOKUP(Tabla1[[#This Row],[participant]],$AB$2:$AC$17,2,0),"REVISAR")</f>
        <v>LMR11M</v>
      </c>
    </row>
    <row r="2548" spans="1:24" x14ac:dyDescent="0.55000000000000004">
      <c r="A2548" t="s">
        <v>81</v>
      </c>
      <c r="B2548" t="s">
        <v>68</v>
      </c>
      <c r="C2548" t="s">
        <v>15</v>
      </c>
      <c r="D2548">
        <v>1.3</v>
      </c>
      <c r="E2548">
        <v>0</v>
      </c>
      <c r="F2548">
        <v>146</v>
      </c>
      <c r="G2548">
        <v>146</v>
      </c>
      <c r="H2548">
        <v>146</v>
      </c>
      <c r="I2548" t="s">
        <v>15</v>
      </c>
      <c r="J2548">
        <v>1</v>
      </c>
      <c r="L2548" t="s">
        <v>82</v>
      </c>
      <c r="M2548">
        <v>59.9417124861628</v>
      </c>
      <c r="N2548" t="s">
        <v>83</v>
      </c>
      <c r="O2548">
        <v>1</v>
      </c>
      <c r="P2548" t="s">
        <v>84</v>
      </c>
      <c r="Q2548" t="str">
        <f>+PROPER(IF(MID(Tabla1[[#This Row],[expName]],3,100)="Alegria","Alegría",MID(Tabla1[[#This Row],[expName]],3,100)))</f>
        <v>Identidad</v>
      </c>
      <c r="R2548" t="str">
        <f>+IF(Tabla1[[#This Row],[correct_ans]]="None","Frecuente","Infrecuente")</f>
        <v>Frecuente</v>
      </c>
      <c r="S2548">
        <f>+Tabla1[[#This Row],[Respuesta.corr]]*100</f>
        <v>100</v>
      </c>
      <c r="T2548" t="str">
        <f>+IF(OR(Tabla1[[#This Row],[frecuente/infrecuente]]="Frecuente",Tabla1[[#This Row],[Respuesta.rt]]=""),"",Tabla1[[#This Row],[Respuesta.rt]])</f>
        <v/>
      </c>
      <c r="U2548">
        <f>1-Tabla1[[#This Row],[Respuesta.corr]]</f>
        <v>0</v>
      </c>
      <c r="V2548" t="s">
        <v>141</v>
      </c>
      <c r="W2548" t="s">
        <v>143</v>
      </c>
      <c r="X2548" t="str">
        <f>+IFERROR(VLOOKUP(Tabla1[[#This Row],[participant]],$AB$2:$AC$17,2,0),"REVISAR")</f>
        <v>LMR11M</v>
      </c>
    </row>
    <row r="2549" spans="1:24" x14ac:dyDescent="0.55000000000000004">
      <c r="A2549" t="s">
        <v>85</v>
      </c>
      <c r="B2549" t="s">
        <v>86</v>
      </c>
      <c r="C2549" t="s">
        <v>21</v>
      </c>
      <c r="D2549">
        <v>1.3</v>
      </c>
      <c r="E2549">
        <v>0</v>
      </c>
      <c r="F2549">
        <v>147</v>
      </c>
      <c r="G2549">
        <v>147</v>
      </c>
      <c r="H2549">
        <v>147</v>
      </c>
      <c r="I2549" t="s">
        <v>21</v>
      </c>
      <c r="J2549">
        <v>1</v>
      </c>
      <c r="K2549">
        <v>0.605670194607</v>
      </c>
      <c r="L2549" t="s">
        <v>82</v>
      </c>
      <c r="M2549">
        <v>59.9417124861628</v>
      </c>
      <c r="N2549" t="s">
        <v>83</v>
      </c>
      <c r="O2549">
        <v>1</v>
      </c>
      <c r="P2549" t="s">
        <v>84</v>
      </c>
      <c r="Q2549" t="str">
        <f>+PROPER(IF(MID(Tabla1[[#This Row],[expName]],3,100)="Alegria","Alegría",MID(Tabla1[[#This Row],[expName]],3,100)))</f>
        <v>Identidad</v>
      </c>
      <c r="R2549" t="str">
        <f>+IF(Tabla1[[#This Row],[correct_ans]]="None","Frecuente","Infrecuente")</f>
        <v>Infrecuente</v>
      </c>
      <c r="S2549">
        <f>+Tabla1[[#This Row],[Respuesta.corr]]*100</f>
        <v>100</v>
      </c>
      <c r="T2549">
        <f>+IF(OR(Tabla1[[#This Row],[frecuente/infrecuente]]="Frecuente",Tabla1[[#This Row],[Respuesta.rt]]=""),"",Tabla1[[#This Row],[Respuesta.rt]])</f>
        <v>0.605670194607</v>
      </c>
      <c r="U2549">
        <f>1-Tabla1[[#This Row],[Respuesta.corr]]</f>
        <v>0</v>
      </c>
      <c r="V2549" t="s">
        <v>141</v>
      </c>
      <c r="W2549" t="s">
        <v>143</v>
      </c>
      <c r="X2549" t="str">
        <f>+IFERROR(VLOOKUP(Tabla1[[#This Row],[participant]],$AB$2:$AC$17,2,0),"REVISAR")</f>
        <v>LMR11M</v>
      </c>
    </row>
    <row r="2550" spans="1:24" x14ac:dyDescent="0.55000000000000004">
      <c r="A2550" t="s">
        <v>81</v>
      </c>
      <c r="B2550" t="s">
        <v>92</v>
      </c>
      <c r="C2550" t="s">
        <v>15</v>
      </c>
      <c r="D2550">
        <v>0.8</v>
      </c>
      <c r="E2550">
        <v>0</v>
      </c>
      <c r="F2550">
        <v>148</v>
      </c>
      <c r="G2550">
        <v>148</v>
      </c>
      <c r="H2550">
        <v>148</v>
      </c>
      <c r="I2550" t="s">
        <v>15</v>
      </c>
      <c r="J2550">
        <v>1</v>
      </c>
      <c r="L2550" t="s">
        <v>82</v>
      </c>
      <c r="M2550">
        <v>59.9417124861628</v>
      </c>
      <c r="N2550" t="s">
        <v>83</v>
      </c>
      <c r="O2550">
        <v>1</v>
      </c>
      <c r="P2550" t="s">
        <v>84</v>
      </c>
      <c r="Q2550" t="str">
        <f>+PROPER(IF(MID(Tabla1[[#This Row],[expName]],3,100)="Alegria","Alegría",MID(Tabla1[[#This Row],[expName]],3,100)))</f>
        <v>Identidad</v>
      </c>
      <c r="R2550" t="str">
        <f>+IF(Tabla1[[#This Row],[correct_ans]]="None","Frecuente","Infrecuente")</f>
        <v>Frecuente</v>
      </c>
      <c r="S2550">
        <f>+Tabla1[[#This Row],[Respuesta.corr]]*100</f>
        <v>100</v>
      </c>
      <c r="T2550" t="str">
        <f>+IF(OR(Tabla1[[#This Row],[frecuente/infrecuente]]="Frecuente",Tabla1[[#This Row],[Respuesta.rt]]=""),"",Tabla1[[#This Row],[Respuesta.rt]])</f>
        <v/>
      </c>
      <c r="U2550">
        <f>1-Tabla1[[#This Row],[Respuesta.corr]]</f>
        <v>0</v>
      </c>
      <c r="V2550" t="s">
        <v>141</v>
      </c>
      <c r="W2550" t="s">
        <v>143</v>
      </c>
      <c r="X2550" t="str">
        <f>+IFERROR(VLOOKUP(Tabla1[[#This Row],[participant]],$AB$2:$AC$17,2,0),"REVISAR")</f>
        <v>LMR11M</v>
      </c>
    </row>
    <row r="2551" spans="1:24" x14ac:dyDescent="0.55000000000000004">
      <c r="A2551" t="s">
        <v>81</v>
      </c>
      <c r="B2551" t="s">
        <v>91</v>
      </c>
      <c r="C2551" t="s">
        <v>15</v>
      </c>
      <c r="D2551">
        <v>1.3</v>
      </c>
      <c r="E2551">
        <v>0</v>
      </c>
      <c r="F2551">
        <v>149</v>
      </c>
      <c r="G2551">
        <v>149</v>
      </c>
      <c r="H2551">
        <v>149</v>
      </c>
      <c r="I2551" t="s">
        <v>15</v>
      </c>
      <c r="J2551">
        <v>1</v>
      </c>
      <c r="L2551" t="s">
        <v>82</v>
      </c>
      <c r="M2551">
        <v>59.9417124861628</v>
      </c>
      <c r="N2551" t="s">
        <v>83</v>
      </c>
      <c r="O2551">
        <v>1</v>
      </c>
      <c r="P2551" t="s">
        <v>84</v>
      </c>
      <c r="Q2551" t="str">
        <f>+PROPER(IF(MID(Tabla1[[#This Row],[expName]],3,100)="Alegria","Alegría",MID(Tabla1[[#This Row],[expName]],3,100)))</f>
        <v>Identidad</v>
      </c>
      <c r="R2551" t="str">
        <f>+IF(Tabla1[[#This Row],[correct_ans]]="None","Frecuente","Infrecuente")</f>
        <v>Frecuente</v>
      </c>
      <c r="S2551">
        <f>+Tabla1[[#This Row],[Respuesta.corr]]*100</f>
        <v>100</v>
      </c>
      <c r="T2551" t="str">
        <f>+IF(OR(Tabla1[[#This Row],[frecuente/infrecuente]]="Frecuente",Tabla1[[#This Row],[Respuesta.rt]]=""),"",Tabla1[[#This Row],[Respuesta.rt]])</f>
        <v/>
      </c>
      <c r="U2551">
        <f>1-Tabla1[[#This Row],[Respuesta.corr]]</f>
        <v>0</v>
      </c>
      <c r="V2551" t="s">
        <v>141</v>
      </c>
      <c r="W2551" t="s">
        <v>143</v>
      </c>
      <c r="X2551" t="str">
        <f>+IFERROR(VLOOKUP(Tabla1[[#This Row],[participant]],$AB$2:$AC$17,2,0),"REVISAR")</f>
        <v>LMR11M</v>
      </c>
    </row>
    <row r="2552" spans="1:24" x14ac:dyDescent="0.55000000000000004">
      <c r="A2552" t="s">
        <v>85</v>
      </c>
      <c r="B2552" t="s">
        <v>86</v>
      </c>
      <c r="C2552" t="s">
        <v>21</v>
      </c>
      <c r="D2552">
        <v>1.3</v>
      </c>
      <c r="E2552">
        <v>0</v>
      </c>
      <c r="F2552">
        <v>150</v>
      </c>
      <c r="G2552">
        <v>150</v>
      </c>
      <c r="H2552">
        <v>150</v>
      </c>
      <c r="I2552" t="s">
        <v>21</v>
      </c>
      <c r="J2552">
        <v>1</v>
      </c>
      <c r="K2552">
        <v>0.42190967593299999</v>
      </c>
      <c r="L2552" t="s">
        <v>82</v>
      </c>
      <c r="M2552">
        <v>59.9417124861628</v>
      </c>
      <c r="N2552" t="s">
        <v>83</v>
      </c>
      <c r="O2552">
        <v>1</v>
      </c>
      <c r="P2552" t="s">
        <v>84</v>
      </c>
      <c r="Q2552" t="str">
        <f>+PROPER(IF(MID(Tabla1[[#This Row],[expName]],3,100)="Alegria","Alegría",MID(Tabla1[[#This Row],[expName]],3,100)))</f>
        <v>Identidad</v>
      </c>
      <c r="R2552" t="str">
        <f>+IF(Tabla1[[#This Row],[correct_ans]]="None","Frecuente","Infrecuente")</f>
        <v>Infrecuente</v>
      </c>
      <c r="S2552">
        <f>+Tabla1[[#This Row],[Respuesta.corr]]*100</f>
        <v>100</v>
      </c>
      <c r="T2552">
        <f>+IF(OR(Tabla1[[#This Row],[frecuente/infrecuente]]="Frecuente",Tabla1[[#This Row],[Respuesta.rt]]=""),"",Tabla1[[#This Row],[Respuesta.rt]])</f>
        <v>0.42190967593299999</v>
      </c>
      <c r="U2552">
        <f>1-Tabla1[[#This Row],[Respuesta.corr]]</f>
        <v>0</v>
      </c>
      <c r="V2552" t="s">
        <v>141</v>
      </c>
      <c r="W2552" t="s">
        <v>143</v>
      </c>
      <c r="X2552" t="str">
        <f>+IFERROR(VLOOKUP(Tabla1[[#This Row],[participant]],$AB$2:$AC$17,2,0),"REVISAR")</f>
        <v>LMR11M</v>
      </c>
    </row>
    <row r="2553" spans="1:24" x14ac:dyDescent="0.55000000000000004">
      <c r="A2553" t="s">
        <v>81</v>
      </c>
      <c r="B2553" t="s">
        <v>63</v>
      </c>
      <c r="C2553" t="s">
        <v>15</v>
      </c>
      <c r="D2553">
        <v>0.8</v>
      </c>
      <c r="E2553">
        <v>0</v>
      </c>
      <c r="F2553">
        <v>151</v>
      </c>
      <c r="G2553">
        <v>151</v>
      </c>
      <c r="H2553">
        <v>151</v>
      </c>
      <c r="I2553" t="s">
        <v>15</v>
      </c>
      <c r="J2553">
        <v>1</v>
      </c>
      <c r="L2553" t="s">
        <v>82</v>
      </c>
      <c r="M2553">
        <v>59.9417124861628</v>
      </c>
      <c r="N2553" t="s">
        <v>83</v>
      </c>
      <c r="O2553">
        <v>1</v>
      </c>
      <c r="P2553" t="s">
        <v>84</v>
      </c>
      <c r="Q2553" t="str">
        <f>+PROPER(IF(MID(Tabla1[[#This Row],[expName]],3,100)="Alegria","Alegría",MID(Tabla1[[#This Row],[expName]],3,100)))</f>
        <v>Identidad</v>
      </c>
      <c r="R2553" t="str">
        <f>+IF(Tabla1[[#This Row],[correct_ans]]="None","Frecuente","Infrecuente")</f>
        <v>Frecuente</v>
      </c>
      <c r="S2553">
        <f>+Tabla1[[#This Row],[Respuesta.corr]]*100</f>
        <v>100</v>
      </c>
      <c r="T2553" t="str">
        <f>+IF(OR(Tabla1[[#This Row],[frecuente/infrecuente]]="Frecuente",Tabla1[[#This Row],[Respuesta.rt]]=""),"",Tabla1[[#This Row],[Respuesta.rt]])</f>
        <v/>
      </c>
      <c r="U2553">
        <f>1-Tabla1[[#This Row],[Respuesta.corr]]</f>
        <v>0</v>
      </c>
      <c r="V2553" t="s">
        <v>141</v>
      </c>
      <c r="W2553" t="s">
        <v>143</v>
      </c>
      <c r="X2553" t="str">
        <f>+IFERROR(VLOOKUP(Tabla1[[#This Row],[participant]],$AB$2:$AC$17,2,0),"REVISAR")</f>
        <v>LMR11M</v>
      </c>
    </row>
    <row r="2554" spans="1:24" x14ac:dyDescent="0.55000000000000004">
      <c r="A2554" t="s">
        <v>81</v>
      </c>
      <c r="B2554" t="s">
        <v>35</v>
      </c>
      <c r="C2554" t="s">
        <v>15</v>
      </c>
      <c r="D2554">
        <v>1.3</v>
      </c>
      <c r="E2554">
        <v>0</v>
      </c>
      <c r="F2554">
        <v>152</v>
      </c>
      <c r="G2554">
        <v>152</v>
      </c>
      <c r="H2554">
        <v>152</v>
      </c>
      <c r="I2554" t="s">
        <v>15</v>
      </c>
      <c r="J2554">
        <v>1</v>
      </c>
      <c r="L2554" t="s">
        <v>82</v>
      </c>
      <c r="M2554">
        <v>59.9417124861628</v>
      </c>
      <c r="N2554" t="s">
        <v>83</v>
      </c>
      <c r="O2554">
        <v>1</v>
      </c>
      <c r="P2554" t="s">
        <v>84</v>
      </c>
      <c r="Q2554" t="str">
        <f>+PROPER(IF(MID(Tabla1[[#This Row],[expName]],3,100)="Alegria","Alegría",MID(Tabla1[[#This Row],[expName]],3,100)))</f>
        <v>Identidad</v>
      </c>
      <c r="R2554" t="str">
        <f>+IF(Tabla1[[#This Row],[correct_ans]]="None","Frecuente","Infrecuente")</f>
        <v>Frecuente</v>
      </c>
      <c r="S2554">
        <f>+Tabla1[[#This Row],[Respuesta.corr]]*100</f>
        <v>100</v>
      </c>
      <c r="T2554" t="str">
        <f>+IF(OR(Tabla1[[#This Row],[frecuente/infrecuente]]="Frecuente",Tabla1[[#This Row],[Respuesta.rt]]=""),"",Tabla1[[#This Row],[Respuesta.rt]])</f>
        <v/>
      </c>
      <c r="U2554">
        <f>1-Tabla1[[#This Row],[Respuesta.corr]]</f>
        <v>0</v>
      </c>
      <c r="V2554" t="s">
        <v>141</v>
      </c>
      <c r="W2554" t="s">
        <v>143</v>
      </c>
      <c r="X2554" t="str">
        <f>+IFERROR(VLOOKUP(Tabla1[[#This Row],[participant]],$AB$2:$AC$17,2,0),"REVISAR")</f>
        <v>LMR11M</v>
      </c>
    </row>
    <row r="2555" spans="1:24" x14ac:dyDescent="0.55000000000000004">
      <c r="A2555" t="s">
        <v>81</v>
      </c>
      <c r="B2555" t="s">
        <v>89</v>
      </c>
      <c r="C2555" t="s">
        <v>15</v>
      </c>
      <c r="D2555">
        <v>1.3</v>
      </c>
      <c r="E2555">
        <v>0</v>
      </c>
      <c r="F2555">
        <v>153</v>
      </c>
      <c r="G2555">
        <v>153</v>
      </c>
      <c r="H2555">
        <v>153</v>
      </c>
      <c r="I2555" t="s">
        <v>15</v>
      </c>
      <c r="J2555">
        <v>1</v>
      </c>
      <c r="L2555" t="s">
        <v>82</v>
      </c>
      <c r="M2555">
        <v>59.9417124861628</v>
      </c>
      <c r="N2555" t="s">
        <v>83</v>
      </c>
      <c r="O2555">
        <v>1</v>
      </c>
      <c r="P2555" t="s">
        <v>84</v>
      </c>
      <c r="Q2555" t="str">
        <f>+PROPER(IF(MID(Tabla1[[#This Row],[expName]],3,100)="Alegria","Alegría",MID(Tabla1[[#This Row],[expName]],3,100)))</f>
        <v>Identidad</v>
      </c>
      <c r="R2555" t="str">
        <f>+IF(Tabla1[[#This Row],[correct_ans]]="None","Frecuente","Infrecuente")</f>
        <v>Frecuente</v>
      </c>
      <c r="S2555">
        <f>+Tabla1[[#This Row],[Respuesta.corr]]*100</f>
        <v>100</v>
      </c>
      <c r="T2555" t="str">
        <f>+IF(OR(Tabla1[[#This Row],[frecuente/infrecuente]]="Frecuente",Tabla1[[#This Row],[Respuesta.rt]]=""),"",Tabla1[[#This Row],[Respuesta.rt]])</f>
        <v/>
      </c>
      <c r="U2555">
        <f>1-Tabla1[[#This Row],[Respuesta.corr]]</f>
        <v>0</v>
      </c>
      <c r="V2555" t="s">
        <v>141</v>
      </c>
      <c r="W2555" t="s">
        <v>143</v>
      </c>
      <c r="X2555" t="str">
        <f>+IFERROR(VLOOKUP(Tabla1[[#This Row],[participant]],$AB$2:$AC$17,2,0),"REVISAR")</f>
        <v>LMR11M</v>
      </c>
    </row>
    <row r="2556" spans="1:24" x14ac:dyDescent="0.55000000000000004">
      <c r="A2556" t="s">
        <v>85</v>
      </c>
      <c r="B2556" t="s">
        <v>86</v>
      </c>
      <c r="C2556" t="s">
        <v>21</v>
      </c>
      <c r="D2556">
        <v>0.8</v>
      </c>
      <c r="E2556">
        <v>0</v>
      </c>
      <c r="F2556">
        <v>154</v>
      </c>
      <c r="G2556">
        <v>154</v>
      </c>
      <c r="H2556">
        <v>154</v>
      </c>
      <c r="I2556" t="s">
        <v>21</v>
      </c>
      <c r="J2556">
        <v>1</v>
      </c>
      <c r="K2556">
        <v>0.45520510012299997</v>
      </c>
      <c r="L2556" t="s">
        <v>82</v>
      </c>
      <c r="M2556">
        <v>59.9417124861628</v>
      </c>
      <c r="N2556" t="s">
        <v>83</v>
      </c>
      <c r="O2556">
        <v>1</v>
      </c>
      <c r="P2556" t="s">
        <v>84</v>
      </c>
      <c r="Q2556" t="str">
        <f>+PROPER(IF(MID(Tabla1[[#This Row],[expName]],3,100)="Alegria","Alegría",MID(Tabla1[[#This Row],[expName]],3,100)))</f>
        <v>Identidad</v>
      </c>
      <c r="R2556" t="str">
        <f>+IF(Tabla1[[#This Row],[correct_ans]]="None","Frecuente","Infrecuente")</f>
        <v>Infrecuente</v>
      </c>
      <c r="S2556">
        <f>+Tabla1[[#This Row],[Respuesta.corr]]*100</f>
        <v>100</v>
      </c>
      <c r="T2556">
        <f>+IF(OR(Tabla1[[#This Row],[frecuente/infrecuente]]="Frecuente",Tabla1[[#This Row],[Respuesta.rt]]=""),"",Tabla1[[#This Row],[Respuesta.rt]])</f>
        <v>0.45520510012299997</v>
      </c>
      <c r="U2556">
        <f>1-Tabla1[[#This Row],[Respuesta.corr]]</f>
        <v>0</v>
      </c>
      <c r="V2556" t="s">
        <v>141</v>
      </c>
      <c r="W2556" t="s">
        <v>143</v>
      </c>
      <c r="X2556" t="str">
        <f>+IFERROR(VLOOKUP(Tabla1[[#This Row],[participant]],$AB$2:$AC$17,2,0),"REVISAR")</f>
        <v>LMR11M</v>
      </c>
    </row>
    <row r="2557" spans="1:24" x14ac:dyDescent="0.55000000000000004">
      <c r="A2557" t="s">
        <v>81</v>
      </c>
      <c r="B2557" t="s">
        <v>75</v>
      </c>
      <c r="C2557" t="s">
        <v>15</v>
      </c>
      <c r="D2557">
        <v>0.8</v>
      </c>
      <c r="E2557">
        <v>0</v>
      </c>
      <c r="F2557">
        <v>155</v>
      </c>
      <c r="G2557">
        <v>155</v>
      </c>
      <c r="H2557">
        <v>155</v>
      </c>
      <c r="I2557" t="s">
        <v>15</v>
      </c>
      <c r="J2557">
        <v>1</v>
      </c>
      <c r="L2557" t="s">
        <v>82</v>
      </c>
      <c r="M2557">
        <v>59.9417124861628</v>
      </c>
      <c r="N2557" t="s">
        <v>83</v>
      </c>
      <c r="O2557">
        <v>1</v>
      </c>
      <c r="P2557" t="s">
        <v>84</v>
      </c>
      <c r="Q2557" t="str">
        <f>+PROPER(IF(MID(Tabla1[[#This Row],[expName]],3,100)="Alegria","Alegría",MID(Tabla1[[#This Row],[expName]],3,100)))</f>
        <v>Identidad</v>
      </c>
      <c r="R2557" t="str">
        <f>+IF(Tabla1[[#This Row],[correct_ans]]="None","Frecuente","Infrecuente")</f>
        <v>Frecuente</v>
      </c>
      <c r="S2557">
        <f>+Tabla1[[#This Row],[Respuesta.corr]]*100</f>
        <v>100</v>
      </c>
      <c r="T2557" t="str">
        <f>+IF(OR(Tabla1[[#This Row],[frecuente/infrecuente]]="Frecuente",Tabla1[[#This Row],[Respuesta.rt]]=""),"",Tabla1[[#This Row],[Respuesta.rt]])</f>
        <v/>
      </c>
      <c r="U2557">
        <f>1-Tabla1[[#This Row],[Respuesta.corr]]</f>
        <v>0</v>
      </c>
      <c r="V2557" t="s">
        <v>141</v>
      </c>
      <c r="W2557" t="s">
        <v>143</v>
      </c>
      <c r="X2557" t="str">
        <f>+IFERROR(VLOOKUP(Tabla1[[#This Row],[participant]],$AB$2:$AC$17,2,0),"REVISAR")</f>
        <v>LMR11M</v>
      </c>
    </row>
    <row r="2558" spans="1:24" x14ac:dyDescent="0.55000000000000004">
      <c r="A2558" t="s">
        <v>81</v>
      </c>
      <c r="B2558" t="s">
        <v>36</v>
      </c>
      <c r="C2558" t="s">
        <v>15</v>
      </c>
      <c r="D2558">
        <v>0.8</v>
      </c>
      <c r="E2558">
        <v>0</v>
      </c>
      <c r="F2558">
        <v>156</v>
      </c>
      <c r="G2558">
        <v>156</v>
      </c>
      <c r="H2558">
        <v>156</v>
      </c>
      <c r="I2558" t="s">
        <v>15</v>
      </c>
      <c r="J2558">
        <v>1</v>
      </c>
      <c r="L2558" t="s">
        <v>82</v>
      </c>
      <c r="M2558">
        <v>59.9417124861628</v>
      </c>
      <c r="N2558" t="s">
        <v>83</v>
      </c>
      <c r="O2558">
        <v>1</v>
      </c>
      <c r="P2558" t="s">
        <v>84</v>
      </c>
      <c r="Q2558" t="str">
        <f>+PROPER(IF(MID(Tabla1[[#This Row],[expName]],3,100)="Alegria","Alegría",MID(Tabla1[[#This Row],[expName]],3,100)))</f>
        <v>Identidad</v>
      </c>
      <c r="R2558" t="str">
        <f>+IF(Tabla1[[#This Row],[correct_ans]]="None","Frecuente","Infrecuente")</f>
        <v>Frecuente</v>
      </c>
      <c r="S2558">
        <f>+Tabla1[[#This Row],[Respuesta.corr]]*100</f>
        <v>100</v>
      </c>
      <c r="T2558" t="str">
        <f>+IF(OR(Tabla1[[#This Row],[frecuente/infrecuente]]="Frecuente",Tabla1[[#This Row],[Respuesta.rt]]=""),"",Tabla1[[#This Row],[Respuesta.rt]])</f>
        <v/>
      </c>
      <c r="U2558">
        <f>1-Tabla1[[#This Row],[Respuesta.corr]]</f>
        <v>0</v>
      </c>
      <c r="V2558" t="s">
        <v>141</v>
      </c>
      <c r="W2558" t="s">
        <v>143</v>
      </c>
      <c r="X2558" t="str">
        <f>+IFERROR(VLOOKUP(Tabla1[[#This Row],[participant]],$AB$2:$AC$17,2,0),"REVISAR")</f>
        <v>LMR11M</v>
      </c>
    </row>
    <row r="2559" spans="1:24" x14ac:dyDescent="0.55000000000000004">
      <c r="A2559" t="s">
        <v>81</v>
      </c>
      <c r="B2559" t="s">
        <v>90</v>
      </c>
      <c r="C2559" t="s">
        <v>15</v>
      </c>
      <c r="D2559">
        <v>0.8</v>
      </c>
      <c r="E2559">
        <v>0</v>
      </c>
      <c r="F2559">
        <v>157</v>
      </c>
      <c r="G2559">
        <v>157</v>
      </c>
      <c r="H2559">
        <v>157</v>
      </c>
      <c r="I2559" t="s">
        <v>15</v>
      </c>
      <c r="J2559">
        <v>1</v>
      </c>
      <c r="L2559" t="s">
        <v>82</v>
      </c>
      <c r="M2559">
        <v>59.9417124861628</v>
      </c>
      <c r="N2559" t="s">
        <v>83</v>
      </c>
      <c r="O2559">
        <v>1</v>
      </c>
      <c r="P2559" t="s">
        <v>84</v>
      </c>
      <c r="Q2559" t="str">
        <f>+PROPER(IF(MID(Tabla1[[#This Row],[expName]],3,100)="Alegria","Alegría",MID(Tabla1[[#This Row],[expName]],3,100)))</f>
        <v>Identidad</v>
      </c>
      <c r="R2559" t="str">
        <f>+IF(Tabla1[[#This Row],[correct_ans]]="None","Frecuente","Infrecuente")</f>
        <v>Frecuente</v>
      </c>
      <c r="S2559">
        <f>+Tabla1[[#This Row],[Respuesta.corr]]*100</f>
        <v>100</v>
      </c>
      <c r="T2559" t="str">
        <f>+IF(OR(Tabla1[[#This Row],[frecuente/infrecuente]]="Frecuente",Tabla1[[#This Row],[Respuesta.rt]]=""),"",Tabla1[[#This Row],[Respuesta.rt]])</f>
        <v/>
      </c>
      <c r="U2559">
        <f>1-Tabla1[[#This Row],[Respuesta.corr]]</f>
        <v>0</v>
      </c>
      <c r="V2559" t="s">
        <v>141</v>
      </c>
      <c r="W2559" t="s">
        <v>143</v>
      </c>
      <c r="X2559" t="str">
        <f>+IFERROR(VLOOKUP(Tabla1[[#This Row],[participant]],$AB$2:$AC$17,2,0),"REVISAR")</f>
        <v>LMR11M</v>
      </c>
    </row>
    <row r="2560" spans="1:24" x14ac:dyDescent="0.55000000000000004">
      <c r="A2560" t="s">
        <v>81</v>
      </c>
      <c r="B2560" t="s">
        <v>30</v>
      </c>
      <c r="C2560" t="s">
        <v>15</v>
      </c>
      <c r="D2560">
        <v>1.3</v>
      </c>
      <c r="E2560">
        <v>0</v>
      </c>
      <c r="F2560">
        <v>158</v>
      </c>
      <c r="G2560">
        <v>158</v>
      </c>
      <c r="H2560">
        <v>158</v>
      </c>
      <c r="I2560" t="s">
        <v>15</v>
      </c>
      <c r="J2560">
        <v>1</v>
      </c>
      <c r="L2560" t="s">
        <v>82</v>
      </c>
      <c r="M2560">
        <v>59.9417124861628</v>
      </c>
      <c r="N2560" t="s">
        <v>83</v>
      </c>
      <c r="O2560">
        <v>1</v>
      </c>
      <c r="P2560" t="s">
        <v>84</v>
      </c>
      <c r="Q2560" t="str">
        <f>+PROPER(IF(MID(Tabla1[[#This Row],[expName]],3,100)="Alegria","Alegría",MID(Tabla1[[#This Row],[expName]],3,100)))</f>
        <v>Identidad</v>
      </c>
      <c r="R2560" t="str">
        <f>+IF(Tabla1[[#This Row],[correct_ans]]="None","Frecuente","Infrecuente")</f>
        <v>Frecuente</v>
      </c>
      <c r="S2560">
        <f>+Tabla1[[#This Row],[Respuesta.corr]]*100</f>
        <v>100</v>
      </c>
      <c r="T2560" t="str">
        <f>+IF(OR(Tabla1[[#This Row],[frecuente/infrecuente]]="Frecuente",Tabla1[[#This Row],[Respuesta.rt]]=""),"",Tabla1[[#This Row],[Respuesta.rt]])</f>
        <v/>
      </c>
      <c r="U2560">
        <f>1-Tabla1[[#This Row],[Respuesta.corr]]</f>
        <v>0</v>
      </c>
      <c r="V2560" t="s">
        <v>141</v>
      </c>
      <c r="W2560" t="s">
        <v>143</v>
      </c>
      <c r="X2560" t="str">
        <f>+IFERROR(VLOOKUP(Tabla1[[#This Row],[participant]],$AB$2:$AC$17,2,0),"REVISAR")</f>
        <v>LMR11M</v>
      </c>
    </row>
    <row r="2561" spans="1:24" x14ac:dyDescent="0.55000000000000004">
      <c r="A2561" t="s">
        <v>85</v>
      </c>
      <c r="B2561" t="s">
        <v>86</v>
      </c>
      <c r="C2561" t="s">
        <v>21</v>
      </c>
      <c r="D2561">
        <v>0.8</v>
      </c>
      <c r="E2561">
        <v>0</v>
      </c>
      <c r="F2561">
        <v>159</v>
      </c>
      <c r="G2561">
        <v>159</v>
      </c>
      <c r="H2561">
        <v>159</v>
      </c>
      <c r="I2561" t="s">
        <v>21</v>
      </c>
      <c r="J2561">
        <v>1</v>
      </c>
      <c r="K2561">
        <v>0.43786707194500002</v>
      </c>
      <c r="L2561" t="s">
        <v>82</v>
      </c>
      <c r="M2561">
        <v>59.9417124861628</v>
      </c>
      <c r="N2561" t="s">
        <v>83</v>
      </c>
      <c r="O2561">
        <v>1</v>
      </c>
      <c r="P2561" t="s">
        <v>84</v>
      </c>
      <c r="Q2561" t="str">
        <f>+PROPER(IF(MID(Tabla1[[#This Row],[expName]],3,100)="Alegria","Alegría",MID(Tabla1[[#This Row],[expName]],3,100)))</f>
        <v>Identidad</v>
      </c>
      <c r="R2561" t="str">
        <f>+IF(Tabla1[[#This Row],[correct_ans]]="None","Frecuente","Infrecuente")</f>
        <v>Infrecuente</v>
      </c>
      <c r="S2561">
        <f>+Tabla1[[#This Row],[Respuesta.corr]]*100</f>
        <v>100</v>
      </c>
      <c r="T2561">
        <f>+IF(OR(Tabla1[[#This Row],[frecuente/infrecuente]]="Frecuente",Tabla1[[#This Row],[Respuesta.rt]]=""),"",Tabla1[[#This Row],[Respuesta.rt]])</f>
        <v>0.43786707194500002</v>
      </c>
      <c r="U2561">
        <f>1-Tabla1[[#This Row],[Respuesta.corr]]</f>
        <v>0</v>
      </c>
      <c r="V2561" t="s">
        <v>141</v>
      </c>
      <c r="W2561" t="s">
        <v>143</v>
      </c>
      <c r="X2561" t="str">
        <f>+IFERROR(VLOOKUP(Tabla1[[#This Row],[participant]],$AB$2:$AC$17,2,0),"REVISAR")</f>
        <v>LMR11M</v>
      </c>
    </row>
    <row r="2562" spans="1:24" x14ac:dyDescent="0.55000000000000004">
      <c r="A2562" t="s">
        <v>81</v>
      </c>
      <c r="B2562" t="s">
        <v>89</v>
      </c>
      <c r="C2562" t="s">
        <v>15</v>
      </c>
      <c r="D2562">
        <v>1.3</v>
      </c>
      <c r="E2562">
        <v>0</v>
      </c>
      <c r="F2562">
        <v>160</v>
      </c>
      <c r="G2562">
        <v>160</v>
      </c>
      <c r="H2562">
        <v>160</v>
      </c>
      <c r="I2562" t="s">
        <v>15</v>
      </c>
      <c r="J2562">
        <v>1</v>
      </c>
      <c r="L2562" t="s">
        <v>82</v>
      </c>
      <c r="M2562">
        <v>59.9417124861628</v>
      </c>
      <c r="N2562" t="s">
        <v>83</v>
      </c>
      <c r="O2562">
        <v>1</v>
      </c>
      <c r="P2562" t="s">
        <v>84</v>
      </c>
      <c r="Q2562" t="str">
        <f>+PROPER(IF(MID(Tabla1[[#This Row],[expName]],3,100)="Alegria","Alegría",MID(Tabla1[[#This Row],[expName]],3,100)))</f>
        <v>Identidad</v>
      </c>
      <c r="R2562" t="str">
        <f>+IF(Tabla1[[#This Row],[correct_ans]]="None","Frecuente","Infrecuente")</f>
        <v>Frecuente</v>
      </c>
      <c r="S2562">
        <f>+Tabla1[[#This Row],[Respuesta.corr]]*100</f>
        <v>100</v>
      </c>
      <c r="T2562" t="str">
        <f>+IF(OR(Tabla1[[#This Row],[frecuente/infrecuente]]="Frecuente",Tabla1[[#This Row],[Respuesta.rt]]=""),"",Tabla1[[#This Row],[Respuesta.rt]])</f>
        <v/>
      </c>
      <c r="U2562">
        <f>1-Tabla1[[#This Row],[Respuesta.corr]]</f>
        <v>0</v>
      </c>
      <c r="V2562" t="s">
        <v>141</v>
      </c>
      <c r="W2562" t="s">
        <v>143</v>
      </c>
      <c r="X2562" t="str">
        <f>+IFERROR(VLOOKUP(Tabla1[[#This Row],[participant]],$AB$2:$AC$17,2,0),"REVISAR")</f>
        <v>LMR11M</v>
      </c>
    </row>
    <row r="2563" spans="1:24" x14ac:dyDescent="0.55000000000000004">
      <c r="A2563" t="s">
        <v>85</v>
      </c>
      <c r="B2563" t="s">
        <v>86</v>
      </c>
      <c r="C2563" t="s">
        <v>21</v>
      </c>
      <c r="D2563">
        <v>1.3</v>
      </c>
      <c r="E2563">
        <v>0</v>
      </c>
      <c r="F2563">
        <v>161</v>
      </c>
      <c r="G2563">
        <v>161</v>
      </c>
      <c r="H2563">
        <v>161</v>
      </c>
      <c r="I2563" t="s">
        <v>21</v>
      </c>
      <c r="J2563">
        <v>1</v>
      </c>
      <c r="K2563">
        <v>0.53860291233299995</v>
      </c>
      <c r="L2563" t="s">
        <v>82</v>
      </c>
      <c r="M2563">
        <v>59.9417124861628</v>
      </c>
      <c r="N2563" t="s">
        <v>83</v>
      </c>
      <c r="O2563">
        <v>1</v>
      </c>
      <c r="P2563" t="s">
        <v>84</v>
      </c>
      <c r="Q2563" t="str">
        <f>+PROPER(IF(MID(Tabla1[[#This Row],[expName]],3,100)="Alegria","Alegría",MID(Tabla1[[#This Row],[expName]],3,100)))</f>
        <v>Identidad</v>
      </c>
      <c r="R2563" t="str">
        <f>+IF(Tabla1[[#This Row],[correct_ans]]="None","Frecuente","Infrecuente")</f>
        <v>Infrecuente</v>
      </c>
      <c r="S2563">
        <f>+Tabla1[[#This Row],[Respuesta.corr]]*100</f>
        <v>100</v>
      </c>
      <c r="T2563">
        <f>+IF(OR(Tabla1[[#This Row],[frecuente/infrecuente]]="Frecuente",Tabla1[[#This Row],[Respuesta.rt]]=""),"",Tabla1[[#This Row],[Respuesta.rt]])</f>
        <v>0.53860291233299995</v>
      </c>
      <c r="U2563">
        <f>1-Tabla1[[#This Row],[Respuesta.corr]]</f>
        <v>0</v>
      </c>
      <c r="V2563" t="s">
        <v>141</v>
      </c>
      <c r="W2563" t="s">
        <v>143</v>
      </c>
      <c r="X2563" t="str">
        <f>+IFERROR(VLOOKUP(Tabla1[[#This Row],[participant]],$AB$2:$AC$17,2,0),"REVISAR")</f>
        <v>LMR11M</v>
      </c>
    </row>
    <row r="2564" spans="1:24" x14ac:dyDescent="0.55000000000000004">
      <c r="A2564" t="s">
        <v>81</v>
      </c>
      <c r="B2564" t="s">
        <v>63</v>
      </c>
      <c r="C2564" t="s">
        <v>15</v>
      </c>
      <c r="D2564">
        <v>1.3</v>
      </c>
      <c r="E2564">
        <v>0</v>
      </c>
      <c r="F2564">
        <v>162</v>
      </c>
      <c r="G2564">
        <v>162</v>
      </c>
      <c r="H2564">
        <v>162</v>
      </c>
      <c r="I2564" t="s">
        <v>15</v>
      </c>
      <c r="J2564">
        <v>1</v>
      </c>
      <c r="L2564" t="s">
        <v>82</v>
      </c>
      <c r="M2564">
        <v>59.9417124861628</v>
      </c>
      <c r="N2564" t="s">
        <v>83</v>
      </c>
      <c r="O2564">
        <v>1</v>
      </c>
      <c r="P2564" t="s">
        <v>84</v>
      </c>
      <c r="Q2564" t="str">
        <f>+PROPER(IF(MID(Tabla1[[#This Row],[expName]],3,100)="Alegria","Alegría",MID(Tabla1[[#This Row],[expName]],3,100)))</f>
        <v>Identidad</v>
      </c>
      <c r="R2564" t="str">
        <f>+IF(Tabla1[[#This Row],[correct_ans]]="None","Frecuente","Infrecuente")</f>
        <v>Frecuente</v>
      </c>
      <c r="S2564">
        <f>+Tabla1[[#This Row],[Respuesta.corr]]*100</f>
        <v>100</v>
      </c>
      <c r="T2564" t="str">
        <f>+IF(OR(Tabla1[[#This Row],[frecuente/infrecuente]]="Frecuente",Tabla1[[#This Row],[Respuesta.rt]]=""),"",Tabla1[[#This Row],[Respuesta.rt]])</f>
        <v/>
      </c>
      <c r="U2564">
        <f>1-Tabla1[[#This Row],[Respuesta.corr]]</f>
        <v>0</v>
      </c>
      <c r="V2564" t="s">
        <v>141</v>
      </c>
      <c r="W2564" t="s">
        <v>143</v>
      </c>
      <c r="X2564" t="str">
        <f>+IFERROR(VLOOKUP(Tabla1[[#This Row],[participant]],$AB$2:$AC$17,2,0),"REVISAR")</f>
        <v>LMR11M</v>
      </c>
    </row>
    <row r="2565" spans="1:24" x14ac:dyDescent="0.55000000000000004">
      <c r="A2565" t="s">
        <v>81</v>
      </c>
      <c r="B2565" t="s">
        <v>22</v>
      </c>
      <c r="C2565" t="s">
        <v>15</v>
      </c>
      <c r="D2565">
        <v>1.3</v>
      </c>
      <c r="E2565">
        <v>0</v>
      </c>
      <c r="F2565">
        <v>163</v>
      </c>
      <c r="G2565">
        <v>163</v>
      </c>
      <c r="H2565">
        <v>163</v>
      </c>
      <c r="I2565" t="s">
        <v>15</v>
      </c>
      <c r="J2565">
        <v>1</v>
      </c>
      <c r="L2565" t="s">
        <v>82</v>
      </c>
      <c r="M2565">
        <v>59.9417124861628</v>
      </c>
      <c r="N2565" t="s">
        <v>83</v>
      </c>
      <c r="O2565">
        <v>1</v>
      </c>
      <c r="P2565" t="s">
        <v>84</v>
      </c>
      <c r="Q2565" t="str">
        <f>+PROPER(IF(MID(Tabla1[[#This Row],[expName]],3,100)="Alegria","Alegría",MID(Tabla1[[#This Row],[expName]],3,100)))</f>
        <v>Identidad</v>
      </c>
      <c r="R2565" t="str">
        <f>+IF(Tabla1[[#This Row],[correct_ans]]="None","Frecuente","Infrecuente")</f>
        <v>Frecuente</v>
      </c>
      <c r="S2565">
        <f>+Tabla1[[#This Row],[Respuesta.corr]]*100</f>
        <v>100</v>
      </c>
      <c r="T2565" t="str">
        <f>+IF(OR(Tabla1[[#This Row],[frecuente/infrecuente]]="Frecuente",Tabla1[[#This Row],[Respuesta.rt]]=""),"",Tabla1[[#This Row],[Respuesta.rt]])</f>
        <v/>
      </c>
      <c r="U2565">
        <f>1-Tabla1[[#This Row],[Respuesta.corr]]</f>
        <v>0</v>
      </c>
      <c r="V2565" t="s">
        <v>141</v>
      </c>
      <c r="W2565" t="s">
        <v>143</v>
      </c>
      <c r="X2565" t="str">
        <f>+IFERROR(VLOOKUP(Tabla1[[#This Row],[participant]],$AB$2:$AC$17,2,0),"REVISAR")</f>
        <v>LMR11M</v>
      </c>
    </row>
    <row r="2566" spans="1:24" x14ac:dyDescent="0.55000000000000004">
      <c r="A2566" t="s">
        <v>81</v>
      </c>
      <c r="B2566" t="s">
        <v>75</v>
      </c>
      <c r="C2566" t="s">
        <v>15</v>
      </c>
      <c r="D2566">
        <v>1.3</v>
      </c>
      <c r="E2566">
        <v>0</v>
      </c>
      <c r="F2566">
        <v>164</v>
      </c>
      <c r="G2566">
        <v>164</v>
      </c>
      <c r="H2566">
        <v>164</v>
      </c>
      <c r="I2566" t="s">
        <v>15</v>
      </c>
      <c r="J2566">
        <v>1</v>
      </c>
      <c r="L2566" t="s">
        <v>82</v>
      </c>
      <c r="M2566">
        <v>59.9417124861628</v>
      </c>
      <c r="N2566" t="s">
        <v>83</v>
      </c>
      <c r="O2566">
        <v>1</v>
      </c>
      <c r="P2566" t="s">
        <v>84</v>
      </c>
      <c r="Q2566" t="str">
        <f>+PROPER(IF(MID(Tabla1[[#This Row],[expName]],3,100)="Alegria","Alegría",MID(Tabla1[[#This Row],[expName]],3,100)))</f>
        <v>Identidad</v>
      </c>
      <c r="R2566" t="str">
        <f>+IF(Tabla1[[#This Row],[correct_ans]]="None","Frecuente","Infrecuente")</f>
        <v>Frecuente</v>
      </c>
      <c r="S2566">
        <f>+Tabla1[[#This Row],[Respuesta.corr]]*100</f>
        <v>100</v>
      </c>
      <c r="T2566" t="str">
        <f>+IF(OR(Tabla1[[#This Row],[frecuente/infrecuente]]="Frecuente",Tabla1[[#This Row],[Respuesta.rt]]=""),"",Tabla1[[#This Row],[Respuesta.rt]])</f>
        <v/>
      </c>
      <c r="U2566">
        <f>1-Tabla1[[#This Row],[Respuesta.corr]]</f>
        <v>0</v>
      </c>
      <c r="V2566" t="s">
        <v>141</v>
      </c>
      <c r="W2566" t="s">
        <v>143</v>
      </c>
      <c r="X2566" t="str">
        <f>+IFERROR(VLOOKUP(Tabla1[[#This Row],[participant]],$AB$2:$AC$17,2,0),"REVISAR")</f>
        <v>LMR11M</v>
      </c>
    </row>
    <row r="2567" spans="1:24" x14ac:dyDescent="0.55000000000000004">
      <c r="A2567" t="s">
        <v>85</v>
      </c>
      <c r="B2567" t="s">
        <v>86</v>
      </c>
      <c r="C2567" t="s">
        <v>21</v>
      </c>
      <c r="D2567">
        <v>1.3</v>
      </c>
      <c r="E2567">
        <v>0</v>
      </c>
      <c r="F2567">
        <v>165</v>
      </c>
      <c r="G2567">
        <v>165</v>
      </c>
      <c r="H2567">
        <v>165</v>
      </c>
      <c r="I2567" t="s">
        <v>21</v>
      </c>
      <c r="J2567">
        <v>1</v>
      </c>
      <c r="K2567">
        <v>0.53905915003299998</v>
      </c>
      <c r="L2567" t="s">
        <v>82</v>
      </c>
      <c r="M2567">
        <v>59.9417124861628</v>
      </c>
      <c r="N2567" t="s">
        <v>83</v>
      </c>
      <c r="O2567">
        <v>1</v>
      </c>
      <c r="P2567" t="s">
        <v>84</v>
      </c>
      <c r="Q2567" t="str">
        <f>+PROPER(IF(MID(Tabla1[[#This Row],[expName]],3,100)="Alegria","Alegría",MID(Tabla1[[#This Row],[expName]],3,100)))</f>
        <v>Identidad</v>
      </c>
      <c r="R2567" t="str">
        <f>+IF(Tabla1[[#This Row],[correct_ans]]="None","Frecuente","Infrecuente")</f>
        <v>Infrecuente</v>
      </c>
      <c r="S2567">
        <f>+Tabla1[[#This Row],[Respuesta.corr]]*100</f>
        <v>100</v>
      </c>
      <c r="T2567">
        <f>+IF(OR(Tabla1[[#This Row],[frecuente/infrecuente]]="Frecuente",Tabla1[[#This Row],[Respuesta.rt]]=""),"",Tabla1[[#This Row],[Respuesta.rt]])</f>
        <v>0.53905915003299998</v>
      </c>
      <c r="U2567">
        <f>1-Tabla1[[#This Row],[Respuesta.corr]]</f>
        <v>0</v>
      </c>
      <c r="V2567" t="s">
        <v>141</v>
      </c>
      <c r="W2567" t="s">
        <v>143</v>
      </c>
      <c r="X2567" t="str">
        <f>+IFERROR(VLOOKUP(Tabla1[[#This Row],[participant]],$AB$2:$AC$17,2,0),"REVISAR")</f>
        <v>LMR11M</v>
      </c>
    </row>
    <row r="2568" spans="1:24" x14ac:dyDescent="0.55000000000000004">
      <c r="A2568" t="s">
        <v>81</v>
      </c>
      <c r="B2568" t="s">
        <v>30</v>
      </c>
      <c r="C2568" t="s">
        <v>15</v>
      </c>
      <c r="D2568">
        <v>1.3</v>
      </c>
      <c r="E2568">
        <v>0</v>
      </c>
      <c r="F2568">
        <v>166</v>
      </c>
      <c r="G2568">
        <v>166</v>
      </c>
      <c r="H2568">
        <v>166</v>
      </c>
      <c r="I2568" t="s">
        <v>15</v>
      </c>
      <c r="J2568">
        <v>1</v>
      </c>
      <c r="L2568" t="s">
        <v>82</v>
      </c>
      <c r="M2568">
        <v>59.9417124861628</v>
      </c>
      <c r="N2568" t="s">
        <v>83</v>
      </c>
      <c r="O2568">
        <v>1</v>
      </c>
      <c r="P2568" t="s">
        <v>84</v>
      </c>
      <c r="Q2568" t="str">
        <f>+PROPER(IF(MID(Tabla1[[#This Row],[expName]],3,100)="Alegria","Alegría",MID(Tabla1[[#This Row],[expName]],3,100)))</f>
        <v>Identidad</v>
      </c>
      <c r="R2568" t="str">
        <f>+IF(Tabla1[[#This Row],[correct_ans]]="None","Frecuente","Infrecuente")</f>
        <v>Frecuente</v>
      </c>
      <c r="S2568">
        <f>+Tabla1[[#This Row],[Respuesta.corr]]*100</f>
        <v>100</v>
      </c>
      <c r="T2568" t="str">
        <f>+IF(OR(Tabla1[[#This Row],[frecuente/infrecuente]]="Frecuente",Tabla1[[#This Row],[Respuesta.rt]]=""),"",Tabla1[[#This Row],[Respuesta.rt]])</f>
        <v/>
      </c>
      <c r="U2568">
        <f>1-Tabla1[[#This Row],[Respuesta.corr]]</f>
        <v>0</v>
      </c>
      <c r="V2568" t="s">
        <v>141</v>
      </c>
      <c r="W2568" t="s">
        <v>143</v>
      </c>
      <c r="X2568" t="str">
        <f>+IFERROR(VLOOKUP(Tabla1[[#This Row],[participant]],$AB$2:$AC$17,2,0),"REVISAR")</f>
        <v>LMR11M</v>
      </c>
    </row>
    <row r="2569" spans="1:24" x14ac:dyDescent="0.55000000000000004">
      <c r="A2569" t="s">
        <v>81</v>
      </c>
      <c r="B2569" t="s">
        <v>30</v>
      </c>
      <c r="C2569" t="s">
        <v>15</v>
      </c>
      <c r="D2569">
        <v>1.3</v>
      </c>
      <c r="E2569">
        <v>0</v>
      </c>
      <c r="F2569">
        <v>167</v>
      </c>
      <c r="G2569">
        <v>167</v>
      </c>
      <c r="H2569">
        <v>167</v>
      </c>
      <c r="I2569" t="s">
        <v>15</v>
      </c>
      <c r="J2569">
        <v>1</v>
      </c>
      <c r="L2569" t="s">
        <v>82</v>
      </c>
      <c r="M2569">
        <v>59.9417124861628</v>
      </c>
      <c r="N2569" t="s">
        <v>83</v>
      </c>
      <c r="O2569">
        <v>1</v>
      </c>
      <c r="P2569" t="s">
        <v>84</v>
      </c>
      <c r="Q2569" t="str">
        <f>+PROPER(IF(MID(Tabla1[[#This Row],[expName]],3,100)="Alegria","Alegría",MID(Tabla1[[#This Row],[expName]],3,100)))</f>
        <v>Identidad</v>
      </c>
      <c r="R2569" t="str">
        <f>+IF(Tabla1[[#This Row],[correct_ans]]="None","Frecuente","Infrecuente")</f>
        <v>Frecuente</v>
      </c>
      <c r="S2569">
        <f>+Tabla1[[#This Row],[Respuesta.corr]]*100</f>
        <v>100</v>
      </c>
      <c r="T2569" t="str">
        <f>+IF(OR(Tabla1[[#This Row],[frecuente/infrecuente]]="Frecuente",Tabla1[[#This Row],[Respuesta.rt]]=""),"",Tabla1[[#This Row],[Respuesta.rt]])</f>
        <v/>
      </c>
      <c r="U2569">
        <f>1-Tabla1[[#This Row],[Respuesta.corr]]</f>
        <v>0</v>
      </c>
      <c r="V2569" t="s">
        <v>141</v>
      </c>
      <c r="W2569" t="s">
        <v>143</v>
      </c>
      <c r="X2569" t="str">
        <f>+IFERROR(VLOOKUP(Tabla1[[#This Row],[participant]],$AB$2:$AC$17,2,0),"REVISAR")</f>
        <v>LMR11M</v>
      </c>
    </row>
    <row r="2570" spans="1:24" x14ac:dyDescent="0.55000000000000004">
      <c r="A2570" t="s">
        <v>85</v>
      </c>
      <c r="B2570" t="s">
        <v>86</v>
      </c>
      <c r="C2570" t="s">
        <v>21</v>
      </c>
      <c r="D2570">
        <v>1.3</v>
      </c>
      <c r="E2570">
        <v>0</v>
      </c>
      <c r="F2570">
        <v>168</v>
      </c>
      <c r="G2570">
        <v>168</v>
      </c>
      <c r="H2570">
        <v>168</v>
      </c>
      <c r="I2570" t="s">
        <v>21</v>
      </c>
      <c r="J2570">
        <v>1</v>
      </c>
      <c r="K2570">
        <v>0.45536799496000002</v>
      </c>
      <c r="L2570" t="s">
        <v>82</v>
      </c>
      <c r="M2570">
        <v>59.9417124861628</v>
      </c>
      <c r="N2570" t="s">
        <v>83</v>
      </c>
      <c r="O2570">
        <v>1</v>
      </c>
      <c r="P2570" t="s">
        <v>84</v>
      </c>
      <c r="Q2570" t="str">
        <f>+PROPER(IF(MID(Tabla1[[#This Row],[expName]],3,100)="Alegria","Alegría",MID(Tabla1[[#This Row],[expName]],3,100)))</f>
        <v>Identidad</v>
      </c>
      <c r="R2570" t="str">
        <f>+IF(Tabla1[[#This Row],[correct_ans]]="None","Frecuente","Infrecuente")</f>
        <v>Infrecuente</v>
      </c>
      <c r="S2570">
        <f>+Tabla1[[#This Row],[Respuesta.corr]]*100</f>
        <v>100</v>
      </c>
      <c r="T2570">
        <f>+IF(OR(Tabla1[[#This Row],[frecuente/infrecuente]]="Frecuente",Tabla1[[#This Row],[Respuesta.rt]]=""),"",Tabla1[[#This Row],[Respuesta.rt]])</f>
        <v>0.45536799496000002</v>
      </c>
      <c r="U2570">
        <f>1-Tabla1[[#This Row],[Respuesta.corr]]</f>
        <v>0</v>
      </c>
      <c r="V2570" t="s">
        <v>141</v>
      </c>
      <c r="W2570" t="s">
        <v>143</v>
      </c>
      <c r="X2570" t="str">
        <f>+IFERROR(VLOOKUP(Tabla1[[#This Row],[participant]],$AB$2:$AC$17,2,0),"REVISAR")</f>
        <v>LMR11M</v>
      </c>
    </row>
    <row r="2571" spans="1:24" x14ac:dyDescent="0.55000000000000004">
      <c r="A2571" t="s">
        <v>81</v>
      </c>
      <c r="B2571" t="s">
        <v>92</v>
      </c>
      <c r="C2571" t="s">
        <v>15</v>
      </c>
      <c r="D2571">
        <v>0.8</v>
      </c>
      <c r="E2571">
        <v>0</v>
      </c>
      <c r="F2571">
        <v>169</v>
      </c>
      <c r="G2571">
        <v>169</v>
      </c>
      <c r="H2571">
        <v>169</v>
      </c>
      <c r="I2571" t="s">
        <v>15</v>
      </c>
      <c r="J2571">
        <v>1</v>
      </c>
      <c r="L2571" t="s">
        <v>82</v>
      </c>
      <c r="M2571">
        <v>59.9417124861628</v>
      </c>
      <c r="N2571" t="s">
        <v>83</v>
      </c>
      <c r="O2571">
        <v>1</v>
      </c>
      <c r="P2571" t="s">
        <v>84</v>
      </c>
      <c r="Q2571" t="str">
        <f>+PROPER(IF(MID(Tabla1[[#This Row],[expName]],3,100)="Alegria","Alegría",MID(Tabla1[[#This Row],[expName]],3,100)))</f>
        <v>Identidad</v>
      </c>
      <c r="R2571" t="str">
        <f>+IF(Tabla1[[#This Row],[correct_ans]]="None","Frecuente","Infrecuente")</f>
        <v>Frecuente</v>
      </c>
      <c r="S2571">
        <f>+Tabla1[[#This Row],[Respuesta.corr]]*100</f>
        <v>100</v>
      </c>
      <c r="T2571" t="str">
        <f>+IF(OR(Tabla1[[#This Row],[frecuente/infrecuente]]="Frecuente",Tabla1[[#This Row],[Respuesta.rt]]=""),"",Tabla1[[#This Row],[Respuesta.rt]])</f>
        <v/>
      </c>
      <c r="U2571">
        <f>1-Tabla1[[#This Row],[Respuesta.corr]]</f>
        <v>0</v>
      </c>
      <c r="V2571" t="s">
        <v>141</v>
      </c>
      <c r="W2571" t="s">
        <v>143</v>
      </c>
      <c r="X2571" t="str">
        <f>+IFERROR(VLOOKUP(Tabla1[[#This Row],[participant]],$AB$2:$AC$17,2,0),"REVISAR")</f>
        <v>LMR11M</v>
      </c>
    </row>
    <row r="2572" spans="1:24" x14ac:dyDescent="0.55000000000000004">
      <c r="A2572" t="s">
        <v>85</v>
      </c>
      <c r="B2572" t="s">
        <v>86</v>
      </c>
      <c r="C2572" t="s">
        <v>21</v>
      </c>
      <c r="D2572">
        <v>1.3</v>
      </c>
      <c r="E2572">
        <v>0</v>
      </c>
      <c r="F2572">
        <v>170</v>
      </c>
      <c r="G2572">
        <v>170</v>
      </c>
      <c r="H2572">
        <v>170</v>
      </c>
      <c r="I2572" t="s">
        <v>21</v>
      </c>
      <c r="J2572">
        <v>1</v>
      </c>
      <c r="K2572">
        <v>0.55080247158200002</v>
      </c>
      <c r="L2572" t="s">
        <v>82</v>
      </c>
      <c r="M2572">
        <v>59.9417124861628</v>
      </c>
      <c r="N2572" t="s">
        <v>83</v>
      </c>
      <c r="O2572">
        <v>1</v>
      </c>
      <c r="P2572" t="s">
        <v>84</v>
      </c>
      <c r="Q2572" t="str">
        <f>+PROPER(IF(MID(Tabla1[[#This Row],[expName]],3,100)="Alegria","Alegría",MID(Tabla1[[#This Row],[expName]],3,100)))</f>
        <v>Identidad</v>
      </c>
      <c r="R2572" t="str">
        <f>+IF(Tabla1[[#This Row],[correct_ans]]="None","Frecuente","Infrecuente")</f>
        <v>Infrecuente</v>
      </c>
      <c r="S2572">
        <f>+Tabla1[[#This Row],[Respuesta.corr]]*100</f>
        <v>100</v>
      </c>
      <c r="T2572">
        <f>+IF(OR(Tabla1[[#This Row],[frecuente/infrecuente]]="Frecuente",Tabla1[[#This Row],[Respuesta.rt]]=""),"",Tabla1[[#This Row],[Respuesta.rt]])</f>
        <v>0.55080247158200002</v>
      </c>
      <c r="U2572">
        <f>1-Tabla1[[#This Row],[Respuesta.corr]]</f>
        <v>0</v>
      </c>
      <c r="V2572" t="s">
        <v>141</v>
      </c>
      <c r="W2572" t="s">
        <v>143</v>
      </c>
      <c r="X2572" t="str">
        <f>+IFERROR(VLOOKUP(Tabla1[[#This Row],[participant]],$AB$2:$AC$17,2,0),"REVISAR")</f>
        <v>LMR11M</v>
      </c>
    </row>
    <row r="2573" spans="1:24" x14ac:dyDescent="0.55000000000000004">
      <c r="A2573" t="s">
        <v>81</v>
      </c>
      <c r="B2573" t="s">
        <v>75</v>
      </c>
      <c r="C2573" t="s">
        <v>15</v>
      </c>
      <c r="D2573">
        <v>1.3</v>
      </c>
      <c r="E2573">
        <v>0</v>
      </c>
      <c r="F2573">
        <v>171</v>
      </c>
      <c r="G2573">
        <v>171</v>
      </c>
      <c r="H2573">
        <v>171</v>
      </c>
      <c r="I2573" t="s">
        <v>15</v>
      </c>
      <c r="J2573">
        <v>1</v>
      </c>
      <c r="L2573" t="s">
        <v>82</v>
      </c>
      <c r="M2573">
        <v>59.9417124861628</v>
      </c>
      <c r="N2573" t="s">
        <v>83</v>
      </c>
      <c r="O2573">
        <v>1</v>
      </c>
      <c r="P2573" t="s">
        <v>84</v>
      </c>
      <c r="Q2573" t="str">
        <f>+PROPER(IF(MID(Tabla1[[#This Row],[expName]],3,100)="Alegria","Alegría",MID(Tabla1[[#This Row],[expName]],3,100)))</f>
        <v>Identidad</v>
      </c>
      <c r="R2573" t="str">
        <f>+IF(Tabla1[[#This Row],[correct_ans]]="None","Frecuente","Infrecuente")</f>
        <v>Frecuente</v>
      </c>
      <c r="S2573">
        <f>+Tabla1[[#This Row],[Respuesta.corr]]*100</f>
        <v>100</v>
      </c>
      <c r="T2573" t="str">
        <f>+IF(OR(Tabla1[[#This Row],[frecuente/infrecuente]]="Frecuente",Tabla1[[#This Row],[Respuesta.rt]]=""),"",Tabla1[[#This Row],[Respuesta.rt]])</f>
        <v/>
      </c>
      <c r="U2573">
        <f>1-Tabla1[[#This Row],[Respuesta.corr]]</f>
        <v>0</v>
      </c>
      <c r="V2573" t="s">
        <v>141</v>
      </c>
      <c r="W2573" t="s">
        <v>143</v>
      </c>
      <c r="X2573" t="str">
        <f>+IFERROR(VLOOKUP(Tabla1[[#This Row],[participant]],$AB$2:$AC$17,2,0),"REVISAR")</f>
        <v>LMR11M</v>
      </c>
    </row>
    <row r="2574" spans="1:24" x14ac:dyDescent="0.55000000000000004">
      <c r="A2574" t="s">
        <v>81</v>
      </c>
      <c r="B2574" t="s">
        <v>22</v>
      </c>
      <c r="C2574" t="s">
        <v>15</v>
      </c>
      <c r="D2574">
        <v>1.3</v>
      </c>
      <c r="E2574">
        <v>0</v>
      </c>
      <c r="F2574">
        <v>172</v>
      </c>
      <c r="G2574">
        <v>172</v>
      </c>
      <c r="H2574">
        <v>172</v>
      </c>
      <c r="I2574" t="s">
        <v>15</v>
      </c>
      <c r="J2574">
        <v>1</v>
      </c>
      <c r="L2574" t="s">
        <v>82</v>
      </c>
      <c r="M2574">
        <v>59.9417124861628</v>
      </c>
      <c r="N2574" t="s">
        <v>83</v>
      </c>
      <c r="O2574">
        <v>1</v>
      </c>
      <c r="P2574" t="s">
        <v>84</v>
      </c>
      <c r="Q2574" t="str">
        <f>+PROPER(IF(MID(Tabla1[[#This Row],[expName]],3,100)="Alegria","Alegría",MID(Tabla1[[#This Row],[expName]],3,100)))</f>
        <v>Identidad</v>
      </c>
      <c r="R2574" t="str">
        <f>+IF(Tabla1[[#This Row],[correct_ans]]="None","Frecuente","Infrecuente")</f>
        <v>Frecuente</v>
      </c>
      <c r="S2574">
        <f>+Tabla1[[#This Row],[Respuesta.corr]]*100</f>
        <v>100</v>
      </c>
      <c r="T2574" t="str">
        <f>+IF(OR(Tabla1[[#This Row],[frecuente/infrecuente]]="Frecuente",Tabla1[[#This Row],[Respuesta.rt]]=""),"",Tabla1[[#This Row],[Respuesta.rt]])</f>
        <v/>
      </c>
      <c r="U2574">
        <f>1-Tabla1[[#This Row],[Respuesta.corr]]</f>
        <v>0</v>
      </c>
      <c r="V2574" t="s">
        <v>141</v>
      </c>
      <c r="W2574" t="s">
        <v>143</v>
      </c>
      <c r="X2574" t="str">
        <f>+IFERROR(VLOOKUP(Tabla1[[#This Row],[participant]],$AB$2:$AC$17,2,0),"REVISAR")</f>
        <v>LMR11M</v>
      </c>
    </row>
    <row r="2575" spans="1:24" x14ac:dyDescent="0.55000000000000004">
      <c r="A2575" t="s">
        <v>81</v>
      </c>
      <c r="B2575" t="s">
        <v>28</v>
      </c>
      <c r="C2575" t="s">
        <v>15</v>
      </c>
      <c r="D2575">
        <v>0.8</v>
      </c>
      <c r="E2575">
        <v>0</v>
      </c>
      <c r="F2575">
        <v>173</v>
      </c>
      <c r="G2575">
        <v>173</v>
      </c>
      <c r="H2575">
        <v>173</v>
      </c>
      <c r="I2575" t="s">
        <v>15</v>
      </c>
      <c r="J2575">
        <v>1</v>
      </c>
      <c r="L2575" t="s">
        <v>82</v>
      </c>
      <c r="M2575">
        <v>59.9417124861628</v>
      </c>
      <c r="N2575" t="s">
        <v>83</v>
      </c>
      <c r="O2575">
        <v>1</v>
      </c>
      <c r="P2575" t="s">
        <v>84</v>
      </c>
      <c r="Q2575" t="str">
        <f>+PROPER(IF(MID(Tabla1[[#This Row],[expName]],3,100)="Alegria","Alegría",MID(Tabla1[[#This Row],[expName]],3,100)))</f>
        <v>Identidad</v>
      </c>
      <c r="R2575" t="str">
        <f>+IF(Tabla1[[#This Row],[correct_ans]]="None","Frecuente","Infrecuente")</f>
        <v>Frecuente</v>
      </c>
      <c r="S2575">
        <f>+Tabla1[[#This Row],[Respuesta.corr]]*100</f>
        <v>100</v>
      </c>
      <c r="T2575" t="str">
        <f>+IF(OR(Tabla1[[#This Row],[frecuente/infrecuente]]="Frecuente",Tabla1[[#This Row],[Respuesta.rt]]=""),"",Tabla1[[#This Row],[Respuesta.rt]])</f>
        <v/>
      </c>
      <c r="U2575">
        <f>1-Tabla1[[#This Row],[Respuesta.corr]]</f>
        <v>0</v>
      </c>
      <c r="V2575" t="s">
        <v>141</v>
      </c>
      <c r="W2575" t="s">
        <v>143</v>
      </c>
      <c r="X2575" t="str">
        <f>+IFERROR(VLOOKUP(Tabla1[[#This Row],[participant]],$AB$2:$AC$17,2,0),"REVISAR")</f>
        <v>LMR11M</v>
      </c>
    </row>
    <row r="2576" spans="1:24" x14ac:dyDescent="0.55000000000000004">
      <c r="A2576" t="s">
        <v>81</v>
      </c>
      <c r="B2576" t="s">
        <v>22</v>
      </c>
      <c r="C2576" t="s">
        <v>15</v>
      </c>
      <c r="D2576">
        <v>0.8</v>
      </c>
      <c r="E2576">
        <v>0</v>
      </c>
      <c r="F2576">
        <v>174</v>
      </c>
      <c r="G2576">
        <v>174</v>
      </c>
      <c r="H2576">
        <v>174</v>
      </c>
      <c r="I2576" t="s">
        <v>15</v>
      </c>
      <c r="J2576">
        <v>1</v>
      </c>
      <c r="L2576" t="s">
        <v>82</v>
      </c>
      <c r="M2576">
        <v>59.9417124861628</v>
      </c>
      <c r="N2576" t="s">
        <v>83</v>
      </c>
      <c r="O2576">
        <v>1</v>
      </c>
      <c r="P2576" t="s">
        <v>84</v>
      </c>
      <c r="Q2576" t="str">
        <f>+PROPER(IF(MID(Tabla1[[#This Row],[expName]],3,100)="Alegria","Alegría",MID(Tabla1[[#This Row],[expName]],3,100)))</f>
        <v>Identidad</v>
      </c>
      <c r="R2576" t="str">
        <f>+IF(Tabla1[[#This Row],[correct_ans]]="None","Frecuente","Infrecuente")</f>
        <v>Frecuente</v>
      </c>
      <c r="S2576">
        <f>+Tabla1[[#This Row],[Respuesta.corr]]*100</f>
        <v>100</v>
      </c>
      <c r="T2576" t="str">
        <f>+IF(OR(Tabla1[[#This Row],[frecuente/infrecuente]]="Frecuente",Tabla1[[#This Row],[Respuesta.rt]]=""),"",Tabla1[[#This Row],[Respuesta.rt]])</f>
        <v/>
      </c>
      <c r="U2576">
        <f>1-Tabla1[[#This Row],[Respuesta.corr]]</f>
        <v>0</v>
      </c>
      <c r="V2576" t="s">
        <v>141</v>
      </c>
      <c r="W2576" t="s">
        <v>143</v>
      </c>
      <c r="X2576" t="str">
        <f>+IFERROR(VLOOKUP(Tabla1[[#This Row],[participant]],$AB$2:$AC$17,2,0),"REVISAR")</f>
        <v>LMR11M</v>
      </c>
    </row>
    <row r="2577" spans="1:24" x14ac:dyDescent="0.55000000000000004">
      <c r="A2577" t="s">
        <v>85</v>
      </c>
      <c r="B2577" t="s">
        <v>86</v>
      </c>
      <c r="C2577" t="s">
        <v>21</v>
      </c>
      <c r="D2577">
        <v>1.3</v>
      </c>
      <c r="E2577">
        <v>0</v>
      </c>
      <c r="F2577">
        <v>175</v>
      </c>
      <c r="G2577">
        <v>175</v>
      </c>
      <c r="H2577">
        <v>175</v>
      </c>
      <c r="I2577" t="s">
        <v>21</v>
      </c>
      <c r="J2577">
        <v>1</v>
      </c>
      <c r="K2577">
        <v>0.438586854842</v>
      </c>
      <c r="L2577" t="s">
        <v>82</v>
      </c>
      <c r="M2577">
        <v>59.9417124861628</v>
      </c>
      <c r="N2577" t="s">
        <v>83</v>
      </c>
      <c r="O2577">
        <v>1</v>
      </c>
      <c r="P2577" t="s">
        <v>84</v>
      </c>
      <c r="Q2577" t="str">
        <f>+PROPER(IF(MID(Tabla1[[#This Row],[expName]],3,100)="Alegria","Alegría",MID(Tabla1[[#This Row],[expName]],3,100)))</f>
        <v>Identidad</v>
      </c>
      <c r="R2577" t="str">
        <f>+IF(Tabla1[[#This Row],[correct_ans]]="None","Frecuente","Infrecuente")</f>
        <v>Infrecuente</v>
      </c>
      <c r="S2577">
        <f>+Tabla1[[#This Row],[Respuesta.corr]]*100</f>
        <v>100</v>
      </c>
      <c r="T2577">
        <f>+IF(OR(Tabla1[[#This Row],[frecuente/infrecuente]]="Frecuente",Tabla1[[#This Row],[Respuesta.rt]]=""),"",Tabla1[[#This Row],[Respuesta.rt]])</f>
        <v>0.438586854842</v>
      </c>
      <c r="U2577">
        <f>1-Tabla1[[#This Row],[Respuesta.corr]]</f>
        <v>0</v>
      </c>
      <c r="V2577" t="s">
        <v>141</v>
      </c>
      <c r="W2577" t="s">
        <v>143</v>
      </c>
      <c r="X2577" t="str">
        <f>+IFERROR(VLOOKUP(Tabla1[[#This Row],[participant]],$AB$2:$AC$17,2,0),"REVISAR")</f>
        <v>LMR11M</v>
      </c>
    </row>
    <row r="2578" spans="1:24" x14ac:dyDescent="0.55000000000000004">
      <c r="A2578" t="s">
        <v>81</v>
      </c>
      <c r="B2578" t="s">
        <v>88</v>
      </c>
      <c r="C2578" t="s">
        <v>15</v>
      </c>
      <c r="D2578">
        <v>0.8</v>
      </c>
      <c r="E2578">
        <v>0</v>
      </c>
      <c r="F2578">
        <v>176</v>
      </c>
      <c r="G2578">
        <v>176</v>
      </c>
      <c r="H2578">
        <v>176</v>
      </c>
      <c r="I2578" t="s">
        <v>15</v>
      </c>
      <c r="J2578">
        <v>1</v>
      </c>
      <c r="L2578" t="s">
        <v>82</v>
      </c>
      <c r="M2578">
        <v>59.9417124861628</v>
      </c>
      <c r="N2578" t="s">
        <v>83</v>
      </c>
      <c r="O2578">
        <v>1</v>
      </c>
      <c r="P2578" t="s">
        <v>84</v>
      </c>
      <c r="Q2578" t="str">
        <f>+PROPER(IF(MID(Tabla1[[#This Row],[expName]],3,100)="Alegria","Alegría",MID(Tabla1[[#This Row],[expName]],3,100)))</f>
        <v>Identidad</v>
      </c>
      <c r="R2578" t="str">
        <f>+IF(Tabla1[[#This Row],[correct_ans]]="None","Frecuente","Infrecuente")</f>
        <v>Frecuente</v>
      </c>
      <c r="S2578">
        <f>+Tabla1[[#This Row],[Respuesta.corr]]*100</f>
        <v>100</v>
      </c>
      <c r="T2578" t="str">
        <f>+IF(OR(Tabla1[[#This Row],[frecuente/infrecuente]]="Frecuente",Tabla1[[#This Row],[Respuesta.rt]]=""),"",Tabla1[[#This Row],[Respuesta.rt]])</f>
        <v/>
      </c>
      <c r="U2578">
        <f>1-Tabla1[[#This Row],[Respuesta.corr]]</f>
        <v>0</v>
      </c>
      <c r="V2578" t="s">
        <v>141</v>
      </c>
      <c r="W2578" t="s">
        <v>143</v>
      </c>
      <c r="X2578" t="str">
        <f>+IFERROR(VLOOKUP(Tabla1[[#This Row],[participant]],$AB$2:$AC$17,2,0),"REVISAR")</f>
        <v>LMR11M</v>
      </c>
    </row>
    <row r="2579" spans="1:24" x14ac:dyDescent="0.55000000000000004">
      <c r="A2579" t="s">
        <v>85</v>
      </c>
      <c r="B2579" t="s">
        <v>86</v>
      </c>
      <c r="C2579" t="s">
        <v>21</v>
      </c>
      <c r="D2579">
        <v>0.8</v>
      </c>
      <c r="E2579">
        <v>0</v>
      </c>
      <c r="F2579">
        <v>177</v>
      </c>
      <c r="G2579">
        <v>177</v>
      </c>
      <c r="H2579">
        <v>177</v>
      </c>
      <c r="I2579" t="s">
        <v>21</v>
      </c>
      <c r="J2579">
        <v>1</v>
      </c>
      <c r="K2579">
        <v>0.53875388810400004</v>
      </c>
      <c r="L2579" t="s">
        <v>82</v>
      </c>
      <c r="M2579">
        <v>59.9417124861628</v>
      </c>
      <c r="N2579" t="s">
        <v>83</v>
      </c>
      <c r="O2579">
        <v>1</v>
      </c>
      <c r="P2579" t="s">
        <v>84</v>
      </c>
      <c r="Q2579" t="str">
        <f>+PROPER(IF(MID(Tabla1[[#This Row],[expName]],3,100)="Alegria","Alegría",MID(Tabla1[[#This Row],[expName]],3,100)))</f>
        <v>Identidad</v>
      </c>
      <c r="R2579" t="str">
        <f>+IF(Tabla1[[#This Row],[correct_ans]]="None","Frecuente","Infrecuente")</f>
        <v>Infrecuente</v>
      </c>
      <c r="S2579">
        <f>+Tabla1[[#This Row],[Respuesta.corr]]*100</f>
        <v>100</v>
      </c>
      <c r="T2579">
        <f>+IF(OR(Tabla1[[#This Row],[frecuente/infrecuente]]="Frecuente",Tabla1[[#This Row],[Respuesta.rt]]=""),"",Tabla1[[#This Row],[Respuesta.rt]])</f>
        <v>0.53875388810400004</v>
      </c>
      <c r="U2579">
        <f>1-Tabla1[[#This Row],[Respuesta.corr]]</f>
        <v>0</v>
      </c>
      <c r="V2579" t="s">
        <v>141</v>
      </c>
      <c r="W2579" t="s">
        <v>143</v>
      </c>
      <c r="X2579" t="str">
        <f>+IFERROR(VLOOKUP(Tabla1[[#This Row],[participant]],$AB$2:$AC$17,2,0),"REVISAR")</f>
        <v>LMR11M</v>
      </c>
    </row>
    <row r="2580" spans="1:24" x14ac:dyDescent="0.55000000000000004">
      <c r="A2580" t="s">
        <v>81</v>
      </c>
      <c r="B2580" t="s">
        <v>91</v>
      </c>
      <c r="C2580" t="s">
        <v>15</v>
      </c>
      <c r="D2580">
        <v>1.3</v>
      </c>
      <c r="E2580">
        <v>0</v>
      </c>
      <c r="F2580">
        <v>178</v>
      </c>
      <c r="G2580">
        <v>178</v>
      </c>
      <c r="H2580">
        <v>178</v>
      </c>
      <c r="I2580" t="s">
        <v>15</v>
      </c>
      <c r="J2580">
        <v>1</v>
      </c>
      <c r="L2580" t="s">
        <v>82</v>
      </c>
      <c r="M2580">
        <v>59.9417124861628</v>
      </c>
      <c r="N2580" t="s">
        <v>83</v>
      </c>
      <c r="O2580">
        <v>1</v>
      </c>
      <c r="P2580" t="s">
        <v>84</v>
      </c>
      <c r="Q2580" t="str">
        <f>+PROPER(IF(MID(Tabla1[[#This Row],[expName]],3,100)="Alegria","Alegría",MID(Tabla1[[#This Row],[expName]],3,100)))</f>
        <v>Identidad</v>
      </c>
      <c r="R2580" t="str">
        <f>+IF(Tabla1[[#This Row],[correct_ans]]="None","Frecuente","Infrecuente")</f>
        <v>Frecuente</v>
      </c>
      <c r="S2580">
        <f>+Tabla1[[#This Row],[Respuesta.corr]]*100</f>
        <v>100</v>
      </c>
      <c r="T2580" t="str">
        <f>+IF(OR(Tabla1[[#This Row],[frecuente/infrecuente]]="Frecuente",Tabla1[[#This Row],[Respuesta.rt]]=""),"",Tabla1[[#This Row],[Respuesta.rt]])</f>
        <v/>
      </c>
      <c r="U2580">
        <f>1-Tabla1[[#This Row],[Respuesta.corr]]</f>
        <v>0</v>
      </c>
      <c r="V2580" t="s">
        <v>141</v>
      </c>
      <c r="W2580" t="s">
        <v>143</v>
      </c>
      <c r="X2580" t="str">
        <f>+IFERROR(VLOOKUP(Tabla1[[#This Row],[participant]],$AB$2:$AC$17,2,0),"REVISAR")</f>
        <v>LMR11M</v>
      </c>
    </row>
    <row r="2581" spans="1:24" x14ac:dyDescent="0.55000000000000004">
      <c r="A2581" t="s">
        <v>85</v>
      </c>
      <c r="B2581" t="s">
        <v>86</v>
      </c>
      <c r="C2581" t="s">
        <v>21</v>
      </c>
      <c r="D2581">
        <v>1.3</v>
      </c>
      <c r="E2581">
        <v>0</v>
      </c>
      <c r="F2581">
        <v>179</v>
      </c>
      <c r="G2581">
        <v>179</v>
      </c>
      <c r="H2581">
        <v>179</v>
      </c>
      <c r="I2581" t="s">
        <v>21</v>
      </c>
      <c r="J2581">
        <v>1</v>
      </c>
      <c r="K2581">
        <v>0.43760551326000002</v>
      </c>
      <c r="L2581" t="s">
        <v>82</v>
      </c>
      <c r="M2581">
        <v>59.9417124861628</v>
      </c>
      <c r="N2581" t="s">
        <v>83</v>
      </c>
      <c r="O2581">
        <v>1</v>
      </c>
      <c r="P2581" t="s">
        <v>84</v>
      </c>
      <c r="Q2581" t="str">
        <f>+PROPER(IF(MID(Tabla1[[#This Row],[expName]],3,100)="Alegria","Alegría",MID(Tabla1[[#This Row],[expName]],3,100)))</f>
        <v>Identidad</v>
      </c>
      <c r="R2581" t="str">
        <f>+IF(Tabla1[[#This Row],[correct_ans]]="None","Frecuente","Infrecuente")</f>
        <v>Infrecuente</v>
      </c>
      <c r="S2581">
        <f>+Tabla1[[#This Row],[Respuesta.corr]]*100</f>
        <v>100</v>
      </c>
      <c r="T2581">
        <f>+IF(OR(Tabla1[[#This Row],[frecuente/infrecuente]]="Frecuente",Tabla1[[#This Row],[Respuesta.rt]]=""),"",Tabla1[[#This Row],[Respuesta.rt]])</f>
        <v>0.43760551326000002</v>
      </c>
      <c r="U2581">
        <f>1-Tabla1[[#This Row],[Respuesta.corr]]</f>
        <v>0</v>
      </c>
      <c r="V2581" t="s">
        <v>141</v>
      </c>
      <c r="W2581" t="s">
        <v>143</v>
      </c>
      <c r="X2581" t="str">
        <f>+IFERROR(VLOOKUP(Tabla1[[#This Row],[participant]],$AB$2:$AC$17,2,0),"REVISAR")</f>
        <v>LMR11M</v>
      </c>
    </row>
    <row r="2582" spans="1:24" x14ac:dyDescent="0.55000000000000004">
      <c r="A2582" t="s">
        <v>81</v>
      </c>
      <c r="B2582" t="s">
        <v>88</v>
      </c>
      <c r="C2582" t="s">
        <v>15</v>
      </c>
      <c r="D2582">
        <v>1.3</v>
      </c>
      <c r="E2582">
        <v>0</v>
      </c>
      <c r="F2582">
        <v>180</v>
      </c>
      <c r="G2582">
        <v>180</v>
      </c>
      <c r="H2582">
        <v>180</v>
      </c>
      <c r="I2582" t="s">
        <v>15</v>
      </c>
      <c r="J2582">
        <v>1</v>
      </c>
      <c r="L2582" t="s">
        <v>82</v>
      </c>
      <c r="M2582">
        <v>59.9417124861628</v>
      </c>
      <c r="N2582" t="s">
        <v>83</v>
      </c>
      <c r="O2582">
        <v>1</v>
      </c>
      <c r="P2582" t="s">
        <v>84</v>
      </c>
      <c r="Q2582" t="str">
        <f>+PROPER(IF(MID(Tabla1[[#This Row],[expName]],3,100)="Alegria","Alegría",MID(Tabla1[[#This Row],[expName]],3,100)))</f>
        <v>Identidad</v>
      </c>
      <c r="R2582" t="str">
        <f>+IF(Tabla1[[#This Row],[correct_ans]]="None","Frecuente","Infrecuente")</f>
        <v>Frecuente</v>
      </c>
      <c r="S2582">
        <f>+Tabla1[[#This Row],[Respuesta.corr]]*100</f>
        <v>100</v>
      </c>
      <c r="T2582" t="str">
        <f>+IF(OR(Tabla1[[#This Row],[frecuente/infrecuente]]="Frecuente",Tabla1[[#This Row],[Respuesta.rt]]=""),"",Tabla1[[#This Row],[Respuesta.rt]])</f>
        <v/>
      </c>
      <c r="U2582">
        <f>1-Tabla1[[#This Row],[Respuesta.corr]]</f>
        <v>0</v>
      </c>
      <c r="V2582" t="s">
        <v>141</v>
      </c>
      <c r="W2582" t="s">
        <v>143</v>
      </c>
      <c r="X2582" t="str">
        <f>+IFERROR(VLOOKUP(Tabla1[[#This Row],[participant]],$AB$2:$AC$17,2,0),"REVISAR")</f>
        <v>LMR11M</v>
      </c>
    </row>
    <row r="2583" spans="1:24" x14ac:dyDescent="0.55000000000000004">
      <c r="A2583" t="s">
        <v>85</v>
      </c>
      <c r="B2583" t="s">
        <v>86</v>
      </c>
      <c r="C2583" t="s">
        <v>21</v>
      </c>
      <c r="D2583">
        <v>0.8</v>
      </c>
      <c r="E2583">
        <v>0</v>
      </c>
      <c r="F2583">
        <v>181</v>
      </c>
      <c r="G2583">
        <v>181</v>
      </c>
      <c r="H2583">
        <v>181</v>
      </c>
      <c r="I2583" t="s">
        <v>21</v>
      </c>
      <c r="J2583">
        <v>1</v>
      </c>
      <c r="K2583">
        <v>0.38094263710100001</v>
      </c>
      <c r="L2583" t="s">
        <v>82</v>
      </c>
      <c r="M2583">
        <v>59.9417124861628</v>
      </c>
      <c r="N2583" t="s">
        <v>83</v>
      </c>
      <c r="O2583">
        <v>1</v>
      </c>
      <c r="P2583" t="s">
        <v>84</v>
      </c>
      <c r="Q2583" t="str">
        <f>+PROPER(IF(MID(Tabla1[[#This Row],[expName]],3,100)="Alegria","Alegría",MID(Tabla1[[#This Row],[expName]],3,100)))</f>
        <v>Identidad</v>
      </c>
      <c r="R2583" t="str">
        <f>+IF(Tabla1[[#This Row],[correct_ans]]="None","Frecuente","Infrecuente")</f>
        <v>Infrecuente</v>
      </c>
      <c r="S2583">
        <f>+Tabla1[[#This Row],[Respuesta.corr]]*100</f>
        <v>100</v>
      </c>
      <c r="T2583">
        <f>+IF(OR(Tabla1[[#This Row],[frecuente/infrecuente]]="Frecuente",Tabla1[[#This Row],[Respuesta.rt]]=""),"",Tabla1[[#This Row],[Respuesta.rt]])</f>
        <v>0.38094263710100001</v>
      </c>
      <c r="U2583">
        <f>1-Tabla1[[#This Row],[Respuesta.corr]]</f>
        <v>0</v>
      </c>
      <c r="V2583" t="s">
        <v>141</v>
      </c>
      <c r="W2583" t="s">
        <v>143</v>
      </c>
      <c r="X2583" t="str">
        <f>+IFERROR(VLOOKUP(Tabla1[[#This Row],[participant]],$AB$2:$AC$17,2,0),"REVISAR")</f>
        <v>LMR11M</v>
      </c>
    </row>
    <row r="2584" spans="1:24" x14ac:dyDescent="0.55000000000000004">
      <c r="A2584" t="s">
        <v>81</v>
      </c>
      <c r="B2584" t="s">
        <v>92</v>
      </c>
      <c r="C2584" t="s">
        <v>15</v>
      </c>
      <c r="D2584">
        <v>0.8</v>
      </c>
      <c r="E2584">
        <v>0</v>
      </c>
      <c r="F2584">
        <v>182</v>
      </c>
      <c r="G2584">
        <v>182</v>
      </c>
      <c r="H2584">
        <v>182</v>
      </c>
      <c r="I2584" t="s">
        <v>15</v>
      </c>
      <c r="J2584">
        <v>1</v>
      </c>
      <c r="L2584" t="s">
        <v>82</v>
      </c>
      <c r="M2584">
        <v>59.9417124861628</v>
      </c>
      <c r="N2584" t="s">
        <v>83</v>
      </c>
      <c r="O2584">
        <v>1</v>
      </c>
      <c r="P2584" t="s">
        <v>84</v>
      </c>
      <c r="Q2584" t="str">
        <f>+PROPER(IF(MID(Tabla1[[#This Row],[expName]],3,100)="Alegria","Alegría",MID(Tabla1[[#This Row],[expName]],3,100)))</f>
        <v>Identidad</v>
      </c>
      <c r="R2584" t="str">
        <f>+IF(Tabla1[[#This Row],[correct_ans]]="None","Frecuente","Infrecuente")</f>
        <v>Frecuente</v>
      </c>
      <c r="S2584">
        <f>+Tabla1[[#This Row],[Respuesta.corr]]*100</f>
        <v>100</v>
      </c>
      <c r="T2584" t="str">
        <f>+IF(OR(Tabla1[[#This Row],[frecuente/infrecuente]]="Frecuente",Tabla1[[#This Row],[Respuesta.rt]]=""),"",Tabla1[[#This Row],[Respuesta.rt]])</f>
        <v/>
      </c>
      <c r="U2584">
        <f>1-Tabla1[[#This Row],[Respuesta.corr]]</f>
        <v>0</v>
      </c>
      <c r="V2584" t="s">
        <v>141</v>
      </c>
      <c r="W2584" t="s">
        <v>143</v>
      </c>
      <c r="X2584" t="str">
        <f>+IFERROR(VLOOKUP(Tabla1[[#This Row],[participant]],$AB$2:$AC$17,2,0),"REVISAR")</f>
        <v>LMR11M</v>
      </c>
    </row>
    <row r="2585" spans="1:24" x14ac:dyDescent="0.55000000000000004">
      <c r="A2585" t="s">
        <v>81</v>
      </c>
      <c r="B2585" t="s">
        <v>92</v>
      </c>
      <c r="C2585" t="s">
        <v>15</v>
      </c>
      <c r="D2585">
        <v>1.3</v>
      </c>
      <c r="E2585">
        <v>0</v>
      </c>
      <c r="F2585">
        <v>183</v>
      </c>
      <c r="G2585">
        <v>183</v>
      </c>
      <c r="H2585">
        <v>183</v>
      </c>
      <c r="I2585" t="s">
        <v>15</v>
      </c>
      <c r="J2585">
        <v>1</v>
      </c>
      <c r="L2585" t="s">
        <v>82</v>
      </c>
      <c r="M2585">
        <v>59.9417124861628</v>
      </c>
      <c r="N2585" t="s">
        <v>83</v>
      </c>
      <c r="O2585">
        <v>1</v>
      </c>
      <c r="P2585" t="s">
        <v>84</v>
      </c>
      <c r="Q2585" t="str">
        <f>+PROPER(IF(MID(Tabla1[[#This Row],[expName]],3,100)="Alegria","Alegría",MID(Tabla1[[#This Row],[expName]],3,100)))</f>
        <v>Identidad</v>
      </c>
      <c r="R2585" t="str">
        <f>+IF(Tabla1[[#This Row],[correct_ans]]="None","Frecuente","Infrecuente")</f>
        <v>Frecuente</v>
      </c>
      <c r="S2585">
        <f>+Tabla1[[#This Row],[Respuesta.corr]]*100</f>
        <v>100</v>
      </c>
      <c r="T2585" t="str">
        <f>+IF(OR(Tabla1[[#This Row],[frecuente/infrecuente]]="Frecuente",Tabla1[[#This Row],[Respuesta.rt]]=""),"",Tabla1[[#This Row],[Respuesta.rt]])</f>
        <v/>
      </c>
      <c r="U2585">
        <f>1-Tabla1[[#This Row],[Respuesta.corr]]</f>
        <v>0</v>
      </c>
      <c r="V2585" t="s">
        <v>141</v>
      </c>
      <c r="W2585" t="s">
        <v>143</v>
      </c>
      <c r="X2585" t="str">
        <f>+IFERROR(VLOOKUP(Tabla1[[#This Row],[participant]],$AB$2:$AC$17,2,0),"REVISAR")</f>
        <v>LMR11M</v>
      </c>
    </row>
    <row r="2586" spans="1:24" x14ac:dyDescent="0.55000000000000004">
      <c r="A2586" t="s">
        <v>81</v>
      </c>
      <c r="B2586" t="s">
        <v>35</v>
      </c>
      <c r="C2586" t="s">
        <v>15</v>
      </c>
      <c r="D2586">
        <v>1.3</v>
      </c>
      <c r="E2586">
        <v>0</v>
      </c>
      <c r="F2586">
        <v>184</v>
      </c>
      <c r="G2586">
        <v>184</v>
      </c>
      <c r="H2586">
        <v>184</v>
      </c>
      <c r="I2586" t="s">
        <v>15</v>
      </c>
      <c r="J2586">
        <v>1</v>
      </c>
      <c r="L2586" t="s">
        <v>82</v>
      </c>
      <c r="M2586">
        <v>59.9417124861628</v>
      </c>
      <c r="N2586" t="s">
        <v>83</v>
      </c>
      <c r="O2586">
        <v>1</v>
      </c>
      <c r="P2586" t="s">
        <v>84</v>
      </c>
      <c r="Q2586" t="str">
        <f>+PROPER(IF(MID(Tabla1[[#This Row],[expName]],3,100)="Alegria","Alegría",MID(Tabla1[[#This Row],[expName]],3,100)))</f>
        <v>Identidad</v>
      </c>
      <c r="R2586" t="str">
        <f>+IF(Tabla1[[#This Row],[correct_ans]]="None","Frecuente","Infrecuente")</f>
        <v>Frecuente</v>
      </c>
      <c r="S2586">
        <f>+Tabla1[[#This Row],[Respuesta.corr]]*100</f>
        <v>100</v>
      </c>
      <c r="T2586" t="str">
        <f>+IF(OR(Tabla1[[#This Row],[frecuente/infrecuente]]="Frecuente",Tabla1[[#This Row],[Respuesta.rt]]=""),"",Tabla1[[#This Row],[Respuesta.rt]])</f>
        <v/>
      </c>
      <c r="U2586">
        <f>1-Tabla1[[#This Row],[Respuesta.corr]]</f>
        <v>0</v>
      </c>
      <c r="V2586" t="s">
        <v>141</v>
      </c>
      <c r="W2586" t="s">
        <v>143</v>
      </c>
      <c r="X2586" t="str">
        <f>+IFERROR(VLOOKUP(Tabla1[[#This Row],[participant]],$AB$2:$AC$17,2,0),"REVISAR")</f>
        <v>LMR11M</v>
      </c>
    </row>
    <row r="2587" spans="1:24" x14ac:dyDescent="0.55000000000000004">
      <c r="A2587" t="s">
        <v>85</v>
      </c>
      <c r="B2587" t="s">
        <v>86</v>
      </c>
      <c r="C2587" t="s">
        <v>21</v>
      </c>
      <c r="D2587">
        <v>0.8</v>
      </c>
      <c r="E2587">
        <v>0</v>
      </c>
      <c r="F2587">
        <v>185</v>
      </c>
      <c r="G2587">
        <v>185</v>
      </c>
      <c r="H2587">
        <v>185</v>
      </c>
      <c r="I2587" t="s">
        <v>21</v>
      </c>
      <c r="J2587">
        <v>1</v>
      </c>
      <c r="K2587">
        <v>0.370940170716</v>
      </c>
      <c r="L2587" t="s">
        <v>82</v>
      </c>
      <c r="M2587">
        <v>59.9417124861628</v>
      </c>
      <c r="N2587" t="s">
        <v>83</v>
      </c>
      <c r="O2587">
        <v>1</v>
      </c>
      <c r="P2587" t="s">
        <v>84</v>
      </c>
      <c r="Q2587" t="str">
        <f>+PROPER(IF(MID(Tabla1[[#This Row],[expName]],3,100)="Alegria","Alegría",MID(Tabla1[[#This Row],[expName]],3,100)))</f>
        <v>Identidad</v>
      </c>
      <c r="R2587" t="str">
        <f>+IF(Tabla1[[#This Row],[correct_ans]]="None","Frecuente","Infrecuente")</f>
        <v>Infrecuente</v>
      </c>
      <c r="S2587">
        <f>+Tabla1[[#This Row],[Respuesta.corr]]*100</f>
        <v>100</v>
      </c>
      <c r="T2587">
        <f>+IF(OR(Tabla1[[#This Row],[frecuente/infrecuente]]="Frecuente",Tabla1[[#This Row],[Respuesta.rt]]=""),"",Tabla1[[#This Row],[Respuesta.rt]])</f>
        <v>0.370940170716</v>
      </c>
      <c r="U2587">
        <f>1-Tabla1[[#This Row],[Respuesta.corr]]</f>
        <v>0</v>
      </c>
      <c r="V2587" t="s">
        <v>141</v>
      </c>
      <c r="W2587" t="s">
        <v>143</v>
      </c>
      <c r="X2587" t="str">
        <f>+IFERROR(VLOOKUP(Tabla1[[#This Row],[participant]],$AB$2:$AC$17,2,0),"REVISAR")</f>
        <v>LMR11M</v>
      </c>
    </row>
    <row r="2588" spans="1:24" x14ac:dyDescent="0.55000000000000004">
      <c r="A2588" t="s">
        <v>81</v>
      </c>
      <c r="B2588" t="s">
        <v>90</v>
      </c>
      <c r="C2588" t="s">
        <v>15</v>
      </c>
      <c r="D2588">
        <v>0.8</v>
      </c>
      <c r="E2588">
        <v>0</v>
      </c>
      <c r="F2588">
        <v>186</v>
      </c>
      <c r="G2588">
        <v>186</v>
      </c>
      <c r="H2588">
        <v>186</v>
      </c>
      <c r="I2588" t="s">
        <v>15</v>
      </c>
      <c r="J2588">
        <v>1</v>
      </c>
      <c r="L2588" t="s">
        <v>82</v>
      </c>
      <c r="M2588">
        <v>59.9417124861628</v>
      </c>
      <c r="N2588" t="s">
        <v>83</v>
      </c>
      <c r="O2588">
        <v>1</v>
      </c>
      <c r="P2588" t="s">
        <v>84</v>
      </c>
      <c r="Q2588" t="str">
        <f>+PROPER(IF(MID(Tabla1[[#This Row],[expName]],3,100)="Alegria","Alegría",MID(Tabla1[[#This Row],[expName]],3,100)))</f>
        <v>Identidad</v>
      </c>
      <c r="R2588" t="str">
        <f>+IF(Tabla1[[#This Row],[correct_ans]]="None","Frecuente","Infrecuente")</f>
        <v>Frecuente</v>
      </c>
      <c r="S2588">
        <f>+Tabla1[[#This Row],[Respuesta.corr]]*100</f>
        <v>100</v>
      </c>
      <c r="T2588" t="str">
        <f>+IF(OR(Tabla1[[#This Row],[frecuente/infrecuente]]="Frecuente",Tabla1[[#This Row],[Respuesta.rt]]=""),"",Tabla1[[#This Row],[Respuesta.rt]])</f>
        <v/>
      </c>
      <c r="U2588">
        <f>1-Tabla1[[#This Row],[Respuesta.corr]]</f>
        <v>0</v>
      </c>
      <c r="V2588" t="s">
        <v>141</v>
      </c>
      <c r="W2588" t="s">
        <v>143</v>
      </c>
      <c r="X2588" t="str">
        <f>+IFERROR(VLOOKUP(Tabla1[[#This Row],[participant]],$AB$2:$AC$17,2,0),"REVISAR")</f>
        <v>LMR11M</v>
      </c>
    </row>
    <row r="2589" spans="1:24" x14ac:dyDescent="0.55000000000000004">
      <c r="A2589" t="s">
        <v>81</v>
      </c>
      <c r="B2589" t="s">
        <v>35</v>
      </c>
      <c r="C2589" t="s">
        <v>15</v>
      </c>
      <c r="D2589">
        <v>0.8</v>
      </c>
      <c r="E2589">
        <v>0</v>
      </c>
      <c r="F2589">
        <v>187</v>
      </c>
      <c r="G2589">
        <v>187</v>
      </c>
      <c r="H2589">
        <v>187</v>
      </c>
      <c r="I2589" t="s">
        <v>15</v>
      </c>
      <c r="J2589">
        <v>1</v>
      </c>
      <c r="L2589" t="s">
        <v>82</v>
      </c>
      <c r="M2589">
        <v>59.9417124861628</v>
      </c>
      <c r="N2589" t="s">
        <v>83</v>
      </c>
      <c r="O2589">
        <v>1</v>
      </c>
      <c r="P2589" t="s">
        <v>84</v>
      </c>
      <c r="Q2589" t="str">
        <f>+PROPER(IF(MID(Tabla1[[#This Row],[expName]],3,100)="Alegria","Alegría",MID(Tabla1[[#This Row],[expName]],3,100)))</f>
        <v>Identidad</v>
      </c>
      <c r="R2589" t="str">
        <f>+IF(Tabla1[[#This Row],[correct_ans]]="None","Frecuente","Infrecuente")</f>
        <v>Frecuente</v>
      </c>
      <c r="S2589">
        <f>+Tabla1[[#This Row],[Respuesta.corr]]*100</f>
        <v>100</v>
      </c>
      <c r="T2589" t="str">
        <f>+IF(OR(Tabla1[[#This Row],[frecuente/infrecuente]]="Frecuente",Tabla1[[#This Row],[Respuesta.rt]]=""),"",Tabla1[[#This Row],[Respuesta.rt]])</f>
        <v/>
      </c>
      <c r="U2589">
        <f>1-Tabla1[[#This Row],[Respuesta.corr]]</f>
        <v>0</v>
      </c>
      <c r="V2589" t="s">
        <v>141</v>
      </c>
      <c r="W2589" t="s">
        <v>143</v>
      </c>
      <c r="X2589" t="str">
        <f>+IFERROR(VLOOKUP(Tabla1[[#This Row],[participant]],$AB$2:$AC$17,2,0),"REVISAR")</f>
        <v>LMR11M</v>
      </c>
    </row>
    <row r="2590" spans="1:24" x14ac:dyDescent="0.55000000000000004">
      <c r="A2590" t="s">
        <v>85</v>
      </c>
      <c r="B2590" t="s">
        <v>86</v>
      </c>
      <c r="C2590" t="s">
        <v>21</v>
      </c>
      <c r="D2590">
        <v>1.3</v>
      </c>
      <c r="E2590">
        <v>0</v>
      </c>
      <c r="F2590">
        <v>188</v>
      </c>
      <c r="G2590">
        <v>188</v>
      </c>
      <c r="H2590">
        <v>188</v>
      </c>
      <c r="I2590" t="s">
        <v>21</v>
      </c>
      <c r="J2590">
        <v>1</v>
      </c>
      <c r="K2590">
        <v>0.457365110982</v>
      </c>
      <c r="L2590" t="s">
        <v>82</v>
      </c>
      <c r="M2590">
        <v>59.9417124861628</v>
      </c>
      <c r="N2590" t="s">
        <v>83</v>
      </c>
      <c r="O2590">
        <v>1</v>
      </c>
      <c r="P2590" t="s">
        <v>84</v>
      </c>
      <c r="Q2590" t="str">
        <f>+PROPER(IF(MID(Tabla1[[#This Row],[expName]],3,100)="Alegria","Alegría",MID(Tabla1[[#This Row],[expName]],3,100)))</f>
        <v>Identidad</v>
      </c>
      <c r="R2590" t="str">
        <f>+IF(Tabla1[[#This Row],[correct_ans]]="None","Frecuente","Infrecuente")</f>
        <v>Infrecuente</v>
      </c>
      <c r="S2590">
        <f>+Tabla1[[#This Row],[Respuesta.corr]]*100</f>
        <v>100</v>
      </c>
      <c r="T2590">
        <f>+IF(OR(Tabla1[[#This Row],[frecuente/infrecuente]]="Frecuente",Tabla1[[#This Row],[Respuesta.rt]]=""),"",Tabla1[[#This Row],[Respuesta.rt]])</f>
        <v>0.457365110982</v>
      </c>
      <c r="U2590">
        <f>1-Tabla1[[#This Row],[Respuesta.corr]]</f>
        <v>0</v>
      </c>
      <c r="V2590" t="s">
        <v>141</v>
      </c>
      <c r="W2590" t="s">
        <v>143</v>
      </c>
      <c r="X2590" t="str">
        <f>+IFERROR(VLOOKUP(Tabla1[[#This Row],[participant]],$AB$2:$AC$17,2,0),"REVISAR")</f>
        <v>LMR11M</v>
      </c>
    </row>
    <row r="2591" spans="1:24" x14ac:dyDescent="0.55000000000000004">
      <c r="A2591" t="s">
        <v>81</v>
      </c>
      <c r="B2591" t="s">
        <v>22</v>
      </c>
      <c r="C2591" t="s">
        <v>15</v>
      </c>
      <c r="D2591">
        <v>1.3</v>
      </c>
      <c r="E2591">
        <v>0</v>
      </c>
      <c r="F2591">
        <v>189</v>
      </c>
      <c r="G2591">
        <v>189</v>
      </c>
      <c r="H2591">
        <v>189</v>
      </c>
      <c r="I2591" t="s">
        <v>15</v>
      </c>
      <c r="J2591">
        <v>1</v>
      </c>
      <c r="L2591" t="s">
        <v>82</v>
      </c>
      <c r="M2591">
        <v>59.9417124861628</v>
      </c>
      <c r="N2591" t="s">
        <v>83</v>
      </c>
      <c r="O2591">
        <v>1</v>
      </c>
      <c r="P2591" t="s">
        <v>84</v>
      </c>
      <c r="Q2591" t="str">
        <f>+PROPER(IF(MID(Tabla1[[#This Row],[expName]],3,100)="Alegria","Alegría",MID(Tabla1[[#This Row],[expName]],3,100)))</f>
        <v>Identidad</v>
      </c>
      <c r="R2591" t="str">
        <f>+IF(Tabla1[[#This Row],[correct_ans]]="None","Frecuente","Infrecuente")</f>
        <v>Frecuente</v>
      </c>
      <c r="S2591">
        <f>+Tabla1[[#This Row],[Respuesta.corr]]*100</f>
        <v>100</v>
      </c>
      <c r="T2591" t="str">
        <f>+IF(OR(Tabla1[[#This Row],[frecuente/infrecuente]]="Frecuente",Tabla1[[#This Row],[Respuesta.rt]]=""),"",Tabla1[[#This Row],[Respuesta.rt]])</f>
        <v/>
      </c>
      <c r="U2591">
        <f>1-Tabla1[[#This Row],[Respuesta.corr]]</f>
        <v>0</v>
      </c>
      <c r="V2591" t="s">
        <v>141</v>
      </c>
      <c r="W2591" t="s">
        <v>143</v>
      </c>
      <c r="X2591" t="str">
        <f>+IFERROR(VLOOKUP(Tabla1[[#This Row],[participant]],$AB$2:$AC$17,2,0),"REVISAR")</f>
        <v>LMR11M</v>
      </c>
    </row>
    <row r="2592" spans="1:24" x14ac:dyDescent="0.55000000000000004">
      <c r="A2592" t="s">
        <v>81</v>
      </c>
      <c r="B2592" t="s">
        <v>75</v>
      </c>
      <c r="C2592" t="s">
        <v>15</v>
      </c>
      <c r="D2592">
        <v>0.8</v>
      </c>
      <c r="E2592">
        <v>0</v>
      </c>
      <c r="F2592">
        <v>190</v>
      </c>
      <c r="G2592">
        <v>190</v>
      </c>
      <c r="H2592">
        <v>190</v>
      </c>
      <c r="I2592" t="s">
        <v>15</v>
      </c>
      <c r="J2592">
        <v>1</v>
      </c>
      <c r="L2592" t="s">
        <v>82</v>
      </c>
      <c r="M2592">
        <v>59.9417124861628</v>
      </c>
      <c r="N2592" t="s">
        <v>83</v>
      </c>
      <c r="O2592">
        <v>1</v>
      </c>
      <c r="P2592" t="s">
        <v>84</v>
      </c>
      <c r="Q2592" t="str">
        <f>+PROPER(IF(MID(Tabla1[[#This Row],[expName]],3,100)="Alegria","Alegría",MID(Tabla1[[#This Row],[expName]],3,100)))</f>
        <v>Identidad</v>
      </c>
      <c r="R2592" t="str">
        <f>+IF(Tabla1[[#This Row],[correct_ans]]="None","Frecuente","Infrecuente")</f>
        <v>Frecuente</v>
      </c>
      <c r="S2592">
        <f>+Tabla1[[#This Row],[Respuesta.corr]]*100</f>
        <v>100</v>
      </c>
      <c r="T2592" t="str">
        <f>+IF(OR(Tabla1[[#This Row],[frecuente/infrecuente]]="Frecuente",Tabla1[[#This Row],[Respuesta.rt]]=""),"",Tabla1[[#This Row],[Respuesta.rt]])</f>
        <v/>
      </c>
      <c r="U2592">
        <f>1-Tabla1[[#This Row],[Respuesta.corr]]</f>
        <v>0</v>
      </c>
      <c r="V2592" t="s">
        <v>141</v>
      </c>
      <c r="W2592" t="s">
        <v>143</v>
      </c>
      <c r="X2592" t="str">
        <f>+IFERROR(VLOOKUP(Tabla1[[#This Row],[participant]],$AB$2:$AC$17,2,0),"REVISAR")</f>
        <v>LMR11M</v>
      </c>
    </row>
    <row r="2593" spans="1:24" x14ac:dyDescent="0.55000000000000004">
      <c r="A2593" t="s">
        <v>85</v>
      </c>
      <c r="B2593" t="s">
        <v>86</v>
      </c>
      <c r="C2593" t="s">
        <v>21</v>
      </c>
      <c r="D2593">
        <v>0.8</v>
      </c>
      <c r="E2593">
        <v>0</v>
      </c>
      <c r="F2593">
        <v>191</v>
      </c>
      <c r="G2593">
        <v>191</v>
      </c>
      <c r="H2593">
        <v>191</v>
      </c>
      <c r="I2593" t="s">
        <v>21</v>
      </c>
      <c r="J2593">
        <v>1</v>
      </c>
      <c r="K2593">
        <v>0.47176540503300002</v>
      </c>
      <c r="L2593" t="s">
        <v>82</v>
      </c>
      <c r="M2593">
        <v>59.9417124861628</v>
      </c>
      <c r="N2593" t="s">
        <v>83</v>
      </c>
      <c r="O2593">
        <v>1</v>
      </c>
      <c r="P2593" t="s">
        <v>84</v>
      </c>
      <c r="Q2593" t="str">
        <f>+PROPER(IF(MID(Tabla1[[#This Row],[expName]],3,100)="Alegria","Alegría",MID(Tabla1[[#This Row],[expName]],3,100)))</f>
        <v>Identidad</v>
      </c>
      <c r="R2593" t="str">
        <f>+IF(Tabla1[[#This Row],[correct_ans]]="None","Frecuente","Infrecuente")</f>
        <v>Infrecuente</v>
      </c>
      <c r="S2593">
        <f>+Tabla1[[#This Row],[Respuesta.corr]]*100</f>
        <v>100</v>
      </c>
      <c r="T2593">
        <f>+IF(OR(Tabla1[[#This Row],[frecuente/infrecuente]]="Frecuente",Tabla1[[#This Row],[Respuesta.rt]]=""),"",Tabla1[[#This Row],[Respuesta.rt]])</f>
        <v>0.47176540503300002</v>
      </c>
      <c r="U2593">
        <f>1-Tabla1[[#This Row],[Respuesta.corr]]</f>
        <v>0</v>
      </c>
      <c r="V2593" t="s">
        <v>141</v>
      </c>
      <c r="W2593" t="s">
        <v>143</v>
      </c>
      <c r="X2593" t="str">
        <f>+IFERROR(VLOOKUP(Tabla1[[#This Row],[participant]],$AB$2:$AC$17,2,0),"REVISAR")</f>
        <v>LMR11M</v>
      </c>
    </row>
    <row r="2594" spans="1:24" x14ac:dyDescent="0.55000000000000004">
      <c r="A2594" t="s">
        <v>81</v>
      </c>
      <c r="B2594" t="s">
        <v>68</v>
      </c>
      <c r="C2594" t="s">
        <v>15</v>
      </c>
      <c r="D2594">
        <v>1.3</v>
      </c>
      <c r="E2594">
        <v>0</v>
      </c>
      <c r="F2594">
        <v>192</v>
      </c>
      <c r="G2594">
        <v>192</v>
      </c>
      <c r="H2594">
        <v>192</v>
      </c>
      <c r="I2594" t="s">
        <v>15</v>
      </c>
      <c r="J2594">
        <v>1</v>
      </c>
      <c r="L2594" t="s">
        <v>82</v>
      </c>
      <c r="M2594">
        <v>59.9417124861628</v>
      </c>
      <c r="N2594" t="s">
        <v>83</v>
      </c>
      <c r="O2594">
        <v>1</v>
      </c>
      <c r="P2594" t="s">
        <v>84</v>
      </c>
      <c r="Q2594" t="str">
        <f>+PROPER(IF(MID(Tabla1[[#This Row],[expName]],3,100)="Alegria","Alegría",MID(Tabla1[[#This Row],[expName]],3,100)))</f>
        <v>Identidad</v>
      </c>
      <c r="R2594" t="str">
        <f>+IF(Tabla1[[#This Row],[correct_ans]]="None","Frecuente","Infrecuente")</f>
        <v>Frecuente</v>
      </c>
      <c r="S2594">
        <f>+Tabla1[[#This Row],[Respuesta.corr]]*100</f>
        <v>100</v>
      </c>
      <c r="T2594" t="str">
        <f>+IF(OR(Tabla1[[#This Row],[frecuente/infrecuente]]="Frecuente",Tabla1[[#This Row],[Respuesta.rt]]=""),"",Tabla1[[#This Row],[Respuesta.rt]])</f>
        <v/>
      </c>
      <c r="U2594">
        <f>1-Tabla1[[#This Row],[Respuesta.corr]]</f>
        <v>0</v>
      </c>
      <c r="V2594" t="s">
        <v>141</v>
      </c>
      <c r="W2594" t="s">
        <v>143</v>
      </c>
      <c r="X2594" t="str">
        <f>+IFERROR(VLOOKUP(Tabla1[[#This Row],[participant]],$AB$2:$AC$17,2,0),"REVISAR")</f>
        <v>LMR11M</v>
      </c>
    </row>
    <row r="2595" spans="1:24" x14ac:dyDescent="0.55000000000000004">
      <c r="A2595" t="s">
        <v>81</v>
      </c>
      <c r="B2595" t="s">
        <v>87</v>
      </c>
      <c r="C2595" t="s">
        <v>15</v>
      </c>
      <c r="D2595">
        <v>1.3</v>
      </c>
      <c r="E2595">
        <v>0</v>
      </c>
      <c r="F2595">
        <v>193</v>
      </c>
      <c r="G2595">
        <v>193</v>
      </c>
      <c r="H2595">
        <v>193</v>
      </c>
      <c r="I2595" t="s">
        <v>15</v>
      </c>
      <c r="J2595">
        <v>1</v>
      </c>
      <c r="L2595" t="s">
        <v>82</v>
      </c>
      <c r="M2595">
        <v>59.9417124861628</v>
      </c>
      <c r="N2595" t="s">
        <v>83</v>
      </c>
      <c r="O2595">
        <v>1</v>
      </c>
      <c r="P2595" t="s">
        <v>84</v>
      </c>
      <c r="Q2595" t="str">
        <f>+PROPER(IF(MID(Tabla1[[#This Row],[expName]],3,100)="Alegria","Alegría",MID(Tabla1[[#This Row],[expName]],3,100)))</f>
        <v>Identidad</v>
      </c>
      <c r="R2595" t="str">
        <f>+IF(Tabla1[[#This Row],[correct_ans]]="None","Frecuente","Infrecuente")</f>
        <v>Frecuente</v>
      </c>
      <c r="S2595">
        <f>+Tabla1[[#This Row],[Respuesta.corr]]*100</f>
        <v>100</v>
      </c>
      <c r="T2595" t="str">
        <f>+IF(OR(Tabla1[[#This Row],[frecuente/infrecuente]]="Frecuente",Tabla1[[#This Row],[Respuesta.rt]]=""),"",Tabla1[[#This Row],[Respuesta.rt]])</f>
        <v/>
      </c>
      <c r="U2595">
        <f>1-Tabla1[[#This Row],[Respuesta.corr]]</f>
        <v>0</v>
      </c>
      <c r="V2595" t="s">
        <v>141</v>
      </c>
      <c r="W2595" t="s">
        <v>143</v>
      </c>
      <c r="X2595" t="str">
        <f>+IFERROR(VLOOKUP(Tabla1[[#This Row],[participant]],$AB$2:$AC$17,2,0),"REVISAR")</f>
        <v>LMR11M</v>
      </c>
    </row>
    <row r="2596" spans="1:24" x14ac:dyDescent="0.55000000000000004">
      <c r="A2596" t="s">
        <v>81</v>
      </c>
      <c r="B2596" t="s">
        <v>90</v>
      </c>
      <c r="C2596" t="s">
        <v>15</v>
      </c>
      <c r="D2596">
        <v>1.3</v>
      </c>
      <c r="E2596">
        <v>0</v>
      </c>
      <c r="F2596">
        <v>194</v>
      </c>
      <c r="G2596">
        <v>194</v>
      </c>
      <c r="H2596">
        <v>194</v>
      </c>
      <c r="I2596" t="s">
        <v>15</v>
      </c>
      <c r="J2596">
        <v>1</v>
      </c>
      <c r="L2596" t="s">
        <v>82</v>
      </c>
      <c r="M2596">
        <v>59.9417124861628</v>
      </c>
      <c r="N2596" t="s">
        <v>83</v>
      </c>
      <c r="O2596">
        <v>1</v>
      </c>
      <c r="P2596" t="s">
        <v>84</v>
      </c>
      <c r="Q2596" t="str">
        <f>+PROPER(IF(MID(Tabla1[[#This Row],[expName]],3,100)="Alegria","Alegría",MID(Tabla1[[#This Row],[expName]],3,100)))</f>
        <v>Identidad</v>
      </c>
      <c r="R2596" t="str">
        <f>+IF(Tabla1[[#This Row],[correct_ans]]="None","Frecuente","Infrecuente")</f>
        <v>Frecuente</v>
      </c>
      <c r="S2596">
        <f>+Tabla1[[#This Row],[Respuesta.corr]]*100</f>
        <v>100</v>
      </c>
      <c r="T2596" t="str">
        <f>+IF(OR(Tabla1[[#This Row],[frecuente/infrecuente]]="Frecuente",Tabla1[[#This Row],[Respuesta.rt]]=""),"",Tabla1[[#This Row],[Respuesta.rt]])</f>
        <v/>
      </c>
      <c r="U2596">
        <f>1-Tabla1[[#This Row],[Respuesta.corr]]</f>
        <v>0</v>
      </c>
      <c r="V2596" t="s">
        <v>141</v>
      </c>
      <c r="W2596" t="s">
        <v>143</v>
      </c>
      <c r="X2596" t="str">
        <f>+IFERROR(VLOOKUP(Tabla1[[#This Row],[participant]],$AB$2:$AC$17,2,0),"REVISAR")</f>
        <v>LMR11M</v>
      </c>
    </row>
    <row r="2597" spans="1:24" x14ac:dyDescent="0.55000000000000004">
      <c r="A2597" t="s">
        <v>81</v>
      </c>
      <c r="B2597" t="s">
        <v>30</v>
      </c>
      <c r="C2597" t="s">
        <v>15</v>
      </c>
      <c r="D2597">
        <v>1.3</v>
      </c>
      <c r="E2597">
        <v>0</v>
      </c>
      <c r="F2597">
        <v>195</v>
      </c>
      <c r="G2597">
        <v>195</v>
      </c>
      <c r="H2597">
        <v>195</v>
      </c>
      <c r="I2597" t="s">
        <v>15</v>
      </c>
      <c r="J2597">
        <v>1</v>
      </c>
      <c r="L2597" t="s">
        <v>82</v>
      </c>
      <c r="M2597">
        <v>59.9417124861628</v>
      </c>
      <c r="N2597" t="s">
        <v>83</v>
      </c>
      <c r="O2597">
        <v>1</v>
      </c>
      <c r="P2597" t="s">
        <v>84</v>
      </c>
      <c r="Q2597" t="str">
        <f>+PROPER(IF(MID(Tabla1[[#This Row],[expName]],3,100)="Alegria","Alegría",MID(Tabla1[[#This Row],[expName]],3,100)))</f>
        <v>Identidad</v>
      </c>
      <c r="R2597" t="str">
        <f>+IF(Tabla1[[#This Row],[correct_ans]]="None","Frecuente","Infrecuente")</f>
        <v>Frecuente</v>
      </c>
      <c r="S2597">
        <f>+Tabla1[[#This Row],[Respuesta.corr]]*100</f>
        <v>100</v>
      </c>
      <c r="T2597" t="str">
        <f>+IF(OR(Tabla1[[#This Row],[frecuente/infrecuente]]="Frecuente",Tabla1[[#This Row],[Respuesta.rt]]=""),"",Tabla1[[#This Row],[Respuesta.rt]])</f>
        <v/>
      </c>
      <c r="U2597">
        <f>1-Tabla1[[#This Row],[Respuesta.corr]]</f>
        <v>0</v>
      </c>
      <c r="V2597" t="s">
        <v>141</v>
      </c>
      <c r="W2597" t="s">
        <v>143</v>
      </c>
      <c r="X2597" t="str">
        <f>+IFERROR(VLOOKUP(Tabla1[[#This Row],[participant]],$AB$2:$AC$17,2,0),"REVISAR")</f>
        <v>LMR11M</v>
      </c>
    </row>
    <row r="2598" spans="1:24" x14ac:dyDescent="0.55000000000000004">
      <c r="A2598" t="s">
        <v>81</v>
      </c>
      <c r="B2598" t="s">
        <v>36</v>
      </c>
      <c r="C2598" t="s">
        <v>15</v>
      </c>
      <c r="D2598">
        <v>1.3</v>
      </c>
      <c r="E2598">
        <v>0</v>
      </c>
      <c r="F2598">
        <v>196</v>
      </c>
      <c r="G2598">
        <v>196</v>
      </c>
      <c r="H2598">
        <v>196</v>
      </c>
      <c r="I2598" t="s">
        <v>15</v>
      </c>
      <c r="J2598">
        <v>1</v>
      </c>
      <c r="L2598" t="s">
        <v>82</v>
      </c>
      <c r="M2598">
        <v>59.9417124861628</v>
      </c>
      <c r="N2598" t="s">
        <v>83</v>
      </c>
      <c r="O2598">
        <v>1</v>
      </c>
      <c r="P2598" t="s">
        <v>84</v>
      </c>
      <c r="Q2598" t="str">
        <f>+PROPER(IF(MID(Tabla1[[#This Row],[expName]],3,100)="Alegria","Alegría",MID(Tabla1[[#This Row],[expName]],3,100)))</f>
        <v>Identidad</v>
      </c>
      <c r="R2598" t="str">
        <f>+IF(Tabla1[[#This Row],[correct_ans]]="None","Frecuente","Infrecuente")</f>
        <v>Frecuente</v>
      </c>
      <c r="S2598">
        <f>+Tabla1[[#This Row],[Respuesta.corr]]*100</f>
        <v>100</v>
      </c>
      <c r="T2598" t="str">
        <f>+IF(OR(Tabla1[[#This Row],[frecuente/infrecuente]]="Frecuente",Tabla1[[#This Row],[Respuesta.rt]]=""),"",Tabla1[[#This Row],[Respuesta.rt]])</f>
        <v/>
      </c>
      <c r="U2598">
        <f>1-Tabla1[[#This Row],[Respuesta.corr]]</f>
        <v>0</v>
      </c>
      <c r="V2598" t="s">
        <v>141</v>
      </c>
      <c r="W2598" t="s">
        <v>143</v>
      </c>
      <c r="X2598" t="str">
        <f>+IFERROR(VLOOKUP(Tabla1[[#This Row],[participant]],$AB$2:$AC$17,2,0),"REVISAR")</f>
        <v>LMR11M</v>
      </c>
    </row>
    <row r="2599" spans="1:24" x14ac:dyDescent="0.55000000000000004">
      <c r="A2599" t="s">
        <v>85</v>
      </c>
      <c r="B2599" t="s">
        <v>86</v>
      </c>
      <c r="C2599" t="s">
        <v>21</v>
      </c>
      <c r="D2599">
        <v>0.8</v>
      </c>
      <c r="E2599">
        <v>0</v>
      </c>
      <c r="F2599">
        <v>197</v>
      </c>
      <c r="G2599">
        <v>197</v>
      </c>
      <c r="H2599">
        <v>197</v>
      </c>
      <c r="I2599" t="s">
        <v>21</v>
      </c>
      <c r="J2599">
        <v>1</v>
      </c>
      <c r="K2599">
        <v>0.34728963952500003</v>
      </c>
      <c r="L2599" t="s">
        <v>82</v>
      </c>
      <c r="M2599">
        <v>59.9417124861628</v>
      </c>
      <c r="N2599" t="s">
        <v>83</v>
      </c>
      <c r="O2599">
        <v>1</v>
      </c>
      <c r="P2599" t="s">
        <v>84</v>
      </c>
      <c r="Q2599" t="str">
        <f>+PROPER(IF(MID(Tabla1[[#This Row],[expName]],3,100)="Alegria","Alegría",MID(Tabla1[[#This Row],[expName]],3,100)))</f>
        <v>Identidad</v>
      </c>
      <c r="R2599" t="str">
        <f>+IF(Tabla1[[#This Row],[correct_ans]]="None","Frecuente","Infrecuente")</f>
        <v>Infrecuente</v>
      </c>
      <c r="S2599">
        <f>+Tabla1[[#This Row],[Respuesta.corr]]*100</f>
        <v>100</v>
      </c>
      <c r="T2599">
        <f>+IF(OR(Tabla1[[#This Row],[frecuente/infrecuente]]="Frecuente",Tabla1[[#This Row],[Respuesta.rt]]=""),"",Tabla1[[#This Row],[Respuesta.rt]])</f>
        <v>0.34728963952500003</v>
      </c>
      <c r="U2599">
        <f>1-Tabla1[[#This Row],[Respuesta.corr]]</f>
        <v>0</v>
      </c>
      <c r="V2599" t="s">
        <v>141</v>
      </c>
      <c r="W2599" t="s">
        <v>143</v>
      </c>
      <c r="X2599" t="str">
        <f>+IFERROR(VLOOKUP(Tabla1[[#This Row],[participant]],$AB$2:$AC$17,2,0),"REVISAR")</f>
        <v>LMR11M</v>
      </c>
    </row>
    <row r="2600" spans="1:24" x14ac:dyDescent="0.55000000000000004">
      <c r="A2600" t="s">
        <v>81</v>
      </c>
      <c r="B2600" t="s">
        <v>89</v>
      </c>
      <c r="C2600" t="s">
        <v>15</v>
      </c>
      <c r="D2600">
        <v>1.3</v>
      </c>
      <c r="E2600">
        <v>0</v>
      </c>
      <c r="F2600">
        <v>198</v>
      </c>
      <c r="G2600">
        <v>198</v>
      </c>
      <c r="H2600">
        <v>198</v>
      </c>
      <c r="I2600" t="s">
        <v>15</v>
      </c>
      <c r="J2600">
        <v>1</v>
      </c>
      <c r="L2600" t="s">
        <v>82</v>
      </c>
      <c r="M2600">
        <v>59.9417124861628</v>
      </c>
      <c r="N2600" t="s">
        <v>83</v>
      </c>
      <c r="O2600">
        <v>1</v>
      </c>
      <c r="P2600" t="s">
        <v>84</v>
      </c>
      <c r="Q2600" t="str">
        <f>+PROPER(IF(MID(Tabla1[[#This Row],[expName]],3,100)="Alegria","Alegría",MID(Tabla1[[#This Row],[expName]],3,100)))</f>
        <v>Identidad</v>
      </c>
      <c r="R2600" t="str">
        <f>+IF(Tabla1[[#This Row],[correct_ans]]="None","Frecuente","Infrecuente")</f>
        <v>Frecuente</v>
      </c>
      <c r="S2600">
        <f>+Tabla1[[#This Row],[Respuesta.corr]]*100</f>
        <v>100</v>
      </c>
      <c r="T2600" t="str">
        <f>+IF(OR(Tabla1[[#This Row],[frecuente/infrecuente]]="Frecuente",Tabla1[[#This Row],[Respuesta.rt]]=""),"",Tabla1[[#This Row],[Respuesta.rt]])</f>
        <v/>
      </c>
      <c r="U2600">
        <f>1-Tabla1[[#This Row],[Respuesta.corr]]</f>
        <v>0</v>
      </c>
      <c r="V2600" t="s">
        <v>141</v>
      </c>
      <c r="W2600" t="s">
        <v>143</v>
      </c>
      <c r="X2600" t="str">
        <f>+IFERROR(VLOOKUP(Tabla1[[#This Row],[participant]],$AB$2:$AC$17,2,0),"REVISAR")</f>
        <v>LMR11M</v>
      </c>
    </row>
    <row r="2601" spans="1:24" x14ac:dyDescent="0.55000000000000004">
      <c r="A2601" t="s">
        <v>85</v>
      </c>
      <c r="B2601" t="s">
        <v>86</v>
      </c>
      <c r="C2601" t="s">
        <v>21</v>
      </c>
      <c r="D2601">
        <v>0.8</v>
      </c>
      <c r="E2601">
        <v>0</v>
      </c>
      <c r="F2601">
        <v>199</v>
      </c>
      <c r="G2601">
        <v>199</v>
      </c>
      <c r="H2601">
        <v>199</v>
      </c>
      <c r="I2601" t="s">
        <v>21</v>
      </c>
      <c r="J2601">
        <v>1</v>
      </c>
      <c r="K2601">
        <v>0.43861863948399998</v>
      </c>
      <c r="L2601" t="s">
        <v>82</v>
      </c>
      <c r="M2601">
        <v>59.9417124861628</v>
      </c>
      <c r="N2601" t="s">
        <v>83</v>
      </c>
      <c r="O2601">
        <v>1</v>
      </c>
      <c r="P2601" t="s">
        <v>84</v>
      </c>
      <c r="Q2601" t="str">
        <f>+PROPER(IF(MID(Tabla1[[#This Row],[expName]],3,100)="Alegria","Alegría",MID(Tabla1[[#This Row],[expName]],3,100)))</f>
        <v>Identidad</v>
      </c>
      <c r="R2601" t="str">
        <f>+IF(Tabla1[[#This Row],[correct_ans]]="None","Frecuente","Infrecuente")</f>
        <v>Infrecuente</v>
      </c>
      <c r="S2601">
        <f>+Tabla1[[#This Row],[Respuesta.corr]]*100</f>
        <v>100</v>
      </c>
      <c r="T2601">
        <f>+IF(OR(Tabla1[[#This Row],[frecuente/infrecuente]]="Frecuente",Tabla1[[#This Row],[Respuesta.rt]]=""),"",Tabla1[[#This Row],[Respuesta.rt]])</f>
        <v>0.43861863948399998</v>
      </c>
      <c r="U2601">
        <f>1-Tabla1[[#This Row],[Respuesta.corr]]</f>
        <v>0</v>
      </c>
      <c r="V2601" t="s">
        <v>141</v>
      </c>
      <c r="W2601" t="s">
        <v>143</v>
      </c>
      <c r="X2601" t="str">
        <f>+IFERROR(VLOOKUP(Tabla1[[#This Row],[participant]],$AB$2:$AC$17,2,0),"REVISAR")</f>
        <v>LMR11M</v>
      </c>
    </row>
    <row r="2602" spans="1:24" x14ac:dyDescent="0.55000000000000004">
      <c r="A2602" t="s">
        <v>93</v>
      </c>
      <c r="B2602" t="s">
        <v>29</v>
      </c>
      <c r="C2602" t="s">
        <v>15</v>
      </c>
      <c r="D2602">
        <v>0.8</v>
      </c>
      <c r="E2602">
        <v>0</v>
      </c>
      <c r="F2602">
        <v>0</v>
      </c>
      <c r="G2602">
        <v>0</v>
      </c>
      <c r="H2602">
        <v>0</v>
      </c>
      <c r="I2602" t="s">
        <v>15</v>
      </c>
      <c r="J2602">
        <v>1</v>
      </c>
      <c r="L2602" t="s">
        <v>94</v>
      </c>
      <c r="M2602">
        <v>60.018062961364201</v>
      </c>
      <c r="N2602" t="s">
        <v>95</v>
      </c>
      <c r="O2602">
        <v>1</v>
      </c>
      <c r="P2602" t="s">
        <v>96</v>
      </c>
      <c r="Q2602" t="str">
        <f>+PROPER(IF(MID(Tabla1[[#This Row],[expName]],3,100)="Alegria","Alegría",MID(Tabla1[[#This Row],[expName]],3,100)))</f>
        <v>Enojo</v>
      </c>
      <c r="R2602" t="str">
        <f>+IF(Tabla1[[#This Row],[correct_ans]]="None","Frecuente","Infrecuente")</f>
        <v>Frecuente</v>
      </c>
      <c r="S2602">
        <f>+Tabla1[[#This Row],[Respuesta.corr]]*100</f>
        <v>100</v>
      </c>
      <c r="T2602" t="str">
        <f>+IF(OR(Tabla1[[#This Row],[frecuente/infrecuente]]="Frecuente",Tabla1[[#This Row],[Respuesta.rt]]=""),"",Tabla1[[#This Row],[Respuesta.rt]])</f>
        <v/>
      </c>
      <c r="U2602">
        <f>1-Tabla1[[#This Row],[Respuesta.corr]]</f>
        <v>0</v>
      </c>
      <c r="V2602" t="s">
        <v>141</v>
      </c>
      <c r="W2602" t="s">
        <v>143</v>
      </c>
      <c r="X2602" t="str">
        <f>+IFERROR(VLOOKUP(Tabla1[[#This Row],[participant]],$AB$2:$AC$17,2,0),"REVISAR")</f>
        <v>LMR11M</v>
      </c>
    </row>
    <row r="2603" spans="1:24" x14ac:dyDescent="0.55000000000000004">
      <c r="A2603" t="s">
        <v>93</v>
      </c>
      <c r="B2603" t="s">
        <v>97</v>
      </c>
      <c r="C2603" t="s">
        <v>15</v>
      </c>
      <c r="D2603">
        <v>0.8</v>
      </c>
      <c r="E2603">
        <v>0</v>
      </c>
      <c r="F2603">
        <v>1</v>
      </c>
      <c r="G2603">
        <v>1</v>
      </c>
      <c r="H2603">
        <v>1</v>
      </c>
      <c r="I2603" t="s">
        <v>15</v>
      </c>
      <c r="J2603">
        <v>1</v>
      </c>
      <c r="L2603" t="s">
        <v>94</v>
      </c>
      <c r="M2603">
        <v>60.018062961364201</v>
      </c>
      <c r="N2603" t="s">
        <v>95</v>
      </c>
      <c r="O2603">
        <v>1</v>
      </c>
      <c r="P2603" t="s">
        <v>96</v>
      </c>
      <c r="Q2603" t="str">
        <f>+PROPER(IF(MID(Tabla1[[#This Row],[expName]],3,100)="Alegria","Alegría",MID(Tabla1[[#This Row],[expName]],3,100)))</f>
        <v>Enojo</v>
      </c>
      <c r="R2603" t="str">
        <f>+IF(Tabla1[[#This Row],[correct_ans]]="None","Frecuente","Infrecuente")</f>
        <v>Frecuente</v>
      </c>
      <c r="S2603">
        <f>+Tabla1[[#This Row],[Respuesta.corr]]*100</f>
        <v>100</v>
      </c>
      <c r="T2603" t="str">
        <f>+IF(OR(Tabla1[[#This Row],[frecuente/infrecuente]]="Frecuente",Tabla1[[#This Row],[Respuesta.rt]]=""),"",Tabla1[[#This Row],[Respuesta.rt]])</f>
        <v/>
      </c>
      <c r="U2603">
        <f>1-Tabla1[[#This Row],[Respuesta.corr]]</f>
        <v>0</v>
      </c>
      <c r="V2603" t="s">
        <v>141</v>
      </c>
      <c r="W2603" t="s">
        <v>143</v>
      </c>
      <c r="X2603" t="str">
        <f>+IFERROR(VLOOKUP(Tabla1[[#This Row],[participant]],$AB$2:$AC$17,2,0),"REVISAR")</f>
        <v>LMR11M</v>
      </c>
    </row>
    <row r="2604" spans="1:24" x14ac:dyDescent="0.55000000000000004">
      <c r="A2604" t="s">
        <v>98</v>
      </c>
      <c r="B2604" t="s">
        <v>99</v>
      </c>
      <c r="C2604" t="s">
        <v>21</v>
      </c>
      <c r="D2604">
        <v>1.3</v>
      </c>
      <c r="E2604">
        <v>0</v>
      </c>
      <c r="F2604">
        <v>2</v>
      </c>
      <c r="G2604">
        <v>2</v>
      </c>
      <c r="H2604">
        <v>2</v>
      </c>
      <c r="I2604" t="s">
        <v>21</v>
      </c>
      <c r="J2604">
        <v>1</v>
      </c>
      <c r="K2604">
        <v>0.57289788778899997</v>
      </c>
      <c r="L2604" t="s">
        <v>94</v>
      </c>
      <c r="M2604">
        <v>60.018062961364201</v>
      </c>
      <c r="N2604" t="s">
        <v>95</v>
      </c>
      <c r="O2604">
        <v>1</v>
      </c>
      <c r="P2604" t="s">
        <v>96</v>
      </c>
      <c r="Q2604" t="str">
        <f>+PROPER(IF(MID(Tabla1[[#This Row],[expName]],3,100)="Alegria","Alegría",MID(Tabla1[[#This Row],[expName]],3,100)))</f>
        <v>Enojo</v>
      </c>
      <c r="R2604" t="str">
        <f>+IF(Tabla1[[#This Row],[correct_ans]]="None","Frecuente","Infrecuente")</f>
        <v>Infrecuente</v>
      </c>
      <c r="S2604">
        <f>+Tabla1[[#This Row],[Respuesta.corr]]*100</f>
        <v>100</v>
      </c>
      <c r="T2604">
        <f>+IF(OR(Tabla1[[#This Row],[frecuente/infrecuente]]="Frecuente",Tabla1[[#This Row],[Respuesta.rt]]=""),"",Tabla1[[#This Row],[Respuesta.rt]])</f>
        <v>0.57289788778899997</v>
      </c>
      <c r="U2604">
        <f>1-Tabla1[[#This Row],[Respuesta.corr]]</f>
        <v>0</v>
      </c>
      <c r="V2604" t="s">
        <v>141</v>
      </c>
      <c r="W2604" t="s">
        <v>143</v>
      </c>
      <c r="X2604" t="str">
        <f>+IFERROR(VLOOKUP(Tabla1[[#This Row],[participant]],$AB$2:$AC$17,2,0),"REVISAR")</f>
        <v>LMR11M</v>
      </c>
    </row>
    <row r="2605" spans="1:24" x14ac:dyDescent="0.55000000000000004">
      <c r="A2605" t="s">
        <v>93</v>
      </c>
      <c r="B2605" t="s">
        <v>100</v>
      </c>
      <c r="C2605" t="s">
        <v>15</v>
      </c>
      <c r="D2605">
        <v>1.3</v>
      </c>
      <c r="E2605">
        <v>0</v>
      </c>
      <c r="F2605">
        <v>3</v>
      </c>
      <c r="G2605">
        <v>3</v>
      </c>
      <c r="H2605">
        <v>3</v>
      </c>
      <c r="I2605" t="s">
        <v>15</v>
      </c>
      <c r="J2605">
        <v>1</v>
      </c>
      <c r="L2605" t="s">
        <v>94</v>
      </c>
      <c r="M2605">
        <v>60.018062961364201</v>
      </c>
      <c r="N2605" t="s">
        <v>95</v>
      </c>
      <c r="O2605">
        <v>1</v>
      </c>
      <c r="P2605" t="s">
        <v>96</v>
      </c>
      <c r="Q2605" t="str">
        <f>+PROPER(IF(MID(Tabla1[[#This Row],[expName]],3,100)="Alegria","Alegría",MID(Tabla1[[#This Row],[expName]],3,100)))</f>
        <v>Enojo</v>
      </c>
      <c r="R2605" t="str">
        <f>+IF(Tabla1[[#This Row],[correct_ans]]="None","Frecuente","Infrecuente")</f>
        <v>Frecuente</v>
      </c>
      <c r="S2605">
        <f>+Tabla1[[#This Row],[Respuesta.corr]]*100</f>
        <v>100</v>
      </c>
      <c r="T2605" t="str">
        <f>+IF(OR(Tabla1[[#This Row],[frecuente/infrecuente]]="Frecuente",Tabla1[[#This Row],[Respuesta.rt]]=""),"",Tabla1[[#This Row],[Respuesta.rt]])</f>
        <v/>
      </c>
      <c r="U2605">
        <f>1-Tabla1[[#This Row],[Respuesta.corr]]</f>
        <v>0</v>
      </c>
      <c r="V2605" t="s">
        <v>141</v>
      </c>
      <c r="W2605" t="s">
        <v>143</v>
      </c>
      <c r="X2605" t="str">
        <f>+IFERROR(VLOOKUP(Tabla1[[#This Row],[participant]],$AB$2:$AC$17,2,0),"REVISAR")</f>
        <v>LMR11M</v>
      </c>
    </row>
    <row r="2606" spans="1:24" x14ac:dyDescent="0.55000000000000004">
      <c r="A2606" t="s">
        <v>93</v>
      </c>
      <c r="B2606" t="s">
        <v>97</v>
      </c>
      <c r="C2606" t="s">
        <v>15</v>
      </c>
      <c r="D2606">
        <v>1.3</v>
      </c>
      <c r="E2606">
        <v>0</v>
      </c>
      <c r="F2606">
        <v>4</v>
      </c>
      <c r="G2606">
        <v>4</v>
      </c>
      <c r="H2606">
        <v>4</v>
      </c>
      <c r="I2606" t="s">
        <v>15</v>
      </c>
      <c r="J2606">
        <v>1</v>
      </c>
      <c r="L2606" t="s">
        <v>94</v>
      </c>
      <c r="M2606">
        <v>60.018062961364201</v>
      </c>
      <c r="N2606" t="s">
        <v>95</v>
      </c>
      <c r="O2606">
        <v>1</v>
      </c>
      <c r="P2606" t="s">
        <v>96</v>
      </c>
      <c r="Q2606" t="str">
        <f>+PROPER(IF(MID(Tabla1[[#This Row],[expName]],3,100)="Alegria","Alegría",MID(Tabla1[[#This Row],[expName]],3,100)))</f>
        <v>Enojo</v>
      </c>
      <c r="R2606" t="str">
        <f>+IF(Tabla1[[#This Row],[correct_ans]]="None","Frecuente","Infrecuente")</f>
        <v>Frecuente</v>
      </c>
      <c r="S2606">
        <f>+Tabla1[[#This Row],[Respuesta.corr]]*100</f>
        <v>100</v>
      </c>
      <c r="T2606" t="str">
        <f>+IF(OR(Tabla1[[#This Row],[frecuente/infrecuente]]="Frecuente",Tabla1[[#This Row],[Respuesta.rt]]=""),"",Tabla1[[#This Row],[Respuesta.rt]])</f>
        <v/>
      </c>
      <c r="U2606">
        <f>1-Tabla1[[#This Row],[Respuesta.corr]]</f>
        <v>0</v>
      </c>
      <c r="V2606" t="s">
        <v>141</v>
      </c>
      <c r="W2606" t="s">
        <v>143</v>
      </c>
      <c r="X2606" t="str">
        <f>+IFERROR(VLOOKUP(Tabla1[[#This Row],[participant]],$AB$2:$AC$17,2,0),"REVISAR")</f>
        <v>LMR11M</v>
      </c>
    </row>
    <row r="2607" spans="1:24" x14ac:dyDescent="0.55000000000000004">
      <c r="A2607" t="s">
        <v>93</v>
      </c>
      <c r="B2607" t="s">
        <v>100</v>
      </c>
      <c r="C2607" t="s">
        <v>15</v>
      </c>
      <c r="D2607">
        <v>0.8</v>
      </c>
      <c r="E2607">
        <v>0</v>
      </c>
      <c r="F2607">
        <v>5</v>
      </c>
      <c r="G2607">
        <v>5</v>
      </c>
      <c r="H2607">
        <v>5</v>
      </c>
      <c r="I2607" t="s">
        <v>15</v>
      </c>
      <c r="J2607">
        <v>1</v>
      </c>
      <c r="L2607" t="s">
        <v>94</v>
      </c>
      <c r="M2607">
        <v>60.018062961364201</v>
      </c>
      <c r="N2607" t="s">
        <v>95</v>
      </c>
      <c r="O2607">
        <v>1</v>
      </c>
      <c r="P2607" t="s">
        <v>96</v>
      </c>
      <c r="Q2607" t="str">
        <f>+PROPER(IF(MID(Tabla1[[#This Row],[expName]],3,100)="Alegria","Alegría",MID(Tabla1[[#This Row],[expName]],3,100)))</f>
        <v>Enojo</v>
      </c>
      <c r="R2607" t="str">
        <f>+IF(Tabla1[[#This Row],[correct_ans]]="None","Frecuente","Infrecuente")</f>
        <v>Frecuente</v>
      </c>
      <c r="S2607">
        <f>+Tabla1[[#This Row],[Respuesta.corr]]*100</f>
        <v>100</v>
      </c>
      <c r="T2607" t="str">
        <f>+IF(OR(Tabla1[[#This Row],[frecuente/infrecuente]]="Frecuente",Tabla1[[#This Row],[Respuesta.rt]]=""),"",Tabla1[[#This Row],[Respuesta.rt]])</f>
        <v/>
      </c>
      <c r="U2607">
        <f>1-Tabla1[[#This Row],[Respuesta.corr]]</f>
        <v>0</v>
      </c>
      <c r="V2607" t="s">
        <v>141</v>
      </c>
      <c r="W2607" t="s">
        <v>143</v>
      </c>
      <c r="X2607" t="str">
        <f>+IFERROR(VLOOKUP(Tabla1[[#This Row],[participant]],$AB$2:$AC$17,2,0),"REVISAR")</f>
        <v>LMR11M</v>
      </c>
    </row>
    <row r="2608" spans="1:24" x14ac:dyDescent="0.55000000000000004">
      <c r="A2608" t="s">
        <v>98</v>
      </c>
      <c r="B2608" t="s">
        <v>101</v>
      </c>
      <c r="C2608" t="s">
        <v>21</v>
      </c>
      <c r="D2608">
        <v>1.3</v>
      </c>
      <c r="E2608">
        <v>0</v>
      </c>
      <c r="F2608">
        <v>6</v>
      </c>
      <c r="G2608">
        <v>6</v>
      </c>
      <c r="H2608">
        <v>6</v>
      </c>
      <c r="I2608" t="s">
        <v>21</v>
      </c>
      <c r="J2608">
        <v>1</v>
      </c>
      <c r="K2608">
        <v>0.77247177902599995</v>
      </c>
      <c r="L2608" t="s">
        <v>94</v>
      </c>
      <c r="M2608">
        <v>60.018062961364201</v>
      </c>
      <c r="N2608" t="s">
        <v>95</v>
      </c>
      <c r="O2608">
        <v>1</v>
      </c>
      <c r="P2608" t="s">
        <v>96</v>
      </c>
      <c r="Q2608" t="str">
        <f>+PROPER(IF(MID(Tabla1[[#This Row],[expName]],3,100)="Alegria","Alegría",MID(Tabla1[[#This Row],[expName]],3,100)))</f>
        <v>Enojo</v>
      </c>
      <c r="R2608" t="str">
        <f>+IF(Tabla1[[#This Row],[correct_ans]]="None","Frecuente","Infrecuente")</f>
        <v>Infrecuente</v>
      </c>
      <c r="S2608">
        <f>+Tabla1[[#This Row],[Respuesta.corr]]*100</f>
        <v>100</v>
      </c>
      <c r="T2608">
        <f>+IF(OR(Tabla1[[#This Row],[frecuente/infrecuente]]="Frecuente",Tabla1[[#This Row],[Respuesta.rt]]=""),"",Tabla1[[#This Row],[Respuesta.rt]])</f>
        <v>0.77247177902599995</v>
      </c>
      <c r="U2608">
        <f>1-Tabla1[[#This Row],[Respuesta.corr]]</f>
        <v>0</v>
      </c>
      <c r="V2608" t="s">
        <v>141</v>
      </c>
      <c r="W2608" t="s">
        <v>143</v>
      </c>
      <c r="X2608" t="str">
        <f>+IFERROR(VLOOKUP(Tabla1[[#This Row],[participant]],$AB$2:$AC$17,2,0),"REVISAR")</f>
        <v>LMR11M</v>
      </c>
    </row>
    <row r="2609" spans="1:24" x14ac:dyDescent="0.55000000000000004">
      <c r="A2609" t="s">
        <v>93</v>
      </c>
      <c r="B2609" t="s">
        <v>31</v>
      </c>
      <c r="C2609" t="s">
        <v>15</v>
      </c>
      <c r="D2609">
        <v>1.3</v>
      </c>
      <c r="E2609">
        <v>0</v>
      </c>
      <c r="F2609">
        <v>7</v>
      </c>
      <c r="G2609">
        <v>7</v>
      </c>
      <c r="H2609">
        <v>7</v>
      </c>
      <c r="I2609" t="s">
        <v>15</v>
      </c>
      <c r="J2609">
        <v>1</v>
      </c>
      <c r="L2609" t="s">
        <v>94</v>
      </c>
      <c r="M2609">
        <v>60.018062961364201</v>
      </c>
      <c r="N2609" t="s">
        <v>95</v>
      </c>
      <c r="O2609">
        <v>1</v>
      </c>
      <c r="P2609" t="s">
        <v>96</v>
      </c>
      <c r="Q2609" t="str">
        <f>+PROPER(IF(MID(Tabla1[[#This Row],[expName]],3,100)="Alegria","Alegría",MID(Tabla1[[#This Row],[expName]],3,100)))</f>
        <v>Enojo</v>
      </c>
      <c r="R2609" t="str">
        <f>+IF(Tabla1[[#This Row],[correct_ans]]="None","Frecuente","Infrecuente")</f>
        <v>Frecuente</v>
      </c>
      <c r="S2609">
        <f>+Tabla1[[#This Row],[Respuesta.corr]]*100</f>
        <v>100</v>
      </c>
      <c r="T2609" t="str">
        <f>+IF(OR(Tabla1[[#This Row],[frecuente/infrecuente]]="Frecuente",Tabla1[[#This Row],[Respuesta.rt]]=""),"",Tabla1[[#This Row],[Respuesta.rt]])</f>
        <v/>
      </c>
      <c r="U2609">
        <f>1-Tabla1[[#This Row],[Respuesta.corr]]</f>
        <v>0</v>
      </c>
      <c r="V2609" t="s">
        <v>141</v>
      </c>
      <c r="W2609" t="s">
        <v>143</v>
      </c>
      <c r="X2609" t="str">
        <f>+IFERROR(VLOOKUP(Tabla1[[#This Row],[participant]],$AB$2:$AC$17,2,0),"REVISAR")</f>
        <v>LMR11M</v>
      </c>
    </row>
    <row r="2610" spans="1:24" x14ac:dyDescent="0.55000000000000004">
      <c r="A2610" t="s">
        <v>93</v>
      </c>
      <c r="B2610" t="s">
        <v>73</v>
      </c>
      <c r="C2610" t="s">
        <v>15</v>
      </c>
      <c r="D2610">
        <v>0.8</v>
      </c>
      <c r="E2610">
        <v>0</v>
      </c>
      <c r="F2610">
        <v>8</v>
      </c>
      <c r="G2610">
        <v>8</v>
      </c>
      <c r="H2610">
        <v>8</v>
      </c>
      <c r="I2610" t="s">
        <v>21</v>
      </c>
      <c r="J2610">
        <v>0</v>
      </c>
      <c r="K2610">
        <v>0.57260487601200005</v>
      </c>
      <c r="L2610" t="s">
        <v>94</v>
      </c>
      <c r="M2610">
        <v>60.018062961364201</v>
      </c>
      <c r="N2610" t="s">
        <v>95</v>
      </c>
      <c r="O2610">
        <v>1</v>
      </c>
      <c r="P2610" t="s">
        <v>96</v>
      </c>
      <c r="Q2610" t="str">
        <f>+PROPER(IF(MID(Tabla1[[#This Row],[expName]],3,100)="Alegria","Alegría",MID(Tabla1[[#This Row],[expName]],3,100)))</f>
        <v>Enojo</v>
      </c>
      <c r="R2610" t="str">
        <f>+IF(Tabla1[[#This Row],[correct_ans]]="None","Frecuente","Infrecuente")</f>
        <v>Frecuente</v>
      </c>
      <c r="S2610">
        <f>+Tabla1[[#This Row],[Respuesta.corr]]*100</f>
        <v>0</v>
      </c>
      <c r="T2610" t="str">
        <f>+IF(OR(Tabla1[[#This Row],[frecuente/infrecuente]]="Frecuente",Tabla1[[#This Row],[Respuesta.rt]]=""),"",Tabla1[[#This Row],[Respuesta.rt]])</f>
        <v/>
      </c>
      <c r="U2610">
        <f>1-Tabla1[[#This Row],[Respuesta.corr]]</f>
        <v>1</v>
      </c>
      <c r="V2610" t="s">
        <v>141</v>
      </c>
      <c r="W2610" t="s">
        <v>143</v>
      </c>
      <c r="X2610" t="str">
        <f>+IFERROR(VLOOKUP(Tabla1[[#This Row],[participant]],$AB$2:$AC$17,2,0),"REVISAR")</f>
        <v>LMR11M</v>
      </c>
    </row>
    <row r="2611" spans="1:24" x14ac:dyDescent="0.55000000000000004">
      <c r="A2611" t="s">
        <v>93</v>
      </c>
      <c r="B2611" t="s">
        <v>100</v>
      </c>
      <c r="C2611" t="s">
        <v>15</v>
      </c>
      <c r="D2611">
        <v>1.3</v>
      </c>
      <c r="E2611">
        <v>0</v>
      </c>
      <c r="F2611">
        <v>9</v>
      </c>
      <c r="G2611">
        <v>9</v>
      </c>
      <c r="H2611">
        <v>9</v>
      </c>
      <c r="I2611" t="s">
        <v>15</v>
      </c>
      <c r="J2611">
        <v>1</v>
      </c>
      <c r="L2611" t="s">
        <v>94</v>
      </c>
      <c r="M2611">
        <v>60.018062961364201</v>
      </c>
      <c r="N2611" t="s">
        <v>95</v>
      </c>
      <c r="O2611">
        <v>1</v>
      </c>
      <c r="P2611" t="s">
        <v>96</v>
      </c>
      <c r="Q2611" t="str">
        <f>+PROPER(IF(MID(Tabla1[[#This Row],[expName]],3,100)="Alegria","Alegría",MID(Tabla1[[#This Row],[expName]],3,100)))</f>
        <v>Enojo</v>
      </c>
      <c r="R2611" t="str">
        <f>+IF(Tabla1[[#This Row],[correct_ans]]="None","Frecuente","Infrecuente")</f>
        <v>Frecuente</v>
      </c>
      <c r="S2611">
        <f>+Tabla1[[#This Row],[Respuesta.corr]]*100</f>
        <v>100</v>
      </c>
      <c r="T2611" t="str">
        <f>+IF(OR(Tabla1[[#This Row],[frecuente/infrecuente]]="Frecuente",Tabla1[[#This Row],[Respuesta.rt]]=""),"",Tabla1[[#This Row],[Respuesta.rt]])</f>
        <v/>
      </c>
      <c r="U2611">
        <f>1-Tabla1[[#This Row],[Respuesta.corr]]</f>
        <v>0</v>
      </c>
      <c r="V2611" t="s">
        <v>141</v>
      </c>
      <c r="W2611" t="s">
        <v>143</v>
      </c>
      <c r="X2611" t="str">
        <f>+IFERROR(VLOOKUP(Tabla1[[#This Row],[participant]],$AB$2:$AC$17,2,0),"REVISAR")</f>
        <v>LMR11M</v>
      </c>
    </row>
    <row r="2612" spans="1:24" x14ac:dyDescent="0.55000000000000004">
      <c r="A2612" t="s">
        <v>98</v>
      </c>
      <c r="B2612" t="s">
        <v>102</v>
      </c>
      <c r="C2612" t="s">
        <v>21</v>
      </c>
      <c r="D2612">
        <v>1.3</v>
      </c>
      <c r="E2612">
        <v>0</v>
      </c>
      <c r="F2612">
        <v>10</v>
      </c>
      <c r="G2612">
        <v>10</v>
      </c>
      <c r="H2612">
        <v>10</v>
      </c>
      <c r="I2612" t="s">
        <v>21</v>
      </c>
      <c r="J2612">
        <v>1</v>
      </c>
      <c r="K2612">
        <v>0.56080824974900001</v>
      </c>
      <c r="L2612" t="s">
        <v>94</v>
      </c>
      <c r="M2612">
        <v>60.018062961364201</v>
      </c>
      <c r="N2612" t="s">
        <v>95</v>
      </c>
      <c r="O2612">
        <v>1</v>
      </c>
      <c r="P2612" t="s">
        <v>96</v>
      </c>
      <c r="Q2612" t="str">
        <f>+PROPER(IF(MID(Tabla1[[#This Row],[expName]],3,100)="Alegria","Alegría",MID(Tabla1[[#This Row],[expName]],3,100)))</f>
        <v>Enojo</v>
      </c>
      <c r="R2612" t="str">
        <f>+IF(Tabla1[[#This Row],[correct_ans]]="None","Frecuente","Infrecuente")</f>
        <v>Infrecuente</v>
      </c>
      <c r="S2612">
        <f>+Tabla1[[#This Row],[Respuesta.corr]]*100</f>
        <v>100</v>
      </c>
      <c r="T2612">
        <f>+IF(OR(Tabla1[[#This Row],[frecuente/infrecuente]]="Frecuente",Tabla1[[#This Row],[Respuesta.rt]]=""),"",Tabla1[[#This Row],[Respuesta.rt]])</f>
        <v>0.56080824974900001</v>
      </c>
      <c r="U2612">
        <f>1-Tabla1[[#This Row],[Respuesta.corr]]</f>
        <v>0</v>
      </c>
      <c r="V2612" t="s">
        <v>141</v>
      </c>
      <c r="W2612" t="s">
        <v>143</v>
      </c>
      <c r="X2612" t="str">
        <f>+IFERROR(VLOOKUP(Tabla1[[#This Row],[participant]],$AB$2:$AC$17,2,0),"REVISAR")</f>
        <v>LMR11M</v>
      </c>
    </row>
    <row r="2613" spans="1:24" x14ac:dyDescent="0.55000000000000004">
      <c r="A2613" t="s">
        <v>93</v>
      </c>
      <c r="B2613" t="s">
        <v>103</v>
      </c>
      <c r="C2613" t="s">
        <v>15</v>
      </c>
      <c r="D2613">
        <v>0.8</v>
      </c>
      <c r="E2613">
        <v>0</v>
      </c>
      <c r="F2613">
        <v>11</v>
      </c>
      <c r="G2613">
        <v>11</v>
      </c>
      <c r="H2613">
        <v>11</v>
      </c>
      <c r="I2613" t="s">
        <v>15</v>
      </c>
      <c r="J2613">
        <v>1</v>
      </c>
      <c r="L2613" t="s">
        <v>94</v>
      </c>
      <c r="M2613">
        <v>60.018062961364201</v>
      </c>
      <c r="N2613" t="s">
        <v>95</v>
      </c>
      <c r="O2613">
        <v>1</v>
      </c>
      <c r="P2613" t="s">
        <v>96</v>
      </c>
      <c r="Q2613" t="str">
        <f>+PROPER(IF(MID(Tabla1[[#This Row],[expName]],3,100)="Alegria","Alegría",MID(Tabla1[[#This Row],[expName]],3,100)))</f>
        <v>Enojo</v>
      </c>
      <c r="R2613" t="str">
        <f>+IF(Tabla1[[#This Row],[correct_ans]]="None","Frecuente","Infrecuente")</f>
        <v>Frecuente</v>
      </c>
      <c r="S2613">
        <f>+Tabla1[[#This Row],[Respuesta.corr]]*100</f>
        <v>100</v>
      </c>
      <c r="T2613" t="str">
        <f>+IF(OR(Tabla1[[#This Row],[frecuente/infrecuente]]="Frecuente",Tabla1[[#This Row],[Respuesta.rt]]=""),"",Tabla1[[#This Row],[Respuesta.rt]])</f>
        <v/>
      </c>
      <c r="U2613">
        <f>1-Tabla1[[#This Row],[Respuesta.corr]]</f>
        <v>0</v>
      </c>
      <c r="V2613" t="s">
        <v>141</v>
      </c>
      <c r="W2613" t="s">
        <v>143</v>
      </c>
      <c r="X2613" t="str">
        <f>+IFERROR(VLOOKUP(Tabla1[[#This Row],[participant]],$AB$2:$AC$17,2,0),"REVISAR")</f>
        <v>LMR11M</v>
      </c>
    </row>
    <row r="2614" spans="1:24" x14ac:dyDescent="0.55000000000000004">
      <c r="A2614" t="s">
        <v>93</v>
      </c>
      <c r="B2614" t="s">
        <v>29</v>
      </c>
      <c r="C2614" t="s">
        <v>15</v>
      </c>
      <c r="D2614">
        <v>1.3</v>
      </c>
      <c r="E2614">
        <v>0</v>
      </c>
      <c r="F2614">
        <v>12</v>
      </c>
      <c r="G2614">
        <v>12</v>
      </c>
      <c r="H2614">
        <v>12</v>
      </c>
      <c r="I2614" t="s">
        <v>15</v>
      </c>
      <c r="J2614">
        <v>1</v>
      </c>
      <c r="L2614" t="s">
        <v>94</v>
      </c>
      <c r="M2614">
        <v>60.018062961364201</v>
      </c>
      <c r="N2614" t="s">
        <v>95</v>
      </c>
      <c r="O2614">
        <v>1</v>
      </c>
      <c r="P2614" t="s">
        <v>96</v>
      </c>
      <c r="Q2614" t="str">
        <f>+PROPER(IF(MID(Tabla1[[#This Row],[expName]],3,100)="Alegria","Alegría",MID(Tabla1[[#This Row],[expName]],3,100)))</f>
        <v>Enojo</v>
      </c>
      <c r="R2614" t="str">
        <f>+IF(Tabla1[[#This Row],[correct_ans]]="None","Frecuente","Infrecuente")</f>
        <v>Frecuente</v>
      </c>
      <c r="S2614">
        <f>+Tabla1[[#This Row],[Respuesta.corr]]*100</f>
        <v>100</v>
      </c>
      <c r="T2614" t="str">
        <f>+IF(OR(Tabla1[[#This Row],[frecuente/infrecuente]]="Frecuente",Tabla1[[#This Row],[Respuesta.rt]]=""),"",Tabla1[[#This Row],[Respuesta.rt]])</f>
        <v/>
      </c>
      <c r="U2614">
        <f>1-Tabla1[[#This Row],[Respuesta.corr]]</f>
        <v>0</v>
      </c>
      <c r="V2614" t="s">
        <v>141</v>
      </c>
      <c r="W2614" t="s">
        <v>143</v>
      </c>
      <c r="X2614" t="str">
        <f>+IFERROR(VLOOKUP(Tabla1[[#This Row],[participant]],$AB$2:$AC$17,2,0),"REVISAR")</f>
        <v>LMR11M</v>
      </c>
    </row>
    <row r="2615" spans="1:24" x14ac:dyDescent="0.55000000000000004">
      <c r="A2615" t="s">
        <v>98</v>
      </c>
      <c r="B2615" t="s">
        <v>104</v>
      </c>
      <c r="C2615" t="s">
        <v>21</v>
      </c>
      <c r="D2615">
        <v>1.3</v>
      </c>
      <c r="E2615">
        <v>0</v>
      </c>
      <c r="F2615">
        <v>13</v>
      </c>
      <c r="G2615">
        <v>13</v>
      </c>
      <c r="H2615">
        <v>13</v>
      </c>
      <c r="I2615" t="s">
        <v>21</v>
      </c>
      <c r="J2615">
        <v>1</v>
      </c>
      <c r="K2615">
        <v>0.73935216246199997</v>
      </c>
      <c r="L2615" t="s">
        <v>94</v>
      </c>
      <c r="M2615">
        <v>60.018062961364201</v>
      </c>
      <c r="N2615" t="s">
        <v>95</v>
      </c>
      <c r="O2615">
        <v>1</v>
      </c>
      <c r="P2615" t="s">
        <v>96</v>
      </c>
      <c r="Q2615" t="str">
        <f>+PROPER(IF(MID(Tabla1[[#This Row],[expName]],3,100)="Alegria","Alegría",MID(Tabla1[[#This Row],[expName]],3,100)))</f>
        <v>Enojo</v>
      </c>
      <c r="R2615" t="str">
        <f>+IF(Tabla1[[#This Row],[correct_ans]]="None","Frecuente","Infrecuente")</f>
        <v>Infrecuente</v>
      </c>
      <c r="S2615">
        <f>+Tabla1[[#This Row],[Respuesta.corr]]*100</f>
        <v>100</v>
      </c>
      <c r="T2615">
        <f>+IF(OR(Tabla1[[#This Row],[frecuente/infrecuente]]="Frecuente",Tabla1[[#This Row],[Respuesta.rt]]=""),"",Tabla1[[#This Row],[Respuesta.rt]])</f>
        <v>0.73935216246199997</v>
      </c>
      <c r="U2615">
        <f>1-Tabla1[[#This Row],[Respuesta.corr]]</f>
        <v>0</v>
      </c>
      <c r="V2615" t="s">
        <v>141</v>
      </c>
      <c r="W2615" t="s">
        <v>143</v>
      </c>
      <c r="X2615" t="str">
        <f>+IFERROR(VLOOKUP(Tabla1[[#This Row],[participant]],$AB$2:$AC$17,2,0),"REVISAR")</f>
        <v>LMR11M</v>
      </c>
    </row>
    <row r="2616" spans="1:24" x14ac:dyDescent="0.55000000000000004">
      <c r="A2616" t="s">
        <v>93</v>
      </c>
      <c r="B2616" t="s">
        <v>35</v>
      </c>
      <c r="C2616" t="s">
        <v>15</v>
      </c>
      <c r="D2616">
        <v>1.3</v>
      </c>
      <c r="E2616">
        <v>0</v>
      </c>
      <c r="F2616">
        <v>14</v>
      </c>
      <c r="G2616">
        <v>14</v>
      </c>
      <c r="H2616">
        <v>14</v>
      </c>
      <c r="I2616" t="s">
        <v>15</v>
      </c>
      <c r="J2616">
        <v>1</v>
      </c>
      <c r="L2616" t="s">
        <v>94</v>
      </c>
      <c r="M2616">
        <v>60.018062961364201</v>
      </c>
      <c r="N2616" t="s">
        <v>95</v>
      </c>
      <c r="O2616">
        <v>1</v>
      </c>
      <c r="P2616" t="s">
        <v>96</v>
      </c>
      <c r="Q2616" t="str">
        <f>+PROPER(IF(MID(Tabla1[[#This Row],[expName]],3,100)="Alegria","Alegría",MID(Tabla1[[#This Row],[expName]],3,100)))</f>
        <v>Enojo</v>
      </c>
      <c r="R2616" t="str">
        <f>+IF(Tabla1[[#This Row],[correct_ans]]="None","Frecuente","Infrecuente")</f>
        <v>Frecuente</v>
      </c>
      <c r="S2616">
        <f>+Tabla1[[#This Row],[Respuesta.corr]]*100</f>
        <v>100</v>
      </c>
      <c r="T2616" t="str">
        <f>+IF(OR(Tabla1[[#This Row],[frecuente/infrecuente]]="Frecuente",Tabla1[[#This Row],[Respuesta.rt]]=""),"",Tabla1[[#This Row],[Respuesta.rt]])</f>
        <v/>
      </c>
      <c r="U2616">
        <f>1-Tabla1[[#This Row],[Respuesta.corr]]</f>
        <v>0</v>
      </c>
      <c r="V2616" t="s">
        <v>141</v>
      </c>
      <c r="W2616" t="s">
        <v>143</v>
      </c>
      <c r="X2616" t="str">
        <f>+IFERROR(VLOOKUP(Tabla1[[#This Row],[participant]],$AB$2:$AC$17,2,0),"REVISAR")</f>
        <v>LMR11M</v>
      </c>
    </row>
    <row r="2617" spans="1:24" x14ac:dyDescent="0.55000000000000004">
      <c r="A2617" t="s">
        <v>93</v>
      </c>
      <c r="B2617" t="s">
        <v>100</v>
      </c>
      <c r="C2617" t="s">
        <v>15</v>
      </c>
      <c r="D2617">
        <v>1.3</v>
      </c>
      <c r="E2617">
        <v>0</v>
      </c>
      <c r="F2617">
        <v>15</v>
      </c>
      <c r="G2617">
        <v>15</v>
      </c>
      <c r="H2617">
        <v>15</v>
      </c>
      <c r="I2617" t="s">
        <v>15</v>
      </c>
      <c r="J2617">
        <v>1</v>
      </c>
      <c r="L2617" t="s">
        <v>94</v>
      </c>
      <c r="M2617">
        <v>60.018062961364201</v>
      </c>
      <c r="N2617" t="s">
        <v>95</v>
      </c>
      <c r="O2617">
        <v>1</v>
      </c>
      <c r="P2617" t="s">
        <v>96</v>
      </c>
      <c r="Q2617" t="str">
        <f>+PROPER(IF(MID(Tabla1[[#This Row],[expName]],3,100)="Alegria","Alegría",MID(Tabla1[[#This Row],[expName]],3,100)))</f>
        <v>Enojo</v>
      </c>
      <c r="R2617" t="str">
        <f>+IF(Tabla1[[#This Row],[correct_ans]]="None","Frecuente","Infrecuente")</f>
        <v>Frecuente</v>
      </c>
      <c r="S2617">
        <f>+Tabla1[[#This Row],[Respuesta.corr]]*100</f>
        <v>100</v>
      </c>
      <c r="T2617" t="str">
        <f>+IF(OR(Tabla1[[#This Row],[frecuente/infrecuente]]="Frecuente",Tabla1[[#This Row],[Respuesta.rt]]=""),"",Tabla1[[#This Row],[Respuesta.rt]])</f>
        <v/>
      </c>
      <c r="U2617">
        <f>1-Tabla1[[#This Row],[Respuesta.corr]]</f>
        <v>0</v>
      </c>
      <c r="V2617" t="s">
        <v>141</v>
      </c>
      <c r="W2617" t="s">
        <v>143</v>
      </c>
      <c r="X2617" t="str">
        <f>+IFERROR(VLOOKUP(Tabla1[[#This Row],[participant]],$AB$2:$AC$17,2,0),"REVISAR")</f>
        <v>LMR11M</v>
      </c>
    </row>
    <row r="2618" spans="1:24" x14ac:dyDescent="0.55000000000000004">
      <c r="A2618" t="s">
        <v>98</v>
      </c>
      <c r="B2618" t="s">
        <v>102</v>
      </c>
      <c r="C2618" t="s">
        <v>21</v>
      </c>
      <c r="D2618">
        <v>0.8</v>
      </c>
      <c r="E2618">
        <v>0</v>
      </c>
      <c r="F2618">
        <v>16</v>
      </c>
      <c r="G2618">
        <v>16</v>
      </c>
      <c r="H2618">
        <v>16</v>
      </c>
      <c r="I2618" t="s">
        <v>21</v>
      </c>
      <c r="J2618">
        <v>1</v>
      </c>
      <c r="K2618">
        <v>0.59177315235100003</v>
      </c>
      <c r="L2618" t="s">
        <v>94</v>
      </c>
      <c r="M2618">
        <v>60.018062961364201</v>
      </c>
      <c r="N2618" t="s">
        <v>95</v>
      </c>
      <c r="O2618">
        <v>1</v>
      </c>
      <c r="P2618" t="s">
        <v>96</v>
      </c>
      <c r="Q2618" t="str">
        <f>+PROPER(IF(MID(Tabla1[[#This Row],[expName]],3,100)="Alegria","Alegría",MID(Tabla1[[#This Row],[expName]],3,100)))</f>
        <v>Enojo</v>
      </c>
      <c r="R2618" t="str">
        <f>+IF(Tabla1[[#This Row],[correct_ans]]="None","Frecuente","Infrecuente")</f>
        <v>Infrecuente</v>
      </c>
      <c r="S2618">
        <f>+Tabla1[[#This Row],[Respuesta.corr]]*100</f>
        <v>100</v>
      </c>
      <c r="T2618">
        <f>+IF(OR(Tabla1[[#This Row],[frecuente/infrecuente]]="Frecuente",Tabla1[[#This Row],[Respuesta.rt]]=""),"",Tabla1[[#This Row],[Respuesta.rt]])</f>
        <v>0.59177315235100003</v>
      </c>
      <c r="U2618">
        <f>1-Tabla1[[#This Row],[Respuesta.corr]]</f>
        <v>0</v>
      </c>
      <c r="V2618" t="s">
        <v>141</v>
      </c>
      <c r="W2618" t="s">
        <v>143</v>
      </c>
      <c r="X2618" t="str">
        <f>+IFERROR(VLOOKUP(Tabla1[[#This Row],[participant]],$AB$2:$AC$17,2,0),"REVISAR")</f>
        <v>LMR11M</v>
      </c>
    </row>
    <row r="2619" spans="1:24" x14ac:dyDescent="0.55000000000000004">
      <c r="A2619" t="s">
        <v>93</v>
      </c>
      <c r="B2619" t="s">
        <v>22</v>
      </c>
      <c r="C2619" t="s">
        <v>15</v>
      </c>
      <c r="D2619">
        <v>1.3</v>
      </c>
      <c r="E2619">
        <v>0</v>
      </c>
      <c r="F2619">
        <v>17</v>
      </c>
      <c r="G2619">
        <v>17</v>
      </c>
      <c r="H2619">
        <v>17</v>
      </c>
      <c r="I2619" t="s">
        <v>15</v>
      </c>
      <c r="J2619">
        <v>1</v>
      </c>
      <c r="L2619" t="s">
        <v>94</v>
      </c>
      <c r="M2619">
        <v>60.018062961364201</v>
      </c>
      <c r="N2619" t="s">
        <v>95</v>
      </c>
      <c r="O2619">
        <v>1</v>
      </c>
      <c r="P2619" t="s">
        <v>96</v>
      </c>
      <c r="Q2619" t="str">
        <f>+PROPER(IF(MID(Tabla1[[#This Row],[expName]],3,100)="Alegria","Alegría",MID(Tabla1[[#This Row],[expName]],3,100)))</f>
        <v>Enojo</v>
      </c>
      <c r="R2619" t="str">
        <f>+IF(Tabla1[[#This Row],[correct_ans]]="None","Frecuente","Infrecuente")</f>
        <v>Frecuente</v>
      </c>
      <c r="S2619">
        <f>+Tabla1[[#This Row],[Respuesta.corr]]*100</f>
        <v>100</v>
      </c>
      <c r="T2619" t="str">
        <f>+IF(OR(Tabla1[[#This Row],[frecuente/infrecuente]]="Frecuente",Tabla1[[#This Row],[Respuesta.rt]]=""),"",Tabla1[[#This Row],[Respuesta.rt]])</f>
        <v/>
      </c>
      <c r="U2619">
        <f>1-Tabla1[[#This Row],[Respuesta.corr]]</f>
        <v>0</v>
      </c>
      <c r="V2619" t="s">
        <v>141</v>
      </c>
      <c r="W2619" t="s">
        <v>143</v>
      </c>
      <c r="X2619" t="str">
        <f>+IFERROR(VLOOKUP(Tabla1[[#This Row],[participant]],$AB$2:$AC$17,2,0),"REVISAR")</f>
        <v>LMR11M</v>
      </c>
    </row>
    <row r="2620" spans="1:24" x14ac:dyDescent="0.55000000000000004">
      <c r="A2620" t="s">
        <v>93</v>
      </c>
      <c r="B2620" t="s">
        <v>31</v>
      </c>
      <c r="C2620" t="s">
        <v>15</v>
      </c>
      <c r="D2620">
        <v>0.8</v>
      </c>
      <c r="E2620">
        <v>0</v>
      </c>
      <c r="F2620">
        <v>18</v>
      </c>
      <c r="G2620">
        <v>18</v>
      </c>
      <c r="H2620">
        <v>18</v>
      </c>
      <c r="I2620" t="s">
        <v>15</v>
      </c>
      <c r="J2620">
        <v>1</v>
      </c>
      <c r="L2620" t="s">
        <v>94</v>
      </c>
      <c r="M2620">
        <v>60.018062961364201</v>
      </c>
      <c r="N2620" t="s">
        <v>95</v>
      </c>
      <c r="O2620">
        <v>1</v>
      </c>
      <c r="P2620" t="s">
        <v>96</v>
      </c>
      <c r="Q2620" t="str">
        <f>+PROPER(IF(MID(Tabla1[[#This Row],[expName]],3,100)="Alegria","Alegría",MID(Tabla1[[#This Row],[expName]],3,100)))</f>
        <v>Enojo</v>
      </c>
      <c r="R2620" t="str">
        <f>+IF(Tabla1[[#This Row],[correct_ans]]="None","Frecuente","Infrecuente")</f>
        <v>Frecuente</v>
      </c>
      <c r="S2620">
        <f>+Tabla1[[#This Row],[Respuesta.corr]]*100</f>
        <v>100</v>
      </c>
      <c r="T2620" t="str">
        <f>+IF(OR(Tabla1[[#This Row],[frecuente/infrecuente]]="Frecuente",Tabla1[[#This Row],[Respuesta.rt]]=""),"",Tabla1[[#This Row],[Respuesta.rt]])</f>
        <v/>
      </c>
      <c r="U2620">
        <f>1-Tabla1[[#This Row],[Respuesta.corr]]</f>
        <v>0</v>
      </c>
      <c r="V2620" t="s">
        <v>141</v>
      </c>
      <c r="W2620" t="s">
        <v>143</v>
      </c>
      <c r="X2620" t="str">
        <f>+IFERROR(VLOOKUP(Tabla1[[#This Row],[participant]],$AB$2:$AC$17,2,0),"REVISAR")</f>
        <v>LMR11M</v>
      </c>
    </row>
    <row r="2621" spans="1:24" x14ac:dyDescent="0.55000000000000004">
      <c r="A2621" t="s">
        <v>93</v>
      </c>
      <c r="B2621" t="s">
        <v>73</v>
      </c>
      <c r="C2621" t="s">
        <v>15</v>
      </c>
      <c r="D2621">
        <v>1.3</v>
      </c>
      <c r="E2621">
        <v>0</v>
      </c>
      <c r="F2621">
        <v>19</v>
      </c>
      <c r="G2621">
        <v>19</v>
      </c>
      <c r="H2621">
        <v>19</v>
      </c>
      <c r="I2621" t="s">
        <v>21</v>
      </c>
      <c r="J2621">
        <v>0</v>
      </c>
      <c r="K2621">
        <v>0.50706787779899998</v>
      </c>
      <c r="L2621" t="s">
        <v>94</v>
      </c>
      <c r="M2621">
        <v>60.018062961364201</v>
      </c>
      <c r="N2621" t="s">
        <v>95</v>
      </c>
      <c r="O2621">
        <v>1</v>
      </c>
      <c r="P2621" t="s">
        <v>96</v>
      </c>
      <c r="Q2621" t="str">
        <f>+PROPER(IF(MID(Tabla1[[#This Row],[expName]],3,100)="Alegria","Alegría",MID(Tabla1[[#This Row],[expName]],3,100)))</f>
        <v>Enojo</v>
      </c>
      <c r="R2621" t="str">
        <f>+IF(Tabla1[[#This Row],[correct_ans]]="None","Frecuente","Infrecuente")</f>
        <v>Frecuente</v>
      </c>
      <c r="S2621">
        <f>+Tabla1[[#This Row],[Respuesta.corr]]*100</f>
        <v>0</v>
      </c>
      <c r="T2621" t="str">
        <f>+IF(OR(Tabla1[[#This Row],[frecuente/infrecuente]]="Frecuente",Tabla1[[#This Row],[Respuesta.rt]]=""),"",Tabla1[[#This Row],[Respuesta.rt]])</f>
        <v/>
      </c>
      <c r="U2621">
        <f>1-Tabla1[[#This Row],[Respuesta.corr]]</f>
        <v>1</v>
      </c>
      <c r="V2621" t="s">
        <v>141</v>
      </c>
      <c r="W2621" t="s">
        <v>143</v>
      </c>
      <c r="X2621" t="str">
        <f>+IFERROR(VLOOKUP(Tabla1[[#This Row],[participant]],$AB$2:$AC$17,2,0),"REVISAR")</f>
        <v>LMR11M</v>
      </c>
    </row>
    <row r="2622" spans="1:24" x14ac:dyDescent="0.55000000000000004">
      <c r="A2622" t="s">
        <v>98</v>
      </c>
      <c r="B2622" t="s">
        <v>105</v>
      </c>
      <c r="C2622" t="s">
        <v>21</v>
      </c>
      <c r="D2622">
        <v>0.8</v>
      </c>
      <c r="E2622">
        <v>0</v>
      </c>
      <c r="F2622">
        <v>20</v>
      </c>
      <c r="G2622">
        <v>20</v>
      </c>
      <c r="H2622">
        <v>20</v>
      </c>
      <c r="I2622" t="s">
        <v>21</v>
      </c>
      <c r="J2622">
        <v>1</v>
      </c>
      <c r="K2622">
        <v>0.77237212192299998</v>
      </c>
      <c r="L2622" t="s">
        <v>94</v>
      </c>
      <c r="M2622">
        <v>60.018062961364201</v>
      </c>
      <c r="N2622" t="s">
        <v>95</v>
      </c>
      <c r="O2622">
        <v>1</v>
      </c>
      <c r="P2622" t="s">
        <v>96</v>
      </c>
      <c r="Q2622" t="str">
        <f>+PROPER(IF(MID(Tabla1[[#This Row],[expName]],3,100)="Alegria","Alegría",MID(Tabla1[[#This Row],[expName]],3,100)))</f>
        <v>Enojo</v>
      </c>
      <c r="R2622" t="str">
        <f>+IF(Tabla1[[#This Row],[correct_ans]]="None","Frecuente","Infrecuente")</f>
        <v>Infrecuente</v>
      </c>
      <c r="S2622">
        <f>+Tabla1[[#This Row],[Respuesta.corr]]*100</f>
        <v>100</v>
      </c>
      <c r="T2622">
        <f>+IF(OR(Tabla1[[#This Row],[frecuente/infrecuente]]="Frecuente",Tabla1[[#This Row],[Respuesta.rt]]=""),"",Tabla1[[#This Row],[Respuesta.rt]])</f>
        <v>0.77237212192299998</v>
      </c>
      <c r="U2622">
        <f>1-Tabla1[[#This Row],[Respuesta.corr]]</f>
        <v>0</v>
      </c>
      <c r="V2622" t="s">
        <v>141</v>
      </c>
      <c r="W2622" t="s">
        <v>143</v>
      </c>
      <c r="X2622" t="str">
        <f>+IFERROR(VLOOKUP(Tabla1[[#This Row],[participant]],$AB$2:$AC$17,2,0),"REVISAR")</f>
        <v>LMR11M</v>
      </c>
    </row>
    <row r="2623" spans="1:24" x14ac:dyDescent="0.55000000000000004">
      <c r="A2623" t="s">
        <v>93</v>
      </c>
      <c r="B2623" t="s">
        <v>30</v>
      </c>
      <c r="C2623" t="s">
        <v>15</v>
      </c>
      <c r="D2623">
        <v>0.8</v>
      </c>
      <c r="E2623">
        <v>0</v>
      </c>
      <c r="F2623">
        <v>21</v>
      </c>
      <c r="G2623">
        <v>21</v>
      </c>
      <c r="H2623">
        <v>21</v>
      </c>
      <c r="I2623" t="s">
        <v>15</v>
      </c>
      <c r="J2623">
        <v>1</v>
      </c>
      <c r="L2623" t="s">
        <v>94</v>
      </c>
      <c r="M2623">
        <v>60.018062961364201</v>
      </c>
      <c r="N2623" t="s">
        <v>95</v>
      </c>
      <c r="O2623">
        <v>1</v>
      </c>
      <c r="P2623" t="s">
        <v>96</v>
      </c>
      <c r="Q2623" t="str">
        <f>+PROPER(IF(MID(Tabla1[[#This Row],[expName]],3,100)="Alegria","Alegría",MID(Tabla1[[#This Row],[expName]],3,100)))</f>
        <v>Enojo</v>
      </c>
      <c r="R2623" t="str">
        <f>+IF(Tabla1[[#This Row],[correct_ans]]="None","Frecuente","Infrecuente")</f>
        <v>Frecuente</v>
      </c>
      <c r="S2623">
        <f>+Tabla1[[#This Row],[Respuesta.corr]]*100</f>
        <v>100</v>
      </c>
      <c r="T2623" t="str">
        <f>+IF(OR(Tabla1[[#This Row],[frecuente/infrecuente]]="Frecuente",Tabla1[[#This Row],[Respuesta.rt]]=""),"",Tabla1[[#This Row],[Respuesta.rt]])</f>
        <v/>
      </c>
      <c r="U2623">
        <f>1-Tabla1[[#This Row],[Respuesta.corr]]</f>
        <v>0</v>
      </c>
      <c r="V2623" t="s">
        <v>141</v>
      </c>
      <c r="W2623" t="s">
        <v>143</v>
      </c>
      <c r="X2623" t="str">
        <f>+IFERROR(VLOOKUP(Tabla1[[#This Row],[participant]],$AB$2:$AC$17,2,0),"REVISAR")</f>
        <v>LMR11M</v>
      </c>
    </row>
    <row r="2624" spans="1:24" x14ac:dyDescent="0.55000000000000004">
      <c r="A2624" t="s">
        <v>93</v>
      </c>
      <c r="B2624" t="s">
        <v>106</v>
      </c>
      <c r="C2624" t="s">
        <v>15</v>
      </c>
      <c r="D2624">
        <v>1.3</v>
      </c>
      <c r="E2624">
        <v>0</v>
      </c>
      <c r="F2624">
        <v>22</v>
      </c>
      <c r="G2624">
        <v>22</v>
      </c>
      <c r="H2624">
        <v>22</v>
      </c>
      <c r="I2624" t="s">
        <v>15</v>
      </c>
      <c r="J2624">
        <v>1</v>
      </c>
      <c r="L2624" t="s">
        <v>94</v>
      </c>
      <c r="M2624">
        <v>60.018062961364201</v>
      </c>
      <c r="N2624" t="s">
        <v>95</v>
      </c>
      <c r="O2624">
        <v>1</v>
      </c>
      <c r="P2624" t="s">
        <v>96</v>
      </c>
      <c r="Q2624" t="str">
        <f>+PROPER(IF(MID(Tabla1[[#This Row],[expName]],3,100)="Alegria","Alegría",MID(Tabla1[[#This Row],[expName]],3,100)))</f>
        <v>Enojo</v>
      </c>
      <c r="R2624" t="str">
        <f>+IF(Tabla1[[#This Row],[correct_ans]]="None","Frecuente","Infrecuente")</f>
        <v>Frecuente</v>
      </c>
      <c r="S2624">
        <f>+Tabla1[[#This Row],[Respuesta.corr]]*100</f>
        <v>100</v>
      </c>
      <c r="T2624" t="str">
        <f>+IF(OR(Tabla1[[#This Row],[frecuente/infrecuente]]="Frecuente",Tabla1[[#This Row],[Respuesta.rt]]=""),"",Tabla1[[#This Row],[Respuesta.rt]])</f>
        <v/>
      </c>
      <c r="U2624">
        <f>1-Tabla1[[#This Row],[Respuesta.corr]]</f>
        <v>0</v>
      </c>
      <c r="V2624" t="s">
        <v>141</v>
      </c>
      <c r="W2624" t="s">
        <v>143</v>
      </c>
      <c r="X2624" t="str">
        <f>+IFERROR(VLOOKUP(Tabla1[[#This Row],[participant]],$AB$2:$AC$17,2,0),"REVISAR")</f>
        <v>LMR11M</v>
      </c>
    </row>
    <row r="2625" spans="1:24" x14ac:dyDescent="0.55000000000000004">
      <c r="A2625" t="s">
        <v>93</v>
      </c>
      <c r="B2625" t="s">
        <v>107</v>
      </c>
      <c r="C2625" t="s">
        <v>15</v>
      </c>
      <c r="D2625">
        <v>1.3</v>
      </c>
      <c r="E2625">
        <v>0</v>
      </c>
      <c r="F2625">
        <v>23</v>
      </c>
      <c r="G2625">
        <v>23</v>
      </c>
      <c r="H2625">
        <v>23</v>
      </c>
      <c r="I2625" t="s">
        <v>15</v>
      </c>
      <c r="J2625">
        <v>1</v>
      </c>
      <c r="L2625" t="s">
        <v>94</v>
      </c>
      <c r="M2625">
        <v>60.018062961364201</v>
      </c>
      <c r="N2625" t="s">
        <v>95</v>
      </c>
      <c r="O2625">
        <v>1</v>
      </c>
      <c r="P2625" t="s">
        <v>96</v>
      </c>
      <c r="Q2625" t="str">
        <f>+PROPER(IF(MID(Tabla1[[#This Row],[expName]],3,100)="Alegria","Alegría",MID(Tabla1[[#This Row],[expName]],3,100)))</f>
        <v>Enojo</v>
      </c>
      <c r="R2625" t="str">
        <f>+IF(Tabla1[[#This Row],[correct_ans]]="None","Frecuente","Infrecuente")</f>
        <v>Frecuente</v>
      </c>
      <c r="S2625">
        <f>+Tabla1[[#This Row],[Respuesta.corr]]*100</f>
        <v>100</v>
      </c>
      <c r="T2625" t="str">
        <f>+IF(OR(Tabla1[[#This Row],[frecuente/infrecuente]]="Frecuente",Tabla1[[#This Row],[Respuesta.rt]]=""),"",Tabla1[[#This Row],[Respuesta.rt]])</f>
        <v/>
      </c>
      <c r="U2625">
        <f>1-Tabla1[[#This Row],[Respuesta.corr]]</f>
        <v>0</v>
      </c>
      <c r="V2625" t="s">
        <v>141</v>
      </c>
      <c r="W2625" t="s">
        <v>143</v>
      </c>
      <c r="X2625" t="str">
        <f>+IFERROR(VLOOKUP(Tabla1[[#This Row],[participant]],$AB$2:$AC$17,2,0),"REVISAR")</f>
        <v>LMR11M</v>
      </c>
    </row>
    <row r="2626" spans="1:24" x14ac:dyDescent="0.55000000000000004">
      <c r="A2626" t="s">
        <v>93</v>
      </c>
      <c r="B2626" t="s">
        <v>100</v>
      </c>
      <c r="C2626" t="s">
        <v>15</v>
      </c>
      <c r="D2626">
        <v>1.3</v>
      </c>
      <c r="E2626">
        <v>0</v>
      </c>
      <c r="F2626">
        <v>24</v>
      </c>
      <c r="G2626">
        <v>24</v>
      </c>
      <c r="H2626">
        <v>24</v>
      </c>
      <c r="I2626" t="s">
        <v>15</v>
      </c>
      <c r="J2626">
        <v>1</v>
      </c>
      <c r="L2626" t="s">
        <v>94</v>
      </c>
      <c r="M2626">
        <v>60.018062961364201</v>
      </c>
      <c r="N2626" t="s">
        <v>95</v>
      </c>
      <c r="O2626">
        <v>1</v>
      </c>
      <c r="P2626" t="s">
        <v>96</v>
      </c>
      <c r="Q2626" t="str">
        <f>+PROPER(IF(MID(Tabla1[[#This Row],[expName]],3,100)="Alegria","Alegría",MID(Tabla1[[#This Row],[expName]],3,100)))</f>
        <v>Enojo</v>
      </c>
      <c r="R2626" t="str">
        <f>+IF(Tabla1[[#This Row],[correct_ans]]="None","Frecuente","Infrecuente")</f>
        <v>Frecuente</v>
      </c>
      <c r="S2626">
        <f>+Tabla1[[#This Row],[Respuesta.corr]]*100</f>
        <v>100</v>
      </c>
      <c r="T2626" t="str">
        <f>+IF(OR(Tabla1[[#This Row],[frecuente/infrecuente]]="Frecuente",Tabla1[[#This Row],[Respuesta.rt]]=""),"",Tabla1[[#This Row],[Respuesta.rt]])</f>
        <v/>
      </c>
      <c r="U2626">
        <f>1-Tabla1[[#This Row],[Respuesta.corr]]</f>
        <v>0</v>
      </c>
      <c r="V2626" t="s">
        <v>141</v>
      </c>
      <c r="W2626" t="s">
        <v>143</v>
      </c>
      <c r="X2626" t="str">
        <f>+IFERROR(VLOOKUP(Tabla1[[#This Row],[participant]],$AB$2:$AC$17,2,0),"REVISAR")</f>
        <v>LMR11M</v>
      </c>
    </row>
    <row r="2627" spans="1:24" x14ac:dyDescent="0.55000000000000004">
      <c r="A2627" t="s">
        <v>93</v>
      </c>
      <c r="B2627" t="s">
        <v>29</v>
      </c>
      <c r="C2627" t="s">
        <v>15</v>
      </c>
      <c r="D2627">
        <v>0.8</v>
      </c>
      <c r="E2627">
        <v>0</v>
      </c>
      <c r="F2627">
        <v>25</v>
      </c>
      <c r="G2627">
        <v>25</v>
      </c>
      <c r="H2627">
        <v>25</v>
      </c>
      <c r="I2627" t="s">
        <v>15</v>
      </c>
      <c r="J2627">
        <v>1</v>
      </c>
      <c r="L2627" t="s">
        <v>94</v>
      </c>
      <c r="M2627">
        <v>60.018062961364201</v>
      </c>
      <c r="N2627" t="s">
        <v>95</v>
      </c>
      <c r="O2627">
        <v>1</v>
      </c>
      <c r="P2627" t="s">
        <v>96</v>
      </c>
      <c r="Q2627" t="str">
        <f>+PROPER(IF(MID(Tabla1[[#This Row],[expName]],3,100)="Alegria","Alegría",MID(Tabla1[[#This Row],[expName]],3,100)))</f>
        <v>Enojo</v>
      </c>
      <c r="R2627" t="str">
        <f>+IF(Tabla1[[#This Row],[correct_ans]]="None","Frecuente","Infrecuente")</f>
        <v>Frecuente</v>
      </c>
      <c r="S2627">
        <f>+Tabla1[[#This Row],[Respuesta.corr]]*100</f>
        <v>100</v>
      </c>
      <c r="T2627" t="str">
        <f>+IF(OR(Tabla1[[#This Row],[frecuente/infrecuente]]="Frecuente",Tabla1[[#This Row],[Respuesta.rt]]=""),"",Tabla1[[#This Row],[Respuesta.rt]])</f>
        <v/>
      </c>
      <c r="U2627">
        <f>1-Tabla1[[#This Row],[Respuesta.corr]]</f>
        <v>0</v>
      </c>
      <c r="V2627" t="s">
        <v>141</v>
      </c>
      <c r="W2627" t="s">
        <v>143</v>
      </c>
      <c r="X2627" t="str">
        <f>+IFERROR(VLOOKUP(Tabla1[[#This Row],[participant]],$AB$2:$AC$17,2,0),"REVISAR")</f>
        <v>LMR11M</v>
      </c>
    </row>
    <row r="2628" spans="1:24" x14ac:dyDescent="0.55000000000000004">
      <c r="A2628" t="s">
        <v>98</v>
      </c>
      <c r="B2628" t="s">
        <v>108</v>
      </c>
      <c r="C2628" t="s">
        <v>21</v>
      </c>
      <c r="D2628">
        <v>0.8</v>
      </c>
      <c r="E2628">
        <v>0</v>
      </c>
      <c r="F2628">
        <v>26</v>
      </c>
      <c r="G2628">
        <v>26</v>
      </c>
      <c r="H2628">
        <v>26</v>
      </c>
      <c r="I2628" t="s">
        <v>15</v>
      </c>
      <c r="J2628">
        <v>0</v>
      </c>
      <c r="L2628" t="s">
        <v>94</v>
      </c>
      <c r="M2628">
        <v>60.018062961364201</v>
      </c>
      <c r="N2628" t="s">
        <v>95</v>
      </c>
      <c r="O2628">
        <v>1</v>
      </c>
      <c r="P2628" t="s">
        <v>96</v>
      </c>
      <c r="Q2628" t="str">
        <f>+PROPER(IF(MID(Tabla1[[#This Row],[expName]],3,100)="Alegria","Alegría",MID(Tabla1[[#This Row],[expName]],3,100)))</f>
        <v>Enojo</v>
      </c>
      <c r="R2628" t="str">
        <f>+IF(Tabla1[[#This Row],[correct_ans]]="None","Frecuente","Infrecuente")</f>
        <v>Infrecuente</v>
      </c>
      <c r="S2628">
        <f>+Tabla1[[#This Row],[Respuesta.corr]]*100</f>
        <v>0</v>
      </c>
      <c r="T2628" t="str">
        <f>+IF(OR(Tabla1[[#This Row],[frecuente/infrecuente]]="Frecuente",Tabla1[[#This Row],[Respuesta.rt]]=""),"",Tabla1[[#This Row],[Respuesta.rt]])</f>
        <v/>
      </c>
      <c r="U2628">
        <f>1-Tabla1[[#This Row],[Respuesta.corr]]</f>
        <v>1</v>
      </c>
      <c r="V2628" t="s">
        <v>141</v>
      </c>
      <c r="W2628" t="s">
        <v>143</v>
      </c>
      <c r="X2628" t="str">
        <f>+IFERROR(VLOOKUP(Tabla1[[#This Row],[participant]],$AB$2:$AC$17,2,0),"REVISAR")</f>
        <v>LMR11M</v>
      </c>
    </row>
    <row r="2629" spans="1:24" x14ac:dyDescent="0.55000000000000004">
      <c r="A2629" t="s">
        <v>93</v>
      </c>
      <c r="B2629" t="s">
        <v>22</v>
      </c>
      <c r="C2629" t="s">
        <v>15</v>
      </c>
      <c r="D2629">
        <v>1.3</v>
      </c>
      <c r="E2629">
        <v>0</v>
      </c>
      <c r="F2629">
        <v>27</v>
      </c>
      <c r="G2629">
        <v>27</v>
      </c>
      <c r="H2629">
        <v>27</v>
      </c>
      <c r="I2629" t="s">
        <v>15</v>
      </c>
      <c r="J2629">
        <v>1</v>
      </c>
      <c r="L2629" t="s">
        <v>94</v>
      </c>
      <c r="M2629">
        <v>60.018062961364201</v>
      </c>
      <c r="N2629" t="s">
        <v>95</v>
      </c>
      <c r="O2629">
        <v>1</v>
      </c>
      <c r="P2629" t="s">
        <v>96</v>
      </c>
      <c r="Q2629" t="str">
        <f>+PROPER(IF(MID(Tabla1[[#This Row],[expName]],3,100)="Alegria","Alegría",MID(Tabla1[[#This Row],[expName]],3,100)))</f>
        <v>Enojo</v>
      </c>
      <c r="R2629" t="str">
        <f>+IF(Tabla1[[#This Row],[correct_ans]]="None","Frecuente","Infrecuente")</f>
        <v>Frecuente</v>
      </c>
      <c r="S2629">
        <f>+Tabla1[[#This Row],[Respuesta.corr]]*100</f>
        <v>100</v>
      </c>
      <c r="T2629" t="str">
        <f>+IF(OR(Tabla1[[#This Row],[frecuente/infrecuente]]="Frecuente",Tabla1[[#This Row],[Respuesta.rt]]=""),"",Tabla1[[#This Row],[Respuesta.rt]])</f>
        <v/>
      </c>
      <c r="U2629">
        <f>1-Tabla1[[#This Row],[Respuesta.corr]]</f>
        <v>0</v>
      </c>
      <c r="V2629" t="s">
        <v>141</v>
      </c>
      <c r="W2629" t="s">
        <v>143</v>
      </c>
      <c r="X2629" t="str">
        <f>+IFERROR(VLOOKUP(Tabla1[[#This Row],[participant]],$AB$2:$AC$17,2,0),"REVISAR")</f>
        <v>LMR11M</v>
      </c>
    </row>
    <row r="2630" spans="1:24" x14ac:dyDescent="0.55000000000000004">
      <c r="A2630" t="s">
        <v>93</v>
      </c>
      <c r="B2630" t="s">
        <v>109</v>
      </c>
      <c r="C2630" t="s">
        <v>15</v>
      </c>
      <c r="D2630">
        <v>1.3</v>
      </c>
      <c r="E2630">
        <v>0</v>
      </c>
      <c r="F2630">
        <v>28</v>
      </c>
      <c r="G2630">
        <v>28</v>
      </c>
      <c r="H2630">
        <v>28</v>
      </c>
      <c r="I2630" t="s">
        <v>15</v>
      </c>
      <c r="J2630">
        <v>1</v>
      </c>
      <c r="L2630" t="s">
        <v>94</v>
      </c>
      <c r="M2630">
        <v>60.018062961364201</v>
      </c>
      <c r="N2630" t="s">
        <v>95</v>
      </c>
      <c r="O2630">
        <v>1</v>
      </c>
      <c r="P2630" t="s">
        <v>96</v>
      </c>
      <c r="Q2630" t="str">
        <f>+PROPER(IF(MID(Tabla1[[#This Row],[expName]],3,100)="Alegria","Alegría",MID(Tabla1[[#This Row],[expName]],3,100)))</f>
        <v>Enojo</v>
      </c>
      <c r="R2630" t="str">
        <f>+IF(Tabla1[[#This Row],[correct_ans]]="None","Frecuente","Infrecuente")</f>
        <v>Frecuente</v>
      </c>
      <c r="S2630">
        <f>+Tabla1[[#This Row],[Respuesta.corr]]*100</f>
        <v>100</v>
      </c>
      <c r="T2630" t="str">
        <f>+IF(OR(Tabla1[[#This Row],[frecuente/infrecuente]]="Frecuente",Tabla1[[#This Row],[Respuesta.rt]]=""),"",Tabla1[[#This Row],[Respuesta.rt]])</f>
        <v/>
      </c>
      <c r="U2630">
        <f>1-Tabla1[[#This Row],[Respuesta.corr]]</f>
        <v>0</v>
      </c>
      <c r="V2630" t="s">
        <v>141</v>
      </c>
      <c r="W2630" t="s">
        <v>143</v>
      </c>
      <c r="X2630" t="str">
        <f>+IFERROR(VLOOKUP(Tabla1[[#This Row],[participant]],$AB$2:$AC$17,2,0),"REVISAR")</f>
        <v>LMR11M</v>
      </c>
    </row>
    <row r="2631" spans="1:24" x14ac:dyDescent="0.55000000000000004">
      <c r="A2631" t="s">
        <v>98</v>
      </c>
      <c r="B2631" t="s">
        <v>110</v>
      </c>
      <c r="C2631" t="s">
        <v>21</v>
      </c>
      <c r="D2631">
        <v>1.3</v>
      </c>
      <c r="E2631">
        <v>0</v>
      </c>
      <c r="F2631">
        <v>29</v>
      </c>
      <c r="G2631">
        <v>29</v>
      </c>
      <c r="H2631">
        <v>29</v>
      </c>
      <c r="I2631" t="s">
        <v>15</v>
      </c>
      <c r="J2631">
        <v>0</v>
      </c>
      <c r="L2631" t="s">
        <v>94</v>
      </c>
      <c r="M2631">
        <v>60.018062961364201</v>
      </c>
      <c r="N2631" t="s">
        <v>95</v>
      </c>
      <c r="O2631">
        <v>1</v>
      </c>
      <c r="P2631" t="s">
        <v>96</v>
      </c>
      <c r="Q2631" t="str">
        <f>+PROPER(IF(MID(Tabla1[[#This Row],[expName]],3,100)="Alegria","Alegría",MID(Tabla1[[#This Row],[expName]],3,100)))</f>
        <v>Enojo</v>
      </c>
      <c r="R2631" t="str">
        <f>+IF(Tabla1[[#This Row],[correct_ans]]="None","Frecuente","Infrecuente")</f>
        <v>Infrecuente</v>
      </c>
      <c r="S2631">
        <f>+Tabla1[[#This Row],[Respuesta.corr]]*100</f>
        <v>0</v>
      </c>
      <c r="T2631" t="str">
        <f>+IF(OR(Tabla1[[#This Row],[frecuente/infrecuente]]="Frecuente",Tabla1[[#This Row],[Respuesta.rt]]=""),"",Tabla1[[#This Row],[Respuesta.rt]])</f>
        <v/>
      </c>
      <c r="U2631">
        <f>1-Tabla1[[#This Row],[Respuesta.corr]]</f>
        <v>1</v>
      </c>
      <c r="V2631" t="s">
        <v>141</v>
      </c>
      <c r="W2631" t="s">
        <v>143</v>
      </c>
      <c r="X2631" t="str">
        <f>+IFERROR(VLOOKUP(Tabla1[[#This Row],[participant]],$AB$2:$AC$17,2,0),"REVISAR")</f>
        <v>LMR11M</v>
      </c>
    </row>
    <row r="2632" spans="1:24" x14ac:dyDescent="0.55000000000000004">
      <c r="A2632" t="s">
        <v>93</v>
      </c>
      <c r="B2632" t="s">
        <v>22</v>
      </c>
      <c r="C2632" t="s">
        <v>15</v>
      </c>
      <c r="D2632">
        <v>1.3</v>
      </c>
      <c r="E2632">
        <v>0</v>
      </c>
      <c r="F2632">
        <v>30</v>
      </c>
      <c r="G2632">
        <v>30</v>
      </c>
      <c r="H2632">
        <v>30</v>
      </c>
      <c r="I2632" t="s">
        <v>15</v>
      </c>
      <c r="J2632">
        <v>1</v>
      </c>
      <c r="L2632" t="s">
        <v>94</v>
      </c>
      <c r="M2632">
        <v>60.018062961364201</v>
      </c>
      <c r="N2632" t="s">
        <v>95</v>
      </c>
      <c r="O2632">
        <v>1</v>
      </c>
      <c r="P2632" t="s">
        <v>96</v>
      </c>
      <c r="Q2632" t="str">
        <f>+PROPER(IF(MID(Tabla1[[#This Row],[expName]],3,100)="Alegria","Alegría",MID(Tabla1[[#This Row],[expName]],3,100)))</f>
        <v>Enojo</v>
      </c>
      <c r="R2632" t="str">
        <f>+IF(Tabla1[[#This Row],[correct_ans]]="None","Frecuente","Infrecuente")</f>
        <v>Frecuente</v>
      </c>
      <c r="S2632">
        <f>+Tabla1[[#This Row],[Respuesta.corr]]*100</f>
        <v>100</v>
      </c>
      <c r="T2632" t="str">
        <f>+IF(OR(Tabla1[[#This Row],[frecuente/infrecuente]]="Frecuente",Tabla1[[#This Row],[Respuesta.rt]]=""),"",Tabla1[[#This Row],[Respuesta.rt]])</f>
        <v/>
      </c>
      <c r="U2632">
        <f>1-Tabla1[[#This Row],[Respuesta.corr]]</f>
        <v>0</v>
      </c>
      <c r="V2632" t="s">
        <v>141</v>
      </c>
      <c r="W2632" t="s">
        <v>143</v>
      </c>
      <c r="X2632" t="str">
        <f>+IFERROR(VLOOKUP(Tabla1[[#This Row],[participant]],$AB$2:$AC$17,2,0),"REVISAR")</f>
        <v>LMR11M</v>
      </c>
    </row>
    <row r="2633" spans="1:24" x14ac:dyDescent="0.55000000000000004">
      <c r="A2633" t="s">
        <v>93</v>
      </c>
      <c r="B2633" t="s">
        <v>29</v>
      </c>
      <c r="C2633" t="s">
        <v>15</v>
      </c>
      <c r="D2633">
        <v>1.3</v>
      </c>
      <c r="E2633">
        <v>0</v>
      </c>
      <c r="F2633">
        <v>31</v>
      </c>
      <c r="G2633">
        <v>31</v>
      </c>
      <c r="H2633">
        <v>31</v>
      </c>
      <c r="I2633" t="s">
        <v>15</v>
      </c>
      <c r="J2633">
        <v>1</v>
      </c>
      <c r="L2633" t="s">
        <v>94</v>
      </c>
      <c r="M2633">
        <v>60.018062961364201</v>
      </c>
      <c r="N2633" t="s">
        <v>95</v>
      </c>
      <c r="O2633">
        <v>1</v>
      </c>
      <c r="P2633" t="s">
        <v>96</v>
      </c>
      <c r="Q2633" t="str">
        <f>+PROPER(IF(MID(Tabla1[[#This Row],[expName]],3,100)="Alegria","Alegría",MID(Tabla1[[#This Row],[expName]],3,100)))</f>
        <v>Enojo</v>
      </c>
      <c r="R2633" t="str">
        <f>+IF(Tabla1[[#This Row],[correct_ans]]="None","Frecuente","Infrecuente")</f>
        <v>Frecuente</v>
      </c>
      <c r="S2633">
        <f>+Tabla1[[#This Row],[Respuesta.corr]]*100</f>
        <v>100</v>
      </c>
      <c r="T2633" t="str">
        <f>+IF(OR(Tabla1[[#This Row],[frecuente/infrecuente]]="Frecuente",Tabla1[[#This Row],[Respuesta.rt]]=""),"",Tabla1[[#This Row],[Respuesta.rt]])</f>
        <v/>
      </c>
      <c r="U2633">
        <f>1-Tabla1[[#This Row],[Respuesta.corr]]</f>
        <v>0</v>
      </c>
      <c r="V2633" t="s">
        <v>141</v>
      </c>
      <c r="W2633" t="s">
        <v>143</v>
      </c>
      <c r="X2633" t="str">
        <f>+IFERROR(VLOOKUP(Tabla1[[#This Row],[participant]],$AB$2:$AC$17,2,0),"REVISAR")</f>
        <v>LMR11M</v>
      </c>
    </row>
    <row r="2634" spans="1:24" x14ac:dyDescent="0.55000000000000004">
      <c r="A2634" t="s">
        <v>98</v>
      </c>
      <c r="B2634" t="s">
        <v>111</v>
      </c>
      <c r="C2634" t="s">
        <v>21</v>
      </c>
      <c r="D2634">
        <v>0.8</v>
      </c>
      <c r="E2634">
        <v>0</v>
      </c>
      <c r="F2634">
        <v>32</v>
      </c>
      <c r="G2634">
        <v>32</v>
      </c>
      <c r="H2634">
        <v>32</v>
      </c>
      <c r="I2634" t="s">
        <v>21</v>
      </c>
      <c r="J2634">
        <v>1</v>
      </c>
      <c r="K2634">
        <v>0.65850338805499997</v>
      </c>
      <c r="L2634" t="s">
        <v>94</v>
      </c>
      <c r="M2634">
        <v>60.018062961364201</v>
      </c>
      <c r="N2634" t="s">
        <v>95</v>
      </c>
      <c r="O2634">
        <v>1</v>
      </c>
      <c r="P2634" t="s">
        <v>96</v>
      </c>
      <c r="Q2634" t="str">
        <f>+PROPER(IF(MID(Tabla1[[#This Row],[expName]],3,100)="Alegria","Alegría",MID(Tabla1[[#This Row],[expName]],3,100)))</f>
        <v>Enojo</v>
      </c>
      <c r="R2634" t="str">
        <f>+IF(Tabla1[[#This Row],[correct_ans]]="None","Frecuente","Infrecuente")</f>
        <v>Infrecuente</v>
      </c>
      <c r="S2634">
        <f>+Tabla1[[#This Row],[Respuesta.corr]]*100</f>
        <v>100</v>
      </c>
      <c r="T2634">
        <f>+IF(OR(Tabla1[[#This Row],[frecuente/infrecuente]]="Frecuente",Tabla1[[#This Row],[Respuesta.rt]]=""),"",Tabla1[[#This Row],[Respuesta.rt]])</f>
        <v>0.65850338805499997</v>
      </c>
      <c r="U2634">
        <f>1-Tabla1[[#This Row],[Respuesta.corr]]</f>
        <v>0</v>
      </c>
      <c r="V2634" t="s">
        <v>141</v>
      </c>
      <c r="W2634" t="s">
        <v>143</v>
      </c>
      <c r="X2634" t="str">
        <f>+IFERROR(VLOOKUP(Tabla1[[#This Row],[participant]],$AB$2:$AC$17,2,0),"REVISAR")</f>
        <v>LMR11M</v>
      </c>
    </row>
    <row r="2635" spans="1:24" x14ac:dyDescent="0.55000000000000004">
      <c r="A2635" t="s">
        <v>93</v>
      </c>
      <c r="B2635" t="s">
        <v>30</v>
      </c>
      <c r="C2635" t="s">
        <v>15</v>
      </c>
      <c r="D2635">
        <v>1.3</v>
      </c>
      <c r="E2635">
        <v>0</v>
      </c>
      <c r="F2635">
        <v>33</v>
      </c>
      <c r="G2635">
        <v>33</v>
      </c>
      <c r="H2635">
        <v>33</v>
      </c>
      <c r="I2635" t="s">
        <v>15</v>
      </c>
      <c r="J2635">
        <v>1</v>
      </c>
      <c r="L2635" t="s">
        <v>94</v>
      </c>
      <c r="M2635">
        <v>60.018062961364201</v>
      </c>
      <c r="N2635" t="s">
        <v>95</v>
      </c>
      <c r="O2635">
        <v>1</v>
      </c>
      <c r="P2635" t="s">
        <v>96</v>
      </c>
      <c r="Q2635" t="str">
        <f>+PROPER(IF(MID(Tabla1[[#This Row],[expName]],3,100)="Alegria","Alegría",MID(Tabla1[[#This Row],[expName]],3,100)))</f>
        <v>Enojo</v>
      </c>
      <c r="R2635" t="str">
        <f>+IF(Tabla1[[#This Row],[correct_ans]]="None","Frecuente","Infrecuente")</f>
        <v>Frecuente</v>
      </c>
      <c r="S2635">
        <f>+Tabla1[[#This Row],[Respuesta.corr]]*100</f>
        <v>100</v>
      </c>
      <c r="T2635" t="str">
        <f>+IF(OR(Tabla1[[#This Row],[frecuente/infrecuente]]="Frecuente",Tabla1[[#This Row],[Respuesta.rt]]=""),"",Tabla1[[#This Row],[Respuesta.rt]])</f>
        <v/>
      </c>
      <c r="U2635">
        <f>1-Tabla1[[#This Row],[Respuesta.corr]]</f>
        <v>0</v>
      </c>
      <c r="V2635" t="s">
        <v>141</v>
      </c>
      <c r="W2635" t="s">
        <v>143</v>
      </c>
      <c r="X2635" t="str">
        <f>+IFERROR(VLOOKUP(Tabla1[[#This Row],[participant]],$AB$2:$AC$17,2,0),"REVISAR")</f>
        <v>LMR11M</v>
      </c>
    </row>
    <row r="2636" spans="1:24" x14ac:dyDescent="0.55000000000000004">
      <c r="A2636" t="s">
        <v>93</v>
      </c>
      <c r="B2636" t="s">
        <v>103</v>
      </c>
      <c r="C2636" t="s">
        <v>15</v>
      </c>
      <c r="D2636">
        <v>1.3</v>
      </c>
      <c r="E2636">
        <v>0</v>
      </c>
      <c r="F2636">
        <v>34</v>
      </c>
      <c r="G2636">
        <v>34</v>
      </c>
      <c r="H2636">
        <v>34</v>
      </c>
      <c r="I2636" t="s">
        <v>15</v>
      </c>
      <c r="J2636">
        <v>1</v>
      </c>
      <c r="L2636" t="s">
        <v>94</v>
      </c>
      <c r="M2636">
        <v>60.018062961364201</v>
      </c>
      <c r="N2636" t="s">
        <v>95</v>
      </c>
      <c r="O2636">
        <v>1</v>
      </c>
      <c r="P2636" t="s">
        <v>96</v>
      </c>
      <c r="Q2636" t="str">
        <f>+PROPER(IF(MID(Tabla1[[#This Row],[expName]],3,100)="Alegria","Alegría",MID(Tabla1[[#This Row],[expName]],3,100)))</f>
        <v>Enojo</v>
      </c>
      <c r="R2636" t="str">
        <f>+IF(Tabla1[[#This Row],[correct_ans]]="None","Frecuente","Infrecuente")</f>
        <v>Frecuente</v>
      </c>
      <c r="S2636">
        <f>+Tabla1[[#This Row],[Respuesta.corr]]*100</f>
        <v>100</v>
      </c>
      <c r="T2636" t="str">
        <f>+IF(OR(Tabla1[[#This Row],[frecuente/infrecuente]]="Frecuente",Tabla1[[#This Row],[Respuesta.rt]]=""),"",Tabla1[[#This Row],[Respuesta.rt]])</f>
        <v/>
      </c>
      <c r="U2636">
        <f>1-Tabla1[[#This Row],[Respuesta.corr]]</f>
        <v>0</v>
      </c>
      <c r="V2636" t="s">
        <v>141</v>
      </c>
      <c r="W2636" t="s">
        <v>143</v>
      </c>
      <c r="X2636" t="str">
        <f>+IFERROR(VLOOKUP(Tabla1[[#This Row],[participant]],$AB$2:$AC$17,2,0),"REVISAR")</f>
        <v>LMR11M</v>
      </c>
    </row>
    <row r="2637" spans="1:24" x14ac:dyDescent="0.55000000000000004">
      <c r="A2637" t="s">
        <v>98</v>
      </c>
      <c r="B2637" t="s">
        <v>112</v>
      </c>
      <c r="C2637" t="s">
        <v>21</v>
      </c>
      <c r="D2637">
        <v>1.3</v>
      </c>
      <c r="E2637">
        <v>0</v>
      </c>
      <c r="F2637">
        <v>35</v>
      </c>
      <c r="G2637">
        <v>35</v>
      </c>
      <c r="H2637">
        <v>35</v>
      </c>
      <c r="I2637" t="s">
        <v>21</v>
      </c>
      <c r="J2637">
        <v>1</v>
      </c>
      <c r="K2637">
        <v>0.44699282012899999</v>
      </c>
      <c r="L2637" t="s">
        <v>94</v>
      </c>
      <c r="M2637">
        <v>60.018062961364201</v>
      </c>
      <c r="N2637" t="s">
        <v>95</v>
      </c>
      <c r="O2637">
        <v>1</v>
      </c>
      <c r="P2637" t="s">
        <v>96</v>
      </c>
      <c r="Q2637" t="str">
        <f>+PROPER(IF(MID(Tabla1[[#This Row],[expName]],3,100)="Alegria","Alegría",MID(Tabla1[[#This Row],[expName]],3,100)))</f>
        <v>Enojo</v>
      </c>
      <c r="R2637" t="str">
        <f>+IF(Tabla1[[#This Row],[correct_ans]]="None","Frecuente","Infrecuente")</f>
        <v>Infrecuente</v>
      </c>
      <c r="S2637">
        <f>+Tabla1[[#This Row],[Respuesta.corr]]*100</f>
        <v>100</v>
      </c>
      <c r="T2637">
        <f>+IF(OR(Tabla1[[#This Row],[frecuente/infrecuente]]="Frecuente",Tabla1[[#This Row],[Respuesta.rt]]=""),"",Tabla1[[#This Row],[Respuesta.rt]])</f>
        <v>0.44699282012899999</v>
      </c>
      <c r="U2637">
        <f>1-Tabla1[[#This Row],[Respuesta.corr]]</f>
        <v>0</v>
      </c>
      <c r="V2637" t="s">
        <v>141</v>
      </c>
      <c r="W2637" t="s">
        <v>143</v>
      </c>
      <c r="X2637" t="str">
        <f>+IFERROR(VLOOKUP(Tabla1[[#This Row],[participant]],$AB$2:$AC$17,2,0),"REVISAR")</f>
        <v>LMR11M</v>
      </c>
    </row>
    <row r="2638" spans="1:24" x14ac:dyDescent="0.55000000000000004">
      <c r="A2638" t="s">
        <v>93</v>
      </c>
      <c r="B2638" t="s">
        <v>100</v>
      </c>
      <c r="C2638" t="s">
        <v>15</v>
      </c>
      <c r="D2638">
        <v>0.8</v>
      </c>
      <c r="E2638">
        <v>0</v>
      </c>
      <c r="F2638">
        <v>36</v>
      </c>
      <c r="G2638">
        <v>36</v>
      </c>
      <c r="H2638">
        <v>36</v>
      </c>
      <c r="I2638" t="s">
        <v>15</v>
      </c>
      <c r="J2638">
        <v>1</v>
      </c>
      <c r="L2638" t="s">
        <v>94</v>
      </c>
      <c r="M2638">
        <v>60.018062961364201</v>
      </c>
      <c r="N2638" t="s">
        <v>95</v>
      </c>
      <c r="O2638">
        <v>1</v>
      </c>
      <c r="P2638" t="s">
        <v>96</v>
      </c>
      <c r="Q2638" t="str">
        <f>+PROPER(IF(MID(Tabla1[[#This Row],[expName]],3,100)="Alegria","Alegría",MID(Tabla1[[#This Row],[expName]],3,100)))</f>
        <v>Enojo</v>
      </c>
      <c r="R2638" t="str">
        <f>+IF(Tabla1[[#This Row],[correct_ans]]="None","Frecuente","Infrecuente")</f>
        <v>Frecuente</v>
      </c>
      <c r="S2638">
        <f>+Tabla1[[#This Row],[Respuesta.corr]]*100</f>
        <v>100</v>
      </c>
      <c r="T2638" t="str">
        <f>+IF(OR(Tabla1[[#This Row],[frecuente/infrecuente]]="Frecuente",Tabla1[[#This Row],[Respuesta.rt]]=""),"",Tabla1[[#This Row],[Respuesta.rt]])</f>
        <v/>
      </c>
      <c r="U2638">
        <f>1-Tabla1[[#This Row],[Respuesta.corr]]</f>
        <v>0</v>
      </c>
      <c r="V2638" t="s">
        <v>141</v>
      </c>
      <c r="W2638" t="s">
        <v>143</v>
      </c>
      <c r="X2638" t="str">
        <f>+IFERROR(VLOOKUP(Tabla1[[#This Row],[participant]],$AB$2:$AC$17,2,0),"REVISAR")</f>
        <v>LMR11M</v>
      </c>
    </row>
    <row r="2639" spans="1:24" x14ac:dyDescent="0.55000000000000004">
      <c r="A2639" t="s">
        <v>93</v>
      </c>
      <c r="B2639" t="s">
        <v>73</v>
      </c>
      <c r="C2639" t="s">
        <v>15</v>
      </c>
      <c r="D2639">
        <v>1.3</v>
      </c>
      <c r="E2639">
        <v>0</v>
      </c>
      <c r="F2639">
        <v>37</v>
      </c>
      <c r="G2639">
        <v>37</v>
      </c>
      <c r="H2639">
        <v>37</v>
      </c>
      <c r="I2639" t="s">
        <v>15</v>
      </c>
      <c r="J2639">
        <v>1</v>
      </c>
      <c r="L2639" t="s">
        <v>94</v>
      </c>
      <c r="M2639">
        <v>60.018062961364201</v>
      </c>
      <c r="N2639" t="s">
        <v>95</v>
      </c>
      <c r="O2639">
        <v>1</v>
      </c>
      <c r="P2639" t="s">
        <v>96</v>
      </c>
      <c r="Q2639" t="str">
        <f>+PROPER(IF(MID(Tabla1[[#This Row],[expName]],3,100)="Alegria","Alegría",MID(Tabla1[[#This Row],[expName]],3,100)))</f>
        <v>Enojo</v>
      </c>
      <c r="R2639" t="str">
        <f>+IF(Tabla1[[#This Row],[correct_ans]]="None","Frecuente","Infrecuente")</f>
        <v>Frecuente</v>
      </c>
      <c r="S2639">
        <f>+Tabla1[[#This Row],[Respuesta.corr]]*100</f>
        <v>100</v>
      </c>
      <c r="T2639" t="str">
        <f>+IF(OR(Tabla1[[#This Row],[frecuente/infrecuente]]="Frecuente",Tabla1[[#This Row],[Respuesta.rt]]=""),"",Tabla1[[#This Row],[Respuesta.rt]])</f>
        <v/>
      </c>
      <c r="U2639">
        <f>1-Tabla1[[#This Row],[Respuesta.corr]]</f>
        <v>0</v>
      </c>
      <c r="V2639" t="s">
        <v>141</v>
      </c>
      <c r="W2639" t="s">
        <v>143</v>
      </c>
      <c r="X2639" t="str">
        <f>+IFERROR(VLOOKUP(Tabla1[[#This Row],[participant]],$AB$2:$AC$17,2,0),"REVISAR")</f>
        <v>LMR11M</v>
      </c>
    </row>
    <row r="2640" spans="1:24" x14ac:dyDescent="0.55000000000000004">
      <c r="A2640" t="s">
        <v>93</v>
      </c>
      <c r="B2640" t="s">
        <v>31</v>
      </c>
      <c r="C2640" t="s">
        <v>15</v>
      </c>
      <c r="D2640">
        <v>1.3</v>
      </c>
      <c r="E2640">
        <v>0</v>
      </c>
      <c r="F2640">
        <v>38</v>
      </c>
      <c r="G2640">
        <v>38</v>
      </c>
      <c r="H2640">
        <v>38</v>
      </c>
      <c r="I2640" t="s">
        <v>15</v>
      </c>
      <c r="J2640">
        <v>1</v>
      </c>
      <c r="L2640" t="s">
        <v>94</v>
      </c>
      <c r="M2640">
        <v>60.018062961364201</v>
      </c>
      <c r="N2640" t="s">
        <v>95</v>
      </c>
      <c r="O2640">
        <v>1</v>
      </c>
      <c r="P2640" t="s">
        <v>96</v>
      </c>
      <c r="Q2640" t="str">
        <f>+PROPER(IF(MID(Tabla1[[#This Row],[expName]],3,100)="Alegria","Alegría",MID(Tabla1[[#This Row],[expName]],3,100)))</f>
        <v>Enojo</v>
      </c>
      <c r="R2640" t="str">
        <f>+IF(Tabla1[[#This Row],[correct_ans]]="None","Frecuente","Infrecuente")</f>
        <v>Frecuente</v>
      </c>
      <c r="S2640">
        <f>+Tabla1[[#This Row],[Respuesta.corr]]*100</f>
        <v>100</v>
      </c>
      <c r="T2640" t="str">
        <f>+IF(OR(Tabla1[[#This Row],[frecuente/infrecuente]]="Frecuente",Tabla1[[#This Row],[Respuesta.rt]]=""),"",Tabla1[[#This Row],[Respuesta.rt]])</f>
        <v/>
      </c>
      <c r="U2640">
        <f>1-Tabla1[[#This Row],[Respuesta.corr]]</f>
        <v>0</v>
      </c>
      <c r="V2640" t="s">
        <v>141</v>
      </c>
      <c r="W2640" t="s">
        <v>143</v>
      </c>
      <c r="X2640" t="str">
        <f>+IFERROR(VLOOKUP(Tabla1[[#This Row],[participant]],$AB$2:$AC$17,2,0),"REVISAR")</f>
        <v>LMR11M</v>
      </c>
    </row>
    <row r="2641" spans="1:24" x14ac:dyDescent="0.55000000000000004">
      <c r="A2641" t="s">
        <v>93</v>
      </c>
      <c r="B2641" t="s">
        <v>35</v>
      </c>
      <c r="C2641" t="s">
        <v>15</v>
      </c>
      <c r="D2641">
        <v>0.8</v>
      </c>
      <c r="E2641">
        <v>0</v>
      </c>
      <c r="F2641">
        <v>39</v>
      </c>
      <c r="G2641">
        <v>39</v>
      </c>
      <c r="H2641">
        <v>39</v>
      </c>
      <c r="I2641" t="s">
        <v>15</v>
      </c>
      <c r="J2641">
        <v>1</v>
      </c>
      <c r="L2641" t="s">
        <v>94</v>
      </c>
      <c r="M2641">
        <v>60.018062961364201</v>
      </c>
      <c r="N2641" t="s">
        <v>95</v>
      </c>
      <c r="O2641">
        <v>1</v>
      </c>
      <c r="P2641" t="s">
        <v>96</v>
      </c>
      <c r="Q2641" t="str">
        <f>+PROPER(IF(MID(Tabla1[[#This Row],[expName]],3,100)="Alegria","Alegría",MID(Tabla1[[#This Row],[expName]],3,100)))</f>
        <v>Enojo</v>
      </c>
      <c r="R2641" t="str">
        <f>+IF(Tabla1[[#This Row],[correct_ans]]="None","Frecuente","Infrecuente")</f>
        <v>Frecuente</v>
      </c>
      <c r="S2641">
        <f>+Tabla1[[#This Row],[Respuesta.corr]]*100</f>
        <v>100</v>
      </c>
      <c r="T2641" t="str">
        <f>+IF(OR(Tabla1[[#This Row],[frecuente/infrecuente]]="Frecuente",Tabla1[[#This Row],[Respuesta.rt]]=""),"",Tabla1[[#This Row],[Respuesta.rt]])</f>
        <v/>
      </c>
      <c r="U2641">
        <f>1-Tabla1[[#This Row],[Respuesta.corr]]</f>
        <v>0</v>
      </c>
      <c r="V2641" t="s">
        <v>141</v>
      </c>
      <c r="W2641" t="s">
        <v>143</v>
      </c>
      <c r="X2641" t="str">
        <f>+IFERROR(VLOOKUP(Tabla1[[#This Row],[participant]],$AB$2:$AC$17,2,0),"REVISAR")</f>
        <v>LMR11M</v>
      </c>
    </row>
    <row r="2642" spans="1:24" x14ac:dyDescent="0.55000000000000004">
      <c r="A2642" t="s">
        <v>98</v>
      </c>
      <c r="B2642" t="s">
        <v>113</v>
      </c>
      <c r="C2642" t="s">
        <v>21</v>
      </c>
      <c r="D2642">
        <v>0.8</v>
      </c>
      <c r="E2642">
        <v>0</v>
      </c>
      <c r="F2642">
        <v>40</v>
      </c>
      <c r="G2642">
        <v>40</v>
      </c>
      <c r="H2642">
        <v>40</v>
      </c>
      <c r="I2642" t="s">
        <v>21</v>
      </c>
      <c r="J2642">
        <v>1</v>
      </c>
      <c r="K2642">
        <v>0.48985334485799997</v>
      </c>
      <c r="L2642" t="s">
        <v>94</v>
      </c>
      <c r="M2642">
        <v>60.018062961364201</v>
      </c>
      <c r="N2642" t="s">
        <v>95</v>
      </c>
      <c r="O2642">
        <v>1</v>
      </c>
      <c r="P2642" t="s">
        <v>96</v>
      </c>
      <c r="Q2642" t="str">
        <f>+PROPER(IF(MID(Tabla1[[#This Row],[expName]],3,100)="Alegria","Alegría",MID(Tabla1[[#This Row],[expName]],3,100)))</f>
        <v>Enojo</v>
      </c>
      <c r="R2642" t="str">
        <f>+IF(Tabla1[[#This Row],[correct_ans]]="None","Frecuente","Infrecuente")</f>
        <v>Infrecuente</v>
      </c>
      <c r="S2642">
        <f>+Tabla1[[#This Row],[Respuesta.corr]]*100</f>
        <v>100</v>
      </c>
      <c r="T2642">
        <f>+IF(OR(Tabla1[[#This Row],[frecuente/infrecuente]]="Frecuente",Tabla1[[#This Row],[Respuesta.rt]]=""),"",Tabla1[[#This Row],[Respuesta.rt]])</f>
        <v>0.48985334485799997</v>
      </c>
      <c r="U2642">
        <f>1-Tabla1[[#This Row],[Respuesta.corr]]</f>
        <v>0</v>
      </c>
      <c r="V2642" t="s">
        <v>141</v>
      </c>
      <c r="W2642" t="s">
        <v>143</v>
      </c>
      <c r="X2642" t="str">
        <f>+IFERROR(VLOOKUP(Tabla1[[#This Row],[participant]],$AB$2:$AC$17,2,0),"REVISAR")</f>
        <v>LMR11M</v>
      </c>
    </row>
    <row r="2643" spans="1:24" x14ac:dyDescent="0.55000000000000004">
      <c r="A2643" t="s">
        <v>93</v>
      </c>
      <c r="B2643" t="s">
        <v>35</v>
      </c>
      <c r="C2643" t="s">
        <v>15</v>
      </c>
      <c r="D2643">
        <v>0.8</v>
      </c>
      <c r="E2643">
        <v>0</v>
      </c>
      <c r="F2643">
        <v>41</v>
      </c>
      <c r="G2643">
        <v>41</v>
      </c>
      <c r="H2643">
        <v>41</v>
      </c>
      <c r="I2643" t="s">
        <v>15</v>
      </c>
      <c r="J2643">
        <v>1</v>
      </c>
      <c r="L2643" t="s">
        <v>94</v>
      </c>
      <c r="M2643">
        <v>60.018062961364201</v>
      </c>
      <c r="N2643" t="s">
        <v>95</v>
      </c>
      <c r="O2643">
        <v>1</v>
      </c>
      <c r="P2643" t="s">
        <v>96</v>
      </c>
      <c r="Q2643" t="str">
        <f>+PROPER(IF(MID(Tabla1[[#This Row],[expName]],3,100)="Alegria","Alegría",MID(Tabla1[[#This Row],[expName]],3,100)))</f>
        <v>Enojo</v>
      </c>
      <c r="R2643" t="str">
        <f>+IF(Tabla1[[#This Row],[correct_ans]]="None","Frecuente","Infrecuente")</f>
        <v>Frecuente</v>
      </c>
      <c r="S2643">
        <f>+Tabla1[[#This Row],[Respuesta.corr]]*100</f>
        <v>100</v>
      </c>
      <c r="T2643" t="str">
        <f>+IF(OR(Tabla1[[#This Row],[frecuente/infrecuente]]="Frecuente",Tabla1[[#This Row],[Respuesta.rt]]=""),"",Tabla1[[#This Row],[Respuesta.rt]])</f>
        <v/>
      </c>
      <c r="U2643">
        <f>1-Tabla1[[#This Row],[Respuesta.corr]]</f>
        <v>0</v>
      </c>
      <c r="V2643" t="s">
        <v>141</v>
      </c>
      <c r="W2643" t="s">
        <v>143</v>
      </c>
      <c r="X2643" t="str">
        <f>+IFERROR(VLOOKUP(Tabla1[[#This Row],[participant]],$AB$2:$AC$17,2,0),"REVISAR")</f>
        <v>LMR11M</v>
      </c>
    </row>
    <row r="2644" spans="1:24" x14ac:dyDescent="0.55000000000000004">
      <c r="A2644" t="s">
        <v>93</v>
      </c>
      <c r="B2644" t="s">
        <v>23</v>
      </c>
      <c r="C2644" t="s">
        <v>15</v>
      </c>
      <c r="D2644">
        <v>0.8</v>
      </c>
      <c r="E2644">
        <v>0</v>
      </c>
      <c r="F2644">
        <v>42</v>
      </c>
      <c r="G2644">
        <v>42</v>
      </c>
      <c r="H2644">
        <v>42</v>
      </c>
      <c r="I2644" t="s">
        <v>15</v>
      </c>
      <c r="J2644">
        <v>1</v>
      </c>
      <c r="L2644" t="s">
        <v>94</v>
      </c>
      <c r="M2644">
        <v>60.018062961364201</v>
      </c>
      <c r="N2644" t="s">
        <v>95</v>
      </c>
      <c r="O2644">
        <v>1</v>
      </c>
      <c r="P2644" t="s">
        <v>96</v>
      </c>
      <c r="Q2644" t="str">
        <f>+PROPER(IF(MID(Tabla1[[#This Row],[expName]],3,100)="Alegria","Alegría",MID(Tabla1[[#This Row],[expName]],3,100)))</f>
        <v>Enojo</v>
      </c>
      <c r="R2644" t="str">
        <f>+IF(Tabla1[[#This Row],[correct_ans]]="None","Frecuente","Infrecuente")</f>
        <v>Frecuente</v>
      </c>
      <c r="S2644">
        <f>+Tabla1[[#This Row],[Respuesta.corr]]*100</f>
        <v>100</v>
      </c>
      <c r="T2644" t="str">
        <f>+IF(OR(Tabla1[[#This Row],[frecuente/infrecuente]]="Frecuente",Tabla1[[#This Row],[Respuesta.rt]]=""),"",Tabla1[[#This Row],[Respuesta.rt]])</f>
        <v/>
      </c>
      <c r="U2644">
        <f>1-Tabla1[[#This Row],[Respuesta.corr]]</f>
        <v>0</v>
      </c>
      <c r="V2644" t="s">
        <v>141</v>
      </c>
      <c r="W2644" t="s">
        <v>143</v>
      </c>
      <c r="X2644" t="str">
        <f>+IFERROR(VLOOKUP(Tabla1[[#This Row],[participant]],$AB$2:$AC$17,2,0),"REVISAR")</f>
        <v>LMR11M</v>
      </c>
    </row>
    <row r="2645" spans="1:24" x14ac:dyDescent="0.55000000000000004">
      <c r="A2645" t="s">
        <v>98</v>
      </c>
      <c r="B2645" t="s">
        <v>105</v>
      </c>
      <c r="C2645" t="s">
        <v>21</v>
      </c>
      <c r="D2645">
        <v>0.8</v>
      </c>
      <c r="E2645">
        <v>0</v>
      </c>
      <c r="F2645">
        <v>43</v>
      </c>
      <c r="G2645">
        <v>43</v>
      </c>
      <c r="H2645">
        <v>43</v>
      </c>
      <c r="I2645" t="s">
        <v>21</v>
      </c>
      <c r="J2645">
        <v>1</v>
      </c>
      <c r="K2645">
        <v>0.523249419406</v>
      </c>
      <c r="L2645" t="s">
        <v>94</v>
      </c>
      <c r="M2645">
        <v>60.018062961364201</v>
      </c>
      <c r="N2645" t="s">
        <v>95</v>
      </c>
      <c r="O2645">
        <v>1</v>
      </c>
      <c r="P2645" t="s">
        <v>96</v>
      </c>
      <c r="Q2645" t="str">
        <f>+PROPER(IF(MID(Tabla1[[#This Row],[expName]],3,100)="Alegria","Alegría",MID(Tabla1[[#This Row],[expName]],3,100)))</f>
        <v>Enojo</v>
      </c>
      <c r="R2645" t="str">
        <f>+IF(Tabla1[[#This Row],[correct_ans]]="None","Frecuente","Infrecuente")</f>
        <v>Infrecuente</v>
      </c>
      <c r="S2645">
        <f>+Tabla1[[#This Row],[Respuesta.corr]]*100</f>
        <v>100</v>
      </c>
      <c r="T2645">
        <f>+IF(OR(Tabla1[[#This Row],[frecuente/infrecuente]]="Frecuente",Tabla1[[#This Row],[Respuesta.rt]]=""),"",Tabla1[[#This Row],[Respuesta.rt]])</f>
        <v>0.523249419406</v>
      </c>
      <c r="U2645">
        <f>1-Tabla1[[#This Row],[Respuesta.corr]]</f>
        <v>0</v>
      </c>
      <c r="V2645" t="s">
        <v>141</v>
      </c>
      <c r="W2645" t="s">
        <v>143</v>
      </c>
      <c r="X2645" t="str">
        <f>+IFERROR(VLOOKUP(Tabla1[[#This Row],[participant]],$AB$2:$AC$17,2,0),"REVISAR")</f>
        <v>LMR11M</v>
      </c>
    </row>
    <row r="2646" spans="1:24" x14ac:dyDescent="0.55000000000000004">
      <c r="A2646" t="s">
        <v>93</v>
      </c>
      <c r="B2646" t="s">
        <v>22</v>
      </c>
      <c r="C2646" t="s">
        <v>15</v>
      </c>
      <c r="D2646">
        <v>0.8</v>
      </c>
      <c r="E2646">
        <v>0</v>
      </c>
      <c r="F2646">
        <v>44</v>
      </c>
      <c r="G2646">
        <v>44</v>
      </c>
      <c r="H2646">
        <v>44</v>
      </c>
      <c r="I2646" t="s">
        <v>15</v>
      </c>
      <c r="J2646">
        <v>1</v>
      </c>
      <c r="L2646" t="s">
        <v>94</v>
      </c>
      <c r="M2646">
        <v>60.018062961364201</v>
      </c>
      <c r="N2646" t="s">
        <v>95</v>
      </c>
      <c r="O2646">
        <v>1</v>
      </c>
      <c r="P2646" t="s">
        <v>96</v>
      </c>
      <c r="Q2646" t="str">
        <f>+PROPER(IF(MID(Tabla1[[#This Row],[expName]],3,100)="Alegria","Alegría",MID(Tabla1[[#This Row],[expName]],3,100)))</f>
        <v>Enojo</v>
      </c>
      <c r="R2646" t="str">
        <f>+IF(Tabla1[[#This Row],[correct_ans]]="None","Frecuente","Infrecuente")</f>
        <v>Frecuente</v>
      </c>
      <c r="S2646">
        <f>+Tabla1[[#This Row],[Respuesta.corr]]*100</f>
        <v>100</v>
      </c>
      <c r="T2646" t="str">
        <f>+IF(OR(Tabla1[[#This Row],[frecuente/infrecuente]]="Frecuente",Tabla1[[#This Row],[Respuesta.rt]]=""),"",Tabla1[[#This Row],[Respuesta.rt]])</f>
        <v/>
      </c>
      <c r="U2646">
        <f>1-Tabla1[[#This Row],[Respuesta.corr]]</f>
        <v>0</v>
      </c>
      <c r="V2646" t="s">
        <v>141</v>
      </c>
      <c r="W2646" t="s">
        <v>143</v>
      </c>
      <c r="X2646" t="str">
        <f>+IFERROR(VLOOKUP(Tabla1[[#This Row],[participant]],$AB$2:$AC$17,2,0),"REVISAR")</f>
        <v>LMR11M</v>
      </c>
    </row>
    <row r="2647" spans="1:24" x14ac:dyDescent="0.55000000000000004">
      <c r="A2647" t="s">
        <v>93</v>
      </c>
      <c r="B2647" t="s">
        <v>100</v>
      </c>
      <c r="C2647" t="s">
        <v>15</v>
      </c>
      <c r="D2647">
        <v>0.8</v>
      </c>
      <c r="E2647">
        <v>0</v>
      </c>
      <c r="F2647">
        <v>45</v>
      </c>
      <c r="G2647">
        <v>45</v>
      </c>
      <c r="H2647">
        <v>45</v>
      </c>
      <c r="I2647" t="s">
        <v>15</v>
      </c>
      <c r="J2647">
        <v>1</v>
      </c>
      <c r="L2647" t="s">
        <v>94</v>
      </c>
      <c r="M2647">
        <v>60.018062961364201</v>
      </c>
      <c r="N2647" t="s">
        <v>95</v>
      </c>
      <c r="O2647">
        <v>1</v>
      </c>
      <c r="P2647" t="s">
        <v>96</v>
      </c>
      <c r="Q2647" t="str">
        <f>+PROPER(IF(MID(Tabla1[[#This Row],[expName]],3,100)="Alegria","Alegría",MID(Tabla1[[#This Row],[expName]],3,100)))</f>
        <v>Enojo</v>
      </c>
      <c r="R2647" t="str">
        <f>+IF(Tabla1[[#This Row],[correct_ans]]="None","Frecuente","Infrecuente")</f>
        <v>Frecuente</v>
      </c>
      <c r="S2647">
        <f>+Tabla1[[#This Row],[Respuesta.corr]]*100</f>
        <v>100</v>
      </c>
      <c r="T2647" t="str">
        <f>+IF(OR(Tabla1[[#This Row],[frecuente/infrecuente]]="Frecuente",Tabla1[[#This Row],[Respuesta.rt]]=""),"",Tabla1[[#This Row],[Respuesta.rt]])</f>
        <v/>
      </c>
      <c r="U2647">
        <f>1-Tabla1[[#This Row],[Respuesta.corr]]</f>
        <v>0</v>
      </c>
      <c r="V2647" t="s">
        <v>141</v>
      </c>
      <c r="W2647" t="s">
        <v>143</v>
      </c>
      <c r="X2647" t="str">
        <f>+IFERROR(VLOOKUP(Tabla1[[#This Row],[participant]],$AB$2:$AC$17,2,0),"REVISAR")</f>
        <v>LMR11M</v>
      </c>
    </row>
    <row r="2648" spans="1:24" x14ac:dyDescent="0.55000000000000004">
      <c r="A2648" t="s">
        <v>98</v>
      </c>
      <c r="B2648" t="s">
        <v>99</v>
      </c>
      <c r="C2648" t="s">
        <v>21</v>
      </c>
      <c r="D2648">
        <v>1.3</v>
      </c>
      <c r="E2648">
        <v>0</v>
      </c>
      <c r="F2648">
        <v>46</v>
      </c>
      <c r="G2648">
        <v>46</v>
      </c>
      <c r="H2648">
        <v>46</v>
      </c>
      <c r="I2648" t="s">
        <v>21</v>
      </c>
      <c r="J2648">
        <v>1</v>
      </c>
      <c r="K2648">
        <v>0.49093037098600001</v>
      </c>
      <c r="L2648" t="s">
        <v>94</v>
      </c>
      <c r="M2648">
        <v>60.018062961364201</v>
      </c>
      <c r="N2648" t="s">
        <v>95</v>
      </c>
      <c r="O2648">
        <v>1</v>
      </c>
      <c r="P2648" t="s">
        <v>96</v>
      </c>
      <c r="Q2648" t="str">
        <f>+PROPER(IF(MID(Tabla1[[#This Row],[expName]],3,100)="Alegria","Alegría",MID(Tabla1[[#This Row],[expName]],3,100)))</f>
        <v>Enojo</v>
      </c>
      <c r="R2648" t="str">
        <f>+IF(Tabla1[[#This Row],[correct_ans]]="None","Frecuente","Infrecuente")</f>
        <v>Infrecuente</v>
      </c>
      <c r="S2648">
        <f>+Tabla1[[#This Row],[Respuesta.corr]]*100</f>
        <v>100</v>
      </c>
      <c r="T2648">
        <f>+IF(OR(Tabla1[[#This Row],[frecuente/infrecuente]]="Frecuente",Tabla1[[#This Row],[Respuesta.rt]]=""),"",Tabla1[[#This Row],[Respuesta.rt]])</f>
        <v>0.49093037098600001</v>
      </c>
      <c r="U2648">
        <f>1-Tabla1[[#This Row],[Respuesta.corr]]</f>
        <v>0</v>
      </c>
      <c r="V2648" t="s">
        <v>141</v>
      </c>
      <c r="W2648" t="s">
        <v>143</v>
      </c>
      <c r="X2648" t="str">
        <f>+IFERROR(VLOOKUP(Tabla1[[#This Row],[participant]],$AB$2:$AC$17,2,0),"REVISAR")</f>
        <v>LMR11M</v>
      </c>
    </row>
    <row r="2649" spans="1:24" x14ac:dyDescent="0.55000000000000004">
      <c r="A2649" t="s">
        <v>93</v>
      </c>
      <c r="B2649" t="s">
        <v>23</v>
      </c>
      <c r="C2649" t="s">
        <v>15</v>
      </c>
      <c r="D2649">
        <v>0.8</v>
      </c>
      <c r="E2649">
        <v>0</v>
      </c>
      <c r="F2649">
        <v>47</v>
      </c>
      <c r="G2649">
        <v>47</v>
      </c>
      <c r="H2649">
        <v>47</v>
      </c>
      <c r="I2649" t="s">
        <v>15</v>
      </c>
      <c r="J2649">
        <v>1</v>
      </c>
      <c r="L2649" t="s">
        <v>94</v>
      </c>
      <c r="M2649">
        <v>60.018062961364201</v>
      </c>
      <c r="N2649" t="s">
        <v>95</v>
      </c>
      <c r="O2649">
        <v>1</v>
      </c>
      <c r="P2649" t="s">
        <v>96</v>
      </c>
      <c r="Q2649" t="str">
        <f>+PROPER(IF(MID(Tabla1[[#This Row],[expName]],3,100)="Alegria","Alegría",MID(Tabla1[[#This Row],[expName]],3,100)))</f>
        <v>Enojo</v>
      </c>
      <c r="R2649" t="str">
        <f>+IF(Tabla1[[#This Row],[correct_ans]]="None","Frecuente","Infrecuente")</f>
        <v>Frecuente</v>
      </c>
      <c r="S2649">
        <f>+Tabla1[[#This Row],[Respuesta.corr]]*100</f>
        <v>100</v>
      </c>
      <c r="T2649" t="str">
        <f>+IF(OR(Tabla1[[#This Row],[frecuente/infrecuente]]="Frecuente",Tabla1[[#This Row],[Respuesta.rt]]=""),"",Tabla1[[#This Row],[Respuesta.rt]])</f>
        <v/>
      </c>
      <c r="U2649">
        <f>1-Tabla1[[#This Row],[Respuesta.corr]]</f>
        <v>0</v>
      </c>
      <c r="V2649" t="s">
        <v>141</v>
      </c>
      <c r="W2649" t="s">
        <v>143</v>
      </c>
      <c r="X2649" t="str">
        <f>+IFERROR(VLOOKUP(Tabla1[[#This Row],[participant]],$AB$2:$AC$17,2,0),"REVISAR")</f>
        <v>LMR11M</v>
      </c>
    </row>
    <row r="2650" spans="1:24" x14ac:dyDescent="0.55000000000000004">
      <c r="A2650" t="s">
        <v>93</v>
      </c>
      <c r="B2650" t="s">
        <v>22</v>
      </c>
      <c r="C2650" t="s">
        <v>15</v>
      </c>
      <c r="D2650">
        <v>0.8</v>
      </c>
      <c r="E2650">
        <v>0</v>
      </c>
      <c r="F2650">
        <v>48</v>
      </c>
      <c r="G2650">
        <v>48</v>
      </c>
      <c r="H2650">
        <v>48</v>
      </c>
      <c r="I2650" t="s">
        <v>15</v>
      </c>
      <c r="J2650">
        <v>1</v>
      </c>
      <c r="L2650" t="s">
        <v>94</v>
      </c>
      <c r="M2650">
        <v>60.018062961364201</v>
      </c>
      <c r="N2650" t="s">
        <v>95</v>
      </c>
      <c r="O2650">
        <v>1</v>
      </c>
      <c r="P2650" t="s">
        <v>96</v>
      </c>
      <c r="Q2650" t="str">
        <f>+PROPER(IF(MID(Tabla1[[#This Row],[expName]],3,100)="Alegria","Alegría",MID(Tabla1[[#This Row],[expName]],3,100)))</f>
        <v>Enojo</v>
      </c>
      <c r="R2650" t="str">
        <f>+IF(Tabla1[[#This Row],[correct_ans]]="None","Frecuente","Infrecuente")</f>
        <v>Frecuente</v>
      </c>
      <c r="S2650">
        <f>+Tabla1[[#This Row],[Respuesta.corr]]*100</f>
        <v>100</v>
      </c>
      <c r="T2650" t="str">
        <f>+IF(OR(Tabla1[[#This Row],[frecuente/infrecuente]]="Frecuente",Tabla1[[#This Row],[Respuesta.rt]]=""),"",Tabla1[[#This Row],[Respuesta.rt]])</f>
        <v/>
      </c>
      <c r="U2650">
        <f>1-Tabla1[[#This Row],[Respuesta.corr]]</f>
        <v>0</v>
      </c>
      <c r="V2650" t="s">
        <v>141</v>
      </c>
      <c r="W2650" t="s">
        <v>143</v>
      </c>
      <c r="X2650" t="str">
        <f>+IFERROR(VLOOKUP(Tabla1[[#This Row],[participant]],$AB$2:$AC$17,2,0),"REVISAR")</f>
        <v>LMR11M</v>
      </c>
    </row>
    <row r="2651" spans="1:24" x14ac:dyDescent="0.55000000000000004">
      <c r="A2651" t="s">
        <v>98</v>
      </c>
      <c r="B2651" t="s">
        <v>114</v>
      </c>
      <c r="C2651" t="s">
        <v>21</v>
      </c>
      <c r="D2651">
        <v>1.3</v>
      </c>
      <c r="E2651">
        <v>0</v>
      </c>
      <c r="F2651">
        <v>49</v>
      </c>
      <c r="G2651">
        <v>49</v>
      </c>
      <c r="H2651">
        <v>49</v>
      </c>
      <c r="I2651" t="s">
        <v>21</v>
      </c>
      <c r="J2651">
        <v>1</v>
      </c>
      <c r="K2651">
        <v>0.50583524117199996</v>
      </c>
      <c r="L2651" t="s">
        <v>94</v>
      </c>
      <c r="M2651">
        <v>60.018062961364201</v>
      </c>
      <c r="N2651" t="s">
        <v>95</v>
      </c>
      <c r="O2651">
        <v>1</v>
      </c>
      <c r="P2651" t="s">
        <v>96</v>
      </c>
      <c r="Q2651" t="str">
        <f>+PROPER(IF(MID(Tabla1[[#This Row],[expName]],3,100)="Alegria","Alegría",MID(Tabla1[[#This Row],[expName]],3,100)))</f>
        <v>Enojo</v>
      </c>
      <c r="R2651" t="str">
        <f>+IF(Tabla1[[#This Row],[correct_ans]]="None","Frecuente","Infrecuente")</f>
        <v>Infrecuente</v>
      </c>
      <c r="S2651">
        <f>+Tabla1[[#This Row],[Respuesta.corr]]*100</f>
        <v>100</v>
      </c>
      <c r="T2651">
        <f>+IF(OR(Tabla1[[#This Row],[frecuente/infrecuente]]="Frecuente",Tabla1[[#This Row],[Respuesta.rt]]=""),"",Tabla1[[#This Row],[Respuesta.rt]])</f>
        <v>0.50583524117199996</v>
      </c>
      <c r="U2651">
        <f>1-Tabla1[[#This Row],[Respuesta.corr]]</f>
        <v>0</v>
      </c>
      <c r="V2651" t="s">
        <v>141</v>
      </c>
      <c r="W2651" t="s">
        <v>143</v>
      </c>
      <c r="X2651" t="str">
        <f>+IFERROR(VLOOKUP(Tabla1[[#This Row],[participant]],$AB$2:$AC$17,2,0),"REVISAR")</f>
        <v>LMR11M</v>
      </c>
    </row>
    <row r="2652" spans="1:24" x14ac:dyDescent="0.55000000000000004">
      <c r="A2652" t="s">
        <v>93</v>
      </c>
      <c r="B2652" t="s">
        <v>14</v>
      </c>
      <c r="C2652" t="s">
        <v>15</v>
      </c>
      <c r="D2652">
        <v>0.8</v>
      </c>
      <c r="E2652">
        <v>0</v>
      </c>
      <c r="F2652">
        <v>50</v>
      </c>
      <c r="G2652">
        <v>50</v>
      </c>
      <c r="H2652">
        <v>50</v>
      </c>
      <c r="I2652" t="s">
        <v>15</v>
      </c>
      <c r="J2652">
        <v>1</v>
      </c>
      <c r="L2652" t="s">
        <v>94</v>
      </c>
      <c r="M2652">
        <v>60.018062961364201</v>
      </c>
      <c r="N2652" t="s">
        <v>95</v>
      </c>
      <c r="O2652">
        <v>1</v>
      </c>
      <c r="P2652" t="s">
        <v>96</v>
      </c>
      <c r="Q2652" t="str">
        <f>+PROPER(IF(MID(Tabla1[[#This Row],[expName]],3,100)="Alegria","Alegría",MID(Tabla1[[#This Row],[expName]],3,100)))</f>
        <v>Enojo</v>
      </c>
      <c r="R2652" t="str">
        <f>+IF(Tabla1[[#This Row],[correct_ans]]="None","Frecuente","Infrecuente")</f>
        <v>Frecuente</v>
      </c>
      <c r="S2652">
        <f>+Tabla1[[#This Row],[Respuesta.corr]]*100</f>
        <v>100</v>
      </c>
      <c r="T2652" t="str">
        <f>+IF(OR(Tabla1[[#This Row],[frecuente/infrecuente]]="Frecuente",Tabla1[[#This Row],[Respuesta.rt]]=""),"",Tabla1[[#This Row],[Respuesta.rt]])</f>
        <v/>
      </c>
      <c r="U2652">
        <f>1-Tabla1[[#This Row],[Respuesta.corr]]</f>
        <v>0</v>
      </c>
      <c r="V2652" t="s">
        <v>141</v>
      </c>
      <c r="W2652" t="s">
        <v>143</v>
      </c>
      <c r="X2652" t="str">
        <f>+IFERROR(VLOOKUP(Tabla1[[#This Row],[participant]],$AB$2:$AC$17,2,0),"REVISAR")</f>
        <v>LMR11M</v>
      </c>
    </row>
    <row r="2653" spans="1:24" x14ac:dyDescent="0.55000000000000004">
      <c r="A2653" t="s">
        <v>93</v>
      </c>
      <c r="B2653" t="s">
        <v>31</v>
      </c>
      <c r="C2653" t="s">
        <v>15</v>
      </c>
      <c r="D2653">
        <v>0.8</v>
      </c>
      <c r="E2653">
        <v>0</v>
      </c>
      <c r="F2653">
        <v>51</v>
      </c>
      <c r="G2653">
        <v>51</v>
      </c>
      <c r="H2653">
        <v>51</v>
      </c>
      <c r="I2653" t="s">
        <v>15</v>
      </c>
      <c r="J2653">
        <v>1</v>
      </c>
      <c r="L2653" t="s">
        <v>94</v>
      </c>
      <c r="M2653">
        <v>60.018062961364201</v>
      </c>
      <c r="N2653" t="s">
        <v>95</v>
      </c>
      <c r="O2653">
        <v>1</v>
      </c>
      <c r="P2653" t="s">
        <v>96</v>
      </c>
      <c r="Q2653" t="str">
        <f>+PROPER(IF(MID(Tabla1[[#This Row],[expName]],3,100)="Alegria","Alegría",MID(Tabla1[[#This Row],[expName]],3,100)))</f>
        <v>Enojo</v>
      </c>
      <c r="R2653" t="str">
        <f>+IF(Tabla1[[#This Row],[correct_ans]]="None","Frecuente","Infrecuente")</f>
        <v>Frecuente</v>
      </c>
      <c r="S2653">
        <f>+Tabla1[[#This Row],[Respuesta.corr]]*100</f>
        <v>100</v>
      </c>
      <c r="T2653" t="str">
        <f>+IF(OR(Tabla1[[#This Row],[frecuente/infrecuente]]="Frecuente",Tabla1[[#This Row],[Respuesta.rt]]=""),"",Tabla1[[#This Row],[Respuesta.rt]])</f>
        <v/>
      </c>
      <c r="U2653">
        <f>1-Tabla1[[#This Row],[Respuesta.corr]]</f>
        <v>0</v>
      </c>
      <c r="V2653" t="s">
        <v>141</v>
      </c>
      <c r="W2653" t="s">
        <v>143</v>
      </c>
      <c r="X2653" t="str">
        <f>+IFERROR(VLOOKUP(Tabla1[[#This Row],[participant]],$AB$2:$AC$17,2,0),"REVISAR")</f>
        <v>LMR11M</v>
      </c>
    </row>
    <row r="2654" spans="1:24" x14ac:dyDescent="0.55000000000000004">
      <c r="A2654" t="s">
        <v>93</v>
      </c>
      <c r="B2654" t="s">
        <v>14</v>
      </c>
      <c r="C2654" t="s">
        <v>15</v>
      </c>
      <c r="D2654">
        <v>0.8</v>
      </c>
      <c r="E2654">
        <v>0</v>
      </c>
      <c r="F2654">
        <v>52</v>
      </c>
      <c r="G2654">
        <v>52</v>
      </c>
      <c r="H2654">
        <v>52</v>
      </c>
      <c r="I2654" t="s">
        <v>15</v>
      </c>
      <c r="J2654">
        <v>1</v>
      </c>
      <c r="L2654" t="s">
        <v>94</v>
      </c>
      <c r="M2654">
        <v>60.018062961364201</v>
      </c>
      <c r="N2654" t="s">
        <v>95</v>
      </c>
      <c r="O2654">
        <v>1</v>
      </c>
      <c r="P2654" t="s">
        <v>96</v>
      </c>
      <c r="Q2654" t="str">
        <f>+PROPER(IF(MID(Tabla1[[#This Row],[expName]],3,100)="Alegria","Alegría",MID(Tabla1[[#This Row],[expName]],3,100)))</f>
        <v>Enojo</v>
      </c>
      <c r="R2654" t="str">
        <f>+IF(Tabla1[[#This Row],[correct_ans]]="None","Frecuente","Infrecuente")</f>
        <v>Frecuente</v>
      </c>
      <c r="S2654">
        <f>+Tabla1[[#This Row],[Respuesta.corr]]*100</f>
        <v>100</v>
      </c>
      <c r="T2654" t="str">
        <f>+IF(OR(Tabla1[[#This Row],[frecuente/infrecuente]]="Frecuente",Tabla1[[#This Row],[Respuesta.rt]]=""),"",Tabla1[[#This Row],[Respuesta.rt]])</f>
        <v/>
      </c>
      <c r="U2654">
        <f>1-Tabla1[[#This Row],[Respuesta.corr]]</f>
        <v>0</v>
      </c>
      <c r="V2654" t="s">
        <v>141</v>
      </c>
      <c r="W2654" t="s">
        <v>143</v>
      </c>
      <c r="X2654" t="str">
        <f>+IFERROR(VLOOKUP(Tabla1[[#This Row],[participant]],$AB$2:$AC$17,2,0),"REVISAR")</f>
        <v>LMR11M</v>
      </c>
    </row>
    <row r="2655" spans="1:24" x14ac:dyDescent="0.55000000000000004">
      <c r="A2655" t="s">
        <v>98</v>
      </c>
      <c r="B2655" t="s">
        <v>101</v>
      </c>
      <c r="C2655" t="s">
        <v>21</v>
      </c>
      <c r="D2655">
        <v>1.3</v>
      </c>
      <c r="E2655">
        <v>0</v>
      </c>
      <c r="F2655">
        <v>53</v>
      </c>
      <c r="G2655">
        <v>53</v>
      </c>
      <c r="H2655">
        <v>53</v>
      </c>
      <c r="I2655" t="s">
        <v>21</v>
      </c>
      <c r="J2655">
        <v>1</v>
      </c>
      <c r="K2655">
        <v>0.457574027125</v>
      </c>
      <c r="L2655" t="s">
        <v>94</v>
      </c>
      <c r="M2655">
        <v>60.018062961364201</v>
      </c>
      <c r="N2655" t="s">
        <v>95</v>
      </c>
      <c r="O2655">
        <v>1</v>
      </c>
      <c r="P2655" t="s">
        <v>96</v>
      </c>
      <c r="Q2655" t="str">
        <f>+PROPER(IF(MID(Tabla1[[#This Row],[expName]],3,100)="Alegria","Alegría",MID(Tabla1[[#This Row],[expName]],3,100)))</f>
        <v>Enojo</v>
      </c>
      <c r="R2655" t="str">
        <f>+IF(Tabla1[[#This Row],[correct_ans]]="None","Frecuente","Infrecuente")</f>
        <v>Infrecuente</v>
      </c>
      <c r="S2655">
        <f>+Tabla1[[#This Row],[Respuesta.corr]]*100</f>
        <v>100</v>
      </c>
      <c r="T2655">
        <f>+IF(OR(Tabla1[[#This Row],[frecuente/infrecuente]]="Frecuente",Tabla1[[#This Row],[Respuesta.rt]]=""),"",Tabla1[[#This Row],[Respuesta.rt]])</f>
        <v>0.457574027125</v>
      </c>
      <c r="U2655">
        <f>1-Tabla1[[#This Row],[Respuesta.corr]]</f>
        <v>0</v>
      </c>
      <c r="V2655" t="s">
        <v>141</v>
      </c>
      <c r="W2655" t="s">
        <v>143</v>
      </c>
      <c r="X2655" t="str">
        <f>+IFERROR(VLOOKUP(Tabla1[[#This Row],[participant]],$AB$2:$AC$17,2,0),"REVISAR")</f>
        <v>LMR11M</v>
      </c>
    </row>
    <row r="2656" spans="1:24" x14ac:dyDescent="0.55000000000000004">
      <c r="A2656" t="s">
        <v>93</v>
      </c>
      <c r="B2656" t="s">
        <v>34</v>
      </c>
      <c r="C2656" t="s">
        <v>15</v>
      </c>
      <c r="D2656">
        <v>1.3</v>
      </c>
      <c r="E2656">
        <v>0</v>
      </c>
      <c r="F2656">
        <v>54</v>
      </c>
      <c r="G2656">
        <v>54</v>
      </c>
      <c r="H2656">
        <v>54</v>
      </c>
      <c r="I2656" t="s">
        <v>15</v>
      </c>
      <c r="J2656">
        <v>1</v>
      </c>
      <c r="L2656" t="s">
        <v>94</v>
      </c>
      <c r="M2656">
        <v>60.018062961364201</v>
      </c>
      <c r="N2656" t="s">
        <v>95</v>
      </c>
      <c r="O2656">
        <v>1</v>
      </c>
      <c r="P2656" t="s">
        <v>96</v>
      </c>
      <c r="Q2656" t="str">
        <f>+PROPER(IF(MID(Tabla1[[#This Row],[expName]],3,100)="Alegria","Alegría",MID(Tabla1[[#This Row],[expName]],3,100)))</f>
        <v>Enojo</v>
      </c>
      <c r="R2656" t="str">
        <f>+IF(Tabla1[[#This Row],[correct_ans]]="None","Frecuente","Infrecuente")</f>
        <v>Frecuente</v>
      </c>
      <c r="S2656">
        <f>+Tabla1[[#This Row],[Respuesta.corr]]*100</f>
        <v>100</v>
      </c>
      <c r="T2656" t="str">
        <f>+IF(OR(Tabla1[[#This Row],[frecuente/infrecuente]]="Frecuente",Tabla1[[#This Row],[Respuesta.rt]]=""),"",Tabla1[[#This Row],[Respuesta.rt]])</f>
        <v/>
      </c>
      <c r="U2656">
        <f>1-Tabla1[[#This Row],[Respuesta.corr]]</f>
        <v>0</v>
      </c>
      <c r="V2656" t="s">
        <v>141</v>
      </c>
      <c r="W2656" t="s">
        <v>143</v>
      </c>
      <c r="X2656" t="str">
        <f>+IFERROR(VLOOKUP(Tabla1[[#This Row],[participant]],$AB$2:$AC$17,2,0),"REVISAR")</f>
        <v>LMR11M</v>
      </c>
    </row>
    <row r="2657" spans="1:24" x14ac:dyDescent="0.55000000000000004">
      <c r="A2657" t="s">
        <v>98</v>
      </c>
      <c r="B2657" t="s">
        <v>104</v>
      </c>
      <c r="C2657" t="s">
        <v>21</v>
      </c>
      <c r="D2657">
        <v>0.8</v>
      </c>
      <c r="E2657">
        <v>0</v>
      </c>
      <c r="F2657">
        <v>55</v>
      </c>
      <c r="G2657">
        <v>55</v>
      </c>
      <c r="H2657">
        <v>55</v>
      </c>
      <c r="I2657" t="s">
        <v>21</v>
      </c>
      <c r="J2657">
        <v>1</v>
      </c>
      <c r="K2657">
        <v>0.57444406347300003</v>
      </c>
      <c r="L2657" t="s">
        <v>94</v>
      </c>
      <c r="M2657">
        <v>60.018062961364201</v>
      </c>
      <c r="N2657" t="s">
        <v>95</v>
      </c>
      <c r="O2657">
        <v>1</v>
      </c>
      <c r="P2657" t="s">
        <v>96</v>
      </c>
      <c r="Q2657" t="str">
        <f>+PROPER(IF(MID(Tabla1[[#This Row],[expName]],3,100)="Alegria","Alegría",MID(Tabla1[[#This Row],[expName]],3,100)))</f>
        <v>Enojo</v>
      </c>
      <c r="R2657" t="str">
        <f>+IF(Tabla1[[#This Row],[correct_ans]]="None","Frecuente","Infrecuente")</f>
        <v>Infrecuente</v>
      </c>
      <c r="S2657">
        <f>+Tabla1[[#This Row],[Respuesta.corr]]*100</f>
        <v>100</v>
      </c>
      <c r="T2657">
        <f>+IF(OR(Tabla1[[#This Row],[frecuente/infrecuente]]="Frecuente",Tabla1[[#This Row],[Respuesta.rt]]=""),"",Tabla1[[#This Row],[Respuesta.rt]])</f>
        <v>0.57444406347300003</v>
      </c>
      <c r="U2657">
        <f>1-Tabla1[[#This Row],[Respuesta.corr]]</f>
        <v>0</v>
      </c>
      <c r="V2657" t="s">
        <v>141</v>
      </c>
      <c r="W2657" t="s">
        <v>143</v>
      </c>
      <c r="X2657" t="str">
        <f>+IFERROR(VLOOKUP(Tabla1[[#This Row],[participant]],$AB$2:$AC$17,2,0),"REVISAR")</f>
        <v>LMR11M</v>
      </c>
    </row>
    <row r="2658" spans="1:24" x14ac:dyDescent="0.55000000000000004">
      <c r="A2658" t="s">
        <v>93</v>
      </c>
      <c r="B2658" t="s">
        <v>30</v>
      </c>
      <c r="C2658" t="s">
        <v>15</v>
      </c>
      <c r="D2658">
        <v>0.8</v>
      </c>
      <c r="E2658">
        <v>0</v>
      </c>
      <c r="F2658">
        <v>56</v>
      </c>
      <c r="G2658">
        <v>56</v>
      </c>
      <c r="H2658">
        <v>56</v>
      </c>
      <c r="I2658" t="s">
        <v>15</v>
      </c>
      <c r="J2658">
        <v>1</v>
      </c>
      <c r="L2658" t="s">
        <v>94</v>
      </c>
      <c r="M2658">
        <v>60.018062961364201</v>
      </c>
      <c r="N2658" t="s">
        <v>95</v>
      </c>
      <c r="O2658">
        <v>1</v>
      </c>
      <c r="P2658" t="s">
        <v>96</v>
      </c>
      <c r="Q2658" t="str">
        <f>+PROPER(IF(MID(Tabla1[[#This Row],[expName]],3,100)="Alegria","Alegría",MID(Tabla1[[#This Row],[expName]],3,100)))</f>
        <v>Enojo</v>
      </c>
      <c r="R2658" t="str">
        <f>+IF(Tabla1[[#This Row],[correct_ans]]="None","Frecuente","Infrecuente")</f>
        <v>Frecuente</v>
      </c>
      <c r="S2658">
        <f>+Tabla1[[#This Row],[Respuesta.corr]]*100</f>
        <v>100</v>
      </c>
      <c r="T2658" t="str">
        <f>+IF(OR(Tabla1[[#This Row],[frecuente/infrecuente]]="Frecuente",Tabla1[[#This Row],[Respuesta.rt]]=""),"",Tabla1[[#This Row],[Respuesta.rt]])</f>
        <v/>
      </c>
      <c r="U2658">
        <f>1-Tabla1[[#This Row],[Respuesta.corr]]</f>
        <v>0</v>
      </c>
      <c r="V2658" t="s">
        <v>141</v>
      </c>
      <c r="W2658" t="s">
        <v>143</v>
      </c>
      <c r="X2658" t="str">
        <f>+IFERROR(VLOOKUP(Tabla1[[#This Row],[participant]],$AB$2:$AC$17,2,0),"REVISAR")</f>
        <v>LMR11M</v>
      </c>
    </row>
    <row r="2659" spans="1:24" x14ac:dyDescent="0.55000000000000004">
      <c r="A2659" t="s">
        <v>93</v>
      </c>
      <c r="B2659" t="s">
        <v>107</v>
      </c>
      <c r="C2659" t="s">
        <v>15</v>
      </c>
      <c r="D2659">
        <v>0.8</v>
      </c>
      <c r="E2659">
        <v>0</v>
      </c>
      <c r="F2659">
        <v>57</v>
      </c>
      <c r="G2659">
        <v>57</v>
      </c>
      <c r="H2659">
        <v>57</v>
      </c>
      <c r="I2659" t="s">
        <v>15</v>
      </c>
      <c r="J2659">
        <v>1</v>
      </c>
      <c r="L2659" t="s">
        <v>94</v>
      </c>
      <c r="M2659">
        <v>60.018062961364201</v>
      </c>
      <c r="N2659" t="s">
        <v>95</v>
      </c>
      <c r="O2659">
        <v>1</v>
      </c>
      <c r="P2659" t="s">
        <v>96</v>
      </c>
      <c r="Q2659" t="str">
        <f>+PROPER(IF(MID(Tabla1[[#This Row],[expName]],3,100)="Alegria","Alegría",MID(Tabla1[[#This Row],[expName]],3,100)))</f>
        <v>Enojo</v>
      </c>
      <c r="R2659" t="str">
        <f>+IF(Tabla1[[#This Row],[correct_ans]]="None","Frecuente","Infrecuente")</f>
        <v>Frecuente</v>
      </c>
      <c r="S2659">
        <f>+Tabla1[[#This Row],[Respuesta.corr]]*100</f>
        <v>100</v>
      </c>
      <c r="T2659" t="str">
        <f>+IF(OR(Tabla1[[#This Row],[frecuente/infrecuente]]="Frecuente",Tabla1[[#This Row],[Respuesta.rt]]=""),"",Tabla1[[#This Row],[Respuesta.rt]])</f>
        <v/>
      </c>
      <c r="U2659">
        <f>1-Tabla1[[#This Row],[Respuesta.corr]]</f>
        <v>0</v>
      </c>
      <c r="V2659" t="s">
        <v>141</v>
      </c>
      <c r="W2659" t="s">
        <v>143</v>
      </c>
      <c r="X2659" t="str">
        <f>+IFERROR(VLOOKUP(Tabla1[[#This Row],[participant]],$AB$2:$AC$17,2,0),"REVISAR")</f>
        <v>LMR11M</v>
      </c>
    </row>
    <row r="2660" spans="1:24" x14ac:dyDescent="0.55000000000000004">
      <c r="A2660" t="s">
        <v>93</v>
      </c>
      <c r="B2660" t="s">
        <v>35</v>
      </c>
      <c r="C2660" t="s">
        <v>15</v>
      </c>
      <c r="D2660">
        <v>0.8</v>
      </c>
      <c r="E2660">
        <v>0</v>
      </c>
      <c r="F2660">
        <v>58</v>
      </c>
      <c r="G2660">
        <v>58</v>
      </c>
      <c r="H2660">
        <v>58</v>
      </c>
      <c r="I2660" t="s">
        <v>15</v>
      </c>
      <c r="J2660">
        <v>1</v>
      </c>
      <c r="L2660" t="s">
        <v>94</v>
      </c>
      <c r="M2660">
        <v>60.018062961364201</v>
      </c>
      <c r="N2660" t="s">
        <v>95</v>
      </c>
      <c r="O2660">
        <v>1</v>
      </c>
      <c r="P2660" t="s">
        <v>96</v>
      </c>
      <c r="Q2660" t="str">
        <f>+PROPER(IF(MID(Tabla1[[#This Row],[expName]],3,100)="Alegria","Alegría",MID(Tabla1[[#This Row],[expName]],3,100)))</f>
        <v>Enojo</v>
      </c>
      <c r="R2660" t="str">
        <f>+IF(Tabla1[[#This Row],[correct_ans]]="None","Frecuente","Infrecuente")</f>
        <v>Frecuente</v>
      </c>
      <c r="S2660">
        <f>+Tabla1[[#This Row],[Respuesta.corr]]*100</f>
        <v>100</v>
      </c>
      <c r="T2660" t="str">
        <f>+IF(OR(Tabla1[[#This Row],[frecuente/infrecuente]]="Frecuente",Tabla1[[#This Row],[Respuesta.rt]]=""),"",Tabla1[[#This Row],[Respuesta.rt]])</f>
        <v/>
      </c>
      <c r="U2660">
        <f>1-Tabla1[[#This Row],[Respuesta.corr]]</f>
        <v>0</v>
      </c>
      <c r="V2660" t="s">
        <v>141</v>
      </c>
      <c r="W2660" t="s">
        <v>143</v>
      </c>
      <c r="X2660" t="str">
        <f>+IFERROR(VLOOKUP(Tabla1[[#This Row],[participant]],$AB$2:$AC$17,2,0),"REVISAR")</f>
        <v>LMR11M</v>
      </c>
    </row>
    <row r="2661" spans="1:24" x14ac:dyDescent="0.55000000000000004">
      <c r="A2661" t="s">
        <v>93</v>
      </c>
      <c r="B2661" t="s">
        <v>14</v>
      </c>
      <c r="C2661" t="s">
        <v>15</v>
      </c>
      <c r="D2661">
        <v>1.3</v>
      </c>
      <c r="E2661">
        <v>0</v>
      </c>
      <c r="F2661">
        <v>59</v>
      </c>
      <c r="G2661">
        <v>59</v>
      </c>
      <c r="H2661">
        <v>59</v>
      </c>
      <c r="I2661" t="s">
        <v>15</v>
      </c>
      <c r="J2661">
        <v>1</v>
      </c>
      <c r="L2661" t="s">
        <v>94</v>
      </c>
      <c r="M2661">
        <v>60.018062961364201</v>
      </c>
      <c r="N2661" t="s">
        <v>95</v>
      </c>
      <c r="O2661">
        <v>1</v>
      </c>
      <c r="P2661" t="s">
        <v>96</v>
      </c>
      <c r="Q2661" t="str">
        <f>+PROPER(IF(MID(Tabla1[[#This Row],[expName]],3,100)="Alegria","Alegría",MID(Tabla1[[#This Row],[expName]],3,100)))</f>
        <v>Enojo</v>
      </c>
      <c r="R2661" t="str">
        <f>+IF(Tabla1[[#This Row],[correct_ans]]="None","Frecuente","Infrecuente")</f>
        <v>Frecuente</v>
      </c>
      <c r="S2661">
        <f>+Tabla1[[#This Row],[Respuesta.corr]]*100</f>
        <v>100</v>
      </c>
      <c r="T2661" t="str">
        <f>+IF(OR(Tabla1[[#This Row],[frecuente/infrecuente]]="Frecuente",Tabla1[[#This Row],[Respuesta.rt]]=""),"",Tabla1[[#This Row],[Respuesta.rt]])</f>
        <v/>
      </c>
      <c r="U2661">
        <f>1-Tabla1[[#This Row],[Respuesta.corr]]</f>
        <v>0</v>
      </c>
      <c r="V2661" t="s">
        <v>141</v>
      </c>
      <c r="W2661" t="s">
        <v>143</v>
      </c>
      <c r="X2661" t="str">
        <f>+IFERROR(VLOOKUP(Tabla1[[#This Row],[participant]],$AB$2:$AC$17,2,0),"REVISAR")</f>
        <v>LMR11M</v>
      </c>
    </row>
    <row r="2662" spans="1:24" x14ac:dyDescent="0.55000000000000004">
      <c r="A2662" t="s">
        <v>98</v>
      </c>
      <c r="B2662" t="s">
        <v>115</v>
      </c>
      <c r="C2662" t="s">
        <v>21</v>
      </c>
      <c r="D2662">
        <v>1.3</v>
      </c>
      <c r="E2662">
        <v>0</v>
      </c>
      <c r="F2662">
        <v>60</v>
      </c>
      <c r="G2662">
        <v>60</v>
      </c>
      <c r="H2662">
        <v>60</v>
      </c>
      <c r="I2662" t="s">
        <v>21</v>
      </c>
      <c r="J2662">
        <v>1</v>
      </c>
      <c r="K2662">
        <v>0.65574907557999995</v>
      </c>
      <c r="L2662" t="s">
        <v>94</v>
      </c>
      <c r="M2662">
        <v>60.018062961364201</v>
      </c>
      <c r="N2662" t="s">
        <v>95</v>
      </c>
      <c r="O2662">
        <v>1</v>
      </c>
      <c r="P2662" t="s">
        <v>96</v>
      </c>
      <c r="Q2662" t="str">
        <f>+PROPER(IF(MID(Tabla1[[#This Row],[expName]],3,100)="Alegria","Alegría",MID(Tabla1[[#This Row],[expName]],3,100)))</f>
        <v>Enojo</v>
      </c>
      <c r="R2662" t="str">
        <f>+IF(Tabla1[[#This Row],[correct_ans]]="None","Frecuente","Infrecuente")</f>
        <v>Infrecuente</v>
      </c>
      <c r="S2662">
        <f>+Tabla1[[#This Row],[Respuesta.corr]]*100</f>
        <v>100</v>
      </c>
      <c r="T2662">
        <f>+IF(OR(Tabla1[[#This Row],[frecuente/infrecuente]]="Frecuente",Tabla1[[#This Row],[Respuesta.rt]]=""),"",Tabla1[[#This Row],[Respuesta.rt]])</f>
        <v>0.65574907557999995</v>
      </c>
      <c r="U2662">
        <f>1-Tabla1[[#This Row],[Respuesta.corr]]</f>
        <v>0</v>
      </c>
      <c r="V2662" t="s">
        <v>141</v>
      </c>
      <c r="W2662" t="s">
        <v>143</v>
      </c>
      <c r="X2662" t="str">
        <f>+IFERROR(VLOOKUP(Tabla1[[#This Row],[participant]],$AB$2:$AC$17,2,0),"REVISAR")</f>
        <v>LMR11M</v>
      </c>
    </row>
    <row r="2663" spans="1:24" x14ac:dyDescent="0.55000000000000004">
      <c r="A2663" t="s">
        <v>93</v>
      </c>
      <c r="B2663" t="s">
        <v>34</v>
      </c>
      <c r="C2663" t="s">
        <v>15</v>
      </c>
      <c r="D2663">
        <v>1.3</v>
      </c>
      <c r="E2663">
        <v>0</v>
      </c>
      <c r="F2663">
        <v>61</v>
      </c>
      <c r="G2663">
        <v>61</v>
      </c>
      <c r="H2663">
        <v>61</v>
      </c>
      <c r="I2663" t="s">
        <v>15</v>
      </c>
      <c r="J2663">
        <v>1</v>
      </c>
      <c r="L2663" t="s">
        <v>94</v>
      </c>
      <c r="M2663">
        <v>60.018062961364201</v>
      </c>
      <c r="N2663" t="s">
        <v>95</v>
      </c>
      <c r="O2663">
        <v>1</v>
      </c>
      <c r="P2663" t="s">
        <v>96</v>
      </c>
      <c r="Q2663" t="str">
        <f>+PROPER(IF(MID(Tabla1[[#This Row],[expName]],3,100)="Alegria","Alegría",MID(Tabla1[[#This Row],[expName]],3,100)))</f>
        <v>Enojo</v>
      </c>
      <c r="R2663" t="str">
        <f>+IF(Tabla1[[#This Row],[correct_ans]]="None","Frecuente","Infrecuente")</f>
        <v>Frecuente</v>
      </c>
      <c r="S2663">
        <f>+Tabla1[[#This Row],[Respuesta.corr]]*100</f>
        <v>100</v>
      </c>
      <c r="T2663" t="str">
        <f>+IF(OR(Tabla1[[#This Row],[frecuente/infrecuente]]="Frecuente",Tabla1[[#This Row],[Respuesta.rt]]=""),"",Tabla1[[#This Row],[Respuesta.rt]])</f>
        <v/>
      </c>
      <c r="U2663">
        <f>1-Tabla1[[#This Row],[Respuesta.corr]]</f>
        <v>0</v>
      </c>
      <c r="V2663" t="s">
        <v>141</v>
      </c>
      <c r="W2663" t="s">
        <v>143</v>
      </c>
      <c r="X2663" t="str">
        <f>+IFERROR(VLOOKUP(Tabla1[[#This Row],[participant]],$AB$2:$AC$17,2,0),"REVISAR")</f>
        <v>LMR11M</v>
      </c>
    </row>
    <row r="2664" spans="1:24" x14ac:dyDescent="0.55000000000000004">
      <c r="A2664" t="s">
        <v>98</v>
      </c>
      <c r="B2664" t="s">
        <v>101</v>
      </c>
      <c r="C2664" t="s">
        <v>21</v>
      </c>
      <c r="D2664">
        <v>1.3</v>
      </c>
      <c r="E2664">
        <v>0</v>
      </c>
      <c r="F2664">
        <v>62</v>
      </c>
      <c r="G2664">
        <v>62</v>
      </c>
      <c r="H2664">
        <v>62</v>
      </c>
      <c r="I2664" t="s">
        <v>15</v>
      </c>
      <c r="J2664">
        <v>0</v>
      </c>
      <c r="L2664" t="s">
        <v>94</v>
      </c>
      <c r="M2664">
        <v>60.018062961364201</v>
      </c>
      <c r="N2664" t="s">
        <v>95</v>
      </c>
      <c r="O2664">
        <v>1</v>
      </c>
      <c r="P2664" t="s">
        <v>96</v>
      </c>
      <c r="Q2664" t="str">
        <f>+PROPER(IF(MID(Tabla1[[#This Row],[expName]],3,100)="Alegria","Alegría",MID(Tabla1[[#This Row],[expName]],3,100)))</f>
        <v>Enojo</v>
      </c>
      <c r="R2664" t="str">
        <f>+IF(Tabla1[[#This Row],[correct_ans]]="None","Frecuente","Infrecuente")</f>
        <v>Infrecuente</v>
      </c>
      <c r="S2664">
        <f>+Tabla1[[#This Row],[Respuesta.corr]]*100</f>
        <v>0</v>
      </c>
      <c r="T2664" t="str">
        <f>+IF(OR(Tabla1[[#This Row],[frecuente/infrecuente]]="Frecuente",Tabla1[[#This Row],[Respuesta.rt]]=""),"",Tabla1[[#This Row],[Respuesta.rt]])</f>
        <v/>
      </c>
      <c r="U2664">
        <f>1-Tabla1[[#This Row],[Respuesta.corr]]</f>
        <v>1</v>
      </c>
      <c r="V2664" t="s">
        <v>141</v>
      </c>
      <c r="W2664" t="s">
        <v>143</v>
      </c>
      <c r="X2664" t="str">
        <f>+IFERROR(VLOOKUP(Tabla1[[#This Row],[participant]],$AB$2:$AC$17,2,0),"REVISAR")</f>
        <v>LMR11M</v>
      </c>
    </row>
    <row r="2665" spans="1:24" x14ac:dyDescent="0.55000000000000004">
      <c r="A2665" t="s">
        <v>93</v>
      </c>
      <c r="B2665" t="s">
        <v>109</v>
      </c>
      <c r="C2665" t="s">
        <v>15</v>
      </c>
      <c r="D2665">
        <v>0.8</v>
      </c>
      <c r="E2665">
        <v>0</v>
      </c>
      <c r="F2665">
        <v>63</v>
      </c>
      <c r="G2665">
        <v>63</v>
      </c>
      <c r="H2665">
        <v>63</v>
      </c>
      <c r="I2665" t="s">
        <v>15</v>
      </c>
      <c r="J2665">
        <v>1</v>
      </c>
      <c r="L2665" t="s">
        <v>94</v>
      </c>
      <c r="M2665">
        <v>60.018062961364201</v>
      </c>
      <c r="N2665" t="s">
        <v>95</v>
      </c>
      <c r="O2665">
        <v>1</v>
      </c>
      <c r="P2665" t="s">
        <v>96</v>
      </c>
      <c r="Q2665" t="str">
        <f>+PROPER(IF(MID(Tabla1[[#This Row],[expName]],3,100)="Alegria","Alegría",MID(Tabla1[[#This Row],[expName]],3,100)))</f>
        <v>Enojo</v>
      </c>
      <c r="R2665" t="str">
        <f>+IF(Tabla1[[#This Row],[correct_ans]]="None","Frecuente","Infrecuente")</f>
        <v>Frecuente</v>
      </c>
      <c r="S2665">
        <f>+Tabla1[[#This Row],[Respuesta.corr]]*100</f>
        <v>100</v>
      </c>
      <c r="T2665" t="str">
        <f>+IF(OR(Tabla1[[#This Row],[frecuente/infrecuente]]="Frecuente",Tabla1[[#This Row],[Respuesta.rt]]=""),"",Tabla1[[#This Row],[Respuesta.rt]])</f>
        <v/>
      </c>
      <c r="U2665">
        <f>1-Tabla1[[#This Row],[Respuesta.corr]]</f>
        <v>0</v>
      </c>
      <c r="V2665" t="s">
        <v>141</v>
      </c>
      <c r="W2665" t="s">
        <v>143</v>
      </c>
      <c r="X2665" t="str">
        <f>+IFERROR(VLOOKUP(Tabla1[[#This Row],[participant]],$AB$2:$AC$17,2,0),"REVISAR")</f>
        <v>LMR11M</v>
      </c>
    </row>
    <row r="2666" spans="1:24" x14ac:dyDescent="0.55000000000000004">
      <c r="A2666" t="s">
        <v>93</v>
      </c>
      <c r="B2666" t="s">
        <v>106</v>
      </c>
      <c r="C2666" t="s">
        <v>15</v>
      </c>
      <c r="D2666">
        <v>0.8</v>
      </c>
      <c r="E2666">
        <v>0</v>
      </c>
      <c r="F2666">
        <v>64</v>
      </c>
      <c r="G2666">
        <v>64</v>
      </c>
      <c r="H2666">
        <v>64</v>
      </c>
      <c r="I2666" t="s">
        <v>15</v>
      </c>
      <c r="J2666">
        <v>1</v>
      </c>
      <c r="L2666" t="s">
        <v>94</v>
      </c>
      <c r="M2666">
        <v>60.018062961364201</v>
      </c>
      <c r="N2666" t="s">
        <v>95</v>
      </c>
      <c r="O2666">
        <v>1</v>
      </c>
      <c r="P2666" t="s">
        <v>96</v>
      </c>
      <c r="Q2666" t="str">
        <f>+PROPER(IF(MID(Tabla1[[#This Row],[expName]],3,100)="Alegria","Alegría",MID(Tabla1[[#This Row],[expName]],3,100)))</f>
        <v>Enojo</v>
      </c>
      <c r="R2666" t="str">
        <f>+IF(Tabla1[[#This Row],[correct_ans]]="None","Frecuente","Infrecuente")</f>
        <v>Frecuente</v>
      </c>
      <c r="S2666">
        <f>+Tabla1[[#This Row],[Respuesta.corr]]*100</f>
        <v>100</v>
      </c>
      <c r="T2666" t="str">
        <f>+IF(OR(Tabla1[[#This Row],[frecuente/infrecuente]]="Frecuente",Tabla1[[#This Row],[Respuesta.rt]]=""),"",Tabla1[[#This Row],[Respuesta.rt]])</f>
        <v/>
      </c>
      <c r="U2666">
        <f>1-Tabla1[[#This Row],[Respuesta.corr]]</f>
        <v>0</v>
      </c>
      <c r="V2666" t="s">
        <v>141</v>
      </c>
      <c r="W2666" t="s">
        <v>143</v>
      </c>
      <c r="X2666" t="str">
        <f>+IFERROR(VLOOKUP(Tabla1[[#This Row],[participant]],$AB$2:$AC$17,2,0),"REVISAR")</f>
        <v>LMR11M</v>
      </c>
    </row>
    <row r="2667" spans="1:24" x14ac:dyDescent="0.55000000000000004">
      <c r="A2667" t="s">
        <v>93</v>
      </c>
      <c r="B2667" t="s">
        <v>35</v>
      </c>
      <c r="C2667" t="s">
        <v>15</v>
      </c>
      <c r="D2667">
        <v>1.3</v>
      </c>
      <c r="E2667">
        <v>0</v>
      </c>
      <c r="F2667">
        <v>65</v>
      </c>
      <c r="G2667">
        <v>65</v>
      </c>
      <c r="H2667">
        <v>65</v>
      </c>
      <c r="I2667" t="s">
        <v>15</v>
      </c>
      <c r="J2667">
        <v>1</v>
      </c>
      <c r="L2667" t="s">
        <v>94</v>
      </c>
      <c r="M2667">
        <v>60.018062961364201</v>
      </c>
      <c r="N2667" t="s">
        <v>95</v>
      </c>
      <c r="O2667">
        <v>1</v>
      </c>
      <c r="P2667" t="s">
        <v>96</v>
      </c>
      <c r="Q2667" t="str">
        <f>+PROPER(IF(MID(Tabla1[[#This Row],[expName]],3,100)="Alegria","Alegría",MID(Tabla1[[#This Row],[expName]],3,100)))</f>
        <v>Enojo</v>
      </c>
      <c r="R2667" t="str">
        <f>+IF(Tabla1[[#This Row],[correct_ans]]="None","Frecuente","Infrecuente")</f>
        <v>Frecuente</v>
      </c>
      <c r="S2667">
        <f>+Tabla1[[#This Row],[Respuesta.corr]]*100</f>
        <v>100</v>
      </c>
      <c r="T2667" t="str">
        <f>+IF(OR(Tabla1[[#This Row],[frecuente/infrecuente]]="Frecuente",Tabla1[[#This Row],[Respuesta.rt]]=""),"",Tabla1[[#This Row],[Respuesta.rt]])</f>
        <v/>
      </c>
      <c r="U2667">
        <f>1-Tabla1[[#This Row],[Respuesta.corr]]</f>
        <v>0</v>
      </c>
      <c r="V2667" t="s">
        <v>141</v>
      </c>
      <c r="W2667" t="s">
        <v>143</v>
      </c>
      <c r="X2667" t="str">
        <f>+IFERROR(VLOOKUP(Tabla1[[#This Row],[participant]],$AB$2:$AC$17,2,0),"REVISAR")</f>
        <v>LMR11M</v>
      </c>
    </row>
    <row r="2668" spans="1:24" x14ac:dyDescent="0.55000000000000004">
      <c r="A2668" t="s">
        <v>93</v>
      </c>
      <c r="B2668" t="s">
        <v>107</v>
      </c>
      <c r="C2668" t="s">
        <v>15</v>
      </c>
      <c r="D2668">
        <v>0.8</v>
      </c>
      <c r="E2668">
        <v>0</v>
      </c>
      <c r="F2668">
        <v>66</v>
      </c>
      <c r="G2668">
        <v>66</v>
      </c>
      <c r="H2668">
        <v>66</v>
      </c>
      <c r="I2668" t="s">
        <v>15</v>
      </c>
      <c r="J2668">
        <v>1</v>
      </c>
      <c r="L2668" t="s">
        <v>94</v>
      </c>
      <c r="M2668">
        <v>60.018062961364201</v>
      </c>
      <c r="N2668" t="s">
        <v>95</v>
      </c>
      <c r="O2668">
        <v>1</v>
      </c>
      <c r="P2668" t="s">
        <v>96</v>
      </c>
      <c r="Q2668" t="str">
        <f>+PROPER(IF(MID(Tabla1[[#This Row],[expName]],3,100)="Alegria","Alegría",MID(Tabla1[[#This Row],[expName]],3,100)))</f>
        <v>Enojo</v>
      </c>
      <c r="R2668" t="str">
        <f>+IF(Tabla1[[#This Row],[correct_ans]]="None","Frecuente","Infrecuente")</f>
        <v>Frecuente</v>
      </c>
      <c r="S2668">
        <f>+Tabla1[[#This Row],[Respuesta.corr]]*100</f>
        <v>100</v>
      </c>
      <c r="T2668" t="str">
        <f>+IF(OR(Tabla1[[#This Row],[frecuente/infrecuente]]="Frecuente",Tabla1[[#This Row],[Respuesta.rt]]=""),"",Tabla1[[#This Row],[Respuesta.rt]])</f>
        <v/>
      </c>
      <c r="U2668">
        <f>1-Tabla1[[#This Row],[Respuesta.corr]]</f>
        <v>0</v>
      </c>
      <c r="V2668" t="s">
        <v>141</v>
      </c>
      <c r="W2668" t="s">
        <v>143</v>
      </c>
      <c r="X2668" t="str">
        <f>+IFERROR(VLOOKUP(Tabla1[[#This Row],[participant]],$AB$2:$AC$17,2,0),"REVISAR")</f>
        <v>LMR11M</v>
      </c>
    </row>
    <row r="2669" spans="1:24" x14ac:dyDescent="0.55000000000000004">
      <c r="A2669" t="s">
        <v>98</v>
      </c>
      <c r="B2669" t="s">
        <v>108</v>
      </c>
      <c r="C2669" t="s">
        <v>21</v>
      </c>
      <c r="D2669">
        <v>0.8</v>
      </c>
      <c r="E2669">
        <v>0</v>
      </c>
      <c r="F2669">
        <v>67</v>
      </c>
      <c r="G2669">
        <v>67</v>
      </c>
      <c r="H2669">
        <v>67</v>
      </c>
      <c r="I2669" t="s">
        <v>15</v>
      </c>
      <c r="J2669">
        <v>0</v>
      </c>
      <c r="L2669" t="s">
        <v>94</v>
      </c>
      <c r="M2669">
        <v>60.018062961364201</v>
      </c>
      <c r="N2669" t="s">
        <v>95</v>
      </c>
      <c r="O2669">
        <v>1</v>
      </c>
      <c r="P2669" t="s">
        <v>96</v>
      </c>
      <c r="Q2669" t="str">
        <f>+PROPER(IF(MID(Tabla1[[#This Row],[expName]],3,100)="Alegria","Alegría",MID(Tabla1[[#This Row],[expName]],3,100)))</f>
        <v>Enojo</v>
      </c>
      <c r="R2669" t="str">
        <f>+IF(Tabla1[[#This Row],[correct_ans]]="None","Frecuente","Infrecuente")</f>
        <v>Infrecuente</v>
      </c>
      <c r="S2669">
        <f>+Tabla1[[#This Row],[Respuesta.corr]]*100</f>
        <v>0</v>
      </c>
      <c r="T2669" t="str">
        <f>+IF(OR(Tabla1[[#This Row],[frecuente/infrecuente]]="Frecuente",Tabla1[[#This Row],[Respuesta.rt]]=""),"",Tabla1[[#This Row],[Respuesta.rt]])</f>
        <v/>
      </c>
      <c r="U2669">
        <f>1-Tabla1[[#This Row],[Respuesta.corr]]</f>
        <v>1</v>
      </c>
      <c r="V2669" t="s">
        <v>141</v>
      </c>
      <c r="W2669" t="s">
        <v>143</v>
      </c>
      <c r="X2669" t="str">
        <f>+IFERROR(VLOOKUP(Tabla1[[#This Row],[participant]],$AB$2:$AC$17,2,0),"REVISAR")</f>
        <v>LMR11M</v>
      </c>
    </row>
    <row r="2670" spans="1:24" x14ac:dyDescent="0.55000000000000004">
      <c r="A2670" t="s">
        <v>93</v>
      </c>
      <c r="B2670" t="s">
        <v>100</v>
      </c>
      <c r="C2670" t="s">
        <v>15</v>
      </c>
      <c r="D2670">
        <v>1.3</v>
      </c>
      <c r="E2670">
        <v>0</v>
      </c>
      <c r="F2670">
        <v>68</v>
      </c>
      <c r="G2670">
        <v>68</v>
      </c>
      <c r="H2670">
        <v>68</v>
      </c>
      <c r="I2670" t="s">
        <v>15</v>
      </c>
      <c r="J2670">
        <v>1</v>
      </c>
      <c r="L2670" t="s">
        <v>94</v>
      </c>
      <c r="M2670">
        <v>60.018062961364201</v>
      </c>
      <c r="N2670" t="s">
        <v>95</v>
      </c>
      <c r="O2670">
        <v>1</v>
      </c>
      <c r="P2670" t="s">
        <v>96</v>
      </c>
      <c r="Q2670" t="str">
        <f>+PROPER(IF(MID(Tabla1[[#This Row],[expName]],3,100)="Alegria","Alegría",MID(Tabla1[[#This Row],[expName]],3,100)))</f>
        <v>Enojo</v>
      </c>
      <c r="R2670" t="str">
        <f>+IF(Tabla1[[#This Row],[correct_ans]]="None","Frecuente","Infrecuente")</f>
        <v>Frecuente</v>
      </c>
      <c r="S2670">
        <f>+Tabla1[[#This Row],[Respuesta.corr]]*100</f>
        <v>100</v>
      </c>
      <c r="T2670" t="str">
        <f>+IF(OR(Tabla1[[#This Row],[frecuente/infrecuente]]="Frecuente",Tabla1[[#This Row],[Respuesta.rt]]=""),"",Tabla1[[#This Row],[Respuesta.rt]])</f>
        <v/>
      </c>
      <c r="U2670">
        <f>1-Tabla1[[#This Row],[Respuesta.corr]]</f>
        <v>0</v>
      </c>
      <c r="V2670" t="s">
        <v>141</v>
      </c>
      <c r="W2670" t="s">
        <v>143</v>
      </c>
      <c r="X2670" t="str">
        <f>+IFERROR(VLOOKUP(Tabla1[[#This Row],[participant]],$AB$2:$AC$17,2,0),"REVISAR")</f>
        <v>LMR11M</v>
      </c>
    </row>
    <row r="2671" spans="1:24" x14ac:dyDescent="0.55000000000000004">
      <c r="A2671" t="s">
        <v>93</v>
      </c>
      <c r="B2671" t="s">
        <v>29</v>
      </c>
      <c r="C2671" t="s">
        <v>15</v>
      </c>
      <c r="D2671">
        <v>0.8</v>
      </c>
      <c r="E2671">
        <v>0</v>
      </c>
      <c r="F2671">
        <v>69</v>
      </c>
      <c r="G2671">
        <v>69</v>
      </c>
      <c r="H2671">
        <v>69</v>
      </c>
      <c r="I2671" t="s">
        <v>15</v>
      </c>
      <c r="J2671">
        <v>1</v>
      </c>
      <c r="L2671" t="s">
        <v>94</v>
      </c>
      <c r="M2671">
        <v>60.018062961364201</v>
      </c>
      <c r="N2671" t="s">
        <v>95</v>
      </c>
      <c r="O2671">
        <v>1</v>
      </c>
      <c r="P2671" t="s">
        <v>96</v>
      </c>
      <c r="Q2671" t="str">
        <f>+PROPER(IF(MID(Tabla1[[#This Row],[expName]],3,100)="Alegria","Alegría",MID(Tabla1[[#This Row],[expName]],3,100)))</f>
        <v>Enojo</v>
      </c>
      <c r="R2671" t="str">
        <f>+IF(Tabla1[[#This Row],[correct_ans]]="None","Frecuente","Infrecuente")</f>
        <v>Frecuente</v>
      </c>
      <c r="S2671">
        <f>+Tabla1[[#This Row],[Respuesta.corr]]*100</f>
        <v>100</v>
      </c>
      <c r="T2671" t="str">
        <f>+IF(OR(Tabla1[[#This Row],[frecuente/infrecuente]]="Frecuente",Tabla1[[#This Row],[Respuesta.rt]]=""),"",Tabla1[[#This Row],[Respuesta.rt]])</f>
        <v/>
      </c>
      <c r="U2671">
        <f>1-Tabla1[[#This Row],[Respuesta.corr]]</f>
        <v>0</v>
      </c>
      <c r="V2671" t="s">
        <v>141</v>
      </c>
      <c r="W2671" t="s">
        <v>143</v>
      </c>
      <c r="X2671" t="str">
        <f>+IFERROR(VLOOKUP(Tabla1[[#This Row],[participant]],$AB$2:$AC$17,2,0),"REVISAR")</f>
        <v>LMR11M</v>
      </c>
    </row>
    <row r="2672" spans="1:24" x14ac:dyDescent="0.55000000000000004">
      <c r="A2672" t="s">
        <v>98</v>
      </c>
      <c r="B2672" t="s">
        <v>114</v>
      </c>
      <c r="C2672" t="s">
        <v>21</v>
      </c>
      <c r="D2672">
        <v>1.3</v>
      </c>
      <c r="E2672">
        <v>0</v>
      </c>
      <c r="F2672">
        <v>70</v>
      </c>
      <c r="G2672">
        <v>70</v>
      </c>
      <c r="H2672">
        <v>70</v>
      </c>
      <c r="I2672" t="s">
        <v>21</v>
      </c>
      <c r="J2672">
        <v>1</v>
      </c>
      <c r="K2672">
        <v>0.464806620497</v>
      </c>
      <c r="L2672" t="s">
        <v>94</v>
      </c>
      <c r="M2672">
        <v>60.018062961364201</v>
      </c>
      <c r="N2672" t="s">
        <v>95</v>
      </c>
      <c r="O2672">
        <v>1</v>
      </c>
      <c r="P2672" t="s">
        <v>96</v>
      </c>
      <c r="Q2672" t="str">
        <f>+PROPER(IF(MID(Tabla1[[#This Row],[expName]],3,100)="Alegria","Alegría",MID(Tabla1[[#This Row],[expName]],3,100)))</f>
        <v>Enojo</v>
      </c>
      <c r="R2672" t="str">
        <f>+IF(Tabla1[[#This Row],[correct_ans]]="None","Frecuente","Infrecuente")</f>
        <v>Infrecuente</v>
      </c>
      <c r="S2672">
        <f>+Tabla1[[#This Row],[Respuesta.corr]]*100</f>
        <v>100</v>
      </c>
      <c r="T2672">
        <f>+IF(OR(Tabla1[[#This Row],[frecuente/infrecuente]]="Frecuente",Tabla1[[#This Row],[Respuesta.rt]]=""),"",Tabla1[[#This Row],[Respuesta.rt]])</f>
        <v>0.464806620497</v>
      </c>
      <c r="U2672">
        <f>1-Tabla1[[#This Row],[Respuesta.corr]]</f>
        <v>0</v>
      </c>
      <c r="V2672" t="s">
        <v>141</v>
      </c>
      <c r="W2672" t="s">
        <v>143</v>
      </c>
      <c r="X2672" t="str">
        <f>+IFERROR(VLOOKUP(Tabla1[[#This Row],[participant]],$AB$2:$AC$17,2,0),"REVISAR")</f>
        <v>LMR11M</v>
      </c>
    </row>
    <row r="2673" spans="1:24" x14ac:dyDescent="0.55000000000000004">
      <c r="A2673" t="s">
        <v>93</v>
      </c>
      <c r="B2673" t="s">
        <v>23</v>
      </c>
      <c r="C2673" t="s">
        <v>15</v>
      </c>
      <c r="D2673">
        <v>0.8</v>
      </c>
      <c r="E2673">
        <v>0</v>
      </c>
      <c r="F2673">
        <v>71</v>
      </c>
      <c r="G2673">
        <v>71</v>
      </c>
      <c r="H2673">
        <v>71</v>
      </c>
      <c r="I2673" t="s">
        <v>15</v>
      </c>
      <c r="J2673">
        <v>1</v>
      </c>
      <c r="L2673" t="s">
        <v>94</v>
      </c>
      <c r="M2673">
        <v>60.018062961364201</v>
      </c>
      <c r="N2673" t="s">
        <v>95</v>
      </c>
      <c r="O2673">
        <v>1</v>
      </c>
      <c r="P2673" t="s">
        <v>96</v>
      </c>
      <c r="Q2673" t="str">
        <f>+PROPER(IF(MID(Tabla1[[#This Row],[expName]],3,100)="Alegria","Alegría",MID(Tabla1[[#This Row],[expName]],3,100)))</f>
        <v>Enojo</v>
      </c>
      <c r="R2673" t="str">
        <f>+IF(Tabla1[[#This Row],[correct_ans]]="None","Frecuente","Infrecuente")</f>
        <v>Frecuente</v>
      </c>
      <c r="S2673">
        <f>+Tabla1[[#This Row],[Respuesta.corr]]*100</f>
        <v>100</v>
      </c>
      <c r="T2673" t="str">
        <f>+IF(OR(Tabla1[[#This Row],[frecuente/infrecuente]]="Frecuente",Tabla1[[#This Row],[Respuesta.rt]]=""),"",Tabla1[[#This Row],[Respuesta.rt]])</f>
        <v/>
      </c>
      <c r="U2673">
        <f>1-Tabla1[[#This Row],[Respuesta.corr]]</f>
        <v>0</v>
      </c>
      <c r="V2673" t="s">
        <v>141</v>
      </c>
      <c r="W2673" t="s">
        <v>143</v>
      </c>
      <c r="X2673" t="str">
        <f>+IFERROR(VLOOKUP(Tabla1[[#This Row],[participant]],$AB$2:$AC$17,2,0),"REVISAR")</f>
        <v>LMR11M</v>
      </c>
    </row>
    <row r="2674" spans="1:24" x14ac:dyDescent="0.55000000000000004">
      <c r="A2674" t="s">
        <v>98</v>
      </c>
      <c r="B2674" t="s">
        <v>115</v>
      </c>
      <c r="C2674" t="s">
        <v>21</v>
      </c>
      <c r="D2674">
        <v>1.3</v>
      </c>
      <c r="E2674">
        <v>0</v>
      </c>
      <c r="F2674">
        <v>72</v>
      </c>
      <c r="G2674">
        <v>72</v>
      </c>
      <c r="H2674">
        <v>72</v>
      </c>
      <c r="I2674" t="s">
        <v>21</v>
      </c>
      <c r="J2674">
        <v>1</v>
      </c>
      <c r="K2674">
        <v>0.50724401557800003</v>
      </c>
      <c r="L2674" t="s">
        <v>94</v>
      </c>
      <c r="M2674">
        <v>60.018062961364201</v>
      </c>
      <c r="N2674" t="s">
        <v>95</v>
      </c>
      <c r="O2674">
        <v>1</v>
      </c>
      <c r="P2674" t="s">
        <v>96</v>
      </c>
      <c r="Q2674" t="str">
        <f>+PROPER(IF(MID(Tabla1[[#This Row],[expName]],3,100)="Alegria","Alegría",MID(Tabla1[[#This Row],[expName]],3,100)))</f>
        <v>Enojo</v>
      </c>
      <c r="R2674" t="str">
        <f>+IF(Tabla1[[#This Row],[correct_ans]]="None","Frecuente","Infrecuente")</f>
        <v>Infrecuente</v>
      </c>
      <c r="S2674">
        <f>+Tabla1[[#This Row],[Respuesta.corr]]*100</f>
        <v>100</v>
      </c>
      <c r="T2674">
        <f>+IF(OR(Tabla1[[#This Row],[frecuente/infrecuente]]="Frecuente",Tabla1[[#This Row],[Respuesta.rt]]=""),"",Tabla1[[#This Row],[Respuesta.rt]])</f>
        <v>0.50724401557800003</v>
      </c>
      <c r="U2674">
        <f>1-Tabla1[[#This Row],[Respuesta.corr]]</f>
        <v>0</v>
      </c>
      <c r="V2674" t="s">
        <v>141</v>
      </c>
      <c r="W2674" t="s">
        <v>143</v>
      </c>
      <c r="X2674" t="str">
        <f>+IFERROR(VLOOKUP(Tabla1[[#This Row],[participant]],$AB$2:$AC$17,2,0),"REVISAR")</f>
        <v>LMR11M</v>
      </c>
    </row>
    <row r="2675" spans="1:24" x14ac:dyDescent="0.55000000000000004">
      <c r="A2675" t="s">
        <v>93</v>
      </c>
      <c r="B2675" t="s">
        <v>106</v>
      </c>
      <c r="C2675" t="s">
        <v>15</v>
      </c>
      <c r="D2675">
        <v>0.8</v>
      </c>
      <c r="E2675">
        <v>0</v>
      </c>
      <c r="F2675">
        <v>73</v>
      </c>
      <c r="G2675">
        <v>73</v>
      </c>
      <c r="H2675">
        <v>73</v>
      </c>
      <c r="I2675" t="s">
        <v>15</v>
      </c>
      <c r="J2675">
        <v>1</v>
      </c>
      <c r="L2675" t="s">
        <v>94</v>
      </c>
      <c r="M2675">
        <v>60.018062961364201</v>
      </c>
      <c r="N2675" t="s">
        <v>95</v>
      </c>
      <c r="O2675">
        <v>1</v>
      </c>
      <c r="P2675" t="s">
        <v>96</v>
      </c>
      <c r="Q2675" t="str">
        <f>+PROPER(IF(MID(Tabla1[[#This Row],[expName]],3,100)="Alegria","Alegría",MID(Tabla1[[#This Row],[expName]],3,100)))</f>
        <v>Enojo</v>
      </c>
      <c r="R2675" t="str">
        <f>+IF(Tabla1[[#This Row],[correct_ans]]="None","Frecuente","Infrecuente")</f>
        <v>Frecuente</v>
      </c>
      <c r="S2675">
        <f>+Tabla1[[#This Row],[Respuesta.corr]]*100</f>
        <v>100</v>
      </c>
      <c r="T2675" t="str">
        <f>+IF(OR(Tabla1[[#This Row],[frecuente/infrecuente]]="Frecuente",Tabla1[[#This Row],[Respuesta.rt]]=""),"",Tabla1[[#This Row],[Respuesta.rt]])</f>
        <v/>
      </c>
      <c r="U2675">
        <f>1-Tabla1[[#This Row],[Respuesta.corr]]</f>
        <v>0</v>
      </c>
      <c r="V2675" t="s">
        <v>141</v>
      </c>
      <c r="W2675" t="s">
        <v>143</v>
      </c>
      <c r="X2675" t="str">
        <f>+IFERROR(VLOOKUP(Tabla1[[#This Row],[participant]],$AB$2:$AC$17,2,0),"REVISAR")</f>
        <v>LMR11M</v>
      </c>
    </row>
    <row r="2676" spans="1:24" x14ac:dyDescent="0.55000000000000004">
      <c r="A2676" t="s">
        <v>98</v>
      </c>
      <c r="B2676" t="s">
        <v>99</v>
      </c>
      <c r="C2676" t="s">
        <v>21</v>
      </c>
      <c r="D2676">
        <v>0.8</v>
      </c>
      <c r="E2676">
        <v>0</v>
      </c>
      <c r="F2676">
        <v>74</v>
      </c>
      <c r="G2676">
        <v>74</v>
      </c>
      <c r="H2676">
        <v>74</v>
      </c>
      <c r="I2676" t="s">
        <v>21</v>
      </c>
      <c r="J2676">
        <v>1</v>
      </c>
      <c r="K2676">
        <v>0.50961095653499999</v>
      </c>
      <c r="L2676" t="s">
        <v>94</v>
      </c>
      <c r="M2676">
        <v>60.018062961364201</v>
      </c>
      <c r="N2676" t="s">
        <v>95</v>
      </c>
      <c r="O2676">
        <v>1</v>
      </c>
      <c r="P2676" t="s">
        <v>96</v>
      </c>
      <c r="Q2676" t="str">
        <f>+PROPER(IF(MID(Tabla1[[#This Row],[expName]],3,100)="Alegria","Alegría",MID(Tabla1[[#This Row],[expName]],3,100)))</f>
        <v>Enojo</v>
      </c>
      <c r="R2676" t="str">
        <f>+IF(Tabla1[[#This Row],[correct_ans]]="None","Frecuente","Infrecuente")</f>
        <v>Infrecuente</v>
      </c>
      <c r="S2676">
        <f>+Tabla1[[#This Row],[Respuesta.corr]]*100</f>
        <v>100</v>
      </c>
      <c r="T2676">
        <f>+IF(OR(Tabla1[[#This Row],[frecuente/infrecuente]]="Frecuente",Tabla1[[#This Row],[Respuesta.rt]]=""),"",Tabla1[[#This Row],[Respuesta.rt]])</f>
        <v>0.50961095653499999</v>
      </c>
      <c r="U2676">
        <f>1-Tabla1[[#This Row],[Respuesta.corr]]</f>
        <v>0</v>
      </c>
      <c r="V2676" t="s">
        <v>141</v>
      </c>
      <c r="W2676" t="s">
        <v>143</v>
      </c>
      <c r="X2676" t="str">
        <f>+IFERROR(VLOOKUP(Tabla1[[#This Row],[participant]],$AB$2:$AC$17,2,0),"REVISAR")</f>
        <v>LMR11M</v>
      </c>
    </row>
    <row r="2677" spans="1:24" x14ac:dyDescent="0.55000000000000004">
      <c r="A2677" t="s">
        <v>93</v>
      </c>
      <c r="B2677" t="s">
        <v>14</v>
      </c>
      <c r="C2677" t="s">
        <v>15</v>
      </c>
      <c r="D2677">
        <v>1.3</v>
      </c>
      <c r="E2677">
        <v>0</v>
      </c>
      <c r="F2677">
        <v>75</v>
      </c>
      <c r="G2677">
        <v>75</v>
      </c>
      <c r="H2677">
        <v>75</v>
      </c>
      <c r="I2677" t="s">
        <v>15</v>
      </c>
      <c r="J2677">
        <v>1</v>
      </c>
      <c r="L2677" t="s">
        <v>94</v>
      </c>
      <c r="M2677">
        <v>60.018062961364201</v>
      </c>
      <c r="N2677" t="s">
        <v>95</v>
      </c>
      <c r="O2677">
        <v>1</v>
      </c>
      <c r="P2677" t="s">
        <v>96</v>
      </c>
      <c r="Q2677" t="str">
        <f>+PROPER(IF(MID(Tabla1[[#This Row],[expName]],3,100)="Alegria","Alegría",MID(Tabla1[[#This Row],[expName]],3,100)))</f>
        <v>Enojo</v>
      </c>
      <c r="R2677" t="str">
        <f>+IF(Tabla1[[#This Row],[correct_ans]]="None","Frecuente","Infrecuente")</f>
        <v>Frecuente</v>
      </c>
      <c r="S2677">
        <f>+Tabla1[[#This Row],[Respuesta.corr]]*100</f>
        <v>100</v>
      </c>
      <c r="T2677" t="str">
        <f>+IF(OR(Tabla1[[#This Row],[frecuente/infrecuente]]="Frecuente",Tabla1[[#This Row],[Respuesta.rt]]=""),"",Tabla1[[#This Row],[Respuesta.rt]])</f>
        <v/>
      </c>
      <c r="U2677">
        <f>1-Tabla1[[#This Row],[Respuesta.corr]]</f>
        <v>0</v>
      </c>
      <c r="V2677" t="s">
        <v>141</v>
      </c>
      <c r="W2677" t="s">
        <v>143</v>
      </c>
      <c r="X2677" t="str">
        <f>+IFERROR(VLOOKUP(Tabla1[[#This Row],[participant]],$AB$2:$AC$17,2,0),"REVISAR")</f>
        <v>LMR11M</v>
      </c>
    </row>
    <row r="2678" spans="1:24" x14ac:dyDescent="0.55000000000000004">
      <c r="A2678" t="s">
        <v>93</v>
      </c>
      <c r="B2678" t="s">
        <v>34</v>
      </c>
      <c r="C2678" t="s">
        <v>15</v>
      </c>
      <c r="D2678">
        <v>0.8</v>
      </c>
      <c r="E2678">
        <v>0</v>
      </c>
      <c r="F2678">
        <v>76</v>
      </c>
      <c r="G2678">
        <v>76</v>
      </c>
      <c r="H2678">
        <v>76</v>
      </c>
      <c r="I2678" t="s">
        <v>15</v>
      </c>
      <c r="J2678">
        <v>1</v>
      </c>
      <c r="L2678" t="s">
        <v>94</v>
      </c>
      <c r="M2678">
        <v>60.018062961364201</v>
      </c>
      <c r="N2678" t="s">
        <v>95</v>
      </c>
      <c r="O2678">
        <v>1</v>
      </c>
      <c r="P2678" t="s">
        <v>96</v>
      </c>
      <c r="Q2678" t="str">
        <f>+PROPER(IF(MID(Tabla1[[#This Row],[expName]],3,100)="Alegria","Alegría",MID(Tabla1[[#This Row],[expName]],3,100)))</f>
        <v>Enojo</v>
      </c>
      <c r="R2678" t="str">
        <f>+IF(Tabla1[[#This Row],[correct_ans]]="None","Frecuente","Infrecuente")</f>
        <v>Frecuente</v>
      </c>
      <c r="S2678">
        <f>+Tabla1[[#This Row],[Respuesta.corr]]*100</f>
        <v>100</v>
      </c>
      <c r="T2678" t="str">
        <f>+IF(OR(Tabla1[[#This Row],[frecuente/infrecuente]]="Frecuente",Tabla1[[#This Row],[Respuesta.rt]]=""),"",Tabla1[[#This Row],[Respuesta.rt]])</f>
        <v/>
      </c>
      <c r="U2678">
        <f>1-Tabla1[[#This Row],[Respuesta.corr]]</f>
        <v>0</v>
      </c>
      <c r="V2678" t="s">
        <v>141</v>
      </c>
      <c r="W2678" t="s">
        <v>143</v>
      </c>
      <c r="X2678" t="str">
        <f>+IFERROR(VLOOKUP(Tabla1[[#This Row],[participant]],$AB$2:$AC$17,2,0),"REVISAR")</f>
        <v>LMR11M</v>
      </c>
    </row>
    <row r="2679" spans="1:24" x14ac:dyDescent="0.55000000000000004">
      <c r="A2679" t="s">
        <v>98</v>
      </c>
      <c r="B2679" t="s">
        <v>112</v>
      </c>
      <c r="C2679" t="s">
        <v>21</v>
      </c>
      <c r="D2679">
        <v>0.8</v>
      </c>
      <c r="E2679">
        <v>0</v>
      </c>
      <c r="F2679">
        <v>77</v>
      </c>
      <c r="G2679">
        <v>77</v>
      </c>
      <c r="H2679">
        <v>77</v>
      </c>
      <c r="I2679" t="s">
        <v>21</v>
      </c>
      <c r="J2679">
        <v>1</v>
      </c>
      <c r="K2679">
        <v>0.47508322726899999</v>
      </c>
      <c r="L2679" t="s">
        <v>94</v>
      </c>
      <c r="M2679">
        <v>60.018062961364201</v>
      </c>
      <c r="N2679" t="s">
        <v>95</v>
      </c>
      <c r="O2679">
        <v>1</v>
      </c>
      <c r="P2679" t="s">
        <v>96</v>
      </c>
      <c r="Q2679" t="str">
        <f>+PROPER(IF(MID(Tabla1[[#This Row],[expName]],3,100)="Alegria","Alegría",MID(Tabla1[[#This Row],[expName]],3,100)))</f>
        <v>Enojo</v>
      </c>
      <c r="R2679" t="str">
        <f>+IF(Tabla1[[#This Row],[correct_ans]]="None","Frecuente","Infrecuente")</f>
        <v>Infrecuente</v>
      </c>
      <c r="S2679">
        <f>+Tabla1[[#This Row],[Respuesta.corr]]*100</f>
        <v>100</v>
      </c>
      <c r="T2679">
        <f>+IF(OR(Tabla1[[#This Row],[frecuente/infrecuente]]="Frecuente",Tabla1[[#This Row],[Respuesta.rt]]=""),"",Tabla1[[#This Row],[Respuesta.rt]])</f>
        <v>0.47508322726899999</v>
      </c>
      <c r="U2679">
        <f>1-Tabla1[[#This Row],[Respuesta.corr]]</f>
        <v>0</v>
      </c>
      <c r="V2679" t="s">
        <v>141</v>
      </c>
      <c r="W2679" t="s">
        <v>143</v>
      </c>
      <c r="X2679" t="str">
        <f>+IFERROR(VLOOKUP(Tabla1[[#This Row],[participant]],$AB$2:$AC$17,2,0),"REVISAR")</f>
        <v>LMR11M</v>
      </c>
    </row>
    <row r="2680" spans="1:24" x14ac:dyDescent="0.55000000000000004">
      <c r="A2680" t="s">
        <v>93</v>
      </c>
      <c r="B2680" t="s">
        <v>103</v>
      </c>
      <c r="C2680" t="s">
        <v>15</v>
      </c>
      <c r="D2680">
        <v>1.3</v>
      </c>
      <c r="E2680">
        <v>0</v>
      </c>
      <c r="F2680">
        <v>78</v>
      </c>
      <c r="G2680">
        <v>78</v>
      </c>
      <c r="H2680">
        <v>78</v>
      </c>
      <c r="I2680" t="s">
        <v>15</v>
      </c>
      <c r="J2680">
        <v>1</v>
      </c>
      <c r="L2680" t="s">
        <v>94</v>
      </c>
      <c r="M2680">
        <v>60.018062961364201</v>
      </c>
      <c r="N2680" t="s">
        <v>95</v>
      </c>
      <c r="O2680">
        <v>1</v>
      </c>
      <c r="P2680" t="s">
        <v>96</v>
      </c>
      <c r="Q2680" t="str">
        <f>+PROPER(IF(MID(Tabla1[[#This Row],[expName]],3,100)="Alegria","Alegría",MID(Tabla1[[#This Row],[expName]],3,100)))</f>
        <v>Enojo</v>
      </c>
      <c r="R2680" t="str">
        <f>+IF(Tabla1[[#This Row],[correct_ans]]="None","Frecuente","Infrecuente")</f>
        <v>Frecuente</v>
      </c>
      <c r="S2680">
        <f>+Tabla1[[#This Row],[Respuesta.corr]]*100</f>
        <v>100</v>
      </c>
      <c r="T2680" t="str">
        <f>+IF(OR(Tabla1[[#This Row],[frecuente/infrecuente]]="Frecuente",Tabla1[[#This Row],[Respuesta.rt]]=""),"",Tabla1[[#This Row],[Respuesta.rt]])</f>
        <v/>
      </c>
      <c r="U2680">
        <f>1-Tabla1[[#This Row],[Respuesta.corr]]</f>
        <v>0</v>
      </c>
      <c r="V2680" t="s">
        <v>141</v>
      </c>
      <c r="W2680" t="s">
        <v>143</v>
      </c>
      <c r="X2680" t="str">
        <f>+IFERROR(VLOOKUP(Tabla1[[#This Row],[participant]],$AB$2:$AC$17,2,0),"REVISAR")</f>
        <v>LMR11M</v>
      </c>
    </row>
    <row r="2681" spans="1:24" x14ac:dyDescent="0.55000000000000004">
      <c r="A2681" t="s">
        <v>93</v>
      </c>
      <c r="B2681" t="s">
        <v>31</v>
      </c>
      <c r="C2681" t="s">
        <v>15</v>
      </c>
      <c r="D2681">
        <v>0.8</v>
      </c>
      <c r="E2681">
        <v>0</v>
      </c>
      <c r="F2681">
        <v>79</v>
      </c>
      <c r="G2681">
        <v>79</v>
      </c>
      <c r="H2681">
        <v>79</v>
      </c>
      <c r="I2681" t="s">
        <v>15</v>
      </c>
      <c r="J2681">
        <v>1</v>
      </c>
      <c r="L2681" t="s">
        <v>94</v>
      </c>
      <c r="M2681">
        <v>60.018062961364201</v>
      </c>
      <c r="N2681" t="s">
        <v>95</v>
      </c>
      <c r="O2681">
        <v>1</v>
      </c>
      <c r="P2681" t="s">
        <v>96</v>
      </c>
      <c r="Q2681" t="str">
        <f>+PROPER(IF(MID(Tabla1[[#This Row],[expName]],3,100)="Alegria","Alegría",MID(Tabla1[[#This Row],[expName]],3,100)))</f>
        <v>Enojo</v>
      </c>
      <c r="R2681" t="str">
        <f>+IF(Tabla1[[#This Row],[correct_ans]]="None","Frecuente","Infrecuente")</f>
        <v>Frecuente</v>
      </c>
      <c r="S2681">
        <f>+Tabla1[[#This Row],[Respuesta.corr]]*100</f>
        <v>100</v>
      </c>
      <c r="T2681" t="str">
        <f>+IF(OR(Tabla1[[#This Row],[frecuente/infrecuente]]="Frecuente",Tabla1[[#This Row],[Respuesta.rt]]=""),"",Tabla1[[#This Row],[Respuesta.rt]])</f>
        <v/>
      </c>
      <c r="U2681">
        <f>1-Tabla1[[#This Row],[Respuesta.corr]]</f>
        <v>0</v>
      </c>
      <c r="V2681" t="s">
        <v>141</v>
      </c>
      <c r="W2681" t="s">
        <v>143</v>
      </c>
      <c r="X2681" t="str">
        <f>+IFERROR(VLOOKUP(Tabla1[[#This Row],[participant]],$AB$2:$AC$17,2,0),"REVISAR")</f>
        <v>LMR11M</v>
      </c>
    </row>
    <row r="2682" spans="1:24" x14ac:dyDescent="0.55000000000000004">
      <c r="A2682" t="s">
        <v>93</v>
      </c>
      <c r="B2682" t="s">
        <v>73</v>
      </c>
      <c r="C2682" t="s">
        <v>15</v>
      </c>
      <c r="D2682">
        <v>0.8</v>
      </c>
      <c r="E2682">
        <v>0</v>
      </c>
      <c r="F2682">
        <v>80</v>
      </c>
      <c r="G2682">
        <v>80</v>
      </c>
      <c r="H2682">
        <v>80</v>
      </c>
      <c r="I2682" t="s">
        <v>15</v>
      </c>
      <c r="J2682">
        <v>1</v>
      </c>
      <c r="L2682" t="s">
        <v>94</v>
      </c>
      <c r="M2682">
        <v>60.018062961364201</v>
      </c>
      <c r="N2682" t="s">
        <v>95</v>
      </c>
      <c r="O2682">
        <v>1</v>
      </c>
      <c r="P2682" t="s">
        <v>96</v>
      </c>
      <c r="Q2682" t="str">
        <f>+PROPER(IF(MID(Tabla1[[#This Row],[expName]],3,100)="Alegria","Alegría",MID(Tabla1[[#This Row],[expName]],3,100)))</f>
        <v>Enojo</v>
      </c>
      <c r="R2682" t="str">
        <f>+IF(Tabla1[[#This Row],[correct_ans]]="None","Frecuente","Infrecuente")</f>
        <v>Frecuente</v>
      </c>
      <c r="S2682">
        <f>+Tabla1[[#This Row],[Respuesta.corr]]*100</f>
        <v>100</v>
      </c>
      <c r="T2682" t="str">
        <f>+IF(OR(Tabla1[[#This Row],[frecuente/infrecuente]]="Frecuente",Tabla1[[#This Row],[Respuesta.rt]]=""),"",Tabla1[[#This Row],[Respuesta.rt]])</f>
        <v/>
      </c>
      <c r="U2682">
        <f>1-Tabla1[[#This Row],[Respuesta.corr]]</f>
        <v>0</v>
      </c>
      <c r="V2682" t="s">
        <v>141</v>
      </c>
      <c r="W2682" t="s">
        <v>143</v>
      </c>
      <c r="X2682" t="str">
        <f>+IFERROR(VLOOKUP(Tabla1[[#This Row],[participant]],$AB$2:$AC$17,2,0),"REVISAR")</f>
        <v>LMR11M</v>
      </c>
    </row>
    <row r="2683" spans="1:24" x14ac:dyDescent="0.55000000000000004">
      <c r="A2683" t="s">
        <v>98</v>
      </c>
      <c r="B2683" t="s">
        <v>116</v>
      </c>
      <c r="C2683" t="s">
        <v>21</v>
      </c>
      <c r="D2683">
        <v>1.3</v>
      </c>
      <c r="E2683">
        <v>0</v>
      </c>
      <c r="F2683">
        <v>81</v>
      </c>
      <c r="G2683">
        <v>81</v>
      </c>
      <c r="H2683">
        <v>81</v>
      </c>
      <c r="I2683" t="s">
        <v>21</v>
      </c>
      <c r="J2683">
        <v>1</v>
      </c>
      <c r="K2683">
        <v>0.53590058116200001</v>
      </c>
      <c r="L2683" t="s">
        <v>94</v>
      </c>
      <c r="M2683">
        <v>60.018062961364201</v>
      </c>
      <c r="N2683" t="s">
        <v>95</v>
      </c>
      <c r="O2683">
        <v>1</v>
      </c>
      <c r="P2683" t="s">
        <v>96</v>
      </c>
      <c r="Q2683" t="str">
        <f>+PROPER(IF(MID(Tabla1[[#This Row],[expName]],3,100)="Alegria","Alegría",MID(Tabla1[[#This Row],[expName]],3,100)))</f>
        <v>Enojo</v>
      </c>
      <c r="R2683" t="str">
        <f>+IF(Tabla1[[#This Row],[correct_ans]]="None","Frecuente","Infrecuente")</f>
        <v>Infrecuente</v>
      </c>
      <c r="S2683">
        <f>+Tabla1[[#This Row],[Respuesta.corr]]*100</f>
        <v>100</v>
      </c>
      <c r="T2683">
        <f>+IF(OR(Tabla1[[#This Row],[frecuente/infrecuente]]="Frecuente",Tabla1[[#This Row],[Respuesta.rt]]=""),"",Tabla1[[#This Row],[Respuesta.rt]])</f>
        <v>0.53590058116200001</v>
      </c>
      <c r="U2683">
        <f>1-Tabla1[[#This Row],[Respuesta.corr]]</f>
        <v>0</v>
      </c>
      <c r="V2683" t="s">
        <v>141</v>
      </c>
      <c r="W2683" t="s">
        <v>143</v>
      </c>
      <c r="X2683" t="str">
        <f>+IFERROR(VLOOKUP(Tabla1[[#This Row],[participant]],$AB$2:$AC$17,2,0),"REVISAR")</f>
        <v>LMR11M</v>
      </c>
    </row>
    <row r="2684" spans="1:24" x14ac:dyDescent="0.55000000000000004">
      <c r="A2684" t="s">
        <v>93</v>
      </c>
      <c r="B2684" t="s">
        <v>34</v>
      </c>
      <c r="C2684" t="s">
        <v>15</v>
      </c>
      <c r="D2684">
        <v>1.3</v>
      </c>
      <c r="E2684">
        <v>0</v>
      </c>
      <c r="F2684">
        <v>82</v>
      </c>
      <c r="G2684">
        <v>82</v>
      </c>
      <c r="H2684">
        <v>82</v>
      </c>
      <c r="I2684" t="s">
        <v>15</v>
      </c>
      <c r="J2684">
        <v>1</v>
      </c>
      <c r="L2684" t="s">
        <v>94</v>
      </c>
      <c r="M2684">
        <v>60.018062961364201</v>
      </c>
      <c r="N2684" t="s">
        <v>95</v>
      </c>
      <c r="O2684">
        <v>1</v>
      </c>
      <c r="P2684" t="s">
        <v>96</v>
      </c>
      <c r="Q2684" t="str">
        <f>+PROPER(IF(MID(Tabla1[[#This Row],[expName]],3,100)="Alegria","Alegría",MID(Tabla1[[#This Row],[expName]],3,100)))</f>
        <v>Enojo</v>
      </c>
      <c r="R2684" t="str">
        <f>+IF(Tabla1[[#This Row],[correct_ans]]="None","Frecuente","Infrecuente")</f>
        <v>Frecuente</v>
      </c>
      <c r="S2684">
        <f>+Tabla1[[#This Row],[Respuesta.corr]]*100</f>
        <v>100</v>
      </c>
      <c r="T2684" t="str">
        <f>+IF(OR(Tabla1[[#This Row],[frecuente/infrecuente]]="Frecuente",Tabla1[[#This Row],[Respuesta.rt]]=""),"",Tabla1[[#This Row],[Respuesta.rt]])</f>
        <v/>
      </c>
      <c r="U2684">
        <f>1-Tabla1[[#This Row],[Respuesta.corr]]</f>
        <v>0</v>
      </c>
      <c r="V2684" t="s">
        <v>141</v>
      </c>
      <c r="W2684" t="s">
        <v>143</v>
      </c>
      <c r="X2684" t="str">
        <f>+IFERROR(VLOOKUP(Tabla1[[#This Row],[participant]],$AB$2:$AC$17,2,0),"REVISAR")</f>
        <v>LMR11M</v>
      </c>
    </row>
    <row r="2685" spans="1:24" x14ac:dyDescent="0.55000000000000004">
      <c r="A2685" t="s">
        <v>93</v>
      </c>
      <c r="B2685" t="s">
        <v>97</v>
      </c>
      <c r="C2685" t="s">
        <v>15</v>
      </c>
      <c r="D2685">
        <v>0.8</v>
      </c>
      <c r="E2685">
        <v>0</v>
      </c>
      <c r="F2685">
        <v>83</v>
      </c>
      <c r="G2685">
        <v>83</v>
      </c>
      <c r="H2685">
        <v>83</v>
      </c>
      <c r="I2685" t="s">
        <v>15</v>
      </c>
      <c r="J2685">
        <v>1</v>
      </c>
      <c r="L2685" t="s">
        <v>94</v>
      </c>
      <c r="M2685">
        <v>60.018062961364201</v>
      </c>
      <c r="N2685" t="s">
        <v>95</v>
      </c>
      <c r="O2685">
        <v>1</v>
      </c>
      <c r="P2685" t="s">
        <v>96</v>
      </c>
      <c r="Q2685" t="str">
        <f>+PROPER(IF(MID(Tabla1[[#This Row],[expName]],3,100)="Alegria","Alegría",MID(Tabla1[[#This Row],[expName]],3,100)))</f>
        <v>Enojo</v>
      </c>
      <c r="R2685" t="str">
        <f>+IF(Tabla1[[#This Row],[correct_ans]]="None","Frecuente","Infrecuente")</f>
        <v>Frecuente</v>
      </c>
      <c r="S2685">
        <f>+Tabla1[[#This Row],[Respuesta.corr]]*100</f>
        <v>100</v>
      </c>
      <c r="T2685" t="str">
        <f>+IF(OR(Tabla1[[#This Row],[frecuente/infrecuente]]="Frecuente",Tabla1[[#This Row],[Respuesta.rt]]=""),"",Tabla1[[#This Row],[Respuesta.rt]])</f>
        <v/>
      </c>
      <c r="U2685">
        <f>1-Tabla1[[#This Row],[Respuesta.corr]]</f>
        <v>0</v>
      </c>
      <c r="V2685" t="s">
        <v>141</v>
      </c>
      <c r="W2685" t="s">
        <v>143</v>
      </c>
      <c r="X2685" t="str">
        <f>+IFERROR(VLOOKUP(Tabla1[[#This Row],[participant]],$AB$2:$AC$17,2,0),"REVISAR")</f>
        <v>LMR11M</v>
      </c>
    </row>
    <row r="2686" spans="1:24" x14ac:dyDescent="0.55000000000000004">
      <c r="A2686" t="s">
        <v>93</v>
      </c>
      <c r="B2686" t="s">
        <v>34</v>
      </c>
      <c r="C2686" t="s">
        <v>15</v>
      </c>
      <c r="D2686">
        <v>1.3</v>
      </c>
      <c r="E2686">
        <v>0</v>
      </c>
      <c r="F2686">
        <v>84</v>
      </c>
      <c r="G2686">
        <v>84</v>
      </c>
      <c r="H2686">
        <v>84</v>
      </c>
      <c r="I2686" t="s">
        <v>15</v>
      </c>
      <c r="J2686">
        <v>1</v>
      </c>
      <c r="L2686" t="s">
        <v>94</v>
      </c>
      <c r="M2686">
        <v>60.018062961364201</v>
      </c>
      <c r="N2686" t="s">
        <v>95</v>
      </c>
      <c r="O2686">
        <v>1</v>
      </c>
      <c r="P2686" t="s">
        <v>96</v>
      </c>
      <c r="Q2686" t="str">
        <f>+PROPER(IF(MID(Tabla1[[#This Row],[expName]],3,100)="Alegria","Alegría",MID(Tabla1[[#This Row],[expName]],3,100)))</f>
        <v>Enojo</v>
      </c>
      <c r="R2686" t="str">
        <f>+IF(Tabla1[[#This Row],[correct_ans]]="None","Frecuente","Infrecuente")</f>
        <v>Frecuente</v>
      </c>
      <c r="S2686">
        <f>+Tabla1[[#This Row],[Respuesta.corr]]*100</f>
        <v>100</v>
      </c>
      <c r="T2686" t="str">
        <f>+IF(OR(Tabla1[[#This Row],[frecuente/infrecuente]]="Frecuente",Tabla1[[#This Row],[Respuesta.rt]]=""),"",Tabla1[[#This Row],[Respuesta.rt]])</f>
        <v/>
      </c>
      <c r="U2686">
        <f>1-Tabla1[[#This Row],[Respuesta.corr]]</f>
        <v>0</v>
      </c>
      <c r="V2686" t="s">
        <v>141</v>
      </c>
      <c r="W2686" t="s">
        <v>143</v>
      </c>
      <c r="X2686" t="str">
        <f>+IFERROR(VLOOKUP(Tabla1[[#This Row],[participant]],$AB$2:$AC$17,2,0),"REVISAR")</f>
        <v>LMR11M</v>
      </c>
    </row>
    <row r="2687" spans="1:24" x14ac:dyDescent="0.55000000000000004">
      <c r="A2687" t="s">
        <v>93</v>
      </c>
      <c r="B2687" t="s">
        <v>97</v>
      </c>
      <c r="C2687" t="s">
        <v>15</v>
      </c>
      <c r="D2687">
        <v>1.3</v>
      </c>
      <c r="E2687">
        <v>0</v>
      </c>
      <c r="F2687">
        <v>85</v>
      </c>
      <c r="G2687">
        <v>85</v>
      </c>
      <c r="H2687">
        <v>85</v>
      </c>
      <c r="I2687" t="s">
        <v>15</v>
      </c>
      <c r="J2687">
        <v>1</v>
      </c>
      <c r="L2687" t="s">
        <v>94</v>
      </c>
      <c r="M2687">
        <v>60.018062961364201</v>
      </c>
      <c r="N2687" t="s">
        <v>95</v>
      </c>
      <c r="O2687">
        <v>1</v>
      </c>
      <c r="P2687" t="s">
        <v>96</v>
      </c>
      <c r="Q2687" t="str">
        <f>+PROPER(IF(MID(Tabla1[[#This Row],[expName]],3,100)="Alegria","Alegría",MID(Tabla1[[#This Row],[expName]],3,100)))</f>
        <v>Enojo</v>
      </c>
      <c r="R2687" t="str">
        <f>+IF(Tabla1[[#This Row],[correct_ans]]="None","Frecuente","Infrecuente")</f>
        <v>Frecuente</v>
      </c>
      <c r="S2687">
        <f>+Tabla1[[#This Row],[Respuesta.corr]]*100</f>
        <v>100</v>
      </c>
      <c r="T2687" t="str">
        <f>+IF(OR(Tabla1[[#This Row],[frecuente/infrecuente]]="Frecuente",Tabla1[[#This Row],[Respuesta.rt]]=""),"",Tabla1[[#This Row],[Respuesta.rt]])</f>
        <v/>
      </c>
      <c r="U2687">
        <f>1-Tabla1[[#This Row],[Respuesta.corr]]</f>
        <v>0</v>
      </c>
      <c r="V2687" t="s">
        <v>141</v>
      </c>
      <c r="W2687" t="s">
        <v>143</v>
      </c>
      <c r="X2687" t="str">
        <f>+IFERROR(VLOOKUP(Tabla1[[#This Row],[participant]],$AB$2:$AC$17,2,0),"REVISAR")</f>
        <v>LMR11M</v>
      </c>
    </row>
    <row r="2688" spans="1:24" x14ac:dyDescent="0.55000000000000004">
      <c r="A2688" t="s">
        <v>98</v>
      </c>
      <c r="B2688" t="s">
        <v>117</v>
      </c>
      <c r="C2688" t="s">
        <v>21</v>
      </c>
      <c r="D2688">
        <v>1.3</v>
      </c>
      <c r="E2688">
        <v>0</v>
      </c>
      <c r="F2688">
        <v>86</v>
      </c>
      <c r="G2688">
        <v>86</v>
      </c>
      <c r="H2688">
        <v>86</v>
      </c>
      <c r="I2688" t="s">
        <v>21</v>
      </c>
      <c r="J2688">
        <v>1</v>
      </c>
      <c r="K2688">
        <v>0.43919042637599998</v>
      </c>
      <c r="L2688" t="s">
        <v>94</v>
      </c>
      <c r="M2688">
        <v>60.018062961364201</v>
      </c>
      <c r="N2688" t="s">
        <v>95</v>
      </c>
      <c r="O2688">
        <v>1</v>
      </c>
      <c r="P2688" t="s">
        <v>96</v>
      </c>
      <c r="Q2688" t="str">
        <f>+PROPER(IF(MID(Tabla1[[#This Row],[expName]],3,100)="Alegria","Alegría",MID(Tabla1[[#This Row],[expName]],3,100)))</f>
        <v>Enojo</v>
      </c>
      <c r="R2688" t="str">
        <f>+IF(Tabla1[[#This Row],[correct_ans]]="None","Frecuente","Infrecuente")</f>
        <v>Infrecuente</v>
      </c>
      <c r="S2688">
        <f>+Tabla1[[#This Row],[Respuesta.corr]]*100</f>
        <v>100</v>
      </c>
      <c r="T2688">
        <f>+IF(OR(Tabla1[[#This Row],[frecuente/infrecuente]]="Frecuente",Tabla1[[#This Row],[Respuesta.rt]]=""),"",Tabla1[[#This Row],[Respuesta.rt]])</f>
        <v>0.43919042637599998</v>
      </c>
      <c r="U2688">
        <f>1-Tabla1[[#This Row],[Respuesta.corr]]</f>
        <v>0</v>
      </c>
      <c r="V2688" t="s">
        <v>141</v>
      </c>
      <c r="W2688" t="s">
        <v>143</v>
      </c>
      <c r="X2688" t="str">
        <f>+IFERROR(VLOOKUP(Tabla1[[#This Row],[participant]],$AB$2:$AC$17,2,0),"REVISAR")</f>
        <v>LMR11M</v>
      </c>
    </row>
    <row r="2689" spans="1:24" x14ac:dyDescent="0.55000000000000004">
      <c r="A2689" t="s">
        <v>93</v>
      </c>
      <c r="B2689" t="s">
        <v>14</v>
      </c>
      <c r="C2689" t="s">
        <v>15</v>
      </c>
      <c r="D2689">
        <v>1.3</v>
      </c>
      <c r="E2689">
        <v>0</v>
      </c>
      <c r="F2689">
        <v>87</v>
      </c>
      <c r="G2689">
        <v>87</v>
      </c>
      <c r="H2689">
        <v>87</v>
      </c>
      <c r="I2689" t="s">
        <v>15</v>
      </c>
      <c r="J2689">
        <v>1</v>
      </c>
      <c r="L2689" t="s">
        <v>94</v>
      </c>
      <c r="M2689">
        <v>60.018062961364201</v>
      </c>
      <c r="N2689" t="s">
        <v>95</v>
      </c>
      <c r="O2689">
        <v>1</v>
      </c>
      <c r="P2689" t="s">
        <v>96</v>
      </c>
      <c r="Q2689" t="str">
        <f>+PROPER(IF(MID(Tabla1[[#This Row],[expName]],3,100)="Alegria","Alegría",MID(Tabla1[[#This Row],[expName]],3,100)))</f>
        <v>Enojo</v>
      </c>
      <c r="R2689" t="str">
        <f>+IF(Tabla1[[#This Row],[correct_ans]]="None","Frecuente","Infrecuente")</f>
        <v>Frecuente</v>
      </c>
      <c r="S2689">
        <f>+Tabla1[[#This Row],[Respuesta.corr]]*100</f>
        <v>100</v>
      </c>
      <c r="T2689" t="str">
        <f>+IF(OR(Tabla1[[#This Row],[frecuente/infrecuente]]="Frecuente",Tabla1[[#This Row],[Respuesta.rt]]=""),"",Tabla1[[#This Row],[Respuesta.rt]])</f>
        <v/>
      </c>
      <c r="U2689">
        <f>1-Tabla1[[#This Row],[Respuesta.corr]]</f>
        <v>0</v>
      </c>
      <c r="V2689" t="s">
        <v>141</v>
      </c>
      <c r="W2689" t="s">
        <v>143</v>
      </c>
      <c r="X2689" t="str">
        <f>+IFERROR(VLOOKUP(Tabla1[[#This Row],[participant]],$AB$2:$AC$17,2,0),"REVISAR")</f>
        <v>LMR11M</v>
      </c>
    </row>
    <row r="2690" spans="1:24" x14ac:dyDescent="0.55000000000000004">
      <c r="A2690" t="s">
        <v>98</v>
      </c>
      <c r="B2690" t="s">
        <v>112</v>
      </c>
      <c r="C2690" t="s">
        <v>21</v>
      </c>
      <c r="D2690">
        <v>1.3</v>
      </c>
      <c r="E2690">
        <v>0</v>
      </c>
      <c r="F2690">
        <v>88</v>
      </c>
      <c r="G2690">
        <v>88</v>
      </c>
      <c r="H2690">
        <v>88</v>
      </c>
      <c r="I2690" t="s">
        <v>21</v>
      </c>
      <c r="J2690">
        <v>1</v>
      </c>
      <c r="K2690">
        <v>0.48151889396800002</v>
      </c>
      <c r="L2690" t="s">
        <v>94</v>
      </c>
      <c r="M2690">
        <v>60.018062961364201</v>
      </c>
      <c r="N2690" t="s">
        <v>95</v>
      </c>
      <c r="O2690">
        <v>1</v>
      </c>
      <c r="P2690" t="s">
        <v>96</v>
      </c>
      <c r="Q2690" t="str">
        <f>+PROPER(IF(MID(Tabla1[[#This Row],[expName]],3,100)="Alegria","Alegría",MID(Tabla1[[#This Row],[expName]],3,100)))</f>
        <v>Enojo</v>
      </c>
      <c r="R2690" t="str">
        <f>+IF(Tabla1[[#This Row],[correct_ans]]="None","Frecuente","Infrecuente")</f>
        <v>Infrecuente</v>
      </c>
      <c r="S2690">
        <f>+Tabla1[[#This Row],[Respuesta.corr]]*100</f>
        <v>100</v>
      </c>
      <c r="T2690">
        <f>+IF(OR(Tabla1[[#This Row],[frecuente/infrecuente]]="Frecuente",Tabla1[[#This Row],[Respuesta.rt]]=""),"",Tabla1[[#This Row],[Respuesta.rt]])</f>
        <v>0.48151889396800002</v>
      </c>
      <c r="U2690">
        <f>1-Tabla1[[#This Row],[Respuesta.corr]]</f>
        <v>0</v>
      </c>
      <c r="V2690" t="s">
        <v>141</v>
      </c>
      <c r="W2690" t="s">
        <v>143</v>
      </c>
      <c r="X2690" t="str">
        <f>+IFERROR(VLOOKUP(Tabla1[[#This Row],[participant]],$AB$2:$AC$17,2,0),"REVISAR")</f>
        <v>LMR11M</v>
      </c>
    </row>
    <row r="2691" spans="1:24" x14ac:dyDescent="0.55000000000000004">
      <c r="A2691" t="s">
        <v>93</v>
      </c>
      <c r="B2691" t="s">
        <v>103</v>
      </c>
      <c r="C2691" t="s">
        <v>15</v>
      </c>
      <c r="D2691">
        <v>0.8</v>
      </c>
      <c r="E2691">
        <v>0</v>
      </c>
      <c r="F2691">
        <v>89</v>
      </c>
      <c r="G2691">
        <v>89</v>
      </c>
      <c r="H2691">
        <v>89</v>
      </c>
      <c r="I2691" t="s">
        <v>15</v>
      </c>
      <c r="J2691">
        <v>1</v>
      </c>
      <c r="L2691" t="s">
        <v>94</v>
      </c>
      <c r="M2691">
        <v>60.018062961364201</v>
      </c>
      <c r="N2691" t="s">
        <v>95</v>
      </c>
      <c r="O2691">
        <v>1</v>
      </c>
      <c r="P2691" t="s">
        <v>96</v>
      </c>
      <c r="Q2691" t="str">
        <f>+PROPER(IF(MID(Tabla1[[#This Row],[expName]],3,100)="Alegria","Alegría",MID(Tabla1[[#This Row],[expName]],3,100)))</f>
        <v>Enojo</v>
      </c>
      <c r="R2691" t="str">
        <f>+IF(Tabla1[[#This Row],[correct_ans]]="None","Frecuente","Infrecuente")</f>
        <v>Frecuente</v>
      </c>
      <c r="S2691">
        <f>+Tabla1[[#This Row],[Respuesta.corr]]*100</f>
        <v>100</v>
      </c>
      <c r="T2691" t="str">
        <f>+IF(OR(Tabla1[[#This Row],[frecuente/infrecuente]]="Frecuente",Tabla1[[#This Row],[Respuesta.rt]]=""),"",Tabla1[[#This Row],[Respuesta.rt]])</f>
        <v/>
      </c>
      <c r="U2691">
        <f>1-Tabla1[[#This Row],[Respuesta.corr]]</f>
        <v>0</v>
      </c>
      <c r="V2691" t="s">
        <v>141</v>
      </c>
      <c r="W2691" t="s">
        <v>143</v>
      </c>
      <c r="X2691" t="str">
        <f>+IFERROR(VLOOKUP(Tabla1[[#This Row],[participant]],$AB$2:$AC$17,2,0),"REVISAR")</f>
        <v>LMR11M</v>
      </c>
    </row>
    <row r="2692" spans="1:24" x14ac:dyDescent="0.55000000000000004">
      <c r="A2692" t="s">
        <v>93</v>
      </c>
      <c r="B2692" t="s">
        <v>34</v>
      </c>
      <c r="C2692" t="s">
        <v>15</v>
      </c>
      <c r="D2692">
        <v>0.8</v>
      </c>
      <c r="E2692">
        <v>0</v>
      </c>
      <c r="F2692">
        <v>90</v>
      </c>
      <c r="G2692">
        <v>90</v>
      </c>
      <c r="H2692">
        <v>90</v>
      </c>
      <c r="I2692" t="s">
        <v>15</v>
      </c>
      <c r="J2692">
        <v>1</v>
      </c>
      <c r="L2692" t="s">
        <v>94</v>
      </c>
      <c r="M2692">
        <v>60.018062961364201</v>
      </c>
      <c r="N2692" t="s">
        <v>95</v>
      </c>
      <c r="O2692">
        <v>1</v>
      </c>
      <c r="P2692" t="s">
        <v>96</v>
      </c>
      <c r="Q2692" t="str">
        <f>+PROPER(IF(MID(Tabla1[[#This Row],[expName]],3,100)="Alegria","Alegría",MID(Tabla1[[#This Row],[expName]],3,100)))</f>
        <v>Enojo</v>
      </c>
      <c r="R2692" t="str">
        <f>+IF(Tabla1[[#This Row],[correct_ans]]="None","Frecuente","Infrecuente")</f>
        <v>Frecuente</v>
      </c>
      <c r="S2692">
        <f>+Tabla1[[#This Row],[Respuesta.corr]]*100</f>
        <v>100</v>
      </c>
      <c r="T2692" t="str">
        <f>+IF(OR(Tabla1[[#This Row],[frecuente/infrecuente]]="Frecuente",Tabla1[[#This Row],[Respuesta.rt]]=""),"",Tabla1[[#This Row],[Respuesta.rt]])</f>
        <v/>
      </c>
      <c r="U2692">
        <f>1-Tabla1[[#This Row],[Respuesta.corr]]</f>
        <v>0</v>
      </c>
      <c r="V2692" t="s">
        <v>141</v>
      </c>
      <c r="W2692" t="s">
        <v>143</v>
      </c>
      <c r="X2692" t="str">
        <f>+IFERROR(VLOOKUP(Tabla1[[#This Row],[participant]],$AB$2:$AC$17,2,0),"REVISAR")</f>
        <v>LMR11M</v>
      </c>
    </row>
    <row r="2693" spans="1:24" x14ac:dyDescent="0.55000000000000004">
      <c r="A2693" t="s">
        <v>93</v>
      </c>
      <c r="B2693" t="s">
        <v>107</v>
      </c>
      <c r="C2693" t="s">
        <v>15</v>
      </c>
      <c r="D2693">
        <v>0.8</v>
      </c>
      <c r="E2693">
        <v>0</v>
      </c>
      <c r="F2693">
        <v>91</v>
      </c>
      <c r="G2693">
        <v>91</v>
      </c>
      <c r="H2693">
        <v>91</v>
      </c>
      <c r="I2693" t="s">
        <v>15</v>
      </c>
      <c r="J2693">
        <v>1</v>
      </c>
      <c r="L2693" t="s">
        <v>94</v>
      </c>
      <c r="M2693">
        <v>60.018062961364201</v>
      </c>
      <c r="N2693" t="s">
        <v>95</v>
      </c>
      <c r="O2693">
        <v>1</v>
      </c>
      <c r="P2693" t="s">
        <v>96</v>
      </c>
      <c r="Q2693" t="str">
        <f>+PROPER(IF(MID(Tabla1[[#This Row],[expName]],3,100)="Alegria","Alegría",MID(Tabla1[[#This Row],[expName]],3,100)))</f>
        <v>Enojo</v>
      </c>
      <c r="R2693" t="str">
        <f>+IF(Tabla1[[#This Row],[correct_ans]]="None","Frecuente","Infrecuente")</f>
        <v>Frecuente</v>
      </c>
      <c r="S2693">
        <f>+Tabla1[[#This Row],[Respuesta.corr]]*100</f>
        <v>100</v>
      </c>
      <c r="T2693" t="str">
        <f>+IF(OR(Tabla1[[#This Row],[frecuente/infrecuente]]="Frecuente",Tabla1[[#This Row],[Respuesta.rt]]=""),"",Tabla1[[#This Row],[Respuesta.rt]])</f>
        <v/>
      </c>
      <c r="U2693">
        <f>1-Tabla1[[#This Row],[Respuesta.corr]]</f>
        <v>0</v>
      </c>
      <c r="V2693" t="s">
        <v>141</v>
      </c>
      <c r="W2693" t="s">
        <v>143</v>
      </c>
      <c r="X2693" t="str">
        <f>+IFERROR(VLOOKUP(Tabla1[[#This Row],[participant]],$AB$2:$AC$17,2,0),"REVISAR")</f>
        <v>LMR11M</v>
      </c>
    </row>
    <row r="2694" spans="1:24" x14ac:dyDescent="0.55000000000000004">
      <c r="A2694" t="s">
        <v>98</v>
      </c>
      <c r="B2694" t="s">
        <v>118</v>
      </c>
      <c r="C2694" t="s">
        <v>21</v>
      </c>
      <c r="D2694">
        <v>0.8</v>
      </c>
      <c r="E2694">
        <v>0</v>
      </c>
      <c r="F2694">
        <v>92</v>
      </c>
      <c r="G2694">
        <v>92</v>
      </c>
      <c r="H2694">
        <v>92</v>
      </c>
      <c r="I2694" t="s">
        <v>21</v>
      </c>
      <c r="J2694">
        <v>1</v>
      </c>
      <c r="K2694">
        <v>0.375148285646</v>
      </c>
      <c r="L2694" t="s">
        <v>94</v>
      </c>
      <c r="M2694">
        <v>60.018062961364201</v>
      </c>
      <c r="N2694" t="s">
        <v>95</v>
      </c>
      <c r="O2694">
        <v>1</v>
      </c>
      <c r="P2694" t="s">
        <v>96</v>
      </c>
      <c r="Q2694" t="str">
        <f>+PROPER(IF(MID(Tabla1[[#This Row],[expName]],3,100)="Alegria","Alegría",MID(Tabla1[[#This Row],[expName]],3,100)))</f>
        <v>Enojo</v>
      </c>
      <c r="R2694" t="str">
        <f>+IF(Tabla1[[#This Row],[correct_ans]]="None","Frecuente","Infrecuente")</f>
        <v>Infrecuente</v>
      </c>
      <c r="S2694">
        <f>+Tabla1[[#This Row],[Respuesta.corr]]*100</f>
        <v>100</v>
      </c>
      <c r="T2694">
        <f>+IF(OR(Tabla1[[#This Row],[frecuente/infrecuente]]="Frecuente",Tabla1[[#This Row],[Respuesta.rt]]=""),"",Tabla1[[#This Row],[Respuesta.rt]])</f>
        <v>0.375148285646</v>
      </c>
      <c r="U2694">
        <f>1-Tabla1[[#This Row],[Respuesta.corr]]</f>
        <v>0</v>
      </c>
      <c r="V2694" t="s">
        <v>141</v>
      </c>
      <c r="W2694" t="s">
        <v>143</v>
      </c>
      <c r="X2694" t="str">
        <f>+IFERROR(VLOOKUP(Tabla1[[#This Row],[participant]],$AB$2:$AC$17,2,0),"REVISAR")</f>
        <v>LMR11M</v>
      </c>
    </row>
    <row r="2695" spans="1:24" x14ac:dyDescent="0.55000000000000004">
      <c r="A2695" t="s">
        <v>93</v>
      </c>
      <c r="B2695" t="s">
        <v>23</v>
      </c>
      <c r="C2695" t="s">
        <v>15</v>
      </c>
      <c r="D2695">
        <v>0.8</v>
      </c>
      <c r="E2695">
        <v>0</v>
      </c>
      <c r="F2695">
        <v>93</v>
      </c>
      <c r="G2695">
        <v>93</v>
      </c>
      <c r="H2695">
        <v>93</v>
      </c>
      <c r="I2695" t="s">
        <v>15</v>
      </c>
      <c r="J2695">
        <v>1</v>
      </c>
      <c r="L2695" t="s">
        <v>94</v>
      </c>
      <c r="M2695">
        <v>60.018062961364201</v>
      </c>
      <c r="N2695" t="s">
        <v>95</v>
      </c>
      <c r="O2695">
        <v>1</v>
      </c>
      <c r="P2695" t="s">
        <v>96</v>
      </c>
      <c r="Q2695" t="str">
        <f>+PROPER(IF(MID(Tabla1[[#This Row],[expName]],3,100)="Alegria","Alegría",MID(Tabla1[[#This Row],[expName]],3,100)))</f>
        <v>Enojo</v>
      </c>
      <c r="R2695" t="str">
        <f>+IF(Tabla1[[#This Row],[correct_ans]]="None","Frecuente","Infrecuente")</f>
        <v>Frecuente</v>
      </c>
      <c r="S2695">
        <f>+Tabla1[[#This Row],[Respuesta.corr]]*100</f>
        <v>100</v>
      </c>
      <c r="T2695" t="str">
        <f>+IF(OR(Tabla1[[#This Row],[frecuente/infrecuente]]="Frecuente",Tabla1[[#This Row],[Respuesta.rt]]=""),"",Tabla1[[#This Row],[Respuesta.rt]])</f>
        <v/>
      </c>
      <c r="U2695">
        <f>1-Tabla1[[#This Row],[Respuesta.corr]]</f>
        <v>0</v>
      </c>
      <c r="V2695" t="s">
        <v>141</v>
      </c>
      <c r="W2695" t="s">
        <v>143</v>
      </c>
      <c r="X2695" t="str">
        <f>+IFERROR(VLOOKUP(Tabla1[[#This Row],[participant]],$AB$2:$AC$17,2,0),"REVISAR")</f>
        <v>LMR11M</v>
      </c>
    </row>
    <row r="2696" spans="1:24" x14ac:dyDescent="0.55000000000000004">
      <c r="A2696" t="s">
        <v>93</v>
      </c>
      <c r="B2696" t="s">
        <v>31</v>
      </c>
      <c r="C2696" t="s">
        <v>15</v>
      </c>
      <c r="D2696">
        <v>0.8</v>
      </c>
      <c r="E2696">
        <v>0</v>
      </c>
      <c r="F2696">
        <v>94</v>
      </c>
      <c r="G2696">
        <v>94</v>
      </c>
      <c r="H2696">
        <v>94</v>
      </c>
      <c r="I2696" t="s">
        <v>15</v>
      </c>
      <c r="J2696">
        <v>1</v>
      </c>
      <c r="L2696" t="s">
        <v>94</v>
      </c>
      <c r="M2696">
        <v>60.018062961364201</v>
      </c>
      <c r="N2696" t="s">
        <v>95</v>
      </c>
      <c r="O2696">
        <v>1</v>
      </c>
      <c r="P2696" t="s">
        <v>96</v>
      </c>
      <c r="Q2696" t="str">
        <f>+PROPER(IF(MID(Tabla1[[#This Row],[expName]],3,100)="Alegria","Alegría",MID(Tabla1[[#This Row],[expName]],3,100)))</f>
        <v>Enojo</v>
      </c>
      <c r="R2696" t="str">
        <f>+IF(Tabla1[[#This Row],[correct_ans]]="None","Frecuente","Infrecuente")</f>
        <v>Frecuente</v>
      </c>
      <c r="S2696">
        <f>+Tabla1[[#This Row],[Respuesta.corr]]*100</f>
        <v>100</v>
      </c>
      <c r="T2696" t="str">
        <f>+IF(OR(Tabla1[[#This Row],[frecuente/infrecuente]]="Frecuente",Tabla1[[#This Row],[Respuesta.rt]]=""),"",Tabla1[[#This Row],[Respuesta.rt]])</f>
        <v/>
      </c>
      <c r="U2696">
        <f>1-Tabla1[[#This Row],[Respuesta.corr]]</f>
        <v>0</v>
      </c>
      <c r="V2696" t="s">
        <v>141</v>
      </c>
      <c r="W2696" t="s">
        <v>143</v>
      </c>
      <c r="X2696" t="str">
        <f>+IFERROR(VLOOKUP(Tabla1[[#This Row],[participant]],$AB$2:$AC$17,2,0),"REVISAR")</f>
        <v>LMR11M</v>
      </c>
    </row>
    <row r="2697" spans="1:24" x14ac:dyDescent="0.55000000000000004">
      <c r="A2697" t="s">
        <v>93</v>
      </c>
      <c r="B2697" t="s">
        <v>107</v>
      </c>
      <c r="C2697" t="s">
        <v>15</v>
      </c>
      <c r="D2697">
        <v>0.8</v>
      </c>
      <c r="E2697">
        <v>0</v>
      </c>
      <c r="F2697">
        <v>95</v>
      </c>
      <c r="G2697">
        <v>95</v>
      </c>
      <c r="H2697">
        <v>95</v>
      </c>
      <c r="I2697" t="s">
        <v>15</v>
      </c>
      <c r="J2697">
        <v>1</v>
      </c>
      <c r="L2697" t="s">
        <v>94</v>
      </c>
      <c r="M2697">
        <v>60.018062961364201</v>
      </c>
      <c r="N2697" t="s">
        <v>95</v>
      </c>
      <c r="O2697">
        <v>1</v>
      </c>
      <c r="P2697" t="s">
        <v>96</v>
      </c>
      <c r="Q2697" t="str">
        <f>+PROPER(IF(MID(Tabla1[[#This Row],[expName]],3,100)="Alegria","Alegría",MID(Tabla1[[#This Row],[expName]],3,100)))</f>
        <v>Enojo</v>
      </c>
      <c r="R2697" t="str">
        <f>+IF(Tabla1[[#This Row],[correct_ans]]="None","Frecuente","Infrecuente")</f>
        <v>Frecuente</v>
      </c>
      <c r="S2697">
        <f>+Tabla1[[#This Row],[Respuesta.corr]]*100</f>
        <v>100</v>
      </c>
      <c r="T2697" t="str">
        <f>+IF(OR(Tabla1[[#This Row],[frecuente/infrecuente]]="Frecuente",Tabla1[[#This Row],[Respuesta.rt]]=""),"",Tabla1[[#This Row],[Respuesta.rt]])</f>
        <v/>
      </c>
      <c r="U2697">
        <f>1-Tabla1[[#This Row],[Respuesta.corr]]</f>
        <v>0</v>
      </c>
      <c r="V2697" t="s">
        <v>141</v>
      </c>
      <c r="W2697" t="s">
        <v>143</v>
      </c>
      <c r="X2697" t="str">
        <f>+IFERROR(VLOOKUP(Tabla1[[#This Row],[participant]],$AB$2:$AC$17,2,0),"REVISAR")</f>
        <v>LMR11M</v>
      </c>
    </row>
    <row r="2698" spans="1:24" x14ac:dyDescent="0.55000000000000004">
      <c r="A2698" t="s">
        <v>93</v>
      </c>
      <c r="B2698" t="s">
        <v>97</v>
      </c>
      <c r="C2698" t="s">
        <v>15</v>
      </c>
      <c r="D2698">
        <v>1.3</v>
      </c>
      <c r="E2698">
        <v>0</v>
      </c>
      <c r="F2698">
        <v>96</v>
      </c>
      <c r="G2698">
        <v>96</v>
      </c>
      <c r="H2698">
        <v>96</v>
      </c>
      <c r="I2698" t="s">
        <v>15</v>
      </c>
      <c r="J2698">
        <v>1</v>
      </c>
      <c r="L2698" t="s">
        <v>94</v>
      </c>
      <c r="M2698">
        <v>60.018062961364201</v>
      </c>
      <c r="N2698" t="s">
        <v>95</v>
      </c>
      <c r="O2698">
        <v>1</v>
      </c>
      <c r="P2698" t="s">
        <v>96</v>
      </c>
      <c r="Q2698" t="str">
        <f>+PROPER(IF(MID(Tabla1[[#This Row],[expName]],3,100)="Alegria","Alegría",MID(Tabla1[[#This Row],[expName]],3,100)))</f>
        <v>Enojo</v>
      </c>
      <c r="R2698" t="str">
        <f>+IF(Tabla1[[#This Row],[correct_ans]]="None","Frecuente","Infrecuente")</f>
        <v>Frecuente</v>
      </c>
      <c r="S2698">
        <f>+Tabla1[[#This Row],[Respuesta.corr]]*100</f>
        <v>100</v>
      </c>
      <c r="T2698" t="str">
        <f>+IF(OR(Tabla1[[#This Row],[frecuente/infrecuente]]="Frecuente",Tabla1[[#This Row],[Respuesta.rt]]=""),"",Tabla1[[#This Row],[Respuesta.rt]])</f>
        <v/>
      </c>
      <c r="U2698">
        <f>1-Tabla1[[#This Row],[Respuesta.corr]]</f>
        <v>0</v>
      </c>
      <c r="V2698" t="s">
        <v>141</v>
      </c>
      <c r="W2698" t="s">
        <v>143</v>
      </c>
      <c r="X2698" t="str">
        <f>+IFERROR(VLOOKUP(Tabla1[[#This Row],[participant]],$AB$2:$AC$17,2,0),"REVISAR")</f>
        <v>LMR11M</v>
      </c>
    </row>
    <row r="2699" spans="1:24" x14ac:dyDescent="0.55000000000000004">
      <c r="A2699" t="s">
        <v>93</v>
      </c>
      <c r="B2699" t="s">
        <v>14</v>
      </c>
      <c r="C2699" t="s">
        <v>15</v>
      </c>
      <c r="D2699">
        <v>1.3</v>
      </c>
      <c r="E2699">
        <v>0</v>
      </c>
      <c r="F2699">
        <v>97</v>
      </c>
      <c r="G2699">
        <v>97</v>
      </c>
      <c r="H2699">
        <v>97</v>
      </c>
      <c r="I2699" t="s">
        <v>15</v>
      </c>
      <c r="J2699">
        <v>1</v>
      </c>
      <c r="L2699" t="s">
        <v>94</v>
      </c>
      <c r="M2699">
        <v>60.018062961364201</v>
      </c>
      <c r="N2699" t="s">
        <v>95</v>
      </c>
      <c r="O2699">
        <v>1</v>
      </c>
      <c r="P2699" t="s">
        <v>96</v>
      </c>
      <c r="Q2699" t="str">
        <f>+PROPER(IF(MID(Tabla1[[#This Row],[expName]],3,100)="Alegria","Alegría",MID(Tabla1[[#This Row],[expName]],3,100)))</f>
        <v>Enojo</v>
      </c>
      <c r="R2699" t="str">
        <f>+IF(Tabla1[[#This Row],[correct_ans]]="None","Frecuente","Infrecuente")</f>
        <v>Frecuente</v>
      </c>
      <c r="S2699">
        <f>+Tabla1[[#This Row],[Respuesta.corr]]*100</f>
        <v>100</v>
      </c>
      <c r="T2699" t="str">
        <f>+IF(OR(Tabla1[[#This Row],[frecuente/infrecuente]]="Frecuente",Tabla1[[#This Row],[Respuesta.rt]]=""),"",Tabla1[[#This Row],[Respuesta.rt]])</f>
        <v/>
      </c>
      <c r="U2699">
        <f>1-Tabla1[[#This Row],[Respuesta.corr]]</f>
        <v>0</v>
      </c>
      <c r="V2699" t="s">
        <v>141</v>
      </c>
      <c r="W2699" t="s">
        <v>143</v>
      </c>
      <c r="X2699" t="str">
        <f>+IFERROR(VLOOKUP(Tabla1[[#This Row],[participant]],$AB$2:$AC$17,2,0),"REVISAR")</f>
        <v>LMR11M</v>
      </c>
    </row>
    <row r="2700" spans="1:24" x14ac:dyDescent="0.55000000000000004">
      <c r="A2700" t="s">
        <v>98</v>
      </c>
      <c r="B2700" t="s">
        <v>111</v>
      </c>
      <c r="C2700" t="s">
        <v>21</v>
      </c>
      <c r="D2700">
        <v>1.3</v>
      </c>
      <c r="E2700">
        <v>0</v>
      </c>
      <c r="F2700">
        <v>98</v>
      </c>
      <c r="G2700">
        <v>98</v>
      </c>
      <c r="H2700">
        <v>98</v>
      </c>
      <c r="I2700" t="s">
        <v>21</v>
      </c>
      <c r="J2700">
        <v>1</v>
      </c>
      <c r="K2700">
        <v>0.49183192010999999</v>
      </c>
      <c r="L2700" t="s">
        <v>94</v>
      </c>
      <c r="M2700">
        <v>60.018062961364201</v>
      </c>
      <c r="N2700" t="s">
        <v>95</v>
      </c>
      <c r="O2700">
        <v>1</v>
      </c>
      <c r="P2700" t="s">
        <v>96</v>
      </c>
      <c r="Q2700" t="str">
        <f>+PROPER(IF(MID(Tabla1[[#This Row],[expName]],3,100)="Alegria","Alegría",MID(Tabla1[[#This Row],[expName]],3,100)))</f>
        <v>Enojo</v>
      </c>
      <c r="R2700" t="str">
        <f>+IF(Tabla1[[#This Row],[correct_ans]]="None","Frecuente","Infrecuente")</f>
        <v>Infrecuente</v>
      </c>
      <c r="S2700">
        <f>+Tabla1[[#This Row],[Respuesta.corr]]*100</f>
        <v>100</v>
      </c>
      <c r="T2700">
        <f>+IF(OR(Tabla1[[#This Row],[frecuente/infrecuente]]="Frecuente",Tabla1[[#This Row],[Respuesta.rt]]=""),"",Tabla1[[#This Row],[Respuesta.rt]])</f>
        <v>0.49183192010999999</v>
      </c>
      <c r="U2700">
        <f>1-Tabla1[[#This Row],[Respuesta.corr]]</f>
        <v>0</v>
      </c>
      <c r="V2700" t="s">
        <v>141</v>
      </c>
      <c r="W2700" t="s">
        <v>143</v>
      </c>
      <c r="X2700" t="str">
        <f>+IFERROR(VLOOKUP(Tabla1[[#This Row],[participant]],$AB$2:$AC$17,2,0),"REVISAR")</f>
        <v>LMR11M</v>
      </c>
    </row>
    <row r="2701" spans="1:24" x14ac:dyDescent="0.55000000000000004">
      <c r="A2701" t="s">
        <v>93</v>
      </c>
      <c r="B2701" t="s">
        <v>106</v>
      </c>
      <c r="C2701" t="s">
        <v>15</v>
      </c>
      <c r="D2701">
        <v>0.8</v>
      </c>
      <c r="E2701">
        <v>0</v>
      </c>
      <c r="F2701">
        <v>99</v>
      </c>
      <c r="G2701">
        <v>99</v>
      </c>
      <c r="H2701">
        <v>99</v>
      </c>
      <c r="I2701" t="s">
        <v>15</v>
      </c>
      <c r="J2701">
        <v>1</v>
      </c>
      <c r="L2701" t="s">
        <v>94</v>
      </c>
      <c r="M2701">
        <v>60.018062961364201</v>
      </c>
      <c r="N2701" t="s">
        <v>95</v>
      </c>
      <c r="O2701">
        <v>1</v>
      </c>
      <c r="P2701" t="s">
        <v>96</v>
      </c>
      <c r="Q2701" t="str">
        <f>+PROPER(IF(MID(Tabla1[[#This Row],[expName]],3,100)="Alegria","Alegría",MID(Tabla1[[#This Row],[expName]],3,100)))</f>
        <v>Enojo</v>
      </c>
      <c r="R2701" t="str">
        <f>+IF(Tabla1[[#This Row],[correct_ans]]="None","Frecuente","Infrecuente")</f>
        <v>Frecuente</v>
      </c>
      <c r="S2701">
        <f>+Tabla1[[#This Row],[Respuesta.corr]]*100</f>
        <v>100</v>
      </c>
      <c r="T2701" t="str">
        <f>+IF(OR(Tabla1[[#This Row],[frecuente/infrecuente]]="Frecuente",Tabla1[[#This Row],[Respuesta.rt]]=""),"",Tabla1[[#This Row],[Respuesta.rt]])</f>
        <v/>
      </c>
      <c r="U2701">
        <f>1-Tabla1[[#This Row],[Respuesta.corr]]</f>
        <v>0</v>
      </c>
      <c r="V2701" t="s">
        <v>141</v>
      </c>
      <c r="W2701" t="s">
        <v>143</v>
      </c>
      <c r="X2701" t="str">
        <f>+IFERROR(VLOOKUP(Tabla1[[#This Row],[participant]],$AB$2:$AC$17,2,0),"REVISAR")</f>
        <v>LMR11M</v>
      </c>
    </row>
    <row r="2702" spans="1:24" x14ac:dyDescent="0.55000000000000004">
      <c r="A2702" t="s">
        <v>93</v>
      </c>
      <c r="B2702" t="s">
        <v>100</v>
      </c>
      <c r="C2702" t="s">
        <v>15</v>
      </c>
      <c r="D2702">
        <v>0.8</v>
      </c>
      <c r="E2702">
        <v>0</v>
      </c>
      <c r="F2702">
        <v>100</v>
      </c>
      <c r="G2702">
        <v>100</v>
      </c>
      <c r="H2702">
        <v>100</v>
      </c>
      <c r="I2702" t="s">
        <v>15</v>
      </c>
      <c r="J2702">
        <v>1</v>
      </c>
      <c r="L2702" t="s">
        <v>94</v>
      </c>
      <c r="M2702">
        <v>60.018062961364201</v>
      </c>
      <c r="N2702" t="s">
        <v>95</v>
      </c>
      <c r="O2702">
        <v>1</v>
      </c>
      <c r="P2702" t="s">
        <v>96</v>
      </c>
      <c r="Q2702" t="str">
        <f>+PROPER(IF(MID(Tabla1[[#This Row],[expName]],3,100)="Alegria","Alegría",MID(Tabla1[[#This Row],[expName]],3,100)))</f>
        <v>Enojo</v>
      </c>
      <c r="R2702" t="str">
        <f>+IF(Tabla1[[#This Row],[correct_ans]]="None","Frecuente","Infrecuente")</f>
        <v>Frecuente</v>
      </c>
      <c r="S2702">
        <f>+Tabla1[[#This Row],[Respuesta.corr]]*100</f>
        <v>100</v>
      </c>
      <c r="T2702" t="str">
        <f>+IF(OR(Tabla1[[#This Row],[frecuente/infrecuente]]="Frecuente",Tabla1[[#This Row],[Respuesta.rt]]=""),"",Tabla1[[#This Row],[Respuesta.rt]])</f>
        <v/>
      </c>
      <c r="U2702">
        <f>1-Tabla1[[#This Row],[Respuesta.corr]]</f>
        <v>0</v>
      </c>
      <c r="V2702" t="s">
        <v>141</v>
      </c>
      <c r="W2702" t="s">
        <v>143</v>
      </c>
      <c r="X2702" t="str">
        <f>+IFERROR(VLOOKUP(Tabla1[[#This Row],[participant]],$AB$2:$AC$17,2,0),"REVISAR")</f>
        <v>LMR11M</v>
      </c>
    </row>
    <row r="2703" spans="1:24" x14ac:dyDescent="0.55000000000000004">
      <c r="A2703" t="s">
        <v>98</v>
      </c>
      <c r="B2703" t="s">
        <v>119</v>
      </c>
      <c r="C2703" t="s">
        <v>21</v>
      </c>
      <c r="D2703">
        <v>0.8</v>
      </c>
      <c r="E2703">
        <v>0</v>
      </c>
      <c r="F2703">
        <v>101</v>
      </c>
      <c r="G2703">
        <v>101</v>
      </c>
      <c r="H2703">
        <v>101</v>
      </c>
      <c r="I2703" t="s">
        <v>21</v>
      </c>
      <c r="J2703">
        <v>1</v>
      </c>
      <c r="K2703">
        <v>0.40297580929499999</v>
      </c>
      <c r="L2703" t="s">
        <v>94</v>
      </c>
      <c r="M2703">
        <v>60.018062961364201</v>
      </c>
      <c r="N2703" t="s">
        <v>95</v>
      </c>
      <c r="O2703">
        <v>1</v>
      </c>
      <c r="P2703" t="s">
        <v>96</v>
      </c>
      <c r="Q2703" t="str">
        <f>+PROPER(IF(MID(Tabla1[[#This Row],[expName]],3,100)="Alegria","Alegría",MID(Tabla1[[#This Row],[expName]],3,100)))</f>
        <v>Enojo</v>
      </c>
      <c r="R2703" t="str">
        <f>+IF(Tabla1[[#This Row],[correct_ans]]="None","Frecuente","Infrecuente")</f>
        <v>Infrecuente</v>
      </c>
      <c r="S2703">
        <f>+Tabla1[[#This Row],[Respuesta.corr]]*100</f>
        <v>100</v>
      </c>
      <c r="T2703">
        <f>+IF(OR(Tabla1[[#This Row],[frecuente/infrecuente]]="Frecuente",Tabla1[[#This Row],[Respuesta.rt]]=""),"",Tabla1[[#This Row],[Respuesta.rt]])</f>
        <v>0.40297580929499999</v>
      </c>
      <c r="U2703">
        <f>1-Tabla1[[#This Row],[Respuesta.corr]]</f>
        <v>0</v>
      </c>
      <c r="V2703" t="s">
        <v>141</v>
      </c>
      <c r="W2703" t="s">
        <v>143</v>
      </c>
      <c r="X2703" t="str">
        <f>+IFERROR(VLOOKUP(Tabla1[[#This Row],[participant]],$AB$2:$AC$17,2,0),"REVISAR")</f>
        <v>LMR11M</v>
      </c>
    </row>
    <row r="2704" spans="1:24" x14ac:dyDescent="0.55000000000000004">
      <c r="A2704" t="s">
        <v>93</v>
      </c>
      <c r="B2704" t="s">
        <v>100</v>
      </c>
      <c r="C2704" t="s">
        <v>15</v>
      </c>
      <c r="D2704">
        <v>1.3</v>
      </c>
      <c r="E2704">
        <v>0</v>
      </c>
      <c r="F2704">
        <v>102</v>
      </c>
      <c r="G2704">
        <v>102</v>
      </c>
      <c r="H2704">
        <v>102</v>
      </c>
      <c r="I2704" t="s">
        <v>15</v>
      </c>
      <c r="J2704">
        <v>1</v>
      </c>
      <c r="L2704" t="s">
        <v>94</v>
      </c>
      <c r="M2704">
        <v>60.018062961364201</v>
      </c>
      <c r="N2704" t="s">
        <v>95</v>
      </c>
      <c r="O2704">
        <v>1</v>
      </c>
      <c r="P2704" t="s">
        <v>96</v>
      </c>
      <c r="Q2704" t="str">
        <f>+PROPER(IF(MID(Tabla1[[#This Row],[expName]],3,100)="Alegria","Alegría",MID(Tabla1[[#This Row],[expName]],3,100)))</f>
        <v>Enojo</v>
      </c>
      <c r="R2704" t="str">
        <f>+IF(Tabla1[[#This Row],[correct_ans]]="None","Frecuente","Infrecuente")</f>
        <v>Frecuente</v>
      </c>
      <c r="S2704">
        <f>+Tabla1[[#This Row],[Respuesta.corr]]*100</f>
        <v>100</v>
      </c>
      <c r="T2704" t="str">
        <f>+IF(OR(Tabla1[[#This Row],[frecuente/infrecuente]]="Frecuente",Tabla1[[#This Row],[Respuesta.rt]]=""),"",Tabla1[[#This Row],[Respuesta.rt]])</f>
        <v/>
      </c>
      <c r="U2704">
        <f>1-Tabla1[[#This Row],[Respuesta.corr]]</f>
        <v>0</v>
      </c>
      <c r="V2704" t="s">
        <v>141</v>
      </c>
      <c r="W2704" t="s">
        <v>143</v>
      </c>
      <c r="X2704" t="str">
        <f>+IFERROR(VLOOKUP(Tabla1[[#This Row],[participant]],$AB$2:$AC$17,2,0),"REVISAR")</f>
        <v>LMR11M</v>
      </c>
    </row>
    <row r="2705" spans="1:24" x14ac:dyDescent="0.55000000000000004">
      <c r="A2705" t="s">
        <v>93</v>
      </c>
      <c r="B2705" t="s">
        <v>73</v>
      </c>
      <c r="C2705" t="s">
        <v>15</v>
      </c>
      <c r="D2705">
        <v>1.3</v>
      </c>
      <c r="E2705">
        <v>0</v>
      </c>
      <c r="F2705">
        <v>103</v>
      </c>
      <c r="G2705">
        <v>103</v>
      </c>
      <c r="H2705">
        <v>103</v>
      </c>
      <c r="I2705" t="s">
        <v>15</v>
      </c>
      <c r="J2705">
        <v>1</v>
      </c>
      <c r="L2705" t="s">
        <v>94</v>
      </c>
      <c r="M2705">
        <v>60.018062961364201</v>
      </c>
      <c r="N2705" t="s">
        <v>95</v>
      </c>
      <c r="O2705">
        <v>1</v>
      </c>
      <c r="P2705" t="s">
        <v>96</v>
      </c>
      <c r="Q2705" t="str">
        <f>+PROPER(IF(MID(Tabla1[[#This Row],[expName]],3,100)="Alegria","Alegría",MID(Tabla1[[#This Row],[expName]],3,100)))</f>
        <v>Enojo</v>
      </c>
      <c r="R2705" t="str">
        <f>+IF(Tabla1[[#This Row],[correct_ans]]="None","Frecuente","Infrecuente")</f>
        <v>Frecuente</v>
      </c>
      <c r="S2705">
        <f>+Tabla1[[#This Row],[Respuesta.corr]]*100</f>
        <v>100</v>
      </c>
      <c r="T2705" t="str">
        <f>+IF(OR(Tabla1[[#This Row],[frecuente/infrecuente]]="Frecuente",Tabla1[[#This Row],[Respuesta.rt]]=""),"",Tabla1[[#This Row],[Respuesta.rt]])</f>
        <v/>
      </c>
      <c r="U2705">
        <f>1-Tabla1[[#This Row],[Respuesta.corr]]</f>
        <v>0</v>
      </c>
      <c r="V2705" t="s">
        <v>141</v>
      </c>
      <c r="W2705" t="s">
        <v>143</v>
      </c>
      <c r="X2705" t="str">
        <f>+IFERROR(VLOOKUP(Tabla1[[#This Row],[participant]],$AB$2:$AC$17,2,0),"REVISAR")</f>
        <v>LMR11M</v>
      </c>
    </row>
    <row r="2706" spans="1:24" x14ac:dyDescent="0.55000000000000004">
      <c r="A2706" t="s">
        <v>98</v>
      </c>
      <c r="B2706" t="s">
        <v>119</v>
      </c>
      <c r="C2706" t="s">
        <v>21</v>
      </c>
      <c r="D2706">
        <v>0.8</v>
      </c>
      <c r="E2706">
        <v>0</v>
      </c>
      <c r="F2706">
        <v>104</v>
      </c>
      <c r="G2706">
        <v>104</v>
      </c>
      <c r="H2706">
        <v>104</v>
      </c>
      <c r="I2706" t="s">
        <v>21</v>
      </c>
      <c r="J2706">
        <v>1</v>
      </c>
      <c r="K2706">
        <v>0.54487270535900001</v>
      </c>
      <c r="L2706" t="s">
        <v>94</v>
      </c>
      <c r="M2706">
        <v>60.018062961364201</v>
      </c>
      <c r="N2706" t="s">
        <v>95</v>
      </c>
      <c r="O2706">
        <v>1</v>
      </c>
      <c r="P2706" t="s">
        <v>96</v>
      </c>
      <c r="Q2706" t="str">
        <f>+PROPER(IF(MID(Tabla1[[#This Row],[expName]],3,100)="Alegria","Alegría",MID(Tabla1[[#This Row],[expName]],3,100)))</f>
        <v>Enojo</v>
      </c>
      <c r="R2706" t="str">
        <f>+IF(Tabla1[[#This Row],[correct_ans]]="None","Frecuente","Infrecuente")</f>
        <v>Infrecuente</v>
      </c>
      <c r="S2706">
        <f>+Tabla1[[#This Row],[Respuesta.corr]]*100</f>
        <v>100</v>
      </c>
      <c r="T2706">
        <f>+IF(OR(Tabla1[[#This Row],[frecuente/infrecuente]]="Frecuente",Tabla1[[#This Row],[Respuesta.rt]]=""),"",Tabla1[[#This Row],[Respuesta.rt]])</f>
        <v>0.54487270535900001</v>
      </c>
      <c r="U2706">
        <f>1-Tabla1[[#This Row],[Respuesta.corr]]</f>
        <v>0</v>
      </c>
      <c r="V2706" t="s">
        <v>141</v>
      </c>
      <c r="W2706" t="s">
        <v>143</v>
      </c>
      <c r="X2706" t="str">
        <f>+IFERROR(VLOOKUP(Tabla1[[#This Row],[participant]],$AB$2:$AC$17,2,0),"REVISAR")</f>
        <v>LMR11M</v>
      </c>
    </row>
    <row r="2707" spans="1:24" x14ac:dyDescent="0.55000000000000004">
      <c r="A2707" t="s">
        <v>93</v>
      </c>
      <c r="B2707" t="s">
        <v>103</v>
      </c>
      <c r="C2707" t="s">
        <v>15</v>
      </c>
      <c r="D2707">
        <v>0.8</v>
      </c>
      <c r="E2707">
        <v>0</v>
      </c>
      <c r="F2707">
        <v>105</v>
      </c>
      <c r="G2707">
        <v>105</v>
      </c>
      <c r="H2707">
        <v>105</v>
      </c>
      <c r="I2707" t="s">
        <v>15</v>
      </c>
      <c r="J2707">
        <v>1</v>
      </c>
      <c r="L2707" t="s">
        <v>94</v>
      </c>
      <c r="M2707">
        <v>60.018062961364201</v>
      </c>
      <c r="N2707" t="s">
        <v>95</v>
      </c>
      <c r="O2707">
        <v>1</v>
      </c>
      <c r="P2707" t="s">
        <v>96</v>
      </c>
      <c r="Q2707" t="str">
        <f>+PROPER(IF(MID(Tabla1[[#This Row],[expName]],3,100)="Alegria","Alegría",MID(Tabla1[[#This Row],[expName]],3,100)))</f>
        <v>Enojo</v>
      </c>
      <c r="R2707" t="str">
        <f>+IF(Tabla1[[#This Row],[correct_ans]]="None","Frecuente","Infrecuente")</f>
        <v>Frecuente</v>
      </c>
      <c r="S2707">
        <f>+Tabla1[[#This Row],[Respuesta.corr]]*100</f>
        <v>100</v>
      </c>
      <c r="T2707" t="str">
        <f>+IF(OR(Tabla1[[#This Row],[frecuente/infrecuente]]="Frecuente",Tabla1[[#This Row],[Respuesta.rt]]=""),"",Tabla1[[#This Row],[Respuesta.rt]])</f>
        <v/>
      </c>
      <c r="U2707">
        <f>1-Tabla1[[#This Row],[Respuesta.corr]]</f>
        <v>0</v>
      </c>
      <c r="V2707" t="s">
        <v>141</v>
      </c>
      <c r="W2707" t="s">
        <v>143</v>
      </c>
      <c r="X2707" t="str">
        <f>+IFERROR(VLOOKUP(Tabla1[[#This Row],[participant]],$AB$2:$AC$17,2,0),"REVISAR")</f>
        <v>LMR11M</v>
      </c>
    </row>
    <row r="2708" spans="1:24" x14ac:dyDescent="0.55000000000000004">
      <c r="A2708" t="s">
        <v>93</v>
      </c>
      <c r="B2708" t="s">
        <v>100</v>
      </c>
      <c r="C2708" t="s">
        <v>15</v>
      </c>
      <c r="D2708">
        <v>0.8</v>
      </c>
      <c r="E2708">
        <v>0</v>
      </c>
      <c r="F2708">
        <v>106</v>
      </c>
      <c r="G2708">
        <v>106</v>
      </c>
      <c r="H2708">
        <v>106</v>
      </c>
      <c r="I2708" t="s">
        <v>15</v>
      </c>
      <c r="J2708">
        <v>1</v>
      </c>
      <c r="L2708" t="s">
        <v>94</v>
      </c>
      <c r="M2708">
        <v>60.018062961364201</v>
      </c>
      <c r="N2708" t="s">
        <v>95</v>
      </c>
      <c r="O2708">
        <v>1</v>
      </c>
      <c r="P2708" t="s">
        <v>96</v>
      </c>
      <c r="Q2708" t="str">
        <f>+PROPER(IF(MID(Tabla1[[#This Row],[expName]],3,100)="Alegria","Alegría",MID(Tabla1[[#This Row],[expName]],3,100)))</f>
        <v>Enojo</v>
      </c>
      <c r="R2708" t="str">
        <f>+IF(Tabla1[[#This Row],[correct_ans]]="None","Frecuente","Infrecuente")</f>
        <v>Frecuente</v>
      </c>
      <c r="S2708">
        <f>+Tabla1[[#This Row],[Respuesta.corr]]*100</f>
        <v>100</v>
      </c>
      <c r="T2708" t="str">
        <f>+IF(OR(Tabla1[[#This Row],[frecuente/infrecuente]]="Frecuente",Tabla1[[#This Row],[Respuesta.rt]]=""),"",Tabla1[[#This Row],[Respuesta.rt]])</f>
        <v/>
      </c>
      <c r="U2708">
        <f>1-Tabla1[[#This Row],[Respuesta.corr]]</f>
        <v>0</v>
      </c>
      <c r="V2708" t="s">
        <v>141</v>
      </c>
      <c r="W2708" t="s">
        <v>143</v>
      </c>
      <c r="X2708" t="str">
        <f>+IFERROR(VLOOKUP(Tabla1[[#This Row],[participant]],$AB$2:$AC$17,2,0),"REVISAR")</f>
        <v>LMR11M</v>
      </c>
    </row>
    <row r="2709" spans="1:24" x14ac:dyDescent="0.55000000000000004">
      <c r="A2709" t="s">
        <v>98</v>
      </c>
      <c r="B2709" t="s">
        <v>99</v>
      </c>
      <c r="C2709" t="s">
        <v>21</v>
      </c>
      <c r="D2709">
        <v>0.8</v>
      </c>
      <c r="E2709">
        <v>0</v>
      </c>
      <c r="F2709">
        <v>107</v>
      </c>
      <c r="G2709">
        <v>107</v>
      </c>
      <c r="H2709">
        <v>107</v>
      </c>
      <c r="I2709" t="s">
        <v>21</v>
      </c>
      <c r="J2709">
        <v>1</v>
      </c>
      <c r="K2709">
        <v>0.45753098558600003</v>
      </c>
      <c r="L2709" t="s">
        <v>94</v>
      </c>
      <c r="M2709">
        <v>60.018062961364201</v>
      </c>
      <c r="N2709" t="s">
        <v>95</v>
      </c>
      <c r="O2709">
        <v>1</v>
      </c>
      <c r="P2709" t="s">
        <v>96</v>
      </c>
      <c r="Q2709" t="str">
        <f>+PROPER(IF(MID(Tabla1[[#This Row],[expName]],3,100)="Alegria","Alegría",MID(Tabla1[[#This Row],[expName]],3,100)))</f>
        <v>Enojo</v>
      </c>
      <c r="R2709" t="str">
        <f>+IF(Tabla1[[#This Row],[correct_ans]]="None","Frecuente","Infrecuente")</f>
        <v>Infrecuente</v>
      </c>
      <c r="S2709">
        <f>+Tabla1[[#This Row],[Respuesta.corr]]*100</f>
        <v>100</v>
      </c>
      <c r="T2709">
        <f>+IF(OR(Tabla1[[#This Row],[frecuente/infrecuente]]="Frecuente",Tabla1[[#This Row],[Respuesta.rt]]=""),"",Tabla1[[#This Row],[Respuesta.rt]])</f>
        <v>0.45753098558600003</v>
      </c>
      <c r="U2709">
        <f>1-Tabla1[[#This Row],[Respuesta.corr]]</f>
        <v>0</v>
      </c>
      <c r="V2709" t="s">
        <v>141</v>
      </c>
      <c r="W2709" t="s">
        <v>143</v>
      </c>
      <c r="X2709" t="str">
        <f>+IFERROR(VLOOKUP(Tabla1[[#This Row],[participant]],$AB$2:$AC$17,2,0),"REVISAR")</f>
        <v>LMR11M</v>
      </c>
    </row>
    <row r="2710" spans="1:24" x14ac:dyDescent="0.55000000000000004">
      <c r="A2710" t="s">
        <v>93</v>
      </c>
      <c r="B2710" t="s">
        <v>106</v>
      </c>
      <c r="C2710" t="s">
        <v>15</v>
      </c>
      <c r="D2710">
        <v>0.8</v>
      </c>
      <c r="E2710">
        <v>0</v>
      </c>
      <c r="F2710">
        <v>108</v>
      </c>
      <c r="G2710">
        <v>108</v>
      </c>
      <c r="H2710">
        <v>108</v>
      </c>
      <c r="I2710" t="s">
        <v>15</v>
      </c>
      <c r="J2710">
        <v>1</v>
      </c>
      <c r="L2710" t="s">
        <v>94</v>
      </c>
      <c r="M2710">
        <v>60.018062961364201</v>
      </c>
      <c r="N2710" t="s">
        <v>95</v>
      </c>
      <c r="O2710">
        <v>1</v>
      </c>
      <c r="P2710" t="s">
        <v>96</v>
      </c>
      <c r="Q2710" t="str">
        <f>+PROPER(IF(MID(Tabla1[[#This Row],[expName]],3,100)="Alegria","Alegría",MID(Tabla1[[#This Row],[expName]],3,100)))</f>
        <v>Enojo</v>
      </c>
      <c r="R2710" t="str">
        <f>+IF(Tabla1[[#This Row],[correct_ans]]="None","Frecuente","Infrecuente")</f>
        <v>Frecuente</v>
      </c>
      <c r="S2710">
        <f>+Tabla1[[#This Row],[Respuesta.corr]]*100</f>
        <v>100</v>
      </c>
      <c r="T2710" t="str">
        <f>+IF(OR(Tabla1[[#This Row],[frecuente/infrecuente]]="Frecuente",Tabla1[[#This Row],[Respuesta.rt]]=""),"",Tabla1[[#This Row],[Respuesta.rt]])</f>
        <v/>
      </c>
      <c r="U2710">
        <f>1-Tabla1[[#This Row],[Respuesta.corr]]</f>
        <v>0</v>
      </c>
      <c r="V2710" t="s">
        <v>141</v>
      </c>
      <c r="W2710" t="s">
        <v>143</v>
      </c>
      <c r="X2710" t="str">
        <f>+IFERROR(VLOOKUP(Tabla1[[#This Row],[participant]],$AB$2:$AC$17,2,0),"REVISAR")</f>
        <v>LMR11M</v>
      </c>
    </row>
    <row r="2711" spans="1:24" x14ac:dyDescent="0.55000000000000004">
      <c r="A2711" t="s">
        <v>93</v>
      </c>
      <c r="B2711" t="s">
        <v>107</v>
      </c>
      <c r="C2711" t="s">
        <v>15</v>
      </c>
      <c r="D2711">
        <v>1.3</v>
      </c>
      <c r="E2711">
        <v>0</v>
      </c>
      <c r="F2711">
        <v>109</v>
      </c>
      <c r="G2711">
        <v>109</v>
      </c>
      <c r="H2711">
        <v>109</v>
      </c>
      <c r="I2711" t="s">
        <v>15</v>
      </c>
      <c r="J2711">
        <v>1</v>
      </c>
      <c r="L2711" t="s">
        <v>94</v>
      </c>
      <c r="M2711">
        <v>60.018062961364201</v>
      </c>
      <c r="N2711" t="s">
        <v>95</v>
      </c>
      <c r="O2711">
        <v>1</v>
      </c>
      <c r="P2711" t="s">
        <v>96</v>
      </c>
      <c r="Q2711" t="str">
        <f>+PROPER(IF(MID(Tabla1[[#This Row],[expName]],3,100)="Alegria","Alegría",MID(Tabla1[[#This Row],[expName]],3,100)))</f>
        <v>Enojo</v>
      </c>
      <c r="R2711" t="str">
        <f>+IF(Tabla1[[#This Row],[correct_ans]]="None","Frecuente","Infrecuente")</f>
        <v>Frecuente</v>
      </c>
      <c r="S2711">
        <f>+Tabla1[[#This Row],[Respuesta.corr]]*100</f>
        <v>100</v>
      </c>
      <c r="T2711" t="str">
        <f>+IF(OR(Tabla1[[#This Row],[frecuente/infrecuente]]="Frecuente",Tabla1[[#This Row],[Respuesta.rt]]=""),"",Tabla1[[#This Row],[Respuesta.rt]])</f>
        <v/>
      </c>
      <c r="U2711">
        <f>1-Tabla1[[#This Row],[Respuesta.corr]]</f>
        <v>0</v>
      </c>
      <c r="V2711" t="s">
        <v>141</v>
      </c>
      <c r="W2711" t="s">
        <v>143</v>
      </c>
      <c r="X2711" t="str">
        <f>+IFERROR(VLOOKUP(Tabla1[[#This Row],[participant]],$AB$2:$AC$17,2,0),"REVISAR")</f>
        <v>LMR11M</v>
      </c>
    </row>
    <row r="2712" spans="1:24" x14ac:dyDescent="0.55000000000000004">
      <c r="A2712" t="s">
        <v>98</v>
      </c>
      <c r="B2712" t="s">
        <v>113</v>
      </c>
      <c r="C2712" t="s">
        <v>21</v>
      </c>
      <c r="D2712">
        <v>0.8</v>
      </c>
      <c r="E2712">
        <v>0</v>
      </c>
      <c r="F2712">
        <v>110</v>
      </c>
      <c r="G2712">
        <v>110</v>
      </c>
      <c r="H2712">
        <v>110</v>
      </c>
      <c r="I2712" t="s">
        <v>21</v>
      </c>
      <c r="J2712">
        <v>1</v>
      </c>
      <c r="K2712">
        <v>0.54180021863399996</v>
      </c>
      <c r="L2712" t="s">
        <v>94</v>
      </c>
      <c r="M2712">
        <v>60.018062961364201</v>
      </c>
      <c r="N2712" t="s">
        <v>95</v>
      </c>
      <c r="O2712">
        <v>1</v>
      </c>
      <c r="P2712" t="s">
        <v>96</v>
      </c>
      <c r="Q2712" t="str">
        <f>+PROPER(IF(MID(Tabla1[[#This Row],[expName]],3,100)="Alegria","Alegría",MID(Tabla1[[#This Row],[expName]],3,100)))</f>
        <v>Enojo</v>
      </c>
      <c r="R2712" t="str">
        <f>+IF(Tabla1[[#This Row],[correct_ans]]="None","Frecuente","Infrecuente")</f>
        <v>Infrecuente</v>
      </c>
      <c r="S2712">
        <f>+Tabla1[[#This Row],[Respuesta.corr]]*100</f>
        <v>100</v>
      </c>
      <c r="T2712">
        <f>+IF(OR(Tabla1[[#This Row],[frecuente/infrecuente]]="Frecuente",Tabla1[[#This Row],[Respuesta.rt]]=""),"",Tabla1[[#This Row],[Respuesta.rt]])</f>
        <v>0.54180021863399996</v>
      </c>
      <c r="U2712">
        <f>1-Tabla1[[#This Row],[Respuesta.corr]]</f>
        <v>0</v>
      </c>
      <c r="V2712" t="s">
        <v>141</v>
      </c>
      <c r="W2712" t="s">
        <v>143</v>
      </c>
      <c r="X2712" t="str">
        <f>+IFERROR(VLOOKUP(Tabla1[[#This Row],[participant]],$AB$2:$AC$17,2,0),"REVISAR")</f>
        <v>LMR11M</v>
      </c>
    </row>
    <row r="2713" spans="1:24" x14ac:dyDescent="0.55000000000000004">
      <c r="A2713" t="s">
        <v>93</v>
      </c>
      <c r="B2713" t="s">
        <v>103</v>
      </c>
      <c r="C2713" t="s">
        <v>15</v>
      </c>
      <c r="D2713">
        <v>1.3</v>
      </c>
      <c r="E2713">
        <v>0</v>
      </c>
      <c r="F2713">
        <v>111</v>
      </c>
      <c r="G2713">
        <v>111</v>
      </c>
      <c r="H2713">
        <v>111</v>
      </c>
      <c r="I2713" t="s">
        <v>15</v>
      </c>
      <c r="J2713">
        <v>1</v>
      </c>
      <c r="L2713" t="s">
        <v>94</v>
      </c>
      <c r="M2713">
        <v>60.018062961364201</v>
      </c>
      <c r="N2713" t="s">
        <v>95</v>
      </c>
      <c r="O2713">
        <v>1</v>
      </c>
      <c r="P2713" t="s">
        <v>96</v>
      </c>
      <c r="Q2713" t="str">
        <f>+PROPER(IF(MID(Tabla1[[#This Row],[expName]],3,100)="Alegria","Alegría",MID(Tabla1[[#This Row],[expName]],3,100)))</f>
        <v>Enojo</v>
      </c>
      <c r="R2713" t="str">
        <f>+IF(Tabla1[[#This Row],[correct_ans]]="None","Frecuente","Infrecuente")</f>
        <v>Frecuente</v>
      </c>
      <c r="S2713">
        <f>+Tabla1[[#This Row],[Respuesta.corr]]*100</f>
        <v>100</v>
      </c>
      <c r="T2713" t="str">
        <f>+IF(OR(Tabla1[[#This Row],[frecuente/infrecuente]]="Frecuente",Tabla1[[#This Row],[Respuesta.rt]]=""),"",Tabla1[[#This Row],[Respuesta.rt]])</f>
        <v/>
      </c>
      <c r="U2713">
        <f>1-Tabla1[[#This Row],[Respuesta.corr]]</f>
        <v>0</v>
      </c>
      <c r="V2713" t="s">
        <v>141</v>
      </c>
      <c r="W2713" t="s">
        <v>143</v>
      </c>
      <c r="X2713" t="str">
        <f>+IFERROR(VLOOKUP(Tabla1[[#This Row],[participant]],$AB$2:$AC$17,2,0),"REVISAR")</f>
        <v>LMR11M</v>
      </c>
    </row>
    <row r="2714" spans="1:24" x14ac:dyDescent="0.55000000000000004">
      <c r="A2714" t="s">
        <v>93</v>
      </c>
      <c r="B2714" t="s">
        <v>14</v>
      </c>
      <c r="C2714" t="s">
        <v>15</v>
      </c>
      <c r="D2714">
        <v>0.8</v>
      </c>
      <c r="E2714">
        <v>0</v>
      </c>
      <c r="F2714">
        <v>112</v>
      </c>
      <c r="G2714">
        <v>112</v>
      </c>
      <c r="H2714">
        <v>112</v>
      </c>
      <c r="I2714" t="s">
        <v>15</v>
      </c>
      <c r="J2714">
        <v>1</v>
      </c>
      <c r="L2714" t="s">
        <v>94</v>
      </c>
      <c r="M2714">
        <v>60.018062961364201</v>
      </c>
      <c r="N2714" t="s">
        <v>95</v>
      </c>
      <c r="O2714">
        <v>1</v>
      </c>
      <c r="P2714" t="s">
        <v>96</v>
      </c>
      <c r="Q2714" t="str">
        <f>+PROPER(IF(MID(Tabla1[[#This Row],[expName]],3,100)="Alegria","Alegría",MID(Tabla1[[#This Row],[expName]],3,100)))</f>
        <v>Enojo</v>
      </c>
      <c r="R2714" t="str">
        <f>+IF(Tabla1[[#This Row],[correct_ans]]="None","Frecuente","Infrecuente")</f>
        <v>Frecuente</v>
      </c>
      <c r="S2714">
        <f>+Tabla1[[#This Row],[Respuesta.corr]]*100</f>
        <v>100</v>
      </c>
      <c r="T2714" t="str">
        <f>+IF(OR(Tabla1[[#This Row],[frecuente/infrecuente]]="Frecuente",Tabla1[[#This Row],[Respuesta.rt]]=""),"",Tabla1[[#This Row],[Respuesta.rt]])</f>
        <v/>
      </c>
      <c r="U2714">
        <f>1-Tabla1[[#This Row],[Respuesta.corr]]</f>
        <v>0</v>
      </c>
      <c r="V2714" t="s">
        <v>141</v>
      </c>
      <c r="W2714" t="s">
        <v>143</v>
      </c>
      <c r="X2714" t="str">
        <f>+IFERROR(VLOOKUP(Tabla1[[#This Row],[participant]],$AB$2:$AC$17,2,0),"REVISAR")</f>
        <v>LMR11M</v>
      </c>
    </row>
    <row r="2715" spans="1:24" x14ac:dyDescent="0.55000000000000004">
      <c r="A2715" t="s">
        <v>98</v>
      </c>
      <c r="B2715" t="s">
        <v>101</v>
      </c>
      <c r="C2715" t="s">
        <v>21</v>
      </c>
      <c r="D2715">
        <v>1.3</v>
      </c>
      <c r="E2715">
        <v>0</v>
      </c>
      <c r="F2715">
        <v>113</v>
      </c>
      <c r="G2715">
        <v>113</v>
      </c>
      <c r="H2715">
        <v>113</v>
      </c>
      <c r="I2715" t="s">
        <v>21</v>
      </c>
      <c r="J2715">
        <v>1</v>
      </c>
      <c r="K2715">
        <v>0.80850297398899995</v>
      </c>
      <c r="L2715" t="s">
        <v>94</v>
      </c>
      <c r="M2715">
        <v>60.018062961364201</v>
      </c>
      <c r="N2715" t="s">
        <v>95</v>
      </c>
      <c r="O2715">
        <v>1</v>
      </c>
      <c r="P2715" t="s">
        <v>96</v>
      </c>
      <c r="Q2715" t="str">
        <f>+PROPER(IF(MID(Tabla1[[#This Row],[expName]],3,100)="Alegria","Alegría",MID(Tabla1[[#This Row],[expName]],3,100)))</f>
        <v>Enojo</v>
      </c>
      <c r="R2715" t="str">
        <f>+IF(Tabla1[[#This Row],[correct_ans]]="None","Frecuente","Infrecuente")</f>
        <v>Infrecuente</v>
      </c>
      <c r="S2715">
        <f>+Tabla1[[#This Row],[Respuesta.corr]]*100</f>
        <v>100</v>
      </c>
      <c r="T2715">
        <f>+IF(OR(Tabla1[[#This Row],[frecuente/infrecuente]]="Frecuente",Tabla1[[#This Row],[Respuesta.rt]]=""),"",Tabla1[[#This Row],[Respuesta.rt]])</f>
        <v>0.80850297398899995</v>
      </c>
      <c r="U2715">
        <f>1-Tabla1[[#This Row],[Respuesta.corr]]</f>
        <v>0</v>
      </c>
      <c r="V2715" t="s">
        <v>141</v>
      </c>
      <c r="W2715" t="s">
        <v>143</v>
      </c>
      <c r="X2715" t="str">
        <f>+IFERROR(VLOOKUP(Tabla1[[#This Row],[participant]],$AB$2:$AC$17,2,0),"REVISAR")</f>
        <v>LMR11M</v>
      </c>
    </row>
    <row r="2716" spans="1:24" x14ac:dyDescent="0.55000000000000004">
      <c r="A2716" t="s">
        <v>93</v>
      </c>
      <c r="B2716" t="s">
        <v>30</v>
      </c>
      <c r="C2716" t="s">
        <v>15</v>
      </c>
      <c r="D2716">
        <v>0.8</v>
      </c>
      <c r="E2716">
        <v>0</v>
      </c>
      <c r="F2716">
        <v>114</v>
      </c>
      <c r="G2716">
        <v>114</v>
      </c>
      <c r="H2716">
        <v>114</v>
      </c>
      <c r="I2716" t="s">
        <v>15</v>
      </c>
      <c r="J2716">
        <v>1</v>
      </c>
      <c r="L2716" t="s">
        <v>94</v>
      </c>
      <c r="M2716">
        <v>60.018062961364201</v>
      </c>
      <c r="N2716" t="s">
        <v>95</v>
      </c>
      <c r="O2716">
        <v>1</v>
      </c>
      <c r="P2716" t="s">
        <v>96</v>
      </c>
      <c r="Q2716" t="str">
        <f>+PROPER(IF(MID(Tabla1[[#This Row],[expName]],3,100)="Alegria","Alegría",MID(Tabla1[[#This Row],[expName]],3,100)))</f>
        <v>Enojo</v>
      </c>
      <c r="R2716" t="str">
        <f>+IF(Tabla1[[#This Row],[correct_ans]]="None","Frecuente","Infrecuente")</f>
        <v>Frecuente</v>
      </c>
      <c r="S2716">
        <f>+Tabla1[[#This Row],[Respuesta.corr]]*100</f>
        <v>100</v>
      </c>
      <c r="T2716" t="str">
        <f>+IF(OR(Tabla1[[#This Row],[frecuente/infrecuente]]="Frecuente",Tabla1[[#This Row],[Respuesta.rt]]=""),"",Tabla1[[#This Row],[Respuesta.rt]])</f>
        <v/>
      </c>
      <c r="U2716">
        <f>1-Tabla1[[#This Row],[Respuesta.corr]]</f>
        <v>0</v>
      </c>
      <c r="V2716" t="s">
        <v>141</v>
      </c>
      <c r="W2716" t="s">
        <v>143</v>
      </c>
      <c r="X2716" t="str">
        <f>+IFERROR(VLOOKUP(Tabla1[[#This Row],[participant]],$AB$2:$AC$17,2,0),"REVISAR")</f>
        <v>LMR11M</v>
      </c>
    </row>
    <row r="2717" spans="1:24" x14ac:dyDescent="0.55000000000000004">
      <c r="A2717" t="s">
        <v>93</v>
      </c>
      <c r="B2717" t="s">
        <v>73</v>
      </c>
      <c r="C2717" t="s">
        <v>15</v>
      </c>
      <c r="D2717">
        <v>0.8</v>
      </c>
      <c r="E2717">
        <v>0</v>
      </c>
      <c r="F2717">
        <v>115</v>
      </c>
      <c r="G2717">
        <v>115</v>
      </c>
      <c r="H2717">
        <v>115</v>
      </c>
      <c r="I2717" t="s">
        <v>15</v>
      </c>
      <c r="J2717">
        <v>1</v>
      </c>
      <c r="L2717" t="s">
        <v>94</v>
      </c>
      <c r="M2717">
        <v>60.018062961364201</v>
      </c>
      <c r="N2717" t="s">
        <v>95</v>
      </c>
      <c r="O2717">
        <v>1</v>
      </c>
      <c r="P2717" t="s">
        <v>96</v>
      </c>
      <c r="Q2717" t="str">
        <f>+PROPER(IF(MID(Tabla1[[#This Row],[expName]],3,100)="Alegria","Alegría",MID(Tabla1[[#This Row],[expName]],3,100)))</f>
        <v>Enojo</v>
      </c>
      <c r="R2717" t="str">
        <f>+IF(Tabla1[[#This Row],[correct_ans]]="None","Frecuente","Infrecuente")</f>
        <v>Frecuente</v>
      </c>
      <c r="S2717">
        <f>+Tabla1[[#This Row],[Respuesta.corr]]*100</f>
        <v>100</v>
      </c>
      <c r="T2717" t="str">
        <f>+IF(OR(Tabla1[[#This Row],[frecuente/infrecuente]]="Frecuente",Tabla1[[#This Row],[Respuesta.rt]]=""),"",Tabla1[[#This Row],[Respuesta.rt]])</f>
        <v/>
      </c>
      <c r="U2717">
        <f>1-Tabla1[[#This Row],[Respuesta.corr]]</f>
        <v>0</v>
      </c>
      <c r="V2717" t="s">
        <v>141</v>
      </c>
      <c r="W2717" t="s">
        <v>143</v>
      </c>
      <c r="X2717" t="str">
        <f>+IFERROR(VLOOKUP(Tabla1[[#This Row],[participant]],$AB$2:$AC$17,2,0),"REVISAR")</f>
        <v>LMR11M</v>
      </c>
    </row>
    <row r="2718" spans="1:24" x14ac:dyDescent="0.55000000000000004">
      <c r="A2718" t="s">
        <v>93</v>
      </c>
      <c r="B2718" t="s">
        <v>106</v>
      </c>
      <c r="C2718" t="s">
        <v>15</v>
      </c>
      <c r="D2718">
        <v>0.8</v>
      </c>
      <c r="E2718">
        <v>0</v>
      </c>
      <c r="F2718">
        <v>116</v>
      </c>
      <c r="G2718">
        <v>116</v>
      </c>
      <c r="H2718">
        <v>116</v>
      </c>
      <c r="I2718" t="s">
        <v>15</v>
      </c>
      <c r="J2718">
        <v>1</v>
      </c>
      <c r="L2718" t="s">
        <v>94</v>
      </c>
      <c r="M2718">
        <v>60.018062961364201</v>
      </c>
      <c r="N2718" t="s">
        <v>95</v>
      </c>
      <c r="O2718">
        <v>1</v>
      </c>
      <c r="P2718" t="s">
        <v>96</v>
      </c>
      <c r="Q2718" t="str">
        <f>+PROPER(IF(MID(Tabla1[[#This Row],[expName]],3,100)="Alegria","Alegría",MID(Tabla1[[#This Row],[expName]],3,100)))</f>
        <v>Enojo</v>
      </c>
      <c r="R2718" t="str">
        <f>+IF(Tabla1[[#This Row],[correct_ans]]="None","Frecuente","Infrecuente")</f>
        <v>Frecuente</v>
      </c>
      <c r="S2718">
        <f>+Tabla1[[#This Row],[Respuesta.corr]]*100</f>
        <v>100</v>
      </c>
      <c r="T2718" t="str">
        <f>+IF(OR(Tabla1[[#This Row],[frecuente/infrecuente]]="Frecuente",Tabla1[[#This Row],[Respuesta.rt]]=""),"",Tabla1[[#This Row],[Respuesta.rt]])</f>
        <v/>
      </c>
      <c r="U2718">
        <f>1-Tabla1[[#This Row],[Respuesta.corr]]</f>
        <v>0</v>
      </c>
      <c r="V2718" t="s">
        <v>141</v>
      </c>
      <c r="W2718" t="s">
        <v>143</v>
      </c>
      <c r="X2718" t="str">
        <f>+IFERROR(VLOOKUP(Tabla1[[#This Row],[participant]],$AB$2:$AC$17,2,0),"REVISAR")</f>
        <v>LMR11M</v>
      </c>
    </row>
    <row r="2719" spans="1:24" x14ac:dyDescent="0.55000000000000004">
      <c r="A2719" t="s">
        <v>98</v>
      </c>
      <c r="B2719" t="s">
        <v>113</v>
      </c>
      <c r="C2719" t="s">
        <v>21</v>
      </c>
      <c r="D2719">
        <v>0.8</v>
      </c>
      <c r="E2719">
        <v>0</v>
      </c>
      <c r="F2719">
        <v>117</v>
      </c>
      <c r="G2719">
        <v>117</v>
      </c>
      <c r="H2719">
        <v>117</v>
      </c>
      <c r="I2719" t="s">
        <v>21</v>
      </c>
      <c r="J2719">
        <v>1</v>
      </c>
      <c r="K2719">
        <v>0.44202519254799999</v>
      </c>
      <c r="L2719" t="s">
        <v>94</v>
      </c>
      <c r="M2719">
        <v>60.018062961364201</v>
      </c>
      <c r="N2719" t="s">
        <v>95</v>
      </c>
      <c r="O2719">
        <v>1</v>
      </c>
      <c r="P2719" t="s">
        <v>96</v>
      </c>
      <c r="Q2719" t="str">
        <f>+PROPER(IF(MID(Tabla1[[#This Row],[expName]],3,100)="Alegria","Alegría",MID(Tabla1[[#This Row],[expName]],3,100)))</f>
        <v>Enojo</v>
      </c>
      <c r="R2719" t="str">
        <f>+IF(Tabla1[[#This Row],[correct_ans]]="None","Frecuente","Infrecuente")</f>
        <v>Infrecuente</v>
      </c>
      <c r="S2719">
        <f>+Tabla1[[#This Row],[Respuesta.corr]]*100</f>
        <v>100</v>
      </c>
      <c r="T2719">
        <f>+IF(OR(Tabla1[[#This Row],[frecuente/infrecuente]]="Frecuente",Tabla1[[#This Row],[Respuesta.rt]]=""),"",Tabla1[[#This Row],[Respuesta.rt]])</f>
        <v>0.44202519254799999</v>
      </c>
      <c r="U2719">
        <f>1-Tabla1[[#This Row],[Respuesta.corr]]</f>
        <v>0</v>
      </c>
      <c r="V2719" t="s">
        <v>141</v>
      </c>
      <c r="W2719" t="s">
        <v>143</v>
      </c>
      <c r="X2719" t="str">
        <f>+IFERROR(VLOOKUP(Tabla1[[#This Row],[participant]],$AB$2:$AC$17,2,0),"REVISAR")</f>
        <v>LMR11M</v>
      </c>
    </row>
    <row r="2720" spans="1:24" x14ac:dyDescent="0.55000000000000004">
      <c r="A2720" t="s">
        <v>93</v>
      </c>
      <c r="B2720" t="s">
        <v>35</v>
      </c>
      <c r="C2720" t="s">
        <v>15</v>
      </c>
      <c r="D2720">
        <v>0.8</v>
      </c>
      <c r="E2720">
        <v>0</v>
      </c>
      <c r="F2720">
        <v>118</v>
      </c>
      <c r="G2720">
        <v>118</v>
      </c>
      <c r="H2720">
        <v>118</v>
      </c>
      <c r="I2720" t="s">
        <v>15</v>
      </c>
      <c r="J2720">
        <v>1</v>
      </c>
      <c r="L2720" t="s">
        <v>94</v>
      </c>
      <c r="M2720">
        <v>60.018062961364201</v>
      </c>
      <c r="N2720" t="s">
        <v>95</v>
      </c>
      <c r="O2720">
        <v>1</v>
      </c>
      <c r="P2720" t="s">
        <v>96</v>
      </c>
      <c r="Q2720" t="str">
        <f>+PROPER(IF(MID(Tabla1[[#This Row],[expName]],3,100)="Alegria","Alegría",MID(Tabla1[[#This Row],[expName]],3,100)))</f>
        <v>Enojo</v>
      </c>
      <c r="R2720" t="str">
        <f>+IF(Tabla1[[#This Row],[correct_ans]]="None","Frecuente","Infrecuente")</f>
        <v>Frecuente</v>
      </c>
      <c r="S2720">
        <f>+Tabla1[[#This Row],[Respuesta.corr]]*100</f>
        <v>100</v>
      </c>
      <c r="T2720" t="str">
        <f>+IF(OR(Tabla1[[#This Row],[frecuente/infrecuente]]="Frecuente",Tabla1[[#This Row],[Respuesta.rt]]=""),"",Tabla1[[#This Row],[Respuesta.rt]])</f>
        <v/>
      </c>
      <c r="U2720">
        <f>1-Tabla1[[#This Row],[Respuesta.corr]]</f>
        <v>0</v>
      </c>
      <c r="V2720" t="s">
        <v>141</v>
      </c>
      <c r="W2720" t="s">
        <v>143</v>
      </c>
      <c r="X2720" t="str">
        <f>+IFERROR(VLOOKUP(Tabla1[[#This Row],[participant]],$AB$2:$AC$17,2,0),"REVISAR")</f>
        <v>LMR11M</v>
      </c>
    </row>
    <row r="2721" spans="1:24" x14ac:dyDescent="0.55000000000000004">
      <c r="A2721" t="s">
        <v>93</v>
      </c>
      <c r="B2721" t="s">
        <v>100</v>
      </c>
      <c r="C2721" t="s">
        <v>15</v>
      </c>
      <c r="D2721">
        <v>1.3</v>
      </c>
      <c r="E2721">
        <v>0</v>
      </c>
      <c r="F2721">
        <v>119</v>
      </c>
      <c r="G2721">
        <v>119</v>
      </c>
      <c r="H2721">
        <v>119</v>
      </c>
      <c r="I2721" t="s">
        <v>15</v>
      </c>
      <c r="J2721">
        <v>1</v>
      </c>
      <c r="L2721" t="s">
        <v>94</v>
      </c>
      <c r="M2721">
        <v>60.018062961364201</v>
      </c>
      <c r="N2721" t="s">
        <v>95</v>
      </c>
      <c r="O2721">
        <v>1</v>
      </c>
      <c r="P2721" t="s">
        <v>96</v>
      </c>
      <c r="Q2721" t="str">
        <f>+PROPER(IF(MID(Tabla1[[#This Row],[expName]],3,100)="Alegria","Alegría",MID(Tabla1[[#This Row],[expName]],3,100)))</f>
        <v>Enojo</v>
      </c>
      <c r="R2721" t="str">
        <f>+IF(Tabla1[[#This Row],[correct_ans]]="None","Frecuente","Infrecuente")</f>
        <v>Frecuente</v>
      </c>
      <c r="S2721">
        <f>+Tabla1[[#This Row],[Respuesta.corr]]*100</f>
        <v>100</v>
      </c>
      <c r="T2721" t="str">
        <f>+IF(OR(Tabla1[[#This Row],[frecuente/infrecuente]]="Frecuente",Tabla1[[#This Row],[Respuesta.rt]]=""),"",Tabla1[[#This Row],[Respuesta.rt]])</f>
        <v/>
      </c>
      <c r="U2721">
        <f>1-Tabla1[[#This Row],[Respuesta.corr]]</f>
        <v>0</v>
      </c>
      <c r="V2721" t="s">
        <v>141</v>
      </c>
      <c r="W2721" t="s">
        <v>143</v>
      </c>
      <c r="X2721" t="str">
        <f>+IFERROR(VLOOKUP(Tabla1[[#This Row],[participant]],$AB$2:$AC$17,2,0),"REVISAR")</f>
        <v>LMR11M</v>
      </c>
    </row>
    <row r="2722" spans="1:24" x14ac:dyDescent="0.55000000000000004">
      <c r="A2722" t="s">
        <v>98</v>
      </c>
      <c r="B2722" t="s">
        <v>117</v>
      </c>
      <c r="C2722" t="s">
        <v>21</v>
      </c>
      <c r="D2722">
        <v>0.8</v>
      </c>
      <c r="E2722">
        <v>0</v>
      </c>
      <c r="F2722">
        <v>120</v>
      </c>
      <c r="G2722">
        <v>120</v>
      </c>
      <c r="H2722">
        <v>120</v>
      </c>
      <c r="I2722" t="s">
        <v>21</v>
      </c>
      <c r="J2722">
        <v>1</v>
      </c>
      <c r="K2722">
        <v>0.47350559802699999</v>
      </c>
      <c r="L2722" t="s">
        <v>94</v>
      </c>
      <c r="M2722">
        <v>60.018062961364201</v>
      </c>
      <c r="N2722" t="s">
        <v>95</v>
      </c>
      <c r="O2722">
        <v>1</v>
      </c>
      <c r="P2722" t="s">
        <v>96</v>
      </c>
      <c r="Q2722" t="str">
        <f>+PROPER(IF(MID(Tabla1[[#This Row],[expName]],3,100)="Alegria","Alegría",MID(Tabla1[[#This Row],[expName]],3,100)))</f>
        <v>Enojo</v>
      </c>
      <c r="R2722" t="str">
        <f>+IF(Tabla1[[#This Row],[correct_ans]]="None","Frecuente","Infrecuente")</f>
        <v>Infrecuente</v>
      </c>
      <c r="S2722">
        <f>+Tabla1[[#This Row],[Respuesta.corr]]*100</f>
        <v>100</v>
      </c>
      <c r="T2722">
        <f>+IF(OR(Tabla1[[#This Row],[frecuente/infrecuente]]="Frecuente",Tabla1[[#This Row],[Respuesta.rt]]=""),"",Tabla1[[#This Row],[Respuesta.rt]])</f>
        <v>0.47350559802699999</v>
      </c>
      <c r="U2722">
        <f>1-Tabla1[[#This Row],[Respuesta.corr]]</f>
        <v>0</v>
      </c>
      <c r="V2722" t="s">
        <v>141</v>
      </c>
      <c r="W2722" t="s">
        <v>143</v>
      </c>
      <c r="X2722" t="str">
        <f>+IFERROR(VLOOKUP(Tabla1[[#This Row],[participant]],$AB$2:$AC$17,2,0),"REVISAR")</f>
        <v>LMR11M</v>
      </c>
    </row>
    <row r="2723" spans="1:24" x14ac:dyDescent="0.55000000000000004">
      <c r="A2723" t="s">
        <v>93</v>
      </c>
      <c r="B2723" t="s">
        <v>109</v>
      </c>
      <c r="C2723" t="s">
        <v>15</v>
      </c>
      <c r="D2723">
        <v>0.8</v>
      </c>
      <c r="E2723">
        <v>0</v>
      </c>
      <c r="F2723">
        <v>121</v>
      </c>
      <c r="G2723">
        <v>121</v>
      </c>
      <c r="H2723">
        <v>121</v>
      </c>
      <c r="I2723" t="s">
        <v>15</v>
      </c>
      <c r="J2723">
        <v>1</v>
      </c>
      <c r="L2723" t="s">
        <v>94</v>
      </c>
      <c r="M2723">
        <v>60.018062961364201</v>
      </c>
      <c r="N2723" t="s">
        <v>95</v>
      </c>
      <c r="O2723">
        <v>1</v>
      </c>
      <c r="P2723" t="s">
        <v>96</v>
      </c>
      <c r="Q2723" t="str">
        <f>+PROPER(IF(MID(Tabla1[[#This Row],[expName]],3,100)="Alegria","Alegría",MID(Tabla1[[#This Row],[expName]],3,100)))</f>
        <v>Enojo</v>
      </c>
      <c r="R2723" t="str">
        <f>+IF(Tabla1[[#This Row],[correct_ans]]="None","Frecuente","Infrecuente")</f>
        <v>Frecuente</v>
      </c>
      <c r="S2723">
        <f>+Tabla1[[#This Row],[Respuesta.corr]]*100</f>
        <v>100</v>
      </c>
      <c r="T2723" t="str">
        <f>+IF(OR(Tabla1[[#This Row],[frecuente/infrecuente]]="Frecuente",Tabla1[[#This Row],[Respuesta.rt]]=""),"",Tabla1[[#This Row],[Respuesta.rt]])</f>
        <v/>
      </c>
      <c r="U2723">
        <f>1-Tabla1[[#This Row],[Respuesta.corr]]</f>
        <v>0</v>
      </c>
      <c r="V2723" t="s">
        <v>141</v>
      </c>
      <c r="W2723" t="s">
        <v>143</v>
      </c>
      <c r="X2723" t="str">
        <f>+IFERROR(VLOOKUP(Tabla1[[#This Row],[participant]],$AB$2:$AC$17,2,0),"REVISAR")</f>
        <v>LMR11M</v>
      </c>
    </row>
    <row r="2724" spans="1:24" x14ac:dyDescent="0.55000000000000004">
      <c r="A2724" t="s">
        <v>93</v>
      </c>
      <c r="B2724" t="s">
        <v>30</v>
      </c>
      <c r="C2724" t="s">
        <v>15</v>
      </c>
      <c r="D2724">
        <v>1.3</v>
      </c>
      <c r="E2724">
        <v>0</v>
      </c>
      <c r="F2724">
        <v>122</v>
      </c>
      <c r="G2724">
        <v>122</v>
      </c>
      <c r="H2724">
        <v>122</v>
      </c>
      <c r="I2724" t="s">
        <v>15</v>
      </c>
      <c r="J2724">
        <v>1</v>
      </c>
      <c r="L2724" t="s">
        <v>94</v>
      </c>
      <c r="M2724">
        <v>60.018062961364201</v>
      </c>
      <c r="N2724" t="s">
        <v>95</v>
      </c>
      <c r="O2724">
        <v>1</v>
      </c>
      <c r="P2724" t="s">
        <v>96</v>
      </c>
      <c r="Q2724" t="str">
        <f>+PROPER(IF(MID(Tabla1[[#This Row],[expName]],3,100)="Alegria","Alegría",MID(Tabla1[[#This Row],[expName]],3,100)))</f>
        <v>Enojo</v>
      </c>
      <c r="R2724" t="str">
        <f>+IF(Tabla1[[#This Row],[correct_ans]]="None","Frecuente","Infrecuente")</f>
        <v>Frecuente</v>
      </c>
      <c r="S2724">
        <f>+Tabla1[[#This Row],[Respuesta.corr]]*100</f>
        <v>100</v>
      </c>
      <c r="T2724" t="str">
        <f>+IF(OR(Tabla1[[#This Row],[frecuente/infrecuente]]="Frecuente",Tabla1[[#This Row],[Respuesta.rt]]=""),"",Tabla1[[#This Row],[Respuesta.rt]])</f>
        <v/>
      </c>
      <c r="U2724">
        <f>1-Tabla1[[#This Row],[Respuesta.corr]]</f>
        <v>0</v>
      </c>
      <c r="V2724" t="s">
        <v>141</v>
      </c>
      <c r="W2724" t="s">
        <v>143</v>
      </c>
      <c r="X2724" t="str">
        <f>+IFERROR(VLOOKUP(Tabla1[[#This Row],[participant]],$AB$2:$AC$17,2,0),"REVISAR")</f>
        <v>LMR11M</v>
      </c>
    </row>
    <row r="2725" spans="1:24" x14ac:dyDescent="0.55000000000000004">
      <c r="A2725" t="s">
        <v>98</v>
      </c>
      <c r="B2725" t="s">
        <v>116</v>
      </c>
      <c r="C2725" t="s">
        <v>21</v>
      </c>
      <c r="D2725">
        <v>1.3</v>
      </c>
      <c r="E2725">
        <v>0</v>
      </c>
      <c r="F2725">
        <v>123</v>
      </c>
      <c r="G2725">
        <v>123</v>
      </c>
      <c r="H2725">
        <v>123</v>
      </c>
      <c r="I2725" t="s">
        <v>21</v>
      </c>
      <c r="J2725">
        <v>1</v>
      </c>
      <c r="K2725">
        <v>0.47291427664500002</v>
      </c>
      <c r="L2725" t="s">
        <v>94</v>
      </c>
      <c r="M2725">
        <v>60.018062961364201</v>
      </c>
      <c r="N2725" t="s">
        <v>95</v>
      </c>
      <c r="O2725">
        <v>1</v>
      </c>
      <c r="P2725" t="s">
        <v>96</v>
      </c>
      <c r="Q2725" t="str">
        <f>+PROPER(IF(MID(Tabla1[[#This Row],[expName]],3,100)="Alegria","Alegría",MID(Tabla1[[#This Row],[expName]],3,100)))</f>
        <v>Enojo</v>
      </c>
      <c r="R2725" t="str">
        <f>+IF(Tabla1[[#This Row],[correct_ans]]="None","Frecuente","Infrecuente")</f>
        <v>Infrecuente</v>
      </c>
      <c r="S2725">
        <f>+Tabla1[[#This Row],[Respuesta.corr]]*100</f>
        <v>100</v>
      </c>
      <c r="T2725">
        <f>+IF(OR(Tabla1[[#This Row],[frecuente/infrecuente]]="Frecuente",Tabla1[[#This Row],[Respuesta.rt]]=""),"",Tabla1[[#This Row],[Respuesta.rt]])</f>
        <v>0.47291427664500002</v>
      </c>
      <c r="U2725">
        <f>1-Tabla1[[#This Row],[Respuesta.corr]]</f>
        <v>0</v>
      </c>
      <c r="V2725" t="s">
        <v>141</v>
      </c>
      <c r="W2725" t="s">
        <v>143</v>
      </c>
      <c r="X2725" t="str">
        <f>+IFERROR(VLOOKUP(Tabla1[[#This Row],[participant]],$AB$2:$AC$17,2,0),"REVISAR")</f>
        <v>LMR11M</v>
      </c>
    </row>
    <row r="2726" spans="1:24" x14ac:dyDescent="0.55000000000000004">
      <c r="A2726" t="s">
        <v>93</v>
      </c>
      <c r="B2726" t="s">
        <v>31</v>
      </c>
      <c r="C2726" t="s">
        <v>15</v>
      </c>
      <c r="D2726">
        <v>1.3</v>
      </c>
      <c r="E2726">
        <v>0</v>
      </c>
      <c r="F2726">
        <v>124</v>
      </c>
      <c r="G2726">
        <v>124</v>
      </c>
      <c r="H2726">
        <v>124</v>
      </c>
      <c r="I2726" t="s">
        <v>15</v>
      </c>
      <c r="J2726">
        <v>1</v>
      </c>
      <c r="L2726" t="s">
        <v>94</v>
      </c>
      <c r="M2726">
        <v>60.018062961364201</v>
      </c>
      <c r="N2726" t="s">
        <v>95</v>
      </c>
      <c r="O2726">
        <v>1</v>
      </c>
      <c r="P2726" t="s">
        <v>96</v>
      </c>
      <c r="Q2726" t="str">
        <f>+PROPER(IF(MID(Tabla1[[#This Row],[expName]],3,100)="Alegria","Alegría",MID(Tabla1[[#This Row],[expName]],3,100)))</f>
        <v>Enojo</v>
      </c>
      <c r="R2726" t="str">
        <f>+IF(Tabla1[[#This Row],[correct_ans]]="None","Frecuente","Infrecuente")</f>
        <v>Frecuente</v>
      </c>
      <c r="S2726">
        <f>+Tabla1[[#This Row],[Respuesta.corr]]*100</f>
        <v>100</v>
      </c>
      <c r="T2726" t="str">
        <f>+IF(OR(Tabla1[[#This Row],[frecuente/infrecuente]]="Frecuente",Tabla1[[#This Row],[Respuesta.rt]]=""),"",Tabla1[[#This Row],[Respuesta.rt]])</f>
        <v/>
      </c>
      <c r="U2726">
        <f>1-Tabla1[[#This Row],[Respuesta.corr]]</f>
        <v>0</v>
      </c>
      <c r="V2726" t="s">
        <v>141</v>
      </c>
      <c r="W2726" t="s">
        <v>143</v>
      </c>
      <c r="X2726" t="str">
        <f>+IFERROR(VLOOKUP(Tabla1[[#This Row],[participant]],$AB$2:$AC$17,2,0),"REVISAR")</f>
        <v>LMR11M</v>
      </c>
    </row>
    <row r="2727" spans="1:24" x14ac:dyDescent="0.55000000000000004">
      <c r="A2727" t="s">
        <v>93</v>
      </c>
      <c r="B2727" t="s">
        <v>106</v>
      </c>
      <c r="C2727" t="s">
        <v>15</v>
      </c>
      <c r="D2727">
        <v>0.8</v>
      </c>
      <c r="E2727">
        <v>0</v>
      </c>
      <c r="F2727">
        <v>125</v>
      </c>
      <c r="G2727">
        <v>125</v>
      </c>
      <c r="H2727">
        <v>125</v>
      </c>
      <c r="I2727" t="s">
        <v>15</v>
      </c>
      <c r="J2727">
        <v>1</v>
      </c>
      <c r="L2727" t="s">
        <v>94</v>
      </c>
      <c r="M2727">
        <v>60.018062961364201</v>
      </c>
      <c r="N2727" t="s">
        <v>95</v>
      </c>
      <c r="O2727">
        <v>1</v>
      </c>
      <c r="P2727" t="s">
        <v>96</v>
      </c>
      <c r="Q2727" t="str">
        <f>+PROPER(IF(MID(Tabla1[[#This Row],[expName]],3,100)="Alegria","Alegría",MID(Tabla1[[#This Row],[expName]],3,100)))</f>
        <v>Enojo</v>
      </c>
      <c r="R2727" t="str">
        <f>+IF(Tabla1[[#This Row],[correct_ans]]="None","Frecuente","Infrecuente")</f>
        <v>Frecuente</v>
      </c>
      <c r="S2727">
        <f>+Tabla1[[#This Row],[Respuesta.corr]]*100</f>
        <v>100</v>
      </c>
      <c r="T2727" t="str">
        <f>+IF(OR(Tabla1[[#This Row],[frecuente/infrecuente]]="Frecuente",Tabla1[[#This Row],[Respuesta.rt]]=""),"",Tabla1[[#This Row],[Respuesta.rt]])</f>
        <v/>
      </c>
      <c r="U2727">
        <f>1-Tabla1[[#This Row],[Respuesta.corr]]</f>
        <v>0</v>
      </c>
      <c r="V2727" t="s">
        <v>141</v>
      </c>
      <c r="W2727" t="s">
        <v>143</v>
      </c>
      <c r="X2727" t="str">
        <f>+IFERROR(VLOOKUP(Tabla1[[#This Row],[participant]],$AB$2:$AC$17,2,0),"REVISAR")</f>
        <v>LMR11M</v>
      </c>
    </row>
    <row r="2728" spans="1:24" x14ac:dyDescent="0.55000000000000004">
      <c r="A2728" t="s">
        <v>93</v>
      </c>
      <c r="B2728" t="s">
        <v>107</v>
      </c>
      <c r="C2728" t="s">
        <v>15</v>
      </c>
      <c r="D2728">
        <v>1.3</v>
      </c>
      <c r="E2728">
        <v>0</v>
      </c>
      <c r="F2728">
        <v>126</v>
      </c>
      <c r="G2728">
        <v>126</v>
      </c>
      <c r="H2728">
        <v>126</v>
      </c>
      <c r="I2728" t="s">
        <v>15</v>
      </c>
      <c r="J2728">
        <v>1</v>
      </c>
      <c r="L2728" t="s">
        <v>94</v>
      </c>
      <c r="M2728">
        <v>60.018062961364201</v>
      </c>
      <c r="N2728" t="s">
        <v>95</v>
      </c>
      <c r="O2728">
        <v>1</v>
      </c>
      <c r="P2728" t="s">
        <v>96</v>
      </c>
      <c r="Q2728" t="str">
        <f>+PROPER(IF(MID(Tabla1[[#This Row],[expName]],3,100)="Alegria","Alegría",MID(Tabla1[[#This Row],[expName]],3,100)))</f>
        <v>Enojo</v>
      </c>
      <c r="R2728" t="str">
        <f>+IF(Tabla1[[#This Row],[correct_ans]]="None","Frecuente","Infrecuente")</f>
        <v>Frecuente</v>
      </c>
      <c r="S2728">
        <f>+Tabla1[[#This Row],[Respuesta.corr]]*100</f>
        <v>100</v>
      </c>
      <c r="T2728" t="str">
        <f>+IF(OR(Tabla1[[#This Row],[frecuente/infrecuente]]="Frecuente",Tabla1[[#This Row],[Respuesta.rt]]=""),"",Tabla1[[#This Row],[Respuesta.rt]])</f>
        <v/>
      </c>
      <c r="U2728">
        <f>1-Tabla1[[#This Row],[Respuesta.corr]]</f>
        <v>0</v>
      </c>
      <c r="V2728" t="s">
        <v>141</v>
      </c>
      <c r="W2728" t="s">
        <v>143</v>
      </c>
      <c r="X2728" t="str">
        <f>+IFERROR(VLOOKUP(Tabla1[[#This Row],[participant]],$AB$2:$AC$17,2,0),"REVISAR")</f>
        <v>LMR11M</v>
      </c>
    </row>
    <row r="2729" spans="1:24" x14ac:dyDescent="0.55000000000000004">
      <c r="A2729" t="s">
        <v>93</v>
      </c>
      <c r="B2729" t="s">
        <v>107</v>
      </c>
      <c r="C2729" t="s">
        <v>15</v>
      </c>
      <c r="D2729">
        <v>0.8</v>
      </c>
      <c r="E2729">
        <v>0</v>
      </c>
      <c r="F2729">
        <v>127</v>
      </c>
      <c r="G2729">
        <v>127</v>
      </c>
      <c r="H2729">
        <v>127</v>
      </c>
      <c r="I2729" t="s">
        <v>15</v>
      </c>
      <c r="J2729">
        <v>1</v>
      </c>
      <c r="L2729" t="s">
        <v>94</v>
      </c>
      <c r="M2729">
        <v>60.018062961364201</v>
      </c>
      <c r="N2729" t="s">
        <v>95</v>
      </c>
      <c r="O2729">
        <v>1</v>
      </c>
      <c r="P2729" t="s">
        <v>96</v>
      </c>
      <c r="Q2729" t="str">
        <f>+PROPER(IF(MID(Tabla1[[#This Row],[expName]],3,100)="Alegria","Alegría",MID(Tabla1[[#This Row],[expName]],3,100)))</f>
        <v>Enojo</v>
      </c>
      <c r="R2729" t="str">
        <f>+IF(Tabla1[[#This Row],[correct_ans]]="None","Frecuente","Infrecuente")</f>
        <v>Frecuente</v>
      </c>
      <c r="S2729">
        <f>+Tabla1[[#This Row],[Respuesta.corr]]*100</f>
        <v>100</v>
      </c>
      <c r="T2729" t="str">
        <f>+IF(OR(Tabla1[[#This Row],[frecuente/infrecuente]]="Frecuente",Tabla1[[#This Row],[Respuesta.rt]]=""),"",Tabla1[[#This Row],[Respuesta.rt]])</f>
        <v/>
      </c>
      <c r="U2729">
        <f>1-Tabla1[[#This Row],[Respuesta.corr]]</f>
        <v>0</v>
      </c>
      <c r="V2729" t="s">
        <v>141</v>
      </c>
      <c r="W2729" t="s">
        <v>143</v>
      </c>
      <c r="X2729" t="str">
        <f>+IFERROR(VLOOKUP(Tabla1[[#This Row],[participant]],$AB$2:$AC$17,2,0),"REVISAR")</f>
        <v>LMR11M</v>
      </c>
    </row>
    <row r="2730" spans="1:24" x14ac:dyDescent="0.55000000000000004">
      <c r="A2730" t="s">
        <v>98</v>
      </c>
      <c r="B2730" t="s">
        <v>114</v>
      </c>
      <c r="C2730" t="s">
        <v>21</v>
      </c>
      <c r="D2730">
        <v>1.3</v>
      </c>
      <c r="E2730">
        <v>0</v>
      </c>
      <c r="F2730">
        <v>128</v>
      </c>
      <c r="G2730">
        <v>128</v>
      </c>
      <c r="H2730">
        <v>128</v>
      </c>
      <c r="I2730" t="s">
        <v>21</v>
      </c>
      <c r="J2730">
        <v>1</v>
      </c>
      <c r="K2730">
        <v>0.74216077243900003</v>
      </c>
      <c r="L2730" t="s">
        <v>94</v>
      </c>
      <c r="M2730">
        <v>60.018062961364201</v>
      </c>
      <c r="N2730" t="s">
        <v>95</v>
      </c>
      <c r="O2730">
        <v>1</v>
      </c>
      <c r="P2730" t="s">
        <v>96</v>
      </c>
      <c r="Q2730" t="str">
        <f>+PROPER(IF(MID(Tabla1[[#This Row],[expName]],3,100)="Alegria","Alegría",MID(Tabla1[[#This Row],[expName]],3,100)))</f>
        <v>Enojo</v>
      </c>
      <c r="R2730" t="str">
        <f>+IF(Tabla1[[#This Row],[correct_ans]]="None","Frecuente","Infrecuente")</f>
        <v>Infrecuente</v>
      </c>
      <c r="S2730">
        <f>+Tabla1[[#This Row],[Respuesta.corr]]*100</f>
        <v>100</v>
      </c>
      <c r="T2730">
        <f>+IF(OR(Tabla1[[#This Row],[frecuente/infrecuente]]="Frecuente",Tabla1[[#This Row],[Respuesta.rt]]=""),"",Tabla1[[#This Row],[Respuesta.rt]])</f>
        <v>0.74216077243900003</v>
      </c>
      <c r="U2730">
        <f>1-Tabla1[[#This Row],[Respuesta.corr]]</f>
        <v>0</v>
      </c>
      <c r="V2730" t="s">
        <v>141</v>
      </c>
      <c r="W2730" t="s">
        <v>143</v>
      </c>
      <c r="X2730" t="str">
        <f>+IFERROR(VLOOKUP(Tabla1[[#This Row],[participant]],$AB$2:$AC$17,2,0),"REVISAR")</f>
        <v>LMR11M</v>
      </c>
    </row>
    <row r="2731" spans="1:24" x14ac:dyDescent="0.55000000000000004">
      <c r="A2731" t="s">
        <v>93</v>
      </c>
      <c r="B2731" t="s">
        <v>73</v>
      </c>
      <c r="C2731" t="s">
        <v>15</v>
      </c>
      <c r="D2731">
        <v>0.8</v>
      </c>
      <c r="E2731">
        <v>0</v>
      </c>
      <c r="F2731">
        <v>129</v>
      </c>
      <c r="G2731">
        <v>129</v>
      </c>
      <c r="H2731">
        <v>129</v>
      </c>
      <c r="I2731" t="s">
        <v>15</v>
      </c>
      <c r="J2731">
        <v>1</v>
      </c>
      <c r="L2731" t="s">
        <v>94</v>
      </c>
      <c r="M2731">
        <v>60.018062961364201</v>
      </c>
      <c r="N2731" t="s">
        <v>95</v>
      </c>
      <c r="O2731">
        <v>1</v>
      </c>
      <c r="P2731" t="s">
        <v>96</v>
      </c>
      <c r="Q2731" t="str">
        <f>+PROPER(IF(MID(Tabla1[[#This Row],[expName]],3,100)="Alegria","Alegría",MID(Tabla1[[#This Row],[expName]],3,100)))</f>
        <v>Enojo</v>
      </c>
      <c r="R2731" t="str">
        <f>+IF(Tabla1[[#This Row],[correct_ans]]="None","Frecuente","Infrecuente")</f>
        <v>Frecuente</v>
      </c>
      <c r="S2731">
        <f>+Tabla1[[#This Row],[Respuesta.corr]]*100</f>
        <v>100</v>
      </c>
      <c r="T2731" t="str">
        <f>+IF(OR(Tabla1[[#This Row],[frecuente/infrecuente]]="Frecuente",Tabla1[[#This Row],[Respuesta.rt]]=""),"",Tabla1[[#This Row],[Respuesta.rt]])</f>
        <v/>
      </c>
      <c r="U2731">
        <f>1-Tabla1[[#This Row],[Respuesta.corr]]</f>
        <v>0</v>
      </c>
      <c r="V2731" t="s">
        <v>141</v>
      </c>
      <c r="W2731" t="s">
        <v>143</v>
      </c>
      <c r="X2731" t="str">
        <f>+IFERROR(VLOOKUP(Tabla1[[#This Row],[participant]],$AB$2:$AC$17,2,0),"REVISAR")</f>
        <v>LMR11M</v>
      </c>
    </row>
    <row r="2732" spans="1:24" x14ac:dyDescent="0.55000000000000004">
      <c r="A2732" t="s">
        <v>93</v>
      </c>
      <c r="B2732" t="s">
        <v>31</v>
      </c>
      <c r="C2732" t="s">
        <v>15</v>
      </c>
      <c r="D2732">
        <v>1.3</v>
      </c>
      <c r="E2732">
        <v>0</v>
      </c>
      <c r="F2732">
        <v>130</v>
      </c>
      <c r="G2732">
        <v>130</v>
      </c>
      <c r="H2732">
        <v>130</v>
      </c>
      <c r="I2732" t="s">
        <v>15</v>
      </c>
      <c r="J2732">
        <v>1</v>
      </c>
      <c r="L2732" t="s">
        <v>94</v>
      </c>
      <c r="M2732">
        <v>60.018062961364201</v>
      </c>
      <c r="N2732" t="s">
        <v>95</v>
      </c>
      <c r="O2732">
        <v>1</v>
      </c>
      <c r="P2732" t="s">
        <v>96</v>
      </c>
      <c r="Q2732" t="str">
        <f>+PROPER(IF(MID(Tabla1[[#This Row],[expName]],3,100)="Alegria","Alegría",MID(Tabla1[[#This Row],[expName]],3,100)))</f>
        <v>Enojo</v>
      </c>
      <c r="R2732" t="str">
        <f>+IF(Tabla1[[#This Row],[correct_ans]]="None","Frecuente","Infrecuente")</f>
        <v>Frecuente</v>
      </c>
      <c r="S2732">
        <f>+Tabla1[[#This Row],[Respuesta.corr]]*100</f>
        <v>100</v>
      </c>
      <c r="T2732" t="str">
        <f>+IF(OR(Tabla1[[#This Row],[frecuente/infrecuente]]="Frecuente",Tabla1[[#This Row],[Respuesta.rt]]=""),"",Tabla1[[#This Row],[Respuesta.rt]])</f>
        <v/>
      </c>
      <c r="U2732">
        <f>1-Tabla1[[#This Row],[Respuesta.corr]]</f>
        <v>0</v>
      </c>
      <c r="V2732" t="s">
        <v>141</v>
      </c>
      <c r="W2732" t="s">
        <v>143</v>
      </c>
      <c r="X2732" t="str">
        <f>+IFERROR(VLOOKUP(Tabla1[[#This Row],[participant]],$AB$2:$AC$17,2,0),"REVISAR")</f>
        <v>LMR11M</v>
      </c>
    </row>
    <row r="2733" spans="1:24" x14ac:dyDescent="0.55000000000000004">
      <c r="A2733" t="s">
        <v>98</v>
      </c>
      <c r="B2733" t="s">
        <v>115</v>
      </c>
      <c r="C2733" t="s">
        <v>21</v>
      </c>
      <c r="D2733">
        <v>0.8</v>
      </c>
      <c r="E2733">
        <v>0</v>
      </c>
      <c r="F2733">
        <v>131</v>
      </c>
      <c r="G2733">
        <v>131</v>
      </c>
      <c r="H2733">
        <v>131</v>
      </c>
      <c r="I2733" t="s">
        <v>21</v>
      </c>
      <c r="J2733">
        <v>1</v>
      </c>
      <c r="K2733">
        <v>0.55879524117299995</v>
      </c>
      <c r="L2733" t="s">
        <v>94</v>
      </c>
      <c r="M2733">
        <v>60.018062961364201</v>
      </c>
      <c r="N2733" t="s">
        <v>95</v>
      </c>
      <c r="O2733">
        <v>1</v>
      </c>
      <c r="P2733" t="s">
        <v>96</v>
      </c>
      <c r="Q2733" t="str">
        <f>+PROPER(IF(MID(Tabla1[[#This Row],[expName]],3,100)="Alegria","Alegría",MID(Tabla1[[#This Row],[expName]],3,100)))</f>
        <v>Enojo</v>
      </c>
      <c r="R2733" t="str">
        <f>+IF(Tabla1[[#This Row],[correct_ans]]="None","Frecuente","Infrecuente")</f>
        <v>Infrecuente</v>
      </c>
      <c r="S2733">
        <f>+Tabla1[[#This Row],[Respuesta.corr]]*100</f>
        <v>100</v>
      </c>
      <c r="T2733">
        <f>+IF(OR(Tabla1[[#This Row],[frecuente/infrecuente]]="Frecuente",Tabla1[[#This Row],[Respuesta.rt]]=""),"",Tabla1[[#This Row],[Respuesta.rt]])</f>
        <v>0.55879524117299995</v>
      </c>
      <c r="U2733">
        <f>1-Tabla1[[#This Row],[Respuesta.corr]]</f>
        <v>0</v>
      </c>
      <c r="V2733" t="s">
        <v>141</v>
      </c>
      <c r="W2733" t="s">
        <v>143</v>
      </c>
      <c r="X2733" t="str">
        <f>+IFERROR(VLOOKUP(Tabla1[[#This Row],[participant]],$AB$2:$AC$17,2,0),"REVISAR")</f>
        <v>LMR11M</v>
      </c>
    </row>
    <row r="2734" spans="1:24" x14ac:dyDescent="0.55000000000000004">
      <c r="A2734" t="s">
        <v>93</v>
      </c>
      <c r="B2734" t="s">
        <v>23</v>
      </c>
      <c r="C2734" t="s">
        <v>15</v>
      </c>
      <c r="D2734">
        <v>1.3</v>
      </c>
      <c r="E2734">
        <v>0</v>
      </c>
      <c r="F2734">
        <v>132</v>
      </c>
      <c r="G2734">
        <v>132</v>
      </c>
      <c r="H2734">
        <v>132</v>
      </c>
      <c r="I2734" t="s">
        <v>15</v>
      </c>
      <c r="J2734">
        <v>1</v>
      </c>
      <c r="L2734" t="s">
        <v>94</v>
      </c>
      <c r="M2734">
        <v>60.018062961364201</v>
      </c>
      <c r="N2734" t="s">
        <v>95</v>
      </c>
      <c r="O2734">
        <v>1</v>
      </c>
      <c r="P2734" t="s">
        <v>96</v>
      </c>
      <c r="Q2734" t="str">
        <f>+PROPER(IF(MID(Tabla1[[#This Row],[expName]],3,100)="Alegria","Alegría",MID(Tabla1[[#This Row],[expName]],3,100)))</f>
        <v>Enojo</v>
      </c>
      <c r="R2734" t="str">
        <f>+IF(Tabla1[[#This Row],[correct_ans]]="None","Frecuente","Infrecuente")</f>
        <v>Frecuente</v>
      </c>
      <c r="S2734">
        <f>+Tabla1[[#This Row],[Respuesta.corr]]*100</f>
        <v>100</v>
      </c>
      <c r="T2734" t="str">
        <f>+IF(OR(Tabla1[[#This Row],[frecuente/infrecuente]]="Frecuente",Tabla1[[#This Row],[Respuesta.rt]]=""),"",Tabla1[[#This Row],[Respuesta.rt]])</f>
        <v/>
      </c>
      <c r="U2734">
        <f>1-Tabla1[[#This Row],[Respuesta.corr]]</f>
        <v>0</v>
      </c>
      <c r="V2734" t="s">
        <v>141</v>
      </c>
      <c r="W2734" t="s">
        <v>143</v>
      </c>
      <c r="X2734" t="str">
        <f>+IFERROR(VLOOKUP(Tabla1[[#This Row],[participant]],$AB$2:$AC$17,2,0),"REVISAR")</f>
        <v>LMR11M</v>
      </c>
    </row>
    <row r="2735" spans="1:24" x14ac:dyDescent="0.55000000000000004">
      <c r="A2735" t="s">
        <v>93</v>
      </c>
      <c r="B2735" t="s">
        <v>100</v>
      </c>
      <c r="C2735" t="s">
        <v>15</v>
      </c>
      <c r="D2735">
        <v>0.8</v>
      </c>
      <c r="E2735">
        <v>0</v>
      </c>
      <c r="F2735">
        <v>133</v>
      </c>
      <c r="G2735">
        <v>133</v>
      </c>
      <c r="H2735">
        <v>133</v>
      </c>
      <c r="I2735" t="s">
        <v>15</v>
      </c>
      <c r="J2735">
        <v>1</v>
      </c>
      <c r="L2735" t="s">
        <v>94</v>
      </c>
      <c r="M2735">
        <v>60.018062961364201</v>
      </c>
      <c r="N2735" t="s">
        <v>95</v>
      </c>
      <c r="O2735">
        <v>1</v>
      </c>
      <c r="P2735" t="s">
        <v>96</v>
      </c>
      <c r="Q2735" t="str">
        <f>+PROPER(IF(MID(Tabla1[[#This Row],[expName]],3,100)="Alegria","Alegría",MID(Tabla1[[#This Row],[expName]],3,100)))</f>
        <v>Enojo</v>
      </c>
      <c r="R2735" t="str">
        <f>+IF(Tabla1[[#This Row],[correct_ans]]="None","Frecuente","Infrecuente")</f>
        <v>Frecuente</v>
      </c>
      <c r="S2735">
        <f>+Tabla1[[#This Row],[Respuesta.corr]]*100</f>
        <v>100</v>
      </c>
      <c r="T2735" t="str">
        <f>+IF(OR(Tabla1[[#This Row],[frecuente/infrecuente]]="Frecuente",Tabla1[[#This Row],[Respuesta.rt]]=""),"",Tabla1[[#This Row],[Respuesta.rt]])</f>
        <v/>
      </c>
      <c r="U2735">
        <f>1-Tabla1[[#This Row],[Respuesta.corr]]</f>
        <v>0</v>
      </c>
      <c r="V2735" t="s">
        <v>141</v>
      </c>
      <c r="W2735" t="s">
        <v>143</v>
      </c>
      <c r="X2735" t="str">
        <f>+IFERROR(VLOOKUP(Tabla1[[#This Row],[participant]],$AB$2:$AC$17,2,0),"REVISAR")</f>
        <v>LMR11M</v>
      </c>
    </row>
    <row r="2736" spans="1:24" x14ac:dyDescent="0.55000000000000004">
      <c r="A2736" t="s">
        <v>93</v>
      </c>
      <c r="B2736" t="s">
        <v>34</v>
      </c>
      <c r="C2736" t="s">
        <v>15</v>
      </c>
      <c r="D2736">
        <v>0.8</v>
      </c>
      <c r="E2736">
        <v>0</v>
      </c>
      <c r="F2736">
        <v>134</v>
      </c>
      <c r="G2736">
        <v>134</v>
      </c>
      <c r="H2736">
        <v>134</v>
      </c>
      <c r="I2736" t="s">
        <v>15</v>
      </c>
      <c r="J2736">
        <v>1</v>
      </c>
      <c r="L2736" t="s">
        <v>94</v>
      </c>
      <c r="M2736">
        <v>60.018062961364201</v>
      </c>
      <c r="N2736" t="s">
        <v>95</v>
      </c>
      <c r="O2736">
        <v>1</v>
      </c>
      <c r="P2736" t="s">
        <v>96</v>
      </c>
      <c r="Q2736" t="str">
        <f>+PROPER(IF(MID(Tabla1[[#This Row],[expName]],3,100)="Alegria","Alegría",MID(Tabla1[[#This Row],[expName]],3,100)))</f>
        <v>Enojo</v>
      </c>
      <c r="R2736" t="str">
        <f>+IF(Tabla1[[#This Row],[correct_ans]]="None","Frecuente","Infrecuente")</f>
        <v>Frecuente</v>
      </c>
      <c r="S2736">
        <f>+Tabla1[[#This Row],[Respuesta.corr]]*100</f>
        <v>100</v>
      </c>
      <c r="T2736" t="str">
        <f>+IF(OR(Tabla1[[#This Row],[frecuente/infrecuente]]="Frecuente",Tabla1[[#This Row],[Respuesta.rt]]=""),"",Tabla1[[#This Row],[Respuesta.rt]])</f>
        <v/>
      </c>
      <c r="U2736">
        <f>1-Tabla1[[#This Row],[Respuesta.corr]]</f>
        <v>0</v>
      </c>
      <c r="V2736" t="s">
        <v>141</v>
      </c>
      <c r="W2736" t="s">
        <v>143</v>
      </c>
      <c r="X2736" t="str">
        <f>+IFERROR(VLOOKUP(Tabla1[[#This Row],[participant]],$AB$2:$AC$17,2,0),"REVISAR")</f>
        <v>LMR11M</v>
      </c>
    </row>
    <row r="2737" spans="1:24" x14ac:dyDescent="0.55000000000000004">
      <c r="A2737" t="s">
        <v>93</v>
      </c>
      <c r="B2737" t="s">
        <v>30</v>
      </c>
      <c r="C2737" t="s">
        <v>15</v>
      </c>
      <c r="D2737">
        <v>0.8</v>
      </c>
      <c r="E2737">
        <v>0</v>
      </c>
      <c r="F2737">
        <v>135</v>
      </c>
      <c r="G2737">
        <v>135</v>
      </c>
      <c r="H2737">
        <v>135</v>
      </c>
      <c r="I2737" t="s">
        <v>15</v>
      </c>
      <c r="J2737">
        <v>1</v>
      </c>
      <c r="L2737" t="s">
        <v>94</v>
      </c>
      <c r="M2737">
        <v>60.018062961364201</v>
      </c>
      <c r="N2737" t="s">
        <v>95</v>
      </c>
      <c r="O2737">
        <v>1</v>
      </c>
      <c r="P2737" t="s">
        <v>96</v>
      </c>
      <c r="Q2737" t="str">
        <f>+PROPER(IF(MID(Tabla1[[#This Row],[expName]],3,100)="Alegria","Alegría",MID(Tabla1[[#This Row],[expName]],3,100)))</f>
        <v>Enojo</v>
      </c>
      <c r="R2737" t="str">
        <f>+IF(Tabla1[[#This Row],[correct_ans]]="None","Frecuente","Infrecuente")</f>
        <v>Frecuente</v>
      </c>
      <c r="S2737">
        <f>+Tabla1[[#This Row],[Respuesta.corr]]*100</f>
        <v>100</v>
      </c>
      <c r="T2737" t="str">
        <f>+IF(OR(Tabla1[[#This Row],[frecuente/infrecuente]]="Frecuente",Tabla1[[#This Row],[Respuesta.rt]]=""),"",Tabla1[[#This Row],[Respuesta.rt]])</f>
        <v/>
      </c>
      <c r="U2737">
        <f>1-Tabla1[[#This Row],[Respuesta.corr]]</f>
        <v>0</v>
      </c>
      <c r="V2737" t="s">
        <v>141</v>
      </c>
      <c r="W2737" t="s">
        <v>143</v>
      </c>
      <c r="X2737" t="str">
        <f>+IFERROR(VLOOKUP(Tabla1[[#This Row],[participant]],$AB$2:$AC$17,2,0),"REVISAR")</f>
        <v>LMR11M</v>
      </c>
    </row>
    <row r="2738" spans="1:24" x14ac:dyDescent="0.55000000000000004">
      <c r="A2738" t="s">
        <v>98</v>
      </c>
      <c r="B2738" t="s">
        <v>118</v>
      </c>
      <c r="C2738" t="s">
        <v>21</v>
      </c>
      <c r="D2738">
        <v>0.8</v>
      </c>
      <c r="E2738">
        <v>0</v>
      </c>
      <c r="F2738">
        <v>136</v>
      </c>
      <c r="G2738">
        <v>136</v>
      </c>
      <c r="H2738">
        <v>136</v>
      </c>
      <c r="I2738" t="s">
        <v>21</v>
      </c>
      <c r="J2738">
        <v>1</v>
      </c>
      <c r="K2738">
        <v>0.42852015700200002</v>
      </c>
      <c r="L2738" t="s">
        <v>94</v>
      </c>
      <c r="M2738">
        <v>60.018062961364201</v>
      </c>
      <c r="N2738" t="s">
        <v>95</v>
      </c>
      <c r="O2738">
        <v>1</v>
      </c>
      <c r="P2738" t="s">
        <v>96</v>
      </c>
      <c r="Q2738" t="str">
        <f>+PROPER(IF(MID(Tabla1[[#This Row],[expName]],3,100)="Alegria","Alegría",MID(Tabla1[[#This Row],[expName]],3,100)))</f>
        <v>Enojo</v>
      </c>
      <c r="R2738" t="str">
        <f>+IF(Tabla1[[#This Row],[correct_ans]]="None","Frecuente","Infrecuente")</f>
        <v>Infrecuente</v>
      </c>
      <c r="S2738">
        <f>+Tabla1[[#This Row],[Respuesta.corr]]*100</f>
        <v>100</v>
      </c>
      <c r="T2738">
        <f>+IF(OR(Tabla1[[#This Row],[frecuente/infrecuente]]="Frecuente",Tabla1[[#This Row],[Respuesta.rt]]=""),"",Tabla1[[#This Row],[Respuesta.rt]])</f>
        <v>0.42852015700200002</v>
      </c>
      <c r="U2738">
        <f>1-Tabla1[[#This Row],[Respuesta.corr]]</f>
        <v>0</v>
      </c>
      <c r="V2738" t="s">
        <v>141</v>
      </c>
      <c r="W2738" t="s">
        <v>143</v>
      </c>
      <c r="X2738" t="str">
        <f>+IFERROR(VLOOKUP(Tabla1[[#This Row],[participant]],$AB$2:$AC$17,2,0),"REVISAR")</f>
        <v>LMR11M</v>
      </c>
    </row>
    <row r="2739" spans="1:24" x14ac:dyDescent="0.55000000000000004">
      <c r="A2739" t="s">
        <v>93</v>
      </c>
      <c r="B2739" t="s">
        <v>73</v>
      </c>
      <c r="C2739" t="s">
        <v>15</v>
      </c>
      <c r="D2739">
        <v>0.8</v>
      </c>
      <c r="E2739">
        <v>0</v>
      </c>
      <c r="F2739">
        <v>137</v>
      </c>
      <c r="G2739">
        <v>137</v>
      </c>
      <c r="H2739">
        <v>137</v>
      </c>
      <c r="I2739" t="s">
        <v>15</v>
      </c>
      <c r="J2739">
        <v>1</v>
      </c>
      <c r="L2739" t="s">
        <v>94</v>
      </c>
      <c r="M2739">
        <v>60.018062961364201</v>
      </c>
      <c r="N2739" t="s">
        <v>95</v>
      </c>
      <c r="O2739">
        <v>1</v>
      </c>
      <c r="P2739" t="s">
        <v>96</v>
      </c>
      <c r="Q2739" t="str">
        <f>+PROPER(IF(MID(Tabla1[[#This Row],[expName]],3,100)="Alegria","Alegría",MID(Tabla1[[#This Row],[expName]],3,100)))</f>
        <v>Enojo</v>
      </c>
      <c r="R2739" t="str">
        <f>+IF(Tabla1[[#This Row],[correct_ans]]="None","Frecuente","Infrecuente")</f>
        <v>Frecuente</v>
      </c>
      <c r="S2739">
        <f>+Tabla1[[#This Row],[Respuesta.corr]]*100</f>
        <v>100</v>
      </c>
      <c r="T2739" t="str">
        <f>+IF(OR(Tabla1[[#This Row],[frecuente/infrecuente]]="Frecuente",Tabla1[[#This Row],[Respuesta.rt]]=""),"",Tabla1[[#This Row],[Respuesta.rt]])</f>
        <v/>
      </c>
      <c r="U2739">
        <f>1-Tabla1[[#This Row],[Respuesta.corr]]</f>
        <v>0</v>
      </c>
      <c r="V2739" t="s">
        <v>141</v>
      </c>
      <c r="W2739" t="s">
        <v>143</v>
      </c>
      <c r="X2739" t="str">
        <f>+IFERROR(VLOOKUP(Tabla1[[#This Row],[participant]],$AB$2:$AC$17,2,0),"REVISAR")</f>
        <v>LMR11M</v>
      </c>
    </row>
    <row r="2740" spans="1:24" x14ac:dyDescent="0.55000000000000004">
      <c r="A2740" t="s">
        <v>93</v>
      </c>
      <c r="B2740" t="s">
        <v>100</v>
      </c>
      <c r="C2740" t="s">
        <v>15</v>
      </c>
      <c r="D2740">
        <v>0.8</v>
      </c>
      <c r="E2740">
        <v>0</v>
      </c>
      <c r="F2740">
        <v>138</v>
      </c>
      <c r="G2740">
        <v>138</v>
      </c>
      <c r="H2740">
        <v>138</v>
      </c>
      <c r="I2740" t="s">
        <v>15</v>
      </c>
      <c r="J2740">
        <v>1</v>
      </c>
      <c r="L2740" t="s">
        <v>94</v>
      </c>
      <c r="M2740">
        <v>60.018062961364201</v>
      </c>
      <c r="N2740" t="s">
        <v>95</v>
      </c>
      <c r="O2740">
        <v>1</v>
      </c>
      <c r="P2740" t="s">
        <v>96</v>
      </c>
      <c r="Q2740" t="str">
        <f>+PROPER(IF(MID(Tabla1[[#This Row],[expName]],3,100)="Alegria","Alegría",MID(Tabla1[[#This Row],[expName]],3,100)))</f>
        <v>Enojo</v>
      </c>
      <c r="R2740" t="str">
        <f>+IF(Tabla1[[#This Row],[correct_ans]]="None","Frecuente","Infrecuente")</f>
        <v>Frecuente</v>
      </c>
      <c r="S2740">
        <f>+Tabla1[[#This Row],[Respuesta.corr]]*100</f>
        <v>100</v>
      </c>
      <c r="T2740" t="str">
        <f>+IF(OR(Tabla1[[#This Row],[frecuente/infrecuente]]="Frecuente",Tabla1[[#This Row],[Respuesta.rt]]=""),"",Tabla1[[#This Row],[Respuesta.rt]])</f>
        <v/>
      </c>
      <c r="U2740">
        <f>1-Tabla1[[#This Row],[Respuesta.corr]]</f>
        <v>0</v>
      </c>
      <c r="V2740" t="s">
        <v>141</v>
      </c>
      <c r="W2740" t="s">
        <v>143</v>
      </c>
      <c r="X2740" t="str">
        <f>+IFERROR(VLOOKUP(Tabla1[[#This Row],[participant]],$AB$2:$AC$17,2,0),"REVISAR")</f>
        <v>LMR11M</v>
      </c>
    </row>
    <row r="2741" spans="1:24" x14ac:dyDescent="0.55000000000000004">
      <c r="A2741" t="s">
        <v>93</v>
      </c>
      <c r="B2741" t="s">
        <v>109</v>
      </c>
      <c r="C2741" t="s">
        <v>15</v>
      </c>
      <c r="D2741">
        <v>1.3</v>
      </c>
      <c r="E2741">
        <v>0</v>
      </c>
      <c r="F2741">
        <v>139</v>
      </c>
      <c r="G2741">
        <v>139</v>
      </c>
      <c r="H2741">
        <v>139</v>
      </c>
      <c r="I2741" t="s">
        <v>15</v>
      </c>
      <c r="J2741">
        <v>1</v>
      </c>
      <c r="L2741" t="s">
        <v>94</v>
      </c>
      <c r="M2741">
        <v>60.018062961364201</v>
      </c>
      <c r="N2741" t="s">
        <v>95</v>
      </c>
      <c r="O2741">
        <v>1</v>
      </c>
      <c r="P2741" t="s">
        <v>96</v>
      </c>
      <c r="Q2741" t="str">
        <f>+PROPER(IF(MID(Tabla1[[#This Row],[expName]],3,100)="Alegria","Alegría",MID(Tabla1[[#This Row],[expName]],3,100)))</f>
        <v>Enojo</v>
      </c>
      <c r="R2741" t="str">
        <f>+IF(Tabla1[[#This Row],[correct_ans]]="None","Frecuente","Infrecuente")</f>
        <v>Frecuente</v>
      </c>
      <c r="S2741">
        <f>+Tabla1[[#This Row],[Respuesta.corr]]*100</f>
        <v>100</v>
      </c>
      <c r="T2741" t="str">
        <f>+IF(OR(Tabla1[[#This Row],[frecuente/infrecuente]]="Frecuente",Tabla1[[#This Row],[Respuesta.rt]]=""),"",Tabla1[[#This Row],[Respuesta.rt]])</f>
        <v/>
      </c>
      <c r="U2741">
        <f>1-Tabla1[[#This Row],[Respuesta.corr]]</f>
        <v>0</v>
      </c>
      <c r="V2741" t="s">
        <v>141</v>
      </c>
      <c r="W2741" t="s">
        <v>143</v>
      </c>
      <c r="X2741" t="str">
        <f>+IFERROR(VLOOKUP(Tabla1[[#This Row],[participant]],$AB$2:$AC$17,2,0),"REVISAR")</f>
        <v>LMR11M</v>
      </c>
    </row>
    <row r="2742" spans="1:24" x14ac:dyDescent="0.55000000000000004">
      <c r="A2742" t="s">
        <v>98</v>
      </c>
      <c r="B2742" t="s">
        <v>110</v>
      </c>
      <c r="C2742" t="s">
        <v>21</v>
      </c>
      <c r="D2742">
        <v>0.8</v>
      </c>
      <c r="E2742">
        <v>0</v>
      </c>
      <c r="F2742">
        <v>140</v>
      </c>
      <c r="G2742">
        <v>140</v>
      </c>
      <c r="H2742">
        <v>140</v>
      </c>
      <c r="I2742" t="s">
        <v>21</v>
      </c>
      <c r="J2742">
        <v>1</v>
      </c>
      <c r="K2742">
        <v>0.47434722119900002</v>
      </c>
      <c r="L2742" t="s">
        <v>94</v>
      </c>
      <c r="M2742">
        <v>60.018062961364201</v>
      </c>
      <c r="N2742" t="s">
        <v>95</v>
      </c>
      <c r="O2742">
        <v>1</v>
      </c>
      <c r="P2742" t="s">
        <v>96</v>
      </c>
      <c r="Q2742" t="str">
        <f>+PROPER(IF(MID(Tabla1[[#This Row],[expName]],3,100)="Alegria","Alegría",MID(Tabla1[[#This Row],[expName]],3,100)))</f>
        <v>Enojo</v>
      </c>
      <c r="R2742" t="str">
        <f>+IF(Tabla1[[#This Row],[correct_ans]]="None","Frecuente","Infrecuente")</f>
        <v>Infrecuente</v>
      </c>
      <c r="S2742">
        <f>+Tabla1[[#This Row],[Respuesta.corr]]*100</f>
        <v>100</v>
      </c>
      <c r="T2742">
        <f>+IF(OR(Tabla1[[#This Row],[frecuente/infrecuente]]="Frecuente",Tabla1[[#This Row],[Respuesta.rt]]=""),"",Tabla1[[#This Row],[Respuesta.rt]])</f>
        <v>0.47434722119900002</v>
      </c>
      <c r="U2742">
        <f>1-Tabla1[[#This Row],[Respuesta.corr]]</f>
        <v>0</v>
      </c>
      <c r="V2742" t="s">
        <v>141</v>
      </c>
      <c r="W2742" t="s">
        <v>143</v>
      </c>
      <c r="X2742" t="str">
        <f>+IFERROR(VLOOKUP(Tabla1[[#This Row],[participant]],$AB$2:$AC$17,2,0),"REVISAR")</f>
        <v>LMR11M</v>
      </c>
    </row>
    <row r="2743" spans="1:24" x14ac:dyDescent="0.55000000000000004">
      <c r="A2743" t="s">
        <v>93</v>
      </c>
      <c r="B2743" t="s">
        <v>23</v>
      </c>
      <c r="C2743" t="s">
        <v>15</v>
      </c>
      <c r="D2743">
        <v>0.8</v>
      </c>
      <c r="E2743">
        <v>0</v>
      </c>
      <c r="F2743">
        <v>141</v>
      </c>
      <c r="G2743">
        <v>141</v>
      </c>
      <c r="H2743">
        <v>141</v>
      </c>
      <c r="I2743" t="s">
        <v>15</v>
      </c>
      <c r="J2743">
        <v>1</v>
      </c>
      <c r="L2743" t="s">
        <v>94</v>
      </c>
      <c r="M2743">
        <v>60.018062961364201</v>
      </c>
      <c r="N2743" t="s">
        <v>95</v>
      </c>
      <c r="O2743">
        <v>1</v>
      </c>
      <c r="P2743" t="s">
        <v>96</v>
      </c>
      <c r="Q2743" t="str">
        <f>+PROPER(IF(MID(Tabla1[[#This Row],[expName]],3,100)="Alegria","Alegría",MID(Tabla1[[#This Row],[expName]],3,100)))</f>
        <v>Enojo</v>
      </c>
      <c r="R2743" t="str">
        <f>+IF(Tabla1[[#This Row],[correct_ans]]="None","Frecuente","Infrecuente")</f>
        <v>Frecuente</v>
      </c>
      <c r="S2743">
        <f>+Tabla1[[#This Row],[Respuesta.corr]]*100</f>
        <v>100</v>
      </c>
      <c r="T2743" t="str">
        <f>+IF(OR(Tabla1[[#This Row],[frecuente/infrecuente]]="Frecuente",Tabla1[[#This Row],[Respuesta.rt]]=""),"",Tabla1[[#This Row],[Respuesta.rt]])</f>
        <v/>
      </c>
      <c r="U2743">
        <f>1-Tabla1[[#This Row],[Respuesta.corr]]</f>
        <v>0</v>
      </c>
      <c r="V2743" t="s">
        <v>141</v>
      </c>
      <c r="W2743" t="s">
        <v>143</v>
      </c>
      <c r="X2743" t="str">
        <f>+IFERROR(VLOOKUP(Tabla1[[#This Row],[participant]],$AB$2:$AC$17,2,0),"REVISAR")</f>
        <v>LMR11M</v>
      </c>
    </row>
    <row r="2744" spans="1:24" x14ac:dyDescent="0.55000000000000004">
      <c r="A2744" t="s">
        <v>93</v>
      </c>
      <c r="B2744" t="s">
        <v>14</v>
      </c>
      <c r="C2744" t="s">
        <v>15</v>
      </c>
      <c r="D2744">
        <v>0.8</v>
      </c>
      <c r="E2744">
        <v>0</v>
      </c>
      <c r="F2744">
        <v>142</v>
      </c>
      <c r="G2744">
        <v>142</v>
      </c>
      <c r="H2744">
        <v>142</v>
      </c>
      <c r="I2744" t="s">
        <v>15</v>
      </c>
      <c r="J2744">
        <v>1</v>
      </c>
      <c r="L2744" t="s">
        <v>94</v>
      </c>
      <c r="M2744">
        <v>60.018062961364201</v>
      </c>
      <c r="N2744" t="s">
        <v>95</v>
      </c>
      <c r="O2744">
        <v>1</v>
      </c>
      <c r="P2744" t="s">
        <v>96</v>
      </c>
      <c r="Q2744" t="str">
        <f>+PROPER(IF(MID(Tabla1[[#This Row],[expName]],3,100)="Alegria","Alegría",MID(Tabla1[[#This Row],[expName]],3,100)))</f>
        <v>Enojo</v>
      </c>
      <c r="R2744" t="str">
        <f>+IF(Tabla1[[#This Row],[correct_ans]]="None","Frecuente","Infrecuente")</f>
        <v>Frecuente</v>
      </c>
      <c r="S2744">
        <f>+Tabla1[[#This Row],[Respuesta.corr]]*100</f>
        <v>100</v>
      </c>
      <c r="T2744" t="str">
        <f>+IF(OR(Tabla1[[#This Row],[frecuente/infrecuente]]="Frecuente",Tabla1[[#This Row],[Respuesta.rt]]=""),"",Tabla1[[#This Row],[Respuesta.rt]])</f>
        <v/>
      </c>
      <c r="U2744">
        <f>1-Tabla1[[#This Row],[Respuesta.corr]]</f>
        <v>0</v>
      </c>
      <c r="V2744" t="s">
        <v>141</v>
      </c>
      <c r="W2744" t="s">
        <v>143</v>
      </c>
      <c r="X2744" t="str">
        <f>+IFERROR(VLOOKUP(Tabla1[[#This Row],[participant]],$AB$2:$AC$17,2,0),"REVISAR")</f>
        <v>LMR11M</v>
      </c>
    </row>
    <row r="2745" spans="1:24" x14ac:dyDescent="0.55000000000000004">
      <c r="A2745" t="s">
        <v>93</v>
      </c>
      <c r="B2745" t="s">
        <v>35</v>
      </c>
      <c r="C2745" t="s">
        <v>15</v>
      </c>
      <c r="D2745">
        <v>0.8</v>
      </c>
      <c r="E2745">
        <v>0</v>
      </c>
      <c r="F2745">
        <v>143</v>
      </c>
      <c r="G2745">
        <v>143</v>
      </c>
      <c r="H2745">
        <v>143</v>
      </c>
      <c r="I2745" t="s">
        <v>15</v>
      </c>
      <c r="J2745">
        <v>1</v>
      </c>
      <c r="L2745" t="s">
        <v>94</v>
      </c>
      <c r="M2745">
        <v>60.018062961364201</v>
      </c>
      <c r="N2745" t="s">
        <v>95</v>
      </c>
      <c r="O2745">
        <v>1</v>
      </c>
      <c r="P2745" t="s">
        <v>96</v>
      </c>
      <c r="Q2745" t="str">
        <f>+PROPER(IF(MID(Tabla1[[#This Row],[expName]],3,100)="Alegria","Alegría",MID(Tabla1[[#This Row],[expName]],3,100)))</f>
        <v>Enojo</v>
      </c>
      <c r="R2745" t="str">
        <f>+IF(Tabla1[[#This Row],[correct_ans]]="None","Frecuente","Infrecuente")</f>
        <v>Frecuente</v>
      </c>
      <c r="S2745">
        <f>+Tabla1[[#This Row],[Respuesta.corr]]*100</f>
        <v>100</v>
      </c>
      <c r="T2745" t="str">
        <f>+IF(OR(Tabla1[[#This Row],[frecuente/infrecuente]]="Frecuente",Tabla1[[#This Row],[Respuesta.rt]]=""),"",Tabla1[[#This Row],[Respuesta.rt]])</f>
        <v/>
      </c>
      <c r="U2745">
        <f>1-Tabla1[[#This Row],[Respuesta.corr]]</f>
        <v>0</v>
      </c>
      <c r="V2745" t="s">
        <v>141</v>
      </c>
      <c r="W2745" t="s">
        <v>143</v>
      </c>
      <c r="X2745" t="str">
        <f>+IFERROR(VLOOKUP(Tabla1[[#This Row],[participant]],$AB$2:$AC$17,2,0),"REVISAR")</f>
        <v>LMR11M</v>
      </c>
    </row>
    <row r="2746" spans="1:24" x14ac:dyDescent="0.55000000000000004">
      <c r="A2746" t="s">
        <v>93</v>
      </c>
      <c r="B2746" t="s">
        <v>29</v>
      </c>
      <c r="C2746" t="s">
        <v>15</v>
      </c>
      <c r="D2746">
        <v>0.8</v>
      </c>
      <c r="E2746">
        <v>0</v>
      </c>
      <c r="F2746">
        <v>144</v>
      </c>
      <c r="G2746">
        <v>144</v>
      </c>
      <c r="H2746">
        <v>144</v>
      </c>
      <c r="I2746" t="s">
        <v>15</v>
      </c>
      <c r="J2746">
        <v>1</v>
      </c>
      <c r="L2746" t="s">
        <v>94</v>
      </c>
      <c r="M2746">
        <v>60.018062961364201</v>
      </c>
      <c r="N2746" t="s">
        <v>95</v>
      </c>
      <c r="O2746">
        <v>1</v>
      </c>
      <c r="P2746" t="s">
        <v>96</v>
      </c>
      <c r="Q2746" t="str">
        <f>+PROPER(IF(MID(Tabla1[[#This Row],[expName]],3,100)="Alegria","Alegría",MID(Tabla1[[#This Row],[expName]],3,100)))</f>
        <v>Enojo</v>
      </c>
      <c r="R2746" t="str">
        <f>+IF(Tabla1[[#This Row],[correct_ans]]="None","Frecuente","Infrecuente")</f>
        <v>Frecuente</v>
      </c>
      <c r="S2746">
        <f>+Tabla1[[#This Row],[Respuesta.corr]]*100</f>
        <v>100</v>
      </c>
      <c r="T2746" t="str">
        <f>+IF(OR(Tabla1[[#This Row],[frecuente/infrecuente]]="Frecuente",Tabla1[[#This Row],[Respuesta.rt]]=""),"",Tabla1[[#This Row],[Respuesta.rt]])</f>
        <v/>
      </c>
      <c r="U2746">
        <f>1-Tabla1[[#This Row],[Respuesta.corr]]</f>
        <v>0</v>
      </c>
      <c r="V2746" t="s">
        <v>141</v>
      </c>
      <c r="W2746" t="s">
        <v>143</v>
      </c>
      <c r="X2746" t="str">
        <f>+IFERROR(VLOOKUP(Tabla1[[#This Row],[participant]],$AB$2:$AC$17,2,0),"REVISAR")</f>
        <v>LMR11M</v>
      </c>
    </row>
    <row r="2747" spans="1:24" x14ac:dyDescent="0.55000000000000004">
      <c r="A2747" t="s">
        <v>98</v>
      </c>
      <c r="B2747" t="s">
        <v>118</v>
      </c>
      <c r="C2747" t="s">
        <v>21</v>
      </c>
      <c r="D2747">
        <v>0.8</v>
      </c>
      <c r="E2747">
        <v>0</v>
      </c>
      <c r="F2747">
        <v>145</v>
      </c>
      <c r="G2747">
        <v>145</v>
      </c>
      <c r="H2747">
        <v>145</v>
      </c>
      <c r="I2747" t="s">
        <v>15</v>
      </c>
      <c r="J2747">
        <v>0</v>
      </c>
      <c r="L2747" t="s">
        <v>94</v>
      </c>
      <c r="M2747">
        <v>60.018062961364201</v>
      </c>
      <c r="N2747" t="s">
        <v>95</v>
      </c>
      <c r="O2747">
        <v>1</v>
      </c>
      <c r="P2747" t="s">
        <v>96</v>
      </c>
      <c r="Q2747" t="str">
        <f>+PROPER(IF(MID(Tabla1[[#This Row],[expName]],3,100)="Alegria","Alegría",MID(Tabla1[[#This Row],[expName]],3,100)))</f>
        <v>Enojo</v>
      </c>
      <c r="R2747" t="str">
        <f>+IF(Tabla1[[#This Row],[correct_ans]]="None","Frecuente","Infrecuente")</f>
        <v>Infrecuente</v>
      </c>
      <c r="S2747">
        <f>+Tabla1[[#This Row],[Respuesta.corr]]*100</f>
        <v>0</v>
      </c>
      <c r="T2747" t="str">
        <f>+IF(OR(Tabla1[[#This Row],[frecuente/infrecuente]]="Frecuente",Tabla1[[#This Row],[Respuesta.rt]]=""),"",Tabla1[[#This Row],[Respuesta.rt]])</f>
        <v/>
      </c>
      <c r="U2747">
        <f>1-Tabla1[[#This Row],[Respuesta.corr]]</f>
        <v>1</v>
      </c>
      <c r="V2747" t="s">
        <v>141</v>
      </c>
      <c r="W2747" t="s">
        <v>143</v>
      </c>
      <c r="X2747" t="str">
        <f>+IFERROR(VLOOKUP(Tabla1[[#This Row],[participant]],$AB$2:$AC$17,2,0),"REVISAR")</f>
        <v>LMR11M</v>
      </c>
    </row>
    <row r="2748" spans="1:24" x14ac:dyDescent="0.55000000000000004">
      <c r="A2748" t="s">
        <v>93</v>
      </c>
      <c r="B2748" t="s">
        <v>23</v>
      </c>
      <c r="C2748" t="s">
        <v>15</v>
      </c>
      <c r="D2748">
        <v>1.3</v>
      </c>
      <c r="E2748">
        <v>0</v>
      </c>
      <c r="F2748">
        <v>146</v>
      </c>
      <c r="G2748">
        <v>146</v>
      </c>
      <c r="H2748">
        <v>146</v>
      </c>
      <c r="I2748" t="s">
        <v>15</v>
      </c>
      <c r="J2748">
        <v>1</v>
      </c>
      <c r="L2748" t="s">
        <v>94</v>
      </c>
      <c r="M2748">
        <v>60.018062961364201</v>
      </c>
      <c r="N2748" t="s">
        <v>95</v>
      </c>
      <c r="O2748">
        <v>1</v>
      </c>
      <c r="P2748" t="s">
        <v>96</v>
      </c>
      <c r="Q2748" t="str">
        <f>+PROPER(IF(MID(Tabla1[[#This Row],[expName]],3,100)="Alegria","Alegría",MID(Tabla1[[#This Row],[expName]],3,100)))</f>
        <v>Enojo</v>
      </c>
      <c r="R2748" t="str">
        <f>+IF(Tabla1[[#This Row],[correct_ans]]="None","Frecuente","Infrecuente")</f>
        <v>Frecuente</v>
      </c>
      <c r="S2748">
        <f>+Tabla1[[#This Row],[Respuesta.corr]]*100</f>
        <v>100</v>
      </c>
      <c r="T2748" t="str">
        <f>+IF(OR(Tabla1[[#This Row],[frecuente/infrecuente]]="Frecuente",Tabla1[[#This Row],[Respuesta.rt]]=""),"",Tabla1[[#This Row],[Respuesta.rt]])</f>
        <v/>
      </c>
      <c r="U2748">
        <f>1-Tabla1[[#This Row],[Respuesta.corr]]</f>
        <v>0</v>
      </c>
      <c r="V2748" t="s">
        <v>141</v>
      </c>
      <c r="W2748" t="s">
        <v>143</v>
      </c>
      <c r="X2748" t="str">
        <f>+IFERROR(VLOOKUP(Tabla1[[#This Row],[participant]],$AB$2:$AC$17,2,0),"REVISAR")</f>
        <v>LMR11M</v>
      </c>
    </row>
    <row r="2749" spans="1:24" x14ac:dyDescent="0.55000000000000004">
      <c r="A2749" t="s">
        <v>98</v>
      </c>
      <c r="B2749" t="s">
        <v>116</v>
      </c>
      <c r="C2749" t="s">
        <v>21</v>
      </c>
      <c r="D2749">
        <v>1.3</v>
      </c>
      <c r="E2749">
        <v>0</v>
      </c>
      <c r="F2749">
        <v>147</v>
      </c>
      <c r="G2749">
        <v>147</v>
      </c>
      <c r="H2749">
        <v>147</v>
      </c>
      <c r="I2749" t="s">
        <v>21</v>
      </c>
      <c r="J2749">
        <v>1</v>
      </c>
      <c r="K2749">
        <v>0.588750659954</v>
      </c>
      <c r="L2749" t="s">
        <v>94</v>
      </c>
      <c r="M2749">
        <v>60.018062961364201</v>
      </c>
      <c r="N2749" t="s">
        <v>95</v>
      </c>
      <c r="O2749">
        <v>1</v>
      </c>
      <c r="P2749" t="s">
        <v>96</v>
      </c>
      <c r="Q2749" t="str">
        <f>+PROPER(IF(MID(Tabla1[[#This Row],[expName]],3,100)="Alegria","Alegría",MID(Tabla1[[#This Row],[expName]],3,100)))</f>
        <v>Enojo</v>
      </c>
      <c r="R2749" t="str">
        <f>+IF(Tabla1[[#This Row],[correct_ans]]="None","Frecuente","Infrecuente")</f>
        <v>Infrecuente</v>
      </c>
      <c r="S2749">
        <f>+Tabla1[[#This Row],[Respuesta.corr]]*100</f>
        <v>100</v>
      </c>
      <c r="T2749">
        <f>+IF(OR(Tabla1[[#This Row],[frecuente/infrecuente]]="Frecuente",Tabla1[[#This Row],[Respuesta.rt]]=""),"",Tabla1[[#This Row],[Respuesta.rt]])</f>
        <v>0.588750659954</v>
      </c>
      <c r="U2749">
        <f>1-Tabla1[[#This Row],[Respuesta.corr]]</f>
        <v>0</v>
      </c>
      <c r="V2749" t="s">
        <v>141</v>
      </c>
      <c r="W2749" t="s">
        <v>143</v>
      </c>
      <c r="X2749" t="str">
        <f>+IFERROR(VLOOKUP(Tabla1[[#This Row],[participant]],$AB$2:$AC$17,2,0),"REVISAR")</f>
        <v>LMR11M</v>
      </c>
    </row>
    <row r="2750" spans="1:24" x14ac:dyDescent="0.55000000000000004">
      <c r="A2750" t="s">
        <v>93</v>
      </c>
      <c r="B2750" t="s">
        <v>107</v>
      </c>
      <c r="C2750" t="s">
        <v>15</v>
      </c>
      <c r="D2750">
        <v>0.8</v>
      </c>
      <c r="E2750">
        <v>0</v>
      </c>
      <c r="F2750">
        <v>148</v>
      </c>
      <c r="G2750">
        <v>148</v>
      </c>
      <c r="H2750">
        <v>148</v>
      </c>
      <c r="I2750" t="s">
        <v>15</v>
      </c>
      <c r="J2750">
        <v>1</v>
      </c>
      <c r="L2750" t="s">
        <v>94</v>
      </c>
      <c r="M2750">
        <v>60.018062961364201</v>
      </c>
      <c r="N2750" t="s">
        <v>95</v>
      </c>
      <c r="O2750">
        <v>1</v>
      </c>
      <c r="P2750" t="s">
        <v>96</v>
      </c>
      <c r="Q2750" t="str">
        <f>+PROPER(IF(MID(Tabla1[[#This Row],[expName]],3,100)="Alegria","Alegría",MID(Tabla1[[#This Row],[expName]],3,100)))</f>
        <v>Enojo</v>
      </c>
      <c r="R2750" t="str">
        <f>+IF(Tabla1[[#This Row],[correct_ans]]="None","Frecuente","Infrecuente")</f>
        <v>Frecuente</v>
      </c>
      <c r="S2750">
        <f>+Tabla1[[#This Row],[Respuesta.corr]]*100</f>
        <v>100</v>
      </c>
      <c r="T2750" t="str">
        <f>+IF(OR(Tabla1[[#This Row],[frecuente/infrecuente]]="Frecuente",Tabla1[[#This Row],[Respuesta.rt]]=""),"",Tabla1[[#This Row],[Respuesta.rt]])</f>
        <v/>
      </c>
      <c r="U2750">
        <f>1-Tabla1[[#This Row],[Respuesta.corr]]</f>
        <v>0</v>
      </c>
      <c r="V2750" t="s">
        <v>141</v>
      </c>
      <c r="W2750" t="s">
        <v>143</v>
      </c>
      <c r="X2750" t="str">
        <f>+IFERROR(VLOOKUP(Tabla1[[#This Row],[participant]],$AB$2:$AC$17,2,0),"REVISAR")</f>
        <v>LMR11M</v>
      </c>
    </row>
    <row r="2751" spans="1:24" x14ac:dyDescent="0.55000000000000004">
      <c r="A2751" t="s">
        <v>93</v>
      </c>
      <c r="B2751" t="s">
        <v>103</v>
      </c>
      <c r="C2751" t="s">
        <v>15</v>
      </c>
      <c r="D2751">
        <v>1.3</v>
      </c>
      <c r="E2751">
        <v>0</v>
      </c>
      <c r="F2751">
        <v>149</v>
      </c>
      <c r="G2751">
        <v>149</v>
      </c>
      <c r="H2751">
        <v>149</v>
      </c>
      <c r="I2751" t="s">
        <v>15</v>
      </c>
      <c r="J2751">
        <v>1</v>
      </c>
      <c r="L2751" t="s">
        <v>94</v>
      </c>
      <c r="M2751">
        <v>60.018062961364201</v>
      </c>
      <c r="N2751" t="s">
        <v>95</v>
      </c>
      <c r="O2751">
        <v>1</v>
      </c>
      <c r="P2751" t="s">
        <v>96</v>
      </c>
      <c r="Q2751" t="str">
        <f>+PROPER(IF(MID(Tabla1[[#This Row],[expName]],3,100)="Alegria","Alegría",MID(Tabla1[[#This Row],[expName]],3,100)))</f>
        <v>Enojo</v>
      </c>
      <c r="R2751" t="str">
        <f>+IF(Tabla1[[#This Row],[correct_ans]]="None","Frecuente","Infrecuente")</f>
        <v>Frecuente</v>
      </c>
      <c r="S2751">
        <f>+Tabla1[[#This Row],[Respuesta.corr]]*100</f>
        <v>100</v>
      </c>
      <c r="T2751" t="str">
        <f>+IF(OR(Tabla1[[#This Row],[frecuente/infrecuente]]="Frecuente",Tabla1[[#This Row],[Respuesta.rt]]=""),"",Tabla1[[#This Row],[Respuesta.rt]])</f>
        <v/>
      </c>
      <c r="U2751">
        <f>1-Tabla1[[#This Row],[Respuesta.corr]]</f>
        <v>0</v>
      </c>
      <c r="V2751" t="s">
        <v>141</v>
      </c>
      <c r="W2751" t="s">
        <v>143</v>
      </c>
      <c r="X2751" t="str">
        <f>+IFERROR(VLOOKUP(Tabla1[[#This Row],[participant]],$AB$2:$AC$17,2,0),"REVISAR")</f>
        <v>LMR11M</v>
      </c>
    </row>
    <row r="2752" spans="1:24" x14ac:dyDescent="0.55000000000000004">
      <c r="A2752" t="s">
        <v>98</v>
      </c>
      <c r="B2752" t="s">
        <v>113</v>
      </c>
      <c r="C2752" t="s">
        <v>21</v>
      </c>
      <c r="D2752">
        <v>0.8</v>
      </c>
      <c r="E2752">
        <v>0</v>
      </c>
      <c r="F2752">
        <v>150</v>
      </c>
      <c r="G2752">
        <v>150</v>
      </c>
      <c r="H2752">
        <v>150</v>
      </c>
      <c r="I2752" t="s">
        <v>21</v>
      </c>
      <c r="J2752">
        <v>1</v>
      </c>
      <c r="K2752">
        <v>0.676318512298</v>
      </c>
      <c r="L2752" t="s">
        <v>94</v>
      </c>
      <c r="M2752">
        <v>60.018062961364201</v>
      </c>
      <c r="N2752" t="s">
        <v>95</v>
      </c>
      <c r="O2752">
        <v>1</v>
      </c>
      <c r="P2752" t="s">
        <v>96</v>
      </c>
      <c r="Q2752" t="str">
        <f>+PROPER(IF(MID(Tabla1[[#This Row],[expName]],3,100)="Alegria","Alegría",MID(Tabla1[[#This Row],[expName]],3,100)))</f>
        <v>Enojo</v>
      </c>
      <c r="R2752" t="str">
        <f>+IF(Tabla1[[#This Row],[correct_ans]]="None","Frecuente","Infrecuente")</f>
        <v>Infrecuente</v>
      </c>
      <c r="S2752">
        <f>+Tabla1[[#This Row],[Respuesta.corr]]*100</f>
        <v>100</v>
      </c>
      <c r="T2752">
        <f>+IF(OR(Tabla1[[#This Row],[frecuente/infrecuente]]="Frecuente",Tabla1[[#This Row],[Respuesta.rt]]=""),"",Tabla1[[#This Row],[Respuesta.rt]])</f>
        <v>0.676318512298</v>
      </c>
      <c r="U2752">
        <f>1-Tabla1[[#This Row],[Respuesta.corr]]</f>
        <v>0</v>
      </c>
      <c r="V2752" t="s">
        <v>141</v>
      </c>
      <c r="W2752" t="s">
        <v>143</v>
      </c>
      <c r="X2752" t="str">
        <f>+IFERROR(VLOOKUP(Tabla1[[#This Row],[participant]],$AB$2:$AC$17,2,0),"REVISAR")</f>
        <v>LMR11M</v>
      </c>
    </row>
    <row r="2753" spans="1:24" x14ac:dyDescent="0.55000000000000004">
      <c r="A2753" t="s">
        <v>93</v>
      </c>
      <c r="B2753" t="s">
        <v>23</v>
      </c>
      <c r="C2753" t="s">
        <v>15</v>
      </c>
      <c r="D2753">
        <v>0.8</v>
      </c>
      <c r="E2753">
        <v>0</v>
      </c>
      <c r="F2753">
        <v>151</v>
      </c>
      <c r="G2753">
        <v>151</v>
      </c>
      <c r="H2753">
        <v>151</v>
      </c>
      <c r="I2753" t="s">
        <v>15</v>
      </c>
      <c r="J2753">
        <v>1</v>
      </c>
      <c r="L2753" t="s">
        <v>94</v>
      </c>
      <c r="M2753">
        <v>60.018062961364201</v>
      </c>
      <c r="N2753" t="s">
        <v>95</v>
      </c>
      <c r="O2753">
        <v>1</v>
      </c>
      <c r="P2753" t="s">
        <v>96</v>
      </c>
      <c r="Q2753" t="str">
        <f>+PROPER(IF(MID(Tabla1[[#This Row],[expName]],3,100)="Alegria","Alegría",MID(Tabla1[[#This Row],[expName]],3,100)))</f>
        <v>Enojo</v>
      </c>
      <c r="R2753" t="str">
        <f>+IF(Tabla1[[#This Row],[correct_ans]]="None","Frecuente","Infrecuente")</f>
        <v>Frecuente</v>
      </c>
      <c r="S2753">
        <f>+Tabla1[[#This Row],[Respuesta.corr]]*100</f>
        <v>100</v>
      </c>
      <c r="T2753" t="str">
        <f>+IF(OR(Tabla1[[#This Row],[frecuente/infrecuente]]="Frecuente",Tabla1[[#This Row],[Respuesta.rt]]=""),"",Tabla1[[#This Row],[Respuesta.rt]])</f>
        <v/>
      </c>
      <c r="U2753">
        <f>1-Tabla1[[#This Row],[Respuesta.corr]]</f>
        <v>0</v>
      </c>
      <c r="V2753" t="s">
        <v>141</v>
      </c>
      <c r="W2753" t="s">
        <v>143</v>
      </c>
      <c r="X2753" t="str">
        <f>+IFERROR(VLOOKUP(Tabla1[[#This Row],[participant]],$AB$2:$AC$17,2,0),"REVISAR")</f>
        <v>LMR11M</v>
      </c>
    </row>
    <row r="2754" spans="1:24" x14ac:dyDescent="0.55000000000000004">
      <c r="A2754" t="s">
        <v>93</v>
      </c>
      <c r="B2754" t="s">
        <v>23</v>
      </c>
      <c r="C2754" t="s">
        <v>15</v>
      </c>
      <c r="D2754">
        <v>1.3</v>
      </c>
      <c r="E2754">
        <v>0</v>
      </c>
      <c r="F2754">
        <v>152</v>
      </c>
      <c r="G2754">
        <v>152</v>
      </c>
      <c r="H2754">
        <v>152</v>
      </c>
      <c r="I2754" t="s">
        <v>15</v>
      </c>
      <c r="J2754">
        <v>1</v>
      </c>
      <c r="L2754" t="s">
        <v>94</v>
      </c>
      <c r="M2754">
        <v>60.018062961364201</v>
      </c>
      <c r="N2754" t="s">
        <v>95</v>
      </c>
      <c r="O2754">
        <v>1</v>
      </c>
      <c r="P2754" t="s">
        <v>96</v>
      </c>
      <c r="Q2754" t="str">
        <f>+PROPER(IF(MID(Tabla1[[#This Row],[expName]],3,100)="Alegria","Alegría",MID(Tabla1[[#This Row],[expName]],3,100)))</f>
        <v>Enojo</v>
      </c>
      <c r="R2754" t="str">
        <f>+IF(Tabla1[[#This Row],[correct_ans]]="None","Frecuente","Infrecuente")</f>
        <v>Frecuente</v>
      </c>
      <c r="S2754">
        <f>+Tabla1[[#This Row],[Respuesta.corr]]*100</f>
        <v>100</v>
      </c>
      <c r="T2754" t="str">
        <f>+IF(OR(Tabla1[[#This Row],[frecuente/infrecuente]]="Frecuente",Tabla1[[#This Row],[Respuesta.rt]]=""),"",Tabla1[[#This Row],[Respuesta.rt]])</f>
        <v/>
      </c>
      <c r="U2754">
        <f>1-Tabla1[[#This Row],[Respuesta.corr]]</f>
        <v>0</v>
      </c>
      <c r="V2754" t="s">
        <v>141</v>
      </c>
      <c r="W2754" t="s">
        <v>143</v>
      </c>
      <c r="X2754" t="str">
        <f>+IFERROR(VLOOKUP(Tabla1[[#This Row],[participant]],$AB$2:$AC$17,2,0),"REVISAR")</f>
        <v>LMR11M</v>
      </c>
    </row>
    <row r="2755" spans="1:24" x14ac:dyDescent="0.55000000000000004">
      <c r="A2755" t="s">
        <v>93</v>
      </c>
      <c r="B2755" t="s">
        <v>109</v>
      </c>
      <c r="C2755" t="s">
        <v>15</v>
      </c>
      <c r="D2755">
        <v>0.8</v>
      </c>
      <c r="E2755">
        <v>0</v>
      </c>
      <c r="F2755">
        <v>153</v>
      </c>
      <c r="G2755">
        <v>153</v>
      </c>
      <c r="H2755">
        <v>153</v>
      </c>
      <c r="I2755" t="s">
        <v>15</v>
      </c>
      <c r="J2755">
        <v>1</v>
      </c>
      <c r="L2755" t="s">
        <v>94</v>
      </c>
      <c r="M2755">
        <v>60.018062961364201</v>
      </c>
      <c r="N2755" t="s">
        <v>95</v>
      </c>
      <c r="O2755">
        <v>1</v>
      </c>
      <c r="P2755" t="s">
        <v>96</v>
      </c>
      <c r="Q2755" t="str">
        <f>+PROPER(IF(MID(Tabla1[[#This Row],[expName]],3,100)="Alegria","Alegría",MID(Tabla1[[#This Row],[expName]],3,100)))</f>
        <v>Enojo</v>
      </c>
      <c r="R2755" t="str">
        <f>+IF(Tabla1[[#This Row],[correct_ans]]="None","Frecuente","Infrecuente")</f>
        <v>Frecuente</v>
      </c>
      <c r="S2755">
        <f>+Tabla1[[#This Row],[Respuesta.corr]]*100</f>
        <v>100</v>
      </c>
      <c r="T2755" t="str">
        <f>+IF(OR(Tabla1[[#This Row],[frecuente/infrecuente]]="Frecuente",Tabla1[[#This Row],[Respuesta.rt]]=""),"",Tabla1[[#This Row],[Respuesta.rt]])</f>
        <v/>
      </c>
      <c r="U2755">
        <f>1-Tabla1[[#This Row],[Respuesta.corr]]</f>
        <v>0</v>
      </c>
      <c r="V2755" t="s">
        <v>141</v>
      </c>
      <c r="W2755" t="s">
        <v>143</v>
      </c>
      <c r="X2755" t="str">
        <f>+IFERROR(VLOOKUP(Tabla1[[#This Row],[participant]],$AB$2:$AC$17,2,0),"REVISAR")</f>
        <v>LMR11M</v>
      </c>
    </row>
    <row r="2756" spans="1:24" x14ac:dyDescent="0.55000000000000004">
      <c r="A2756" t="s">
        <v>98</v>
      </c>
      <c r="B2756" t="s">
        <v>117</v>
      </c>
      <c r="C2756" t="s">
        <v>21</v>
      </c>
      <c r="D2756">
        <v>0.8</v>
      </c>
      <c r="E2756">
        <v>0</v>
      </c>
      <c r="F2756">
        <v>154</v>
      </c>
      <c r="G2756">
        <v>154</v>
      </c>
      <c r="H2756">
        <v>154</v>
      </c>
      <c r="I2756" t="s">
        <v>21</v>
      </c>
      <c r="J2756">
        <v>1</v>
      </c>
      <c r="K2756">
        <v>0.76786106266099996</v>
      </c>
      <c r="L2756" t="s">
        <v>94</v>
      </c>
      <c r="M2756">
        <v>60.018062961364201</v>
      </c>
      <c r="N2756" t="s">
        <v>95</v>
      </c>
      <c r="O2756">
        <v>1</v>
      </c>
      <c r="P2756" t="s">
        <v>96</v>
      </c>
      <c r="Q2756" t="str">
        <f>+PROPER(IF(MID(Tabla1[[#This Row],[expName]],3,100)="Alegria","Alegría",MID(Tabla1[[#This Row],[expName]],3,100)))</f>
        <v>Enojo</v>
      </c>
      <c r="R2756" t="str">
        <f>+IF(Tabla1[[#This Row],[correct_ans]]="None","Frecuente","Infrecuente")</f>
        <v>Infrecuente</v>
      </c>
      <c r="S2756">
        <f>+Tabla1[[#This Row],[Respuesta.corr]]*100</f>
        <v>100</v>
      </c>
      <c r="T2756">
        <f>+IF(OR(Tabla1[[#This Row],[frecuente/infrecuente]]="Frecuente",Tabla1[[#This Row],[Respuesta.rt]]=""),"",Tabla1[[#This Row],[Respuesta.rt]])</f>
        <v>0.76786106266099996</v>
      </c>
      <c r="U2756">
        <f>1-Tabla1[[#This Row],[Respuesta.corr]]</f>
        <v>0</v>
      </c>
      <c r="V2756" t="s">
        <v>141</v>
      </c>
      <c r="W2756" t="s">
        <v>143</v>
      </c>
      <c r="X2756" t="str">
        <f>+IFERROR(VLOOKUP(Tabla1[[#This Row],[participant]],$AB$2:$AC$17,2,0),"REVISAR")</f>
        <v>LMR11M</v>
      </c>
    </row>
    <row r="2757" spans="1:24" x14ac:dyDescent="0.55000000000000004">
      <c r="A2757" t="s">
        <v>93</v>
      </c>
      <c r="B2757" t="s">
        <v>109</v>
      </c>
      <c r="C2757" t="s">
        <v>15</v>
      </c>
      <c r="D2757">
        <v>0.8</v>
      </c>
      <c r="E2757">
        <v>0</v>
      </c>
      <c r="F2757">
        <v>155</v>
      </c>
      <c r="G2757">
        <v>155</v>
      </c>
      <c r="H2757">
        <v>155</v>
      </c>
      <c r="I2757" t="s">
        <v>15</v>
      </c>
      <c r="J2757">
        <v>1</v>
      </c>
      <c r="L2757" t="s">
        <v>94</v>
      </c>
      <c r="M2757">
        <v>60.018062961364201</v>
      </c>
      <c r="N2757" t="s">
        <v>95</v>
      </c>
      <c r="O2757">
        <v>1</v>
      </c>
      <c r="P2757" t="s">
        <v>96</v>
      </c>
      <c r="Q2757" t="str">
        <f>+PROPER(IF(MID(Tabla1[[#This Row],[expName]],3,100)="Alegria","Alegría",MID(Tabla1[[#This Row],[expName]],3,100)))</f>
        <v>Enojo</v>
      </c>
      <c r="R2757" t="str">
        <f>+IF(Tabla1[[#This Row],[correct_ans]]="None","Frecuente","Infrecuente")</f>
        <v>Frecuente</v>
      </c>
      <c r="S2757">
        <f>+Tabla1[[#This Row],[Respuesta.corr]]*100</f>
        <v>100</v>
      </c>
      <c r="T2757" t="str">
        <f>+IF(OR(Tabla1[[#This Row],[frecuente/infrecuente]]="Frecuente",Tabla1[[#This Row],[Respuesta.rt]]=""),"",Tabla1[[#This Row],[Respuesta.rt]])</f>
        <v/>
      </c>
      <c r="U2757">
        <f>1-Tabla1[[#This Row],[Respuesta.corr]]</f>
        <v>0</v>
      </c>
      <c r="V2757" t="s">
        <v>141</v>
      </c>
      <c r="W2757" t="s">
        <v>143</v>
      </c>
      <c r="X2757" t="str">
        <f>+IFERROR(VLOOKUP(Tabla1[[#This Row],[participant]],$AB$2:$AC$17,2,0),"REVISAR")</f>
        <v>LMR11M</v>
      </c>
    </row>
    <row r="2758" spans="1:24" x14ac:dyDescent="0.55000000000000004">
      <c r="A2758" t="s">
        <v>93</v>
      </c>
      <c r="B2758" t="s">
        <v>34</v>
      </c>
      <c r="C2758" t="s">
        <v>15</v>
      </c>
      <c r="D2758">
        <v>1.3</v>
      </c>
      <c r="E2758">
        <v>0</v>
      </c>
      <c r="F2758">
        <v>156</v>
      </c>
      <c r="G2758">
        <v>156</v>
      </c>
      <c r="H2758">
        <v>156</v>
      </c>
      <c r="I2758" t="s">
        <v>15</v>
      </c>
      <c r="J2758">
        <v>1</v>
      </c>
      <c r="L2758" t="s">
        <v>94</v>
      </c>
      <c r="M2758">
        <v>60.018062961364201</v>
      </c>
      <c r="N2758" t="s">
        <v>95</v>
      </c>
      <c r="O2758">
        <v>1</v>
      </c>
      <c r="P2758" t="s">
        <v>96</v>
      </c>
      <c r="Q2758" t="str">
        <f>+PROPER(IF(MID(Tabla1[[#This Row],[expName]],3,100)="Alegria","Alegría",MID(Tabla1[[#This Row],[expName]],3,100)))</f>
        <v>Enojo</v>
      </c>
      <c r="R2758" t="str">
        <f>+IF(Tabla1[[#This Row],[correct_ans]]="None","Frecuente","Infrecuente")</f>
        <v>Frecuente</v>
      </c>
      <c r="S2758">
        <f>+Tabla1[[#This Row],[Respuesta.corr]]*100</f>
        <v>100</v>
      </c>
      <c r="T2758" t="str">
        <f>+IF(OR(Tabla1[[#This Row],[frecuente/infrecuente]]="Frecuente",Tabla1[[#This Row],[Respuesta.rt]]=""),"",Tabla1[[#This Row],[Respuesta.rt]])</f>
        <v/>
      </c>
      <c r="U2758">
        <f>1-Tabla1[[#This Row],[Respuesta.corr]]</f>
        <v>0</v>
      </c>
      <c r="V2758" t="s">
        <v>141</v>
      </c>
      <c r="W2758" t="s">
        <v>143</v>
      </c>
      <c r="X2758" t="str">
        <f>+IFERROR(VLOOKUP(Tabla1[[#This Row],[participant]],$AB$2:$AC$17,2,0),"REVISAR")</f>
        <v>LMR11M</v>
      </c>
    </row>
    <row r="2759" spans="1:24" x14ac:dyDescent="0.55000000000000004">
      <c r="A2759" t="s">
        <v>93</v>
      </c>
      <c r="B2759" t="s">
        <v>30</v>
      </c>
      <c r="C2759" t="s">
        <v>15</v>
      </c>
      <c r="D2759">
        <v>1.3</v>
      </c>
      <c r="E2759">
        <v>0</v>
      </c>
      <c r="F2759">
        <v>157</v>
      </c>
      <c r="G2759">
        <v>157</v>
      </c>
      <c r="H2759">
        <v>157</v>
      </c>
      <c r="I2759" t="s">
        <v>15</v>
      </c>
      <c r="J2759">
        <v>1</v>
      </c>
      <c r="L2759" t="s">
        <v>94</v>
      </c>
      <c r="M2759">
        <v>60.018062961364201</v>
      </c>
      <c r="N2759" t="s">
        <v>95</v>
      </c>
      <c r="O2759">
        <v>1</v>
      </c>
      <c r="P2759" t="s">
        <v>96</v>
      </c>
      <c r="Q2759" t="str">
        <f>+PROPER(IF(MID(Tabla1[[#This Row],[expName]],3,100)="Alegria","Alegría",MID(Tabla1[[#This Row],[expName]],3,100)))</f>
        <v>Enojo</v>
      </c>
      <c r="R2759" t="str">
        <f>+IF(Tabla1[[#This Row],[correct_ans]]="None","Frecuente","Infrecuente")</f>
        <v>Frecuente</v>
      </c>
      <c r="S2759">
        <f>+Tabla1[[#This Row],[Respuesta.corr]]*100</f>
        <v>100</v>
      </c>
      <c r="T2759" t="str">
        <f>+IF(OR(Tabla1[[#This Row],[frecuente/infrecuente]]="Frecuente",Tabla1[[#This Row],[Respuesta.rt]]=""),"",Tabla1[[#This Row],[Respuesta.rt]])</f>
        <v/>
      </c>
      <c r="U2759">
        <f>1-Tabla1[[#This Row],[Respuesta.corr]]</f>
        <v>0</v>
      </c>
      <c r="V2759" t="s">
        <v>141</v>
      </c>
      <c r="W2759" t="s">
        <v>143</v>
      </c>
      <c r="X2759" t="str">
        <f>+IFERROR(VLOOKUP(Tabla1[[#This Row],[participant]],$AB$2:$AC$17,2,0),"REVISAR")</f>
        <v>LMR11M</v>
      </c>
    </row>
    <row r="2760" spans="1:24" x14ac:dyDescent="0.55000000000000004">
      <c r="A2760" t="s">
        <v>98</v>
      </c>
      <c r="B2760" t="s">
        <v>111</v>
      </c>
      <c r="C2760" t="s">
        <v>21</v>
      </c>
      <c r="D2760">
        <v>0.8</v>
      </c>
      <c r="E2760">
        <v>0</v>
      </c>
      <c r="F2760">
        <v>158</v>
      </c>
      <c r="G2760">
        <v>158</v>
      </c>
      <c r="H2760">
        <v>158</v>
      </c>
      <c r="I2760" t="s">
        <v>21</v>
      </c>
      <c r="J2760">
        <v>1</v>
      </c>
      <c r="K2760">
        <v>1.0617400934000001</v>
      </c>
      <c r="L2760" t="s">
        <v>94</v>
      </c>
      <c r="M2760">
        <v>60.018062961364201</v>
      </c>
      <c r="N2760" t="s">
        <v>95</v>
      </c>
      <c r="O2760">
        <v>1</v>
      </c>
      <c r="P2760" t="s">
        <v>96</v>
      </c>
      <c r="Q2760" t="str">
        <f>+PROPER(IF(MID(Tabla1[[#This Row],[expName]],3,100)="Alegria","Alegría",MID(Tabla1[[#This Row],[expName]],3,100)))</f>
        <v>Enojo</v>
      </c>
      <c r="R2760" t="str">
        <f>+IF(Tabla1[[#This Row],[correct_ans]]="None","Frecuente","Infrecuente")</f>
        <v>Infrecuente</v>
      </c>
      <c r="S2760">
        <f>+Tabla1[[#This Row],[Respuesta.corr]]*100</f>
        <v>100</v>
      </c>
      <c r="T2760">
        <f>+IF(OR(Tabla1[[#This Row],[frecuente/infrecuente]]="Frecuente",Tabla1[[#This Row],[Respuesta.rt]]=""),"",Tabla1[[#This Row],[Respuesta.rt]])</f>
        <v>1.0617400934000001</v>
      </c>
      <c r="U2760">
        <f>1-Tabla1[[#This Row],[Respuesta.corr]]</f>
        <v>0</v>
      </c>
      <c r="V2760" t="s">
        <v>141</v>
      </c>
      <c r="W2760" t="s">
        <v>143</v>
      </c>
      <c r="X2760" t="str">
        <f>+IFERROR(VLOOKUP(Tabla1[[#This Row],[participant]],$AB$2:$AC$17,2,0),"REVISAR")</f>
        <v>LMR11M</v>
      </c>
    </row>
    <row r="2761" spans="1:24" x14ac:dyDescent="0.55000000000000004">
      <c r="A2761" t="s">
        <v>93</v>
      </c>
      <c r="B2761" t="s">
        <v>109</v>
      </c>
      <c r="C2761" t="s">
        <v>15</v>
      </c>
      <c r="D2761">
        <v>1.3</v>
      </c>
      <c r="E2761">
        <v>0</v>
      </c>
      <c r="F2761">
        <v>159</v>
      </c>
      <c r="G2761">
        <v>159</v>
      </c>
      <c r="H2761">
        <v>159</v>
      </c>
      <c r="I2761" t="s">
        <v>15</v>
      </c>
      <c r="J2761">
        <v>1</v>
      </c>
      <c r="L2761" t="s">
        <v>94</v>
      </c>
      <c r="M2761">
        <v>60.018062961364201</v>
      </c>
      <c r="N2761" t="s">
        <v>95</v>
      </c>
      <c r="O2761">
        <v>1</v>
      </c>
      <c r="P2761" t="s">
        <v>96</v>
      </c>
      <c r="Q2761" t="str">
        <f>+PROPER(IF(MID(Tabla1[[#This Row],[expName]],3,100)="Alegria","Alegría",MID(Tabla1[[#This Row],[expName]],3,100)))</f>
        <v>Enojo</v>
      </c>
      <c r="R2761" t="str">
        <f>+IF(Tabla1[[#This Row],[correct_ans]]="None","Frecuente","Infrecuente")</f>
        <v>Frecuente</v>
      </c>
      <c r="S2761">
        <f>+Tabla1[[#This Row],[Respuesta.corr]]*100</f>
        <v>100</v>
      </c>
      <c r="T2761" t="str">
        <f>+IF(OR(Tabla1[[#This Row],[frecuente/infrecuente]]="Frecuente",Tabla1[[#This Row],[Respuesta.rt]]=""),"",Tabla1[[#This Row],[Respuesta.rt]])</f>
        <v/>
      </c>
      <c r="U2761">
        <f>1-Tabla1[[#This Row],[Respuesta.corr]]</f>
        <v>0</v>
      </c>
      <c r="V2761" t="s">
        <v>141</v>
      </c>
      <c r="W2761" t="s">
        <v>143</v>
      </c>
      <c r="X2761" t="str">
        <f>+IFERROR(VLOOKUP(Tabla1[[#This Row],[participant]],$AB$2:$AC$17,2,0),"REVISAR")</f>
        <v>LMR11M</v>
      </c>
    </row>
    <row r="2762" spans="1:24" x14ac:dyDescent="0.55000000000000004">
      <c r="A2762" t="s">
        <v>98</v>
      </c>
      <c r="B2762" t="s">
        <v>115</v>
      </c>
      <c r="C2762" t="s">
        <v>21</v>
      </c>
      <c r="D2762">
        <v>1.3</v>
      </c>
      <c r="E2762">
        <v>0</v>
      </c>
      <c r="F2762">
        <v>160</v>
      </c>
      <c r="G2762">
        <v>160</v>
      </c>
      <c r="H2762">
        <v>160</v>
      </c>
      <c r="I2762" t="s">
        <v>21</v>
      </c>
      <c r="J2762">
        <v>1</v>
      </c>
      <c r="K2762">
        <v>0.64098624140000005</v>
      </c>
      <c r="L2762" t="s">
        <v>94</v>
      </c>
      <c r="M2762">
        <v>60.018062961364201</v>
      </c>
      <c r="N2762" t="s">
        <v>95</v>
      </c>
      <c r="O2762">
        <v>1</v>
      </c>
      <c r="P2762" t="s">
        <v>96</v>
      </c>
      <c r="Q2762" t="str">
        <f>+PROPER(IF(MID(Tabla1[[#This Row],[expName]],3,100)="Alegria","Alegría",MID(Tabla1[[#This Row],[expName]],3,100)))</f>
        <v>Enojo</v>
      </c>
      <c r="R2762" t="str">
        <f>+IF(Tabla1[[#This Row],[correct_ans]]="None","Frecuente","Infrecuente")</f>
        <v>Infrecuente</v>
      </c>
      <c r="S2762">
        <f>+Tabla1[[#This Row],[Respuesta.corr]]*100</f>
        <v>100</v>
      </c>
      <c r="T2762">
        <f>+IF(OR(Tabla1[[#This Row],[frecuente/infrecuente]]="Frecuente",Tabla1[[#This Row],[Respuesta.rt]]=""),"",Tabla1[[#This Row],[Respuesta.rt]])</f>
        <v>0.64098624140000005</v>
      </c>
      <c r="U2762">
        <f>1-Tabla1[[#This Row],[Respuesta.corr]]</f>
        <v>0</v>
      </c>
      <c r="V2762" t="s">
        <v>141</v>
      </c>
      <c r="W2762" t="s">
        <v>143</v>
      </c>
      <c r="X2762" t="str">
        <f>+IFERROR(VLOOKUP(Tabla1[[#This Row],[participant]],$AB$2:$AC$17,2,0),"REVISAR")</f>
        <v>LMR11M</v>
      </c>
    </row>
    <row r="2763" spans="1:24" x14ac:dyDescent="0.55000000000000004">
      <c r="A2763" t="s">
        <v>93</v>
      </c>
      <c r="B2763" t="s">
        <v>106</v>
      </c>
      <c r="C2763" t="s">
        <v>15</v>
      </c>
      <c r="D2763">
        <v>0.8</v>
      </c>
      <c r="E2763">
        <v>0</v>
      </c>
      <c r="F2763">
        <v>161</v>
      </c>
      <c r="G2763">
        <v>161</v>
      </c>
      <c r="H2763">
        <v>161</v>
      </c>
      <c r="I2763" t="s">
        <v>15</v>
      </c>
      <c r="J2763">
        <v>1</v>
      </c>
      <c r="L2763" t="s">
        <v>94</v>
      </c>
      <c r="M2763">
        <v>60.018062961364201</v>
      </c>
      <c r="N2763" t="s">
        <v>95</v>
      </c>
      <c r="O2763">
        <v>1</v>
      </c>
      <c r="P2763" t="s">
        <v>96</v>
      </c>
      <c r="Q2763" t="str">
        <f>+PROPER(IF(MID(Tabla1[[#This Row],[expName]],3,100)="Alegria","Alegría",MID(Tabla1[[#This Row],[expName]],3,100)))</f>
        <v>Enojo</v>
      </c>
      <c r="R2763" t="str">
        <f>+IF(Tabla1[[#This Row],[correct_ans]]="None","Frecuente","Infrecuente")</f>
        <v>Frecuente</v>
      </c>
      <c r="S2763">
        <f>+Tabla1[[#This Row],[Respuesta.corr]]*100</f>
        <v>100</v>
      </c>
      <c r="T2763" t="str">
        <f>+IF(OR(Tabla1[[#This Row],[frecuente/infrecuente]]="Frecuente",Tabla1[[#This Row],[Respuesta.rt]]=""),"",Tabla1[[#This Row],[Respuesta.rt]])</f>
        <v/>
      </c>
      <c r="U2763">
        <f>1-Tabla1[[#This Row],[Respuesta.corr]]</f>
        <v>0</v>
      </c>
      <c r="V2763" t="s">
        <v>141</v>
      </c>
      <c r="W2763" t="s">
        <v>143</v>
      </c>
      <c r="X2763" t="str">
        <f>+IFERROR(VLOOKUP(Tabla1[[#This Row],[participant]],$AB$2:$AC$17,2,0),"REVISAR")</f>
        <v>LMR11M</v>
      </c>
    </row>
    <row r="2764" spans="1:24" x14ac:dyDescent="0.55000000000000004">
      <c r="A2764" t="s">
        <v>93</v>
      </c>
      <c r="B2764" t="s">
        <v>22</v>
      </c>
      <c r="C2764" t="s">
        <v>15</v>
      </c>
      <c r="D2764">
        <v>0.8</v>
      </c>
      <c r="E2764">
        <v>0</v>
      </c>
      <c r="F2764">
        <v>162</v>
      </c>
      <c r="G2764">
        <v>162</v>
      </c>
      <c r="H2764">
        <v>162</v>
      </c>
      <c r="I2764" t="s">
        <v>15</v>
      </c>
      <c r="J2764">
        <v>1</v>
      </c>
      <c r="L2764" t="s">
        <v>94</v>
      </c>
      <c r="M2764">
        <v>60.018062961364201</v>
      </c>
      <c r="N2764" t="s">
        <v>95</v>
      </c>
      <c r="O2764">
        <v>1</v>
      </c>
      <c r="P2764" t="s">
        <v>96</v>
      </c>
      <c r="Q2764" t="str">
        <f>+PROPER(IF(MID(Tabla1[[#This Row],[expName]],3,100)="Alegria","Alegría",MID(Tabla1[[#This Row],[expName]],3,100)))</f>
        <v>Enojo</v>
      </c>
      <c r="R2764" t="str">
        <f>+IF(Tabla1[[#This Row],[correct_ans]]="None","Frecuente","Infrecuente")</f>
        <v>Frecuente</v>
      </c>
      <c r="S2764">
        <f>+Tabla1[[#This Row],[Respuesta.corr]]*100</f>
        <v>100</v>
      </c>
      <c r="T2764" t="str">
        <f>+IF(OR(Tabla1[[#This Row],[frecuente/infrecuente]]="Frecuente",Tabla1[[#This Row],[Respuesta.rt]]=""),"",Tabla1[[#This Row],[Respuesta.rt]])</f>
        <v/>
      </c>
      <c r="U2764">
        <f>1-Tabla1[[#This Row],[Respuesta.corr]]</f>
        <v>0</v>
      </c>
      <c r="V2764" t="s">
        <v>141</v>
      </c>
      <c r="W2764" t="s">
        <v>143</v>
      </c>
      <c r="X2764" t="str">
        <f>+IFERROR(VLOOKUP(Tabla1[[#This Row],[participant]],$AB$2:$AC$17,2,0),"REVISAR")</f>
        <v>LMR11M</v>
      </c>
    </row>
    <row r="2765" spans="1:24" x14ac:dyDescent="0.55000000000000004">
      <c r="A2765" t="s">
        <v>98</v>
      </c>
      <c r="B2765" t="s">
        <v>108</v>
      </c>
      <c r="C2765" t="s">
        <v>21</v>
      </c>
      <c r="D2765">
        <v>1.3</v>
      </c>
      <c r="E2765">
        <v>0</v>
      </c>
      <c r="F2765">
        <v>163</v>
      </c>
      <c r="G2765">
        <v>163</v>
      </c>
      <c r="H2765">
        <v>163</v>
      </c>
      <c r="I2765" t="s">
        <v>15</v>
      </c>
      <c r="J2765">
        <v>0</v>
      </c>
      <c r="L2765" t="s">
        <v>94</v>
      </c>
      <c r="M2765">
        <v>60.018062961364201</v>
      </c>
      <c r="N2765" t="s">
        <v>95</v>
      </c>
      <c r="O2765">
        <v>1</v>
      </c>
      <c r="P2765" t="s">
        <v>96</v>
      </c>
      <c r="Q2765" t="str">
        <f>+PROPER(IF(MID(Tabla1[[#This Row],[expName]],3,100)="Alegria","Alegría",MID(Tabla1[[#This Row],[expName]],3,100)))</f>
        <v>Enojo</v>
      </c>
      <c r="R2765" t="str">
        <f>+IF(Tabla1[[#This Row],[correct_ans]]="None","Frecuente","Infrecuente")</f>
        <v>Infrecuente</v>
      </c>
      <c r="S2765">
        <f>+Tabla1[[#This Row],[Respuesta.corr]]*100</f>
        <v>0</v>
      </c>
      <c r="T2765" t="str">
        <f>+IF(OR(Tabla1[[#This Row],[frecuente/infrecuente]]="Frecuente",Tabla1[[#This Row],[Respuesta.rt]]=""),"",Tabla1[[#This Row],[Respuesta.rt]])</f>
        <v/>
      </c>
      <c r="U2765">
        <f>1-Tabla1[[#This Row],[Respuesta.corr]]</f>
        <v>1</v>
      </c>
      <c r="V2765" t="s">
        <v>141</v>
      </c>
      <c r="W2765" t="s">
        <v>143</v>
      </c>
      <c r="X2765" t="str">
        <f>+IFERROR(VLOOKUP(Tabla1[[#This Row],[participant]],$AB$2:$AC$17,2,0),"REVISAR")</f>
        <v>LMR11M</v>
      </c>
    </row>
    <row r="2766" spans="1:24" x14ac:dyDescent="0.55000000000000004">
      <c r="A2766" t="s">
        <v>93</v>
      </c>
      <c r="B2766" t="s">
        <v>109</v>
      </c>
      <c r="C2766" t="s">
        <v>15</v>
      </c>
      <c r="D2766">
        <v>1.3</v>
      </c>
      <c r="E2766">
        <v>0</v>
      </c>
      <c r="F2766">
        <v>164</v>
      </c>
      <c r="G2766">
        <v>164</v>
      </c>
      <c r="H2766">
        <v>164</v>
      </c>
      <c r="I2766" t="s">
        <v>15</v>
      </c>
      <c r="J2766">
        <v>1</v>
      </c>
      <c r="L2766" t="s">
        <v>94</v>
      </c>
      <c r="M2766">
        <v>60.018062961364201</v>
      </c>
      <c r="N2766" t="s">
        <v>95</v>
      </c>
      <c r="O2766">
        <v>1</v>
      </c>
      <c r="P2766" t="s">
        <v>96</v>
      </c>
      <c r="Q2766" t="str">
        <f>+PROPER(IF(MID(Tabla1[[#This Row],[expName]],3,100)="Alegria","Alegría",MID(Tabla1[[#This Row],[expName]],3,100)))</f>
        <v>Enojo</v>
      </c>
      <c r="R2766" t="str">
        <f>+IF(Tabla1[[#This Row],[correct_ans]]="None","Frecuente","Infrecuente")</f>
        <v>Frecuente</v>
      </c>
      <c r="S2766">
        <f>+Tabla1[[#This Row],[Respuesta.corr]]*100</f>
        <v>100</v>
      </c>
      <c r="T2766" t="str">
        <f>+IF(OR(Tabla1[[#This Row],[frecuente/infrecuente]]="Frecuente",Tabla1[[#This Row],[Respuesta.rt]]=""),"",Tabla1[[#This Row],[Respuesta.rt]])</f>
        <v/>
      </c>
      <c r="U2766">
        <f>1-Tabla1[[#This Row],[Respuesta.corr]]</f>
        <v>0</v>
      </c>
      <c r="V2766" t="s">
        <v>141</v>
      </c>
      <c r="W2766" t="s">
        <v>143</v>
      </c>
      <c r="X2766" t="str">
        <f>+IFERROR(VLOOKUP(Tabla1[[#This Row],[participant]],$AB$2:$AC$17,2,0),"REVISAR")</f>
        <v>LMR11M</v>
      </c>
    </row>
    <row r="2767" spans="1:24" x14ac:dyDescent="0.55000000000000004">
      <c r="A2767" t="s">
        <v>98</v>
      </c>
      <c r="B2767" t="s">
        <v>104</v>
      </c>
      <c r="C2767" t="s">
        <v>21</v>
      </c>
      <c r="D2767">
        <v>0.8</v>
      </c>
      <c r="E2767">
        <v>0</v>
      </c>
      <c r="F2767">
        <v>165</v>
      </c>
      <c r="G2767">
        <v>165</v>
      </c>
      <c r="H2767">
        <v>165</v>
      </c>
      <c r="I2767" t="s">
        <v>21</v>
      </c>
      <c r="J2767">
        <v>1</v>
      </c>
      <c r="K2767">
        <v>0.61333949165400004</v>
      </c>
      <c r="L2767" t="s">
        <v>94</v>
      </c>
      <c r="M2767">
        <v>60.018062961364201</v>
      </c>
      <c r="N2767" t="s">
        <v>95</v>
      </c>
      <c r="O2767">
        <v>1</v>
      </c>
      <c r="P2767" t="s">
        <v>96</v>
      </c>
      <c r="Q2767" t="str">
        <f>+PROPER(IF(MID(Tabla1[[#This Row],[expName]],3,100)="Alegria","Alegría",MID(Tabla1[[#This Row],[expName]],3,100)))</f>
        <v>Enojo</v>
      </c>
      <c r="R2767" t="str">
        <f>+IF(Tabla1[[#This Row],[correct_ans]]="None","Frecuente","Infrecuente")</f>
        <v>Infrecuente</v>
      </c>
      <c r="S2767">
        <f>+Tabla1[[#This Row],[Respuesta.corr]]*100</f>
        <v>100</v>
      </c>
      <c r="T2767">
        <f>+IF(OR(Tabla1[[#This Row],[frecuente/infrecuente]]="Frecuente",Tabla1[[#This Row],[Respuesta.rt]]=""),"",Tabla1[[#This Row],[Respuesta.rt]])</f>
        <v>0.61333949165400004</v>
      </c>
      <c r="U2767">
        <f>1-Tabla1[[#This Row],[Respuesta.corr]]</f>
        <v>0</v>
      </c>
      <c r="V2767" t="s">
        <v>141</v>
      </c>
      <c r="W2767" t="s">
        <v>143</v>
      </c>
      <c r="X2767" t="str">
        <f>+IFERROR(VLOOKUP(Tabla1[[#This Row],[participant]],$AB$2:$AC$17,2,0),"REVISAR")</f>
        <v>LMR11M</v>
      </c>
    </row>
    <row r="2768" spans="1:24" x14ac:dyDescent="0.55000000000000004">
      <c r="A2768" t="s">
        <v>93</v>
      </c>
      <c r="B2768" t="s">
        <v>100</v>
      </c>
      <c r="C2768" t="s">
        <v>15</v>
      </c>
      <c r="D2768">
        <v>1.3</v>
      </c>
      <c r="E2768">
        <v>0</v>
      </c>
      <c r="F2768">
        <v>166</v>
      </c>
      <c r="G2768">
        <v>166</v>
      </c>
      <c r="H2768">
        <v>166</v>
      </c>
      <c r="I2768" t="s">
        <v>15</v>
      </c>
      <c r="J2768">
        <v>1</v>
      </c>
      <c r="L2768" t="s">
        <v>94</v>
      </c>
      <c r="M2768">
        <v>60.018062961364201</v>
      </c>
      <c r="N2768" t="s">
        <v>95</v>
      </c>
      <c r="O2768">
        <v>1</v>
      </c>
      <c r="P2768" t="s">
        <v>96</v>
      </c>
      <c r="Q2768" t="str">
        <f>+PROPER(IF(MID(Tabla1[[#This Row],[expName]],3,100)="Alegria","Alegría",MID(Tabla1[[#This Row],[expName]],3,100)))</f>
        <v>Enojo</v>
      </c>
      <c r="R2768" t="str">
        <f>+IF(Tabla1[[#This Row],[correct_ans]]="None","Frecuente","Infrecuente")</f>
        <v>Frecuente</v>
      </c>
      <c r="S2768">
        <f>+Tabla1[[#This Row],[Respuesta.corr]]*100</f>
        <v>100</v>
      </c>
      <c r="T2768" t="str">
        <f>+IF(OR(Tabla1[[#This Row],[frecuente/infrecuente]]="Frecuente",Tabla1[[#This Row],[Respuesta.rt]]=""),"",Tabla1[[#This Row],[Respuesta.rt]])</f>
        <v/>
      </c>
      <c r="U2768">
        <f>1-Tabla1[[#This Row],[Respuesta.corr]]</f>
        <v>0</v>
      </c>
      <c r="V2768" t="s">
        <v>141</v>
      </c>
      <c r="W2768" t="s">
        <v>143</v>
      </c>
      <c r="X2768" t="str">
        <f>+IFERROR(VLOOKUP(Tabla1[[#This Row],[participant]],$AB$2:$AC$17,2,0),"REVISAR")</f>
        <v>LMR11M</v>
      </c>
    </row>
    <row r="2769" spans="1:24" x14ac:dyDescent="0.55000000000000004">
      <c r="A2769" t="s">
        <v>98</v>
      </c>
      <c r="B2769" t="s">
        <v>117</v>
      </c>
      <c r="C2769" t="s">
        <v>21</v>
      </c>
      <c r="D2769">
        <v>0.8</v>
      </c>
      <c r="E2769">
        <v>0</v>
      </c>
      <c r="F2769">
        <v>167</v>
      </c>
      <c r="G2769">
        <v>167</v>
      </c>
      <c r="H2769">
        <v>167</v>
      </c>
      <c r="I2769" t="s">
        <v>21</v>
      </c>
      <c r="J2769">
        <v>1</v>
      </c>
      <c r="K2769">
        <v>0.48969972040499998</v>
      </c>
      <c r="L2769" t="s">
        <v>94</v>
      </c>
      <c r="M2769">
        <v>60.018062961364201</v>
      </c>
      <c r="N2769" t="s">
        <v>95</v>
      </c>
      <c r="O2769">
        <v>1</v>
      </c>
      <c r="P2769" t="s">
        <v>96</v>
      </c>
      <c r="Q2769" t="str">
        <f>+PROPER(IF(MID(Tabla1[[#This Row],[expName]],3,100)="Alegria","Alegría",MID(Tabla1[[#This Row],[expName]],3,100)))</f>
        <v>Enojo</v>
      </c>
      <c r="R2769" t="str">
        <f>+IF(Tabla1[[#This Row],[correct_ans]]="None","Frecuente","Infrecuente")</f>
        <v>Infrecuente</v>
      </c>
      <c r="S2769">
        <f>+Tabla1[[#This Row],[Respuesta.corr]]*100</f>
        <v>100</v>
      </c>
      <c r="T2769">
        <f>+IF(OR(Tabla1[[#This Row],[frecuente/infrecuente]]="Frecuente",Tabla1[[#This Row],[Respuesta.rt]]=""),"",Tabla1[[#This Row],[Respuesta.rt]])</f>
        <v>0.48969972040499998</v>
      </c>
      <c r="U2769">
        <f>1-Tabla1[[#This Row],[Respuesta.corr]]</f>
        <v>0</v>
      </c>
      <c r="V2769" t="s">
        <v>141</v>
      </c>
      <c r="W2769" t="s">
        <v>143</v>
      </c>
      <c r="X2769" t="str">
        <f>+IFERROR(VLOOKUP(Tabla1[[#This Row],[participant]],$AB$2:$AC$17,2,0),"REVISAR")</f>
        <v>LMR11M</v>
      </c>
    </row>
    <row r="2770" spans="1:24" x14ac:dyDescent="0.55000000000000004">
      <c r="A2770" t="s">
        <v>93</v>
      </c>
      <c r="B2770" t="s">
        <v>109</v>
      </c>
      <c r="C2770" t="s">
        <v>15</v>
      </c>
      <c r="D2770">
        <v>1.3</v>
      </c>
      <c r="E2770">
        <v>0</v>
      </c>
      <c r="F2770">
        <v>168</v>
      </c>
      <c r="G2770">
        <v>168</v>
      </c>
      <c r="H2770">
        <v>168</v>
      </c>
      <c r="I2770" t="s">
        <v>15</v>
      </c>
      <c r="J2770">
        <v>1</v>
      </c>
      <c r="L2770" t="s">
        <v>94</v>
      </c>
      <c r="M2770">
        <v>60.018062961364201</v>
      </c>
      <c r="N2770" t="s">
        <v>95</v>
      </c>
      <c r="O2770">
        <v>1</v>
      </c>
      <c r="P2770" t="s">
        <v>96</v>
      </c>
      <c r="Q2770" t="str">
        <f>+PROPER(IF(MID(Tabla1[[#This Row],[expName]],3,100)="Alegria","Alegría",MID(Tabla1[[#This Row],[expName]],3,100)))</f>
        <v>Enojo</v>
      </c>
      <c r="R2770" t="str">
        <f>+IF(Tabla1[[#This Row],[correct_ans]]="None","Frecuente","Infrecuente")</f>
        <v>Frecuente</v>
      </c>
      <c r="S2770">
        <f>+Tabla1[[#This Row],[Respuesta.corr]]*100</f>
        <v>100</v>
      </c>
      <c r="T2770" t="str">
        <f>+IF(OR(Tabla1[[#This Row],[frecuente/infrecuente]]="Frecuente",Tabla1[[#This Row],[Respuesta.rt]]=""),"",Tabla1[[#This Row],[Respuesta.rt]])</f>
        <v/>
      </c>
      <c r="U2770">
        <f>1-Tabla1[[#This Row],[Respuesta.corr]]</f>
        <v>0</v>
      </c>
      <c r="V2770" t="s">
        <v>141</v>
      </c>
      <c r="W2770" t="s">
        <v>143</v>
      </c>
      <c r="X2770" t="str">
        <f>+IFERROR(VLOOKUP(Tabla1[[#This Row],[participant]],$AB$2:$AC$17,2,0),"REVISAR")</f>
        <v>LMR11M</v>
      </c>
    </row>
    <row r="2771" spans="1:24" x14ac:dyDescent="0.55000000000000004">
      <c r="A2771" t="s">
        <v>93</v>
      </c>
      <c r="B2771" t="s">
        <v>106</v>
      </c>
      <c r="C2771" t="s">
        <v>15</v>
      </c>
      <c r="D2771">
        <v>1.3</v>
      </c>
      <c r="E2771">
        <v>0</v>
      </c>
      <c r="F2771">
        <v>169</v>
      </c>
      <c r="G2771">
        <v>169</v>
      </c>
      <c r="H2771">
        <v>169</v>
      </c>
      <c r="I2771" t="s">
        <v>15</v>
      </c>
      <c r="J2771">
        <v>1</v>
      </c>
      <c r="L2771" t="s">
        <v>94</v>
      </c>
      <c r="M2771">
        <v>60.018062961364201</v>
      </c>
      <c r="N2771" t="s">
        <v>95</v>
      </c>
      <c r="O2771">
        <v>1</v>
      </c>
      <c r="P2771" t="s">
        <v>96</v>
      </c>
      <c r="Q2771" t="str">
        <f>+PROPER(IF(MID(Tabla1[[#This Row],[expName]],3,100)="Alegria","Alegría",MID(Tabla1[[#This Row],[expName]],3,100)))</f>
        <v>Enojo</v>
      </c>
      <c r="R2771" t="str">
        <f>+IF(Tabla1[[#This Row],[correct_ans]]="None","Frecuente","Infrecuente")</f>
        <v>Frecuente</v>
      </c>
      <c r="S2771">
        <f>+Tabla1[[#This Row],[Respuesta.corr]]*100</f>
        <v>100</v>
      </c>
      <c r="T2771" t="str">
        <f>+IF(OR(Tabla1[[#This Row],[frecuente/infrecuente]]="Frecuente",Tabla1[[#This Row],[Respuesta.rt]]=""),"",Tabla1[[#This Row],[Respuesta.rt]])</f>
        <v/>
      </c>
      <c r="U2771">
        <f>1-Tabla1[[#This Row],[Respuesta.corr]]</f>
        <v>0</v>
      </c>
      <c r="V2771" t="s">
        <v>141</v>
      </c>
      <c r="W2771" t="s">
        <v>143</v>
      </c>
      <c r="X2771" t="str">
        <f>+IFERROR(VLOOKUP(Tabla1[[#This Row],[participant]],$AB$2:$AC$17,2,0),"REVISAR")</f>
        <v>LMR11M</v>
      </c>
    </row>
    <row r="2772" spans="1:24" x14ac:dyDescent="0.55000000000000004">
      <c r="A2772" t="s">
        <v>98</v>
      </c>
      <c r="B2772" t="s">
        <v>110</v>
      </c>
      <c r="C2772" t="s">
        <v>21</v>
      </c>
      <c r="D2772">
        <v>0.8</v>
      </c>
      <c r="E2772">
        <v>0</v>
      </c>
      <c r="F2772">
        <v>170</v>
      </c>
      <c r="G2772">
        <v>170</v>
      </c>
      <c r="H2772">
        <v>170</v>
      </c>
      <c r="I2772" t="s">
        <v>21</v>
      </c>
      <c r="J2772">
        <v>1</v>
      </c>
      <c r="K2772">
        <v>0.44554828805800001</v>
      </c>
      <c r="L2772" t="s">
        <v>94</v>
      </c>
      <c r="M2772">
        <v>60.018062961364201</v>
      </c>
      <c r="N2772" t="s">
        <v>95</v>
      </c>
      <c r="O2772">
        <v>1</v>
      </c>
      <c r="P2772" t="s">
        <v>96</v>
      </c>
      <c r="Q2772" t="str">
        <f>+PROPER(IF(MID(Tabla1[[#This Row],[expName]],3,100)="Alegria","Alegría",MID(Tabla1[[#This Row],[expName]],3,100)))</f>
        <v>Enojo</v>
      </c>
      <c r="R2772" t="str">
        <f>+IF(Tabla1[[#This Row],[correct_ans]]="None","Frecuente","Infrecuente")</f>
        <v>Infrecuente</v>
      </c>
      <c r="S2772">
        <f>+Tabla1[[#This Row],[Respuesta.corr]]*100</f>
        <v>100</v>
      </c>
      <c r="T2772">
        <f>+IF(OR(Tabla1[[#This Row],[frecuente/infrecuente]]="Frecuente",Tabla1[[#This Row],[Respuesta.rt]]=""),"",Tabla1[[#This Row],[Respuesta.rt]])</f>
        <v>0.44554828805800001</v>
      </c>
      <c r="U2772">
        <f>1-Tabla1[[#This Row],[Respuesta.corr]]</f>
        <v>0</v>
      </c>
      <c r="V2772" t="s">
        <v>141</v>
      </c>
      <c r="W2772" t="s">
        <v>143</v>
      </c>
      <c r="X2772" t="str">
        <f>+IFERROR(VLOOKUP(Tabla1[[#This Row],[participant]],$AB$2:$AC$17,2,0),"REVISAR")</f>
        <v>LMR11M</v>
      </c>
    </row>
    <row r="2773" spans="1:24" x14ac:dyDescent="0.55000000000000004">
      <c r="A2773" t="s">
        <v>93</v>
      </c>
      <c r="B2773" t="s">
        <v>97</v>
      </c>
      <c r="C2773" t="s">
        <v>15</v>
      </c>
      <c r="D2773">
        <v>1.3</v>
      </c>
      <c r="E2773">
        <v>0</v>
      </c>
      <c r="F2773">
        <v>171</v>
      </c>
      <c r="G2773">
        <v>171</v>
      </c>
      <c r="H2773">
        <v>171</v>
      </c>
      <c r="I2773" t="s">
        <v>15</v>
      </c>
      <c r="J2773">
        <v>1</v>
      </c>
      <c r="L2773" t="s">
        <v>94</v>
      </c>
      <c r="M2773">
        <v>60.018062961364201</v>
      </c>
      <c r="N2773" t="s">
        <v>95</v>
      </c>
      <c r="O2773">
        <v>1</v>
      </c>
      <c r="P2773" t="s">
        <v>96</v>
      </c>
      <c r="Q2773" t="str">
        <f>+PROPER(IF(MID(Tabla1[[#This Row],[expName]],3,100)="Alegria","Alegría",MID(Tabla1[[#This Row],[expName]],3,100)))</f>
        <v>Enojo</v>
      </c>
      <c r="R2773" t="str">
        <f>+IF(Tabla1[[#This Row],[correct_ans]]="None","Frecuente","Infrecuente")</f>
        <v>Frecuente</v>
      </c>
      <c r="S2773">
        <f>+Tabla1[[#This Row],[Respuesta.corr]]*100</f>
        <v>100</v>
      </c>
      <c r="T2773" t="str">
        <f>+IF(OR(Tabla1[[#This Row],[frecuente/infrecuente]]="Frecuente",Tabla1[[#This Row],[Respuesta.rt]]=""),"",Tabla1[[#This Row],[Respuesta.rt]])</f>
        <v/>
      </c>
      <c r="U2773">
        <f>1-Tabla1[[#This Row],[Respuesta.corr]]</f>
        <v>0</v>
      </c>
      <c r="V2773" t="s">
        <v>141</v>
      </c>
      <c r="W2773" t="s">
        <v>143</v>
      </c>
      <c r="X2773" t="str">
        <f>+IFERROR(VLOOKUP(Tabla1[[#This Row],[participant]],$AB$2:$AC$17,2,0),"REVISAR")</f>
        <v>LMR11M</v>
      </c>
    </row>
    <row r="2774" spans="1:24" x14ac:dyDescent="0.55000000000000004">
      <c r="A2774" t="s">
        <v>93</v>
      </c>
      <c r="B2774" t="s">
        <v>31</v>
      </c>
      <c r="C2774" t="s">
        <v>15</v>
      </c>
      <c r="D2774">
        <v>0.8</v>
      </c>
      <c r="E2774">
        <v>0</v>
      </c>
      <c r="F2774">
        <v>172</v>
      </c>
      <c r="G2774">
        <v>172</v>
      </c>
      <c r="H2774">
        <v>172</v>
      </c>
      <c r="I2774" t="s">
        <v>15</v>
      </c>
      <c r="J2774">
        <v>1</v>
      </c>
      <c r="L2774" t="s">
        <v>94</v>
      </c>
      <c r="M2774">
        <v>60.018062961364201</v>
      </c>
      <c r="N2774" t="s">
        <v>95</v>
      </c>
      <c r="O2774">
        <v>1</v>
      </c>
      <c r="P2774" t="s">
        <v>96</v>
      </c>
      <c r="Q2774" t="str">
        <f>+PROPER(IF(MID(Tabla1[[#This Row],[expName]],3,100)="Alegria","Alegría",MID(Tabla1[[#This Row],[expName]],3,100)))</f>
        <v>Enojo</v>
      </c>
      <c r="R2774" t="str">
        <f>+IF(Tabla1[[#This Row],[correct_ans]]="None","Frecuente","Infrecuente")</f>
        <v>Frecuente</v>
      </c>
      <c r="S2774">
        <f>+Tabla1[[#This Row],[Respuesta.corr]]*100</f>
        <v>100</v>
      </c>
      <c r="T2774" t="str">
        <f>+IF(OR(Tabla1[[#This Row],[frecuente/infrecuente]]="Frecuente",Tabla1[[#This Row],[Respuesta.rt]]=""),"",Tabla1[[#This Row],[Respuesta.rt]])</f>
        <v/>
      </c>
      <c r="U2774">
        <f>1-Tabla1[[#This Row],[Respuesta.corr]]</f>
        <v>0</v>
      </c>
      <c r="V2774" t="s">
        <v>141</v>
      </c>
      <c r="W2774" t="s">
        <v>143</v>
      </c>
      <c r="X2774" t="str">
        <f>+IFERROR(VLOOKUP(Tabla1[[#This Row],[participant]],$AB$2:$AC$17,2,0),"REVISAR")</f>
        <v>LMR11M</v>
      </c>
    </row>
    <row r="2775" spans="1:24" x14ac:dyDescent="0.55000000000000004">
      <c r="A2775" t="s">
        <v>98</v>
      </c>
      <c r="B2775" t="s">
        <v>110</v>
      </c>
      <c r="C2775" t="s">
        <v>21</v>
      </c>
      <c r="D2775">
        <v>0.8</v>
      </c>
      <c r="E2775">
        <v>0</v>
      </c>
      <c r="F2775">
        <v>173</v>
      </c>
      <c r="G2775">
        <v>173</v>
      </c>
      <c r="H2775">
        <v>173</v>
      </c>
      <c r="I2775" t="s">
        <v>21</v>
      </c>
      <c r="J2775">
        <v>1</v>
      </c>
      <c r="K2775">
        <v>0.70725891506299998</v>
      </c>
      <c r="L2775" t="s">
        <v>94</v>
      </c>
      <c r="M2775">
        <v>60.018062961364201</v>
      </c>
      <c r="N2775" t="s">
        <v>95</v>
      </c>
      <c r="O2775">
        <v>1</v>
      </c>
      <c r="P2775" t="s">
        <v>96</v>
      </c>
      <c r="Q2775" t="str">
        <f>+PROPER(IF(MID(Tabla1[[#This Row],[expName]],3,100)="Alegria","Alegría",MID(Tabla1[[#This Row],[expName]],3,100)))</f>
        <v>Enojo</v>
      </c>
      <c r="R2775" t="str">
        <f>+IF(Tabla1[[#This Row],[correct_ans]]="None","Frecuente","Infrecuente")</f>
        <v>Infrecuente</v>
      </c>
      <c r="S2775">
        <f>+Tabla1[[#This Row],[Respuesta.corr]]*100</f>
        <v>100</v>
      </c>
      <c r="T2775">
        <f>+IF(OR(Tabla1[[#This Row],[frecuente/infrecuente]]="Frecuente",Tabla1[[#This Row],[Respuesta.rt]]=""),"",Tabla1[[#This Row],[Respuesta.rt]])</f>
        <v>0.70725891506299998</v>
      </c>
      <c r="U2775">
        <f>1-Tabla1[[#This Row],[Respuesta.corr]]</f>
        <v>0</v>
      </c>
      <c r="V2775" t="s">
        <v>141</v>
      </c>
      <c r="W2775" t="s">
        <v>143</v>
      </c>
      <c r="X2775" t="str">
        <f>+IFERROR(VLOOKUP(Tabla1[[#This Row],[participant]],$AB$2:$AC$17,2,0),"REVISAR")</f>
        <v>LMR11M</v>
      </c>
    </row>
    <row r="2776" spans="1:24" x14ac:dyDescent="0.55000000000000004">
      <c r="A2776" t="s">
        <v>93</v>
      </c>
      <c r="B2776" t="s">
        <v>103</v>
      </c>
      <c r="C2776" t="s">
        <v>15</v>
      </c>
      <c r="D2776">
        <v>1.3</v>
      </c>
      <c r="E2776">
        <v>0</v>
      </c>
      <c r="F2776">
        <v>174</v>
      </c>
      <c r="G2776">
        <v>174</v>
      </c>
      <c r="H2776">
        <v>174</v>
      </c>
      <c r="I2776" t="s">
        <v>15</v>
      </c>
      <c r="J2776">
        <v>1</v>
      </c>
      <c r="L2776" t="s">
        <v>94</v>
      </c>
      <c r="M2776">
        <v>60.018062961364201</v>
      </c>
      <c r="N2776" t="s">
        <v>95</v>
      </c>
      <c r="O2776">
        <v>1</v>
      </c>
      <c r="P2776" t="s">
        <v>96</v>
      </c>
      <c r="Q2776" t="str">
        <f>+PROPER(IF(MID(Tabla1[[#This Row],[expName]],3,100)="Alegria","Alegría",MID(Tabla1[[#This Row],[expName]],3,100)))</f>
        <v>Enojo</v>
      </c>
      <c r="R2776" t="str">
        <f>+IF(Tabla1[[#This Row],[correct_ans]]="None","Frecuente","Infrecuente")</f>
        <v>Frecuente</v>
      </c>
      <c r="S2776">
        <f>+Tabla1[[#This Row],[Respuesta.corr]]*100</f>
        <v>100</v>
      </c>
      <c r="T2776" t="str">
        <f>+IF(OR(Tabla1[[#This Row],[frecuente/infrecuente]]="Frecuente",Tabla1[[#This Row],[Respuesta.rt]]=""),"",Tabla1[[#This Row],[Respuesta.rt]])</f>
        <v/>
      </c>
      <c r="U2776">
        <f>1-Tabla1[[#This Row],[Respuesta.corr]]</f>
        <v>0</v>
      </c>
      <c r="V2776" t="s">
        <v>141</v>
      </c>
      <c r="W2776" t="s">
        <v>143</v>
      </c>
      <c r="X2776" t="str">
        <f>+IFERROR(VLOOKUP(Tabla1[[#This Row],[participant]],$AB$2:$AC$17,2,0),"REVISAR")</f>
        <v>LMR11M</v>
      </c>
    </row>
    <row r="2777" spans="1:24" x14ac:dyDescent="0.55000000000000004">
      <c r="A2777" t="s">
        <v>98</v>
      </c>
      <c r="B2777" t="s">
        <v>119</v>
      </c>
      <c r="C2777" t="s">
        <v>21</v>
      </c>
      <c r="D2777">
        <v>0.8</v>
      </c>
      <c r="E2777">
        <v>0</v>
      </c>
      <c r="F2777">
        <v>175</v>
      </c>
      <c r="G2777">
        <v>175</v>
      </c>
      <c r="H2777">
        <v>175</v>
      </c>
      <c r="I2777" t="s">
        <v>21</v>
      </c>
      <c r="J2777">
        <v>1</v>
      </c>
      <c r="K2777">
        <v>0.62261489126799996</v>
      </c>
      <c r="L2777" t="s">
        <v>94</v>
      </c>
      <c r="M2777">
        <v>60.018062961364201</v>
      </c>
      <c r="N2777" t="s">
        <v>95</v>
      </c>
      <c r="O2777">
        <v>1</v>
      </c>
      <c r="P2777" t="s">
        <v>96</v>
      </c>
      <c r="Q2777" t="str">
        <f>+PROPER(IF(MID(Tabla1[[#This Row],[expName]],3,100)="Alegria","Alegría",MID(Tabla1[[#This Row],[expName]],3,100)))</f>
        <v>Enojo</v>
      </c>
      <c r="R2777" t="str">
        <f>+IF(Tabla1[[#This Row],[correct_ans]]="None","Frecuente","Infrecuente")</f>
        <v>Infrecuente</v>
      </c>
      <c r="S2777">
        <f>+Tabla1[[#This Row],[Respuesta.corr]]*100</f>
        <v>100</v>
      </c>
      <c r="T2777">
        <f>+IF(OR(Tabla1[[#This Row],[frecuente/infrecuente]]="Frecuente",Tabla1[[#This Row],[Respuesta.rt]]=""),"",Tabla1[[#This Row],[Respuesta.rt]])</f>
        <v>0.62261489126799996</v>
      </c>
      <c r="U2777">
        <f>1-Tabla1[[#This Row],[Respuesta.corr]]</f>
        <v>0</v>
      </c>
      <c r="V2777" t="s">
        <v>141</v>
      </c>
      <c r="W2777" t="s">
        <v>143</v>
      </c>
      <c r="X2777" t="str">
        <f>+IFERROR(VLOOKUP(Tabla1[[#This Row],[participant]],$AB$2:$AC$17,2,0),"REVISAR")</f>
        <v>LMR11M</v>
      </c>
    </row>
    <row r="2778" spans="1:24" x14ac:dyDescent="0.55000000000000004">
      <c r="A2778" t="s">
        <v>93</v>
      </c>
      <c r="B2778" t="s">
        <v>22</v>
      </c>
      <c r="C2778" t="s">
        <v>15</v>
      </c>
      <c r="D2778">
        <v>0.8</v>
      </c>
      <c r="E2778">
        <v>0</v>
      </c>
      <c r="F2778">
        <v>176</v>
      </c>
      <c r="G2778">
        <v>176</v>
      </c>
      <c r="H2778">
        <v>176</v>
      </c>
      <c r="I2778" t="s">
        <v>15</v>
      </c>
      <c r="J2778">
        <v>1</v>
      </c>
      <c r="L2778" t="s">
        <v>94</v>
      </c>
      <c r="M2778">
        <v>60.018062961364201</v>
      </c>
      <c r="N2778" t="s">
        <v>95</v>
      </c>
      <c r="O2778">
        <v>1</v>
      </c>
      <c r="P2778" t="s">
        <v>96</v>
      </c>
      <c r="Q2778" t="str">
        <f>+PROPER(IF(MID(Tabla1[[#This Row],[expName]],3,100)="Alegria","Alegría",MID(Tabla1[[#This Row],[expName]],3,100)))</f>
        <v>Enojo</v>
      </c>
      <c r="R2778" t="str">
        <f>+IF(Tabla1[[#This Row],[correct_ans]]="None","Frecuente","Infrecuente")</f>
        <v>Frecuente</v>
      </c>
      <c r="S2778">
        <f>+Tabla1[[#This Row],[Respuesta.corr]]*100</f>
        <v>100</v>
      </c>
      <c r="T2778" t="str">
        <f>+IF(OR(Tabla1[[#This Row],[frecuente/infrecuente]]="Frecuente",Tabla1[[#This Row],[Respuesta.rt]]=""),"",Tabla1[[#This Row],[Respuesta.rt]])</f>
        <v/>
      </c>
      <c r="U2778">
        <f>1-Tabla1[[#This Row],[Respuesta.corr]]</f>
        <v>0</v>
      </c>
      <c r="V2778" t="s">
        <v>141</v>
      </c>
      <c r="W2778" t="s">
        <v>143</v>
      </c>
      <c r="X2778" t="str">
        <f>+IFERROR(VLOOKUP(Tabla1[[#This Row],[participant]],$AB$2:$AC$17,2,0),"REVISAR")</f>
        <v>LMR11M</v>
      </c>
    </row>
    <row r="2779" spans="1:24" x14ac:dyDescent="0.55000000000000004">
      <c r="A2779" t="s">
        <v>93</v>
      </c>
      <c r="B2779" t="s">
        <v>35</v>
      </c>
      <c r="C2779" t="s">
        <v>15</v>
      </c>
      <c r="D2779">
        <v>1.3</v>
      </c>
      <c r="E2779">
        <v>0</v>
      </c>
      <c r="F2779">
        <v>177</v>
      </c>
      <c r="G2779">
        <v>177</v>
      </c>
      <c r="H2779">
        <v>177</v>
      </c>
      <c r="I2779" t="s">
        <v>15</v>
      </c>
      <c r="J2779">
        <v>1</v>
      </c>
      <c r="L2779" t="s">
        <v>94</v>
      </c>
      <c r="M2779">
        <v>60.018062961364201</v>
      </c>
      <c r="N2779" t="s">
        <v>95</v>
      </c>
      <c r="O2779">
        <v>1</v>
      </c>
      <c r="P2779" t="s">
        <v>96</v>
      </c>
      <c r="Q2779" t="str">
        <f>+PROPER(IF(MID(Tabla1[[#This Row],[expName]],3,100)="Alegria","Alegría",MID(Tabla1[[#This Row],[expName]],3,100)))</f>
        <v>Enojo</v>
      </c>
      <c r="R2779" t="str">
        <f>+IF(Tabla1[[#This Row],[correct_ans]]="None","Frecuente","Infrecuente")</f>
        <v>Frecuente</v>
      </c>
      <c r="S2779">
        <f>+Tabla1[[#This Row],[Respuesta.corr]]*100</f>
        <v>100</v>
      </c>
      <c r="T2779" t="str">
        <f>+IF(OR(Tabla1[[#This Row],[frecuente/infrecuente]]="Frecuente",Tabla1[[#This Row],[Respuesta.rt]]=""),"",Tabla1[[#This Row],[Respuesta.rt]])</f>
        <v/>
      </c>
      <c r="U2779">
        <f>1-Tabla1[[#This Row],[Respuesta.corr]]</f>
        <v>0</v>
      </c>
      <c r="V2779" t="s">
        <v>141</v>
      </c>
      <c r="W2779" t="s">
        <v>143</v>
      </c>
      <c r="X2779" t="str">
        <f>+IFERROR(VLOOKUP(Tabla1[[#This Row],[participant]],$AB$2:$AC$17,2,0),"REVISAR")</f>
        <v>LMR11M</v>
      </c>
    </row>
    <row r="2780" spans="1:24" x14ac:dyDescent="0.55000000000000004">
      <c r="A2780" t="s">
        <v>93</v>
      </c>
      <c r="B2780" t="s">
        <v>100</v>
      </c>
      <c r="C2780" t="s">
        <v>15</v>
      </c>
      <c r="D2780">
        <v>0.8</v>
      </c>
      <c r="E2780">
        <v>0</v>
      </c>
      <c r="F2780">
        <v>178</v>
      </c>
      <c r="G2780">
        <v>178</v>
      </c>
      <c r="H2780">
        <v>178</v>
      </c>
      <c r="I2780" t="s">
        <v>15</v>
      </c>
      <c r="J2780">
        <v>1</v>
      </c>
      <c r="L2780" t="s">
        <v>94</v>
      </c>
      <c r="M2780">
        <v>60.018062961364201</v>
      </c>
      <c r="N2780" t="s">
        <v>95</v>
      </c>
      <c r="O2780">
        <v>1</v>
      </c>
      <c r="P2780" t="s">
        <v>96</v>
      </c>
      <c r="Q2780" t="str">
        <f>+PROPER(IF(MID(Tabla1[[#This Row],[expName]],3,100)="Alegria","Alegría",MID(Tabla1[[#This Row],[expName]],3,100)))</f>
        <v>Enojo</v>
      </c>
      <c r="R2780" t="str">
        <f>+IF(Tabla1[[#This Row],[correct_ans]]="None","Frecuente","Infrecuente")</f>
        <v>Frecuente</v>
      </c>
      <c r="S2780">
        <f>+Tabla1[[#This Row],[Respuesta.corr]]*100</f>
        <v>100</v>
      </c>
      <c r="T2780" t="str">
        <f>+IF(OR(Tabla1[[#This Row],[frecuente/infrecuente]]="Frecuente",Tabla1[[#This Row],[Respuesta.rt]]=""),"",Tabla1[[#This Row],[Respuesta.rt]])</f>
        <v/>
      </c>
      <c r="U2780">
        <f>1-Tabla1[[#This Row],[Respuesta.corr]]</f>
        <v>0</v>
      </c>
      <c r="V2780" t="s">
        <v>141</v>
      </c>
      <c r="W2780" t="s">
        <v>143</v>
      </c>
      <c r="X2780" t="str">
        <f>+IFERROR(VLOOKUP(Tabla1[[#This Row],[participant]],$AB$2:$AC$17,2,0),"REVISAR")</f>
        <v>LMR11M</v>
      </c>
    </row>
    <row r="2781" spans="1:24" x14ac:dyDescent="0.55000000000000004">
      <c r="A2781" t="s">
        <v>98</v>
      </c>
      <c r="B2781" t="s">
        <v>102</v>
      </c>
      <c r="C2781" t="s">
        <v>21</v>
      </c>
      <c r="D2781">
        <v>0.8</v>
      </c>
      <c r="E2781">
        <v>0</v>
      </c>
      <c r="F2781">
        <v>179</v>
      </c>
      <c r="G2781">
        <v>179</v>
      </c>
      <c r="H2781">
        <v>179</v>
      </c>
      <c r="I2781" t="s">
        <v>21</v>
      </c>
      <c r="J2781">
        <v>1</v>
      </c>
      <c r="K2781">
        <v>0.49699820065900002</v>
      </c>
      <c r="L2781" t="s">
        <v>94</v>
      </c>
      <c r="M2781">
        <v>60.018062961364201</v>
      </c>
      <c r="N2781" t="s">
        <v>95</v>
      </c>
      <c r="O2781">
        <v>1</v>
      </c>
      <c r="P2781" t="s">
        <v>96</v>
      </c>
      <c r="Q2781" t="str">
        <f>+PROPER(IF(MID(Tabla1[[#This Row],[expName]],3,100)="Alegria","Alegría",MID(Tabla1[[#This Row],[expName]],3,100)))</f>
        <v>Enojo</v>
      </c>
      <c r="R2781" t="str">
        <f>+IF(Tabla1[[#This Row],[correct_ans]]="None","Frecuente","Infrecuente")</f>
        <v>Infrecuente</v>
      </c>
      <c r="S2781">
        <f>+Tabla1[[#This Row],[Respuesta.corr]]*100</f>
        <v>100</v>
      </c>
      <c r="T2781">
        <f>+IF(OR(Tabla1[[#This Row],[frecuente/infrecuente]]="Frecuente",Tabla1[[#This Row],[Respuesta.rt]]=""),"",Tabla1[[#This Row],[Respuesta.rt]])</f>
        <v>0.49699820065900002</v>
      </c>
      <c r="U2781">
        <f>1-Tabla1[[#This Row],[Respuesta.corr]]</f>
        <v>0</v>
      </c>
      <c r="V2781" t="s">
        <v>141</v>
      </c>
      <c r="W2781" t="s">
        <v>143</v>
      </c>
      <c r="X2781" t="str">
        <f>+IFERROR(VLOOKUP(Tabla1[[#This Row],[participant]],$AB$2:$AC$17,2,0),"REVISAR")</f>
        <v>LMR11M</v>
      </c>
    </row>
    <row r="2782" spans="1:24" x14ac:dyDescent="0.55000000000000004">
      <c r="A2782" t="s">
        <v>93</v>
      </c>
      <c r="B2782" t="s">
        <v>34</v>
      </c>
      <c r="C2782" t="s">
        <v>15</v>
      </c>
      <c r="D2782">
        <v>1.3</v>
      </c>
      <c r="E2782">
        <v>0</v>
      </c>
      <c r="F2782">
        <v>180</v>
      </c>
      <c r="G2782">
        <v>180</v>
      </c>
      <c r="H2782">
        <v>180</v>
      </c>
      <c r="I2782" t="s">
        <v>15</v>
      </c>
      <c r="J2782">
        <v>1</v>
      </c>
      <c r="L2782" t="s">
        <v>94</v>
      </c>
      <c r="M2782">
        <v>60.018062961364201</v>
      </c>
      <c r="N2782" t="s">
        <v>95</v>
      </c>
      <c r="O2782">
        <v>1</v>
      </c>
      <c r="P2782" t="s">
        <v>96</v>
      </c>
      <c r="Q2782" t="str">
        <f>+PROPER(IF(MID(Tabla1[[#This Row],[expName]],3,100)="Alegria","Alegría",MID(Tabla1[[#This Row],[expName]],3,100)))</f>
        <v>Enojo</v>
      </c>
      <c r="R2782" t="str">
        <f>+IF(Tabla1[[#This Row],[correct_ans]]="None","Frecuente","Infrecuente")</f>
        <v>Frecuente</v>
      </c>
      <c r="S2782">
        <f>+Tabla1[[#This Row],[Respuesta.corr]]*100</f>
        <v>100</v>
      </c>
      <c r="T2782" t="str">
        <f>+IF(OR(Tabla1[[#This Row],[frecuente/infrecuente]]="Frecuente",Tabla1[[#This Row],[Respuesta.rt]]=""),"",Tabla1[[#This Row],[Respuesta.rt]])</f>
        <v/>
      </c>
      <c r="U2782">
        <f>1-Tabla1[[#This Row],[Respuesta.corr]]</f>
        <v>0</v>
      </c>
      <c r="V2782" t="s">
        <v>141</v>
      </c>
      <c r="W2782" t="s">
        <v>143</v>
      </c>
      <c r="X2782" t="str">
        <f>+IFERROR(VLOOKUP(Tabla1[[#This Row],[participant]],$AB$2:$AC$17,2,0),"REVISAR")</f>
        <v>LMR11M</v>
      </c>
    </row>
    <row r="2783" spans="1:24" x14ac:dyDescent="0.55000000000000004">
      <c r="A2783" t="s">
        <v>98</v>
      </c>
      <c r="B2783" t="s">
        <v>102</v>
      </c>
      <c r="C2783" t="s">
        <v>21</v>
      </c>
      <c r="D2783">
        <v>1.3</v>
      </c>
      <c r="E2783">
        <v>0</v>
      </c>
      <c r="F2783">
        <v>181</v>
      </c>
      <c r="G2783">
        <v>181</v>
      </c>
      <c r="H2783">
        <v>181</v>
      </c>
      <c r="I2783" t="s">
        <v>21</v>
      </c>
      <c r="J2783">
        <v>1</v>
      </c>
      <c r="K2783">
        <v>0.65929501643400001</v>
      </c>
      <c r="L2783" t="s">
        <v>94</v>
      </c>
      <c r="M2783">
        <v>60.018062961364201</v>
      </c>
      <c r="N2783" t="s">
        <v>95</v>
      </c>
      <c r="O2783">
        <v>1</v>
      </c>
      <c r="P2783" t="s">
        <v>96</v>
      </c>
      <c r="Q2783" t="str">
        <f>+PROPER(IF(MID(Tabla1[[#This Row],[expName]],3,100)="Alegria","Alegría",MID(Tabla1[[#This Row],[expName]],3,100)))</f>
        <v>Enojo</v>
      </c>
      <c r="R2783" t="str">
        <f>+IF(Tabla1[[#This Row],[correct_ans]]="None","Frecuente","Infrecuente")</f>
        <v>Infrecuente</v>
      </c>
      <c r="S2783">
        <f>+Tabla1[[#This Row],[Respuesta.corr]]*100</f>
        <v>100</v>
      </c>
      <c r="T2783">
        <f>+IF(OR(Tabla1[[#This Row],[frecuente/infrecuente]]="Frecuente",Tabla1[[#This Row],[Respuesta.rt]]=""),"",Tabla1[[#This Row],[Respuesta.rt]])</f>
        <v>0.65929501643400001</v>
      </c>
      <c r="U2783">
        <f>1-Tabla1[[#This Row],[Respuesta.corr]]</f>
        <v>0</v>
      </c>
      <c r="V2783" t="s">
        <v>141</v>
      </c>
      <c r="W2783" t="s">
        <v>143</v>
      </c>
      <c r="X2783" t="str">
        <f>+IFERROR(VLOOKUP(Tabla1[[#This Row],[participant]],$AB$2:$AC$17,2,0),"REVISAR")</f>
        <v>LMR11M</v>
      </c>
    </row>
    <row r="2784" spans="1:24" x14ac:dyDescent="0.55000000000000004">
      <c r="A2784" t="s">
        <v>93</v>
      </c>
      <c r="B2784" t="s">
        <v>29</v>
      </c>
      <c r="C2784" t="s">
        <v>15</v>
      </c>
      <c r="D2784">
        <v>1.3</v>
      </c>
      <c r="E2784">
        <v>0</v>
      </c>
      <c r="F2784">
        <v>182</v>
      </c>
      <c r="G2784">
        <v>182</v>
      </c>
      <c r="H2784">
        <v>182</v>
      </c>
      <c r="I2784" t="s">
        <v>15</v>
      </c>
      <c r="J2784">
        <v>1</v>
      </c>
      <c r="L2784" t="s">
        <v>94</v>
      </c>
      <c r="M2784">
        <v>60.018062961364201</v>
      </c>
      <c r="N2784" t="s">
        <v>95</v>
      </c>
      <c r="O2784">
        <v>1</v>
      </c>
      <c r="P2784" t="s">
        <v>96</v>
      </c>
      <c r="Q2784" t="str">
        <f>+PROPER(IF(MID(Tabla1[[#This Row],[expName]],3,100)="Alegria","Alegría",MID(Tabla1[[#This Row],[expName]],3,100)))</f>
        <v>Enojo</v>
      </c>
      <c r="R2784" t="str">
        <f>+IF(Tabla1[[#This Row],[correct_ans]]="None","Frecuente","Infrecuente")</f>
        <v>Frecuente</v>
      </c>
      <c r="S2784">
        <f>+Tabla1[[#This Row],[Respuesta.corr]]*100</f>
        <v>100</v>
      </c>
      <c r="T2784" t="str">
        <f>+IF(OR(Tabla1[[#This Row],[frecuente/infrecuente]]="Frecuente",Tabla1[[#This Row],[Respuesta.rt]]=""),"",Tabla1[[#This Row],[Respuesta.rt]])</f>
        <v/>
      </c>
      <c r="U2784">
        <f>1-Tabla1[[#This Row],[Respuesta.corr]]</f>
        <v>0</v>
      </c>
      <c r="V2784" t="s">
        <v>141</v>
      </c>
      <c r="W2784" t="s">
        <v>143</v>
      </c>
      <c r="X2784" t="str">
        <f>+IFERROR(VLOOKUP(Tabla1[[#This Row],[participant]],$AB$2:$AC$17,2,0),"REVISAR")</f>
        <v>LMR11M</v>
      </c>
    </row>
    <row r="2785" spans="1:24" x14ac:dyDescent="0.55000000000000004">
      <c r="A2785" t="s">
        <v>93</v>
      </c>
      <c r="B2785" t="s">
        <v>100</v>
      </c>
      <c r="C2785" t="s">
        <v>15</v>
      </c>
      <c r="D2785">
        <v>1.3</v>
      </c>
      <c r="E2785">
        <v>0</v>
      </c>
      <c r="F2785">
        <v>183</v>
      </c>
      <c r="G2785">
        <v>183</v>
      </c>
      <c r="H2785">
        <v>183</v>
      </c>
      <c r="I2785" t="s">
        <v>15</v>
      </c>
      <c r="J2785">
        <v>1</v>
      </c>
      <c r="L2785" t="s">
        <v>94</v>
      </c>
      <c r="M2785">
        <v>60.018062961364201</v>
      </c>
      <c r="N2785" t="s">
        <v>95</v>
      </c>
      <c r="O2785">
        <v>1</v>
      </c>
      <c r="P2785" t="s">
        <v>96</v>
      </c>
      <c r="Q2785" t="str">
        <f>+PROPER(IF(MID(Tabla1[[#This Row],[expName]],3,100)="Alegria","Alegría",MID(Tabla1[[#This Row],[expName]],3,100)))</f>
        <v>Enojo</v>
      </c>
      <c r="R2785" t="str">
        <f>+IF(Tabla1[[#This Row],[correct_ans]]="None","Frecuente","Infrecuente")</f>
        <v>Frecuente</v>
      </c>
      <c r="S2785">
        <f>+Tabla1[[#This Row],[Respuesta.corr]]*100</f>
        <v>100</v>
      </c>
      <c r="T2785" t="str">
        <f>+IF(OR(Tabla1[[#This Row],[frecuente/infrecuente]]="Frecuente",Tabla1[[#This Row],[Respuesta.rt]]=""),"",Tabla1[[#This Row],[Respuesta.rt]])</f>
        <v/>
      </c>
      <c r="U2785">
        <f>1-Tabla1[[#This Row],[Respuesta.corr]]</f>
        <v>0</v>
      </c>
      <c r="V2785" t="s">
        <v>141</v>
      </c>
      <c r="W2785" t="s">
        <v>143</v>
      </c>
      <c r="X2785" t="str">
        <f>+IFERROR(VLOOKUP(Tabla1[[#This Row],[participant]],$AB$2:$AC$17,2,0),"REVISAR")</f>
        <v>LMR11M</v>
      </c>
    </row>
    <row r="2786" spans="1:24" x14ac:dyDescent="0.55000000000000004">
      <c r="A2786" t="s">
        <v>93</v>
      </c>
      <c r="B2786" t="s">
        <v>73</v>
      </c>
      <c r="C2786" t="s">
        <v>15</v>
      </c>
      <c r="D2786">
        <v>0.8</v>
      </c>
      <c r="E2786">
        <v>0</v>
      </c>
      <c r="F2786">
        <v>184</v>
      </c>
      <c r="G2786">
        <v>184</v>
      </c>
      <c r="H2786">
        <v>184</v>
      </c>
      <c r="I2786" t="s">
        <v>15</v>
      </c>
      <c r="J2786">
        <v>1</v>
      </c>
      <c r="L2786" t="s">
        <v>94</v>
      </c>
      <c r="M2786">
        <v>60.018062961364201</v>
      </c>
      <c r="N2786" t="s">
        <v>95</v>
      </c>
      <c r="O2786">
        <v>1</v>
      </c>
      <c r="P2786" t="s">
        <v>96</v>
      </c>
      <c r="Q2786" t="str">
        <f>+PROPER(IF(MID(Tabla1[[#This Row],[expName]],3,100)="Alegria","Alegría",MID(Tabla1[[#This Row],[expName]],3,100)))</f>
        <v>Enojo</v>
      </c>
      <c r="R2786" t="str">
        <f>+IF(Tabla1[[#This Row],[correct_ans]]="None","Frecuente","Infrecuente")</f>
        <v>Frecuente</v>
      </c>
      <c r="S2786">
        <f>+Tabla1[[#This Row],[Respuesta.corr]]*100</f>
        <v>100</v>
      </c>
      <c r="T2786" t="str">
        <f>+IF(OR(Tabla1[[#This Row],[frecuente/infrecuente]]="Frecuente",Tabla1[[#This Row],[Respuesta.rt]]=""),"",Tabla1[[#This Row],[Respuesta.rt]])</f>
        <v/>
      </c>
      <c r="U2786">
        <f>1-Tabla1[[#This Row],[Respuesta.corr]]</f>
        <v>0</v>
      </c>
      <c r="V2786" t="s">
        <v>141</v>
      </c>
      <c r="W2786" t="s">
        <v>143</v>
      </c>
      <c r="X2786" t="str">
        <f>+IFERROR(VLOOKUP(Tabla1[[#This Row],[participant]],$AB$2:$AC$17,2,0),"REVISAR")</f>
        <v>LMR11M</v>
      </c>
    </row>
    <row r="2787" spans="1:24" x14ac:dyDescent="0.55000000000000004">
      <c r="A2787" t="s">
        <v>98</v>
      </c>
      <c r="B2787" t="s">
        <v>114</v>
      </c>
      <c r="C2787" t="s">
        <v>21</v>
      </c>
      <c r="D2787">
        <v>0.8</v>
      </c>
      <c r="E2787">
        <v>0</v>
      </c>
      <c r="F2787">
        <v>185</v>
      </c>
      <c r="G2787">
        <v>185</v>
      </c>
      <c r="H2787">
        <v>185</v>
      </c>
      <c r="I2787" t="s">
        <v>21</v>
      </c>
      <c r="J2787">
        <v>1</v>
      </c>
      <c r="K2787">
        <v>0.47574407607300001</v>
      </c>
      <c r="L2787" t="s">
        <v>94</v>
      </c>
      <c r="M2787">
        <v>60.018062961364201</v>
      </c>
      <c r="N2787" t="s">
        <v>95</v>
      </c>
      <c r="O2787">
        <v>1</v>
      </c>
      <c r="P2787" t="s">
        <v>96</v>
      </c>
      <c r="Q2787" t="str">
        <f>+PROPER(IF(MID(Tabla1[[#This Row],[expName]],3,100)="Alegria","Alegría",MID(Tabla1[[#This Row],[expName]],3,100)))</f>
        <v>Enojo</v>
      </c>
      <c r="R2787" t="str">
        <f>+IF(Tabla1[[#This Row],[correct_ans]]="None","Frecuente","Infrecuente")</f>
        <v>Infrecuente</v>
      </c>
      <c r="S2787">
        <f>+Tabla1[[#This Row],[Respuesta.corr]]*100</f>
        <v>100</v>
      </c>
      <c r="T2787">
        <f>+IF(OR(Tabla1[[#This Row],[frecuente/infrecuente]]="Frecuente",Tabla1[[#This Row],[Respuesta.rt]]=""),"",Tabla1[[#This Row],[Respuesta.rt]])</f>
        <v>0.47574407607300001</v>
      </c>
      <c r="U2787">
        <f>1-Tabla1[[#This Row],[Respuesta.corr]]</f>
        <v>0</v>
      </c>
      <c r="V2787" t="s">
        <v>141</v>
      </c>
      <c r="W2787" t="s">
        <v>143</v>
      </c>
      <c r="X2787" t="str">
        <f>+IFERROR(VLOOKUP(Tabla1[[#This Row],[participant]],$AB$2:$AC$17,2,0),"REVISAR")</f>
        <v>LMR11M</v>
      </c>
    </row>
    <row r="2788" spans="1:24" x14ac:dyDescent="0.55000000000000004">
      <c r="A2788" t="s">
        <v>93</v>
      </c>
      <c r="B2788" t="s">
        <v>29</v>
      </c>
      <c r="C2788" t="s">
        <v>15</v>
      </c>
      <c r="D2788">
        <v>0.8</v>
      </c>
      <c r="E2788">
        <v>0</v>
      </c>
      <c r="F2788">
        <v>186</v>
      </c>
      <c r="G2788">
        <v>186</v>
      </c>
      <c r="H2788">
        <v>186</v>
      </c>
      <c r="I2788" t="s">
        <v>15</v>
      </c>
      <c r="J2788">
        <v>1</v>
      </c>
      <c r="L2788" t="s">
        <v>94</v>
      </c>
      <c r="M2788">
        <v>60.018062961364201</v>
      </c>
      <c r="N2788" t="s">
        <v>95</v>
      </c>
      <c r="O2788">
        <v>1</v>
      </c>
      <c r="P2788" t="s">
        <v>96</v>
      </c>
      <c r="Q2788" t="str">
        <f>+PROPER(IF(MID(Tabla1[[#This Row],[expName]],3,100)="Alegria","Alegría",MID(Tabla1[[#This Row],[expName]],3,100)))</f>
        <v>Enojo</v>
      </c>
      <c r="R2788" t="str">
        <f>+IF(Tabla1[[#This Row],[correct_ans]]="None","Frecuente","Infrecuente")</f>
        <v>Frecuente</v>
      </c>
      <c r="S2788">
        <f>+Tabla1[[#This Row],[Respuesta.corr]]*100</f>
        <v>100</v>
      </c>
      <c r="T2788" t="str">
        <f>+IF(OR(Tabla1[[#This Row],[frecuente/infrecuente]]="Frecuente",Tabla1[[#This Row],[Respuesta.rt]]=""),"",Tabla1[[#This Row],[Respuesta.rt]])</f>
        <v/>
      </c>
      <c r="U2788">
        <f>1-Tabla1[[#This Row],[Respuesta.corr]]</f>
        <v>0</v>
      </c>
      <c r="V2788" t="s">
        <v>141</v>
      </c>
      <c r="W2788" t="s">
        <v>143</v>
      </c>
      <c r="X2788" t="str">
        <f>+IFERROR(VLOOKUP(Tabla1[[#This Row],[participant]],$AB$2:$AC$17,2,0),"REVISAR")</f>
        <v>LMR11M</v>
      </c>
    </row>
    <row r="2789" spans="1:24" x14ac:dyDescent="0.55000000000000004">
      <c r="A2789" t="s">
        <v>93</v>
      </c>
      <c r="B2789" t="s">
        <v>97</v>
      </c>
      <c r="C2789" t="s">
        <v>15</v>
      </c>
      <c r="D2789">
        <v>0.8</v>
      </c>
      <c r="E2789">
        <v>0</v>
      </c>
      <c r="F2789">
        <v>187</v>
      </c>
      <c r="G2789">
        <v>187</v>
      </c>
      <c r="H2789">
        <v>187</v>
      </c>
      <c r="I2789" t="s">
        <v>15</v>
      </c>
      <c r="J2789">
        <v>1</v>
      </c>
      <c r="L2789" t="s">
        <v>94</v>
      </c>
      <c r="M2789">
        <v>60.018062961364201</v>
      </c>
      <c r="N2789" t="s">
        <v>95</v>
      </c>
      <c r="O2789">
        <v>1</v>
      </c>
      <c r="P2789" t="s">
        <v>96</v>
      </c>
      <c r="Q2789" t="str">
        <f>+PROPER(IF(MID(Tabla1[[#This Row],[expName]],3,100)="Alegria","Alegría",MID(Tabla1[[#This Row],[expName]],3,100)))</f>
        <v>Enojo</v>
      </c>
      <c r="R2789" t="str">
        <f>+IF(Tabla1[[#This Row],[correct_ans]]="None","Frecuente","Infrecuente")</f>
        <v>Frecuente</v>
      </c>
      <c r="S2789">
        <f>+Tabla1[[#This Row],[Respuesta.corr]]*100</f>
        <v>100</v>
      </c>
      <c r="T2789" t="str">
        <f>+IF(OR(Tabla1[[#This Row],[frecuente/infrecuente]]="Frecuente",Tabla1[[#This Row],[Respuesta.rt]]=""),"",Tabla1[[#This Row],[Respuesta.rt]])</f>
        <v/>
      </c>
      <c r="U2789">
        <f>1-Tabla1[[#This Row],[Respuesta.corr]]</f>
        <v>0</v>
      </c>
      <c r="V2789" t="s">
        <v>141</v>
      </c>
      <c r="W2789" t="s">
        <v>143</v>
      </c>
      <c r="X2789" t="str">
        <f>+IFERROR(VLOOKUP(Tabla1[[#This Row],[participant]],$AB$2:$AC$17,2,0),"REVISAR")</f>
        <v>LMR11M</v>
      </c>
    </row>
    <row r="2790" spans="1:24" x14ac:dyDescent="0.55000000000000004">
      <c r="A2790" t="s">
        <v>93</v>
      </c>
      <c r="B2790" t="s">
        <v>103</v>
      </c>
      <c r="C2790" t="s">
        <v>15</v>
      </c>
      <c r="D2790">
        <v>0.8</v>
      </c>
      <c r="E2790">
        <v>0</v>
      </c>
      <c r="F2790">
        <v>188</v>
      </c>
      <c r="G2790">
        <v>188</v>
      </c>
      <c r="H2790">
        <v>188</v>
      </c>
      <c r="I2790" t="s">
        <v>15</v>
      </c>
      <c r="J2790">
        <v>1</v>
      </c>
      <c r="L2790" t="s">
        <v>94</v>
      </c>
      <c r="M2790">
        <v>60.018062961364201</v>
      </c>
      <c r="N2790" t="s">
        <v>95</v>
      </c>
      <c r="O2790">
        <v>1</v>
      </c>
      <c r="P2790" t="s">
        <v>96</v>
      </c>
      <c r="Q2790" t="str">
        <f>+PROPER(IF(MID(Tabla1[[#This Row],[expName]],3,100)="Alegria","Alegría",MID(Tabla1[[#This Row],[expName]],3,100)))</f>
        <v>Enojo</v>
      </c>
      <c r="R2790" t="str">
        <f>+IF(Tabla1[[#This Row],[correct_ans]]="None","Frecuente","Infrecuente")</f>
        <v>Frecuente</v>
      </c>
      <c r="S2790">
        <f>+Tabla1[[#This Row],[Respuesta.corr]]*100</f>
        <v>100</v>
      </c>
      <c r="T2790" t="str">
        <f>+IF(OR(Tabla1[[#This Row],[frecuente/infrecuente]]="Frecuente",Tabla1[[#This Row],[Respuesta.rt]]=""),"",Tabla1[[#This Row],[Respuesta.rt]])</f>
        <v/>
      </c>
      <c r="U2790">
        <f>1-Tabla1[[#This Row],[Respuesta.corr]]</f>
        <v>0</v>
      </c>
      <c r="V2790" t="s">
        <v>141</v>
      </c>
      <c r="W2790" t="s">
        <v>143</v>
      </c>
      <c r="X2790" t="str">
        <f>+IFERROR(VLOOKUP(Tabla1[[#This Row],[participant]],$AB$2:$AC$17,2,0),"REVISAR")</f>
        <v>LMR11M</v>
      </c>
    </row>
    <row r="2791" spans="1:24" x14ac:dyDescent="0.55000000000000004">
      <c r="A2791" t="s">
        <v>98</v>
      </c>
      <c r="B2791" t="s">
        <v>119</v>
      </c>
      <c r="C2791" t="s">
        <v>21</v>
      </c>
      <c r="D2791">
        <v>1.3</v>
      </c>
      <c r="E2791">
        <v>0</v>
      </c>
      <c r="F2791">
        <v>189</v>
      </c>
      <c r="G2791">
        <v>189</v>
      </c>
      <c r="H2791">
        <v>189</v>
      </c>
      <c r="I2791" t="s">
        <v>21</v>
      </c>
      <c r="J2791">
        <v>1</v>
      </c>
      <c r="K2791">
        <v>0.69164584949600005</v>
      </c>
      <c r="L2791" t="s">
        <v>94</v>
      </c>
      <c r="M2791">
        <v>60.018062961364201</v>
      </c>
      <c r="N2791" t="s">
        <v>95</v>
      </c>
      <c r="O2791">
        <v>1</v>
      </c>
      <c r="P2791" t="s">
        <v>96</v>
      </c>
      <c r="Q2791" t="str">
        <f>+PROPER(IF(MID(Tabla1[[#This Row],[expName]],3,100)="Alegria","Alegría",MID(Tabla1[[#This Row],[expName]],3,100)))</f>
        <v>Enojo</v>
      </c>
      <c r="R2791" t="str">
        <f>+IF(Tabla1[[#This Row],[correct_ans]]="None","Frecuente","Infrecuente")</f>
        <v>Infrecuente</v>
      </c>
      <c r="S2791">
        <f>+Tabla1[[#This Row],[Respuesta.corr]]*100</f>
        <v>100</v>
      </c>
      <c r="T2791">
        <f>+IF(OR(Tabla1[[#This Row],[frecuente/infrecuente]]="Frecuente",Tabla1[[#This Row],[Respuesta.rt]]=""),"",Tabla1[[#This Row],[Respuesta.rt]])</f>
        <v>0.69164584949600005</v>
      </c>
      <c r="U2791">
        <f>1-Tabla1[[#This Row],[Respuesta.corr]]</f>
        <v>0</v>
      </c>
      <c r="V2791" t="s">
        <v>141</v>
      </c>
      <c r="W2791" t="s">
        <v>143</v>
      </c>
      <c r="X2791" t="str">
        <f>+IFERROR(VLOOKUP(Tabla1[[#This Row],[participant]],$AB$2:$AC$17,2,0),"REVISAR")</f>
        <v>LMR11M</v>
      </c>
    </row>
    <row r="2792" spans="1:24" x14ac:dyDescent="0.55000000000000004">
      <c r="A2792" t="s">
        <v>93</v>
      </c>
      <c r="B2792" t="s">
        <v>97</v>
      </c>
      <c r="C2792" t="s">
        <v>15</v>
      </c>
      <c r="D2792">
        <v>1.3</v>
      </c>
      <c r="E2792">
        <v>0</v>
      </c>
      <c r="F2792">
        <v>190</v>
      </c>
      <c r="G2792">
        <v>190</v>
      </c>
      <c r="H2792">
        <v>190</v>
      </c>
      <c r="I2792" t="s">
        <v>15</v>
      </c>
      <c r="J2792">
        <v>1</v>
      </c>
      <c r="L2792" t="s">
        <v>94</v>
      </c>
      <c r="M2792">
        <v>60.018062961364201</v>
      </c>
      <c r="N2792" t="s">
        <v>95</v>
      </c>
      <c r="O2792">
        <v>1</v>
      </c>
      <c r="P2792" t="s">
        <v>96</v>
      </c>
      <c r="Q2792" t="str">
        <f>+PROPER(IF(MID(Tabla1[[#This Row],[expName]],3,100)="Alegria","Alegría",MID(Tabla1[[#This Row],[expName]],3,100)))</f>
        <v>Enojo</v>
      </c>
      <c r="R2792" t="str">
        <f>+IF(Tabla1[[#This Row],[correct_ans]]="None","Frecuente","Infrecuente")</f>
        <v>Frecuente</v>
      </c>
      <c r="S2792">
        <f>+Tabla1[[#This Row],[Respuesta.corr]]*100</f>
        <v>100</v>
      </c>
      <c r="T2792" t="str">
        <f>+IF(OR(Tabla1[[#This Row],[frecuente/infrecuente]]="Frecuente",Tabla1[[#This Row],[Respuesta.rt]]=""),"",Tabla1[[#This Row],[Respuesta.rt]])</f>
        <v/>
      </c>
      <c r="U2792">
        <f>1-Tabla1[[#This Row],[Respuesta.corr]]</f>
        <v>0</v>
      </c>
      <c r="V2792" t="s">
        <v>141</v>
      </c>
      <c r="W2792" t="s">
        <v>143</v>
      </c>
      <c r="X2792" t="str">
        <f>+IFERROR(VLOOKUP(Tabla1[[#This Row],[participant]],$AB$2:$AC$17,2,0),"REVISAR")</f>
        <v>LMR11M</v>
      </c>
    </row>
    <row r="2793" spans="1:24" x14ac:dyDescent="0.55000000000000004">
      <c r="A2793" t="s">
        <v>98</v>
      </c>
      <c r="B2793" t="s">
        <v>118</v>
      </c>
      <c r="C2793" t="s">
        <v>21</v>
      </c>
      <c r="D2793">
        <v>0.8</v>
      </c>
      <c r="E2793">
        <v>0</v>
      </c>
      <c r="F2793">
        <v>191</v>
      </c>
      <c r="G2793">
        <v>191</v>
      </c>
      <c r="H2793">
        <v>191</v>
      </c>
      <c r="I2793" t="s">
        <v>21</v>
      </c>
      <c r="J2793">
        <v>1</v>
      </c>
      <c r="K2793">
        <v>0.51492026587899997</v>
      </c>
      <c r="L2793" t="s">
        <v>94</v>
      </c>
      <c r="M2793">
        <v>60.018062961364201</v>
      </c>
      <c r="N2793" t="s">
        <v>95</v>
      </c>
      <c r="O2793">
        <v>1</v>
      </c>
      <c r="P2793" t="s">
        <v>96</v>
      </c>
      <c r="Q2793" t="str">
        <f>+PROPER(IF(MID(Tabla1[[#This Row],[expName]],3,100)="Alegria","Alegría",MID(Tabla1[[#This Row],[expName]],3,100)))</f>
        <v>Enojo</v>
      </c>
      <c r="R2793" t="str">
        <f>+IF(Tabla1[[#This Row],[correct_ans]]="None","Frecuente","Infrecuente")</f>
        <v>Infrecuente</v>
      </c>
      <c r="S2793">
        <f>+Tabla1[[#This Row],[Respuesta.corr]]*100</f>
        <v>100</v>
      </c>
      <c r="T2793">
        <f>+IF(OR(Tabla1[[#This Row],[frecuente/infrecuente]]="Frecuente",Tabla1[[#This Row],[Respuesta.rt]]=""),"",Tabla1[[#This Row],[Respuesta.rt]])</f>
        <v>0.51492026587899997</v>
      </c>
      <c r="U2793">
        <f>1-Tabla1[[#This Row],[Respuesta.corr]]</f>
        <v>0</v>
      </c>
      <c r="V2793" t="s">
        <v>141</v>
      </c>
      <c r="W2793" t="s">
        <v>143</v>
      </c>
      <c r="X2793" t="str">
        <f>+IFERROR(VLOOKUP(Tabla1[[#This Row],[participant]],$AB$2:$AC$17,2,0),"REVISAR")</f>
        <v>LMR11M</v>
      </c>
    </row>
    <row r="2794" spans="1:24" x14ac:dyDescent="0.55000000000000004">
      <c r="A2794" t="s">
        <v>93</v>
      </c>
      <c r="B2794" t="s">
        <v>100</v>
      </c>
      <c r="C2794" t="s">
        <v>15</v>
      </c>
      <c r="D2794">
        <v>0.8</v>
      </c>
      <c r="E2794">
        <v>0</v>
      </c>
      <c r="F2794">
        <v>192</v>
      </c>
      <c r="G2794">
        <v>192</v>
      </c>
      <c r="H2794">
        <v>192</v>
      </c>
      <c r="I2794" t="s">
        <v>15</v>
      </c>
      <c r="J2794">
        <v>1</v>
      </c>
      <c r="L2794" t="s">
        <v>94</v>
      </c>
      <c r="M2794">
        <v>60.018062961364201</v>
      </c>
      <c r="N2794" t="s">
        <v>95</v>
      </c>
      <c r="O2794">
        <v>1</v>
      </c>
      <c r="P2794" t="s">
        <v>96</v>
      </c>
      <c r="Q2794" t="str">
        <f>+PROPER(IF(MID(Tabla1[[#This Row],[expName]],3,100)="Alegria","Alegría",MID(Tabla1[[#This Row],[expName]],3,100)))</f>
        <v>Enojo</v>
      </c>
      <c r="R2794" t="str">
        <f>+IF(Tabla1[[#This Row],[correct_ans]]="None","Frecuente","Infrecuente")</f>
        <v>Frecuente</v>
      </c>
      <c r="S2794">
        <f>+Tabla1[[#This Row],[Respuesta.corr]]*100</f>
        <v>100</v>
      </c>
      <c r="T2794" t="str">
        <f>+IF(OR(Tabla1[[#This Row],[frecuente/infrecuente]]="Frecuente",Tabla1[[#This Row],[Respuesta.rt]]=""),"",Tabla1[[#This Row],[Respuesta.rt]])</f>
        <v/>
      </c>
      <c r="U2794">
        <f>1-Tabla1[[#This Row],[Respuesta.corr]]</f>
        <v>0</v>
      </c>
      <c r="V2794" t="s">
        <v>141</v>
      </c>
      <c r="W2794" t="s">
        <v>143</v>
      </c>
      <c r="X2794" t="str">
        <f>+IFERROR(VLOOKUP(Tabla1[[#This Row],[participant]],$AB$2:$AC$17,2,0),"REVISAR")</f>
        <v>LMR11M</v>
      </c>
    </row>
    <row r="2795" spans="1:24" x14ac:dyDescent="0.55000000000000004">
      <c r="A2795" t="s">
        <v>93</v>
      </c>
      <c r="B2795" t="s">
        <v>14</v>
      </c>
      <c r="C2795" t="s">
        <v>15</v>
      </c>
      <c r="D2795">
        <v>0.8</v>
      </c>
      <c r="E2795">
        <v>0</v>
      </c>
      <c r="F2795">
        <v>193</v>
      </c>
      <c r="G2795">
        <v>193</v>
      </c>
      <c r="H2795">
        <v>193</v>
      </c>
      <c r="I2795" t="s">
        <v>15</v>
      </c>
      <c r="J2795">
        <v>1</v>
      </c>
      <c r="L2795" t="s">
        <v>94</v>
      </c>
      <c r="M2795">
        <v>60.018062961364201</v>
      </c>
      <c r="N2795" t="s">
        <v>95</v>
      </c>
      <c r="O2795">
        <v>1</v>
      </c>
      <c r="P2795" t="s">
        <v>96</v>
      </c>
      <c r="Q2795" t="str">
        <f>+PROPER(IF(MID(Tabla1[[#This Row],[expName]],3,100)="Alegria","Alegría",MID(Tabla1[[#This Row],[expName]],3,100)))</f>
        <v>Enojo</v>
      </c>
      <c r="R2795" t="str">
        <f>+IF(Tabla1[[#This Row],[correct_ans]]="None","Frecuente","Infrecuente")</f>
        <v>Frecuente</v>
      </c>
      <c r="S2795">
        <f>+Tabla1[[#This Row],[Respuesta.corr]]*100</f>
        <v>100</v>
      </c>
      <c r="T2795" t="str">
        <f>+IF(OR(Tabla1[[#This Row],[frecuente/infrecuente]]="Frecuente",Tabla1[[#This Row],[Respuesta.rt]]=""),"",Tabla1[[#This Row],[Respuesta.rt]])</f>
        <v/>
      </c>
      <c r="U2795">
        <f>1-Tabla1[[#This Row],[Respuesta.corr]]</f>
        <v>0</v>
      </c>
      <c r="V2795" t="s">
        <v>141</v>
      </c>
      <c r="W2795" t="s">
        <v>143</v>
      </c>
      <c r="X2795" t="str">
        <f>+IFERROR(VLOOKUP(Tabla1[[#This Row],[participant]],$AB$2:$AC$17,2,0),"REVISAR")</f>
        <v>LMR11M</v>
      </c>
    </row>
    <row r="2796" spans="1:24" x14ac:dyDescent="0.55000000000000004">
      <c r="A2796" t="s">
        <v>98</v>
      </c>
      <c r="B2796" t="s">
        <v>111</v>
      </c>
      <c r="C2796" t="s">
        <v>21</v>
      </c>
      <c r="D2796">
        <v>0.8</v>
      </c>
      <c r="E2796">
        <v>0</v>
      </c>
      <c r="F2796">
        <v>194</v>
      </c>
      <c r="G2796">
        <v>194</v>
      </c>
      <c r="H2796">
        <v>194</v>
      </c>
      <c r="I2796" t="s">
        <v>21</v>
      </c>
      <c r="J2796">
        <v>1</v>
      </c>
      <c r="K2796">
        <v>0.52718504937400001</v>
      </c>
      <c r="L2796" t="s">
        <v>94</v>
      </c>
      <c r="M2796">
        <v>60.018062961364201</v>
      </c>
      <c r="N2796" t="s">
        <v>95</v>
      </c>
      <c r="O2796">
        <v>1</v>
      </c>
      <c r="P2796" t="s">
        <v>96</v>
      </c>
      <c r="Q2796" t="str">
        <f>+PROPER(IF(MID(Tabla1[[#This Row],[expName]],3,100)="Alegria","Alegría",MID(Tabla1[[#This Row],[expName]],3,100)))</f>
        <v>Enojo</v>
      </c>
      <c r="R2796" t="str">
        <f>+IF(Tabla1[[#This Row],[correct_ans]]="None","Frecuente","Infrecuente")</f>
        <v>Infrecuente</v>
      </c>
      <c r="S2796">
        <f>+Tabla1[[#This Row],[Respuesta.corr]]*100</f>
        <v>100</v>
      </c>
      <c r="T2796">
        <f>+IF(OR(Tabla1[[#This Row],[frecuente/infrecuente]]="Frecuente",Tabla1[[#This Row],[Respuesta.rt]]=""),"",Tabla1[[#This Row],[Respuesta.rt]])</f>
        <v>0.52718504937400001</v>
      </c>
      <c r="U2796">
        <f>1-Tabla1[[#This Row],[Respuesta.corr]]</f>
        <v>0</v>
      </c>
      <c r="V2796" t="s">
        <v>141</v>
      </c>
      <c r="W2796" t="s">
        <v>143</v>
      </c>
      <c r="X2796" t="str">
        <f>+IFERROR(VLOOKUP(Tabla1[[#This Row],[participant]],$AB$2:$AC$17,2,0),"REVISAR")</f>
        <v>LMR11M</v>
      </c>
    </row>
    <row r="2797" spans="1:24" x14ac:dyDescent="0.55000000000000004">
      <c r="A2797" t="s">
        <v>93</v>
      </c>
      <c r="B2797" t="s">
        <v>30</v>
      </c>
      <c r="C2797" t="s">
        <v>15</v>
      </c>
      <c r="D2797">
        <v>1.3</v>
      </c>
      <c r="E2797">
        <v>0</v>
      </c>
      <c r="F2797">
        <v>195</v>
      </c>
      <c r="G2797">
        <v>195</v>
      </c>
      <c r="H2797">
        <v>195</v>
      </c>
      <c r="I2797" t="s">
        <v>15</v>
      </c>
      <c r="J2797">
        <v>1</v>
      </c>
      <c r="L2797" t="s">
        <v>94</v>
      </c>
      <c r="M2797">
        <v>60.018062961364201</v>
      </c>
      <c r="N2797" t="s">
        <v>95</v>
      </c>
      <c r="O2797">
        <v>1</v>
      </c>
      <c r="P2797" t="s">
        <v>96</v>
      </c>
      <c r="Q2797" t="str">
        <f>+PROPER(IF(MID(Tabla1[[#This Row],[expName]],3,100)="Alegria","Alegría",MID(Tabla1[[#This Row],[expName]],3,100)))</f>
        <v>Enojo</v>
      </c>
      <c r="R2797" t="str">
        <f>+IF(Tabla1[[#This Row],[correct_ans]]="None","Frecuente","Infrecuente")</f>
        <v>Frecuente</v>
      </c>
      <c r="S2797">
        <f>+Tabla1[[#This Row],[Respuesta.corr]]*100</f>
        <v>100</v>
      </c>
      <c r="T2797" t="str">
        <f>+IF(OR(Tabla1[[#This Row],[frecuente/infrecuente]]="Frecuente",Tabla1[[#This Row],[Respuesta.rt]]=""),"",Tabla1[[#This Row],[Respuesta.rt]])</f>
        <v/>
      </c>
      <c r="U2797">
        <f>1-Tabla1[[#This Row],[Respuesta.corr]]</f>
        <v>0</v>
      </c>
      <c r="V2797" t="s">
        <v>141</v>
      </c>
      <c r="W2797" t="s">
        <v>143</v>
      </c>
      <c r="X2797" t="str">
        <f>+IFERROR(VLOOKUP(Tabla1[[#This Row],[participant]],$AB$2:$AC$17,2,0),"REVISAR")</f>
        <v>LMR11M</v>
      </c>
    </row>
    <row r="2798" spans="1:24" x14ac:dyDescent="0.55000000000000004">
      <c r="A2798" t="s">
        <v>93</v>
      </c>
      <c r="B2798" t="s">
        <v>22</v>
      </c>
      <c r="C2798" t="s">
        <v>15</v>
      </c>
      <c r="D2798">
        <v>0.8</v>
      </c>
      <c r="E2798">
        <v>0</v>
      </c>
      <c r="F2798">
        <v>196</v>
      </c>
      <c r="G2798">
        <v>196</v>
      </c>
      <c r="H2798">
        <v>196</v>
      </c>
      <c r="I2798" t="s">
        <v>15</v>
      </c>
      <c r="J2798">
        <v>1</v>
      </c>
      <c r="L2798" t="s">
        <v>94</v>
      </c>
      <c r="M2798">
        <v>60.018062961364201</v>
      </c>
      <c r="N2798" t="s">
        <v>95</v>
      </c>
      <c r="O2798">
        <v>1</v>
      </c>
      <c r="P2798" t="s">
        <v>96</v>
      </c>
      <c r="Q2798" t="str">
        <f>+PROPER(IF(MID(Tabla1[[#This Row],[expName]],3,100)="Alegria","Alegría",MID(Tabla1[[#This Row],[expName]],3,100)))</f>
        <v>Enojo</v>
      </c>
      <c r="R2798" t="str">
        <f>+IF(Tabla1[[#This Row],[correct_ans]]="None","Frecuente","Infrecuente")</f>
        <v>Frecuente</v>
      </c>
      <c r="S2798">
        <f>+Tabla1[[#This Row],[Respuesta.corr]]*100</f>
        <v>100</v>
      </c>
      <c r="T2798" t="str">
        <f>+IF(OR(Tabla1[[#This Row],[frecuente/infrecuente]]="Frecuente",Tabla1[[#This Row],[Respuesta.rt]]=""),"",Tabla1[[#This Row],[Respuesta.rt]])</f>
        <v/>
      </c>
      <c r="U2798">
        <f>1-Tabla1[[#This Row],[Respuesta.corr]]</f>
        <v>0</v>
      </c>
      <c r="V2798" t="s">
        <v>141</v>
      </c>
      <c r="W2798" t="s">
        <v>143</v>
      </c>
      <c r="X2798" t="str">
        <f>+IFERROR(VLOOKUP(Tabla1[[#This Row],[participant]],$AB$2:$AC$17,2,0),"REVISAR")</f>
        <v>LMR11M</v>
      </c>
    </row>
    <row r="2799" spans="1:24" x14ac:dyDescent="0.55000000000000004">
      <c r="A2799" t="s">
        <v>98</v>
      </c>
      <c r="B2799" t="s">
        <v>104</v>
      </c>
      <c r="C2799" t="s">
        <v>21</v>
      </c>
      <c r="D2799">
        <v>1.3</v>
      </c>
      <c r="E2799">
        <v>0</v>
      </c>
      <c r="F2799">
        <v>197</v>
      </c>
      <c r="G2799">
        <v>197</v>
      </c>
      <c r="H2799">
        <v>197</v>
      </c>
      <c r="I2799" t="s">
        <v>21</v>
      </c>
      <c r="J2799">
        <v>1</v>
      </c>
      <c r="K2799">
        <v>0.624463680666</v>
      </c>
      <c r="L2799" t="s">
        <v>94</v>
      </c>
      <c r="M2799">
        <v>60.018062961364201</v>
      </c>
      <c r="N2799" t="s">
        <v>95</v>
      </c>
      <c r="O2799">
        <v>1</v>
      </c>
      <c r="P2799" t="s">
        <v>96</v>
      </c>
      <c r="Q2799" t="str">
        <f>+PROPER(IF(MID(Tabla1[[#This Row],[expName]],3,100)="Alegria","Alegría",MID(Tabla1[[#This Row],[expName]],3,100)))</f>
        <v>Enojo</v>
      </c>
      <c r="R2799" t="str">
        <f>+IF(Tabla1[[#This Row],[correct_ans]]="None","Frecuente","Infrecuente")</f>
        <v>Infrecuente</v>
      </c>
      <c r="S2799">
        <f>+Tabla1[[#This Row],[Respuesta.corr]]*100</f>
        <v>100</v>
      </c>
      <c r="T2799">
        <f>+IF(OR(Tabla1[[#This Row],[frecuente/infrecuente]]="Frecuente",Tabla1[[#This Row],[Respuesta.rt]]=""),"",Tabla1[[#This Row],[Respuesta.rt]])</f>
        <v>0.624463680666</v>
      </c>
      <c r="U2799">
        <f>1-Tabla1[[#This Row],[Respuesta.corr]]</f>
        <v>0</v>
      </c>
      <c r="V2799" t="s">
        <v>141</v>
      </c>
      <c r="W2799" t="s">
        <v>143</v>
      </c>
      <c r="X2799" t="str">
        <f>+IFERROR(VLOOKUP(Tabla1[[#This Row],[participant]],$AB$2:$AC$17,2,0),"REVISAR")</f>
        <v>LMR11M</v>
      </c>
    </row>
    <row r="2800" spans="1:24" x14ac:dyDescent="0.55000000000000004">
      <c r="A2800" t="s">
        <v>93</v>
      </c>
      <c r="B2800" t="s">
        <v>22</v>
      </c>
      <c r="C2800" t="s">
        <v>15</v>
      </c>
      <c r="D2800">
        <v>1.3</v>
      </c>
      <c r="E2800">
        <v>0</v>
      </c>
      <c r="F2800">
        <v>198</v>
      </c>
      <c r="G2800">
        <v>198</v>
      </c>
      <c r="H2800">
        <v>198</v>
      </c>
      <c r="I2800" t="s">
        <v>15</v>
      </c>
      <c r="J2800">
        <v>1</v>
      </c>
      <c r="L2800" t="s">
        <v>94</v>
      </c>
      <c r="M2800">
        <v>60.018062961364201</v>
      </c>
      <c r="N2800" t="s">
        <v>95</v>
      </c>
      <c r="O2800">
        <v>1</v>
      </c>
      <c r="P2800" t="s">
        <v>96</v>
      </c>
      <c r="Q2800" t="str">
        <f>+PROPER(IF(MID(Tabla1[[#This Row],[expName]],3,100)="Alegria","Alegría",MID(Tabla1[[#This Row],[expName]],3,100)))</f>
        <v>Enojo</v>
      </c>
      <c r="R2800" t="str">
        <f>+IF(Tabla1[[#This Row],[correct_ans]]="None","Frecuente","Infrecuente")</f>
        <v>Frecuente</v>
      </c>
      <c r="S2800">
        <f>+Tabla1[[#This Row],[Respuesta.corr]]*100</f>
        <v>100</v>
      </c>
      <c r="T2800" t="str">
        <f>+IF(OR(Tabla1[[#This Row],[frecuente/infrecuente]]="Frecuente",Tabla1[[#This Row],[Respuesta.rt]]=""),"",Tabla1[[#This Row],[Respuesta.rt]])</f>
        <v/>
      </c>
      <c r="U2800">
        <f>1-Tabla1[[#This Row],[Respuesta.corr]]</f>
        <v>0</v>
      </c>
      <c r="V2800" t="s">
        <v>141</v>
      </c>
      <c r="W2800" t="s">
        <v>143</v>
      </c>
      <c r="X2800" t="str">
        <f>+IFERROR(VLOOKUP(Tabla1[[#This Row],[participant]],$AB$2:$AC$17,2,0),"REVISAR")</f>
        <v>LMR11M</v>
      </c>
    </row>
    <row r="2801" spans="1:24" x14ac:dyDescent="0.55000000000000004">
      <c r="A2801" t="s">
        <v>98</v>
      </c>
      <c r="B2801" t="s">
        <v>105</v>
      </c>
      <c r="C2801" t="s">
        <v>21</v>
      </c>
      <c r="D2801">
        <v>1.3</v>
      </c>
      <c r="E2801">
        <v>0</v>
      </c>
      <c r="F2801">
        <v>199</v>
      </c>
      <c r="G2801">
        <v>199</v>
      </c>
      <c r="H2801">
        <v>199</v>
      </c>
      <c r="I2801" t="s">
        <v>21</v>
      </c>
      <c r="J2801">
        <v>1</v>
      </c>
      <c r="K2801">
        <v>0.52502470742899998</v>
      </c>
      <c r="L2801" t="s">
        <v>94</v>
      </c>
      <c r="M2801">
        <v>60.018062961364201</v>
      </c>
      <c r="N2801" t="s">
        <v>95</v>
      </c>
      <c r="O2801">
        <v>1</v>
      </c>
      <c r="P2801" t="s">
        <v>96</v>
      </c>
      <c r="Q2801" t="str">
        <f>+PROPER(IF(MID(Tabla1[[#This Row],[expName]],3,100)="Alegria","Alegría",MID(Tabla1[[#This Row],[expName]],3,100)))</f>
        <v>Enojo</v>
      </c>
      <c r="R2801" t="str">
        <f>+IF(Tabla1[[#This Row],[correct_ans]]="None","Frecuente","Infrecuente")</f>
        <v>Infrecuente</v>
      </c>
      <c r="S2801">
        <f>+Tabla1[[#This Row],[Respuesta.corr]]*100</f>
        <v>100</v>
      </c>
      <c r="T2801">
        <f>+IF(OR(Tabla1[[#This Row],[frecuente/infrecuente]]="Frecuente",Tabla1[[#This Row],[Respuesta.rt]]=""),"",Tabla1[[#This Row],[Respuesta.rt]])</f>
        <v>0.52502470742899998</v>
      </c>
      <c r="U2801">
        <f>1-Tabla1[[#This Row],[Respuesta.corr]]</f>
        <v>0</v>
      </c>
      <c r="V2801" t="s">
        <v>141</v>
      </c>
      <c r="W2801" t="s">
        <v>143</v>
      </c>
      <c r="X2801" t="str">
        <f>+IFERROR(VLOOKUP(Tabla1[[#This Row],[participant]],$AB$2:$AC$17,2,0),"REVISAR")</f>
        <v>LMR11M</v>
      </c>
    </row>
    <row r="2802" spans="1:24" x14ac:dyDescent="0.55000000000000004">
      <c r="A2802" t="s">
        <v>120</v>
      </c>
      <c r="B2802" t="s">
        <v>36</v>
      </c>
      <c r="C2802" t="s">
        <v>21</v>
      </c>
      <c r="D2802">
        <v>0.8</v>
      </c>
      <c r="E2802">
        <v>0</v>
      </c>
      <c r="F2802">
        <v>0</v>
      </c>
      <c r="G2802">
        <v>0</v>
      </c>
      <c r="H2802">
        <v>0</v>
      </c>
      <c r="I2802" t="s">
        <v>15</v>
      </c>
      <c r="J2802">
        <v>0</v>
      </c>
      <c r="L2802" t="s">
        <v>121</v>
      </c>
      <c r="M2802">
        <v>59.923873916776003</v>
      </c>
      <c r="N2802" t="s">
        <v>122</v>
      </c>
      <c r="O2802">
        <v>1</v>
      </c>
      <c r="P2802" t="s">
        <v>123</v>
      </c>
      <c r="Q2802" t="str">
        <f>+PROPER(IF(MID(Tabla1[[#This Row],[expName]],3,100)="Alegria","Alegría",MID(Tabla1[[#This Row],[expName]],3,100)))</f>
        <v>Sexo</v>
      </c>
      <c r="R2802" t="str">
        <f>+IF(Tabla1[[#This Row],[correct_ans]]="None","Frecuente","Infrecuente")</f>
        <v>Infrecuente</v>
      </c>
      <c r="S2802">
        <f>+Tabla1[[#This Row],[Respuesta.corr]]*100</f>
        <v>0</v>
      </c>
      <c r="T2802" t="str">
        <f>+IF(OR(Tabla1[[#This Row],[frecuente/infrecuente]]="Frecuente",Tabla1[[#This Row],[Respuesta.rt]]=""),"",Tabla1[[#This Row],[Respuesta.rt]])</f>
        <v/>
      </c>
      <c r="U2802">
        <f>1-Tabla1[[#This Row],[Respuesta.corr]]</f>
        <v>1</v>
      </c>
      <c r="V2802" t="s">
        <v>141</v>
      </c>
      <c r="W2802" t="s">
        <v>143</v>
      </c>
      <c r="X2802" t="str">
        <f>+IFERROR(VLOOKUP(Tabla1[[#This Row],[participant]],$AB$2:$AC$17,2,0),"REVISAR")</f>
        <v>LMR11M</v>
      </c>
    </row>
    <row r="2803" spans="1:24" x14ac:dyDescent="0.55000000000000004">
      <c r="A2803" t="s">
        <v>124</v>
      </c>
      <c r="B2803" t="s">
        <v>87</v>
      </c>
      <c r="C2803" t="s">
        <v>15</v>
      </c>
      <c r="D2803">
        <v>0.8</v>
      </c>
      <c r="E2803">
        <v>0</v>
      </c>
      <c r="F2803">
        <v>1</v>
      </c>
      <c r="G2803">
        <v>1</v>
      </c>
      <c r="H2803">
        <v>1</v>
      </c>
      <c r="I2803" t="s">
        <v>15</v>
      </c>
      <c r="J2803">
        <v>1</v>
      </c>
      <c r="L2803" t="s">
        <v>121</v>
      </c>
      <c r="M2803">
        <v>59.923873916776003</v>
      </c>
      <c r="N2803" t="s">
        <v>122</v>
      </c>
      <c r="O2803">
        <v>1</v>
      </c>
      <c r="P2803" t="s">
        <v>123</v>
      </c>
      <c r="Q2803" t="str">
        <f>+PROPER(IF(MID(Tabla1[[#This Row],[expName]],3,100)="Alegria","Alegría",MID(Tabla1[[#This Row],[expName]],3,100)))</f>
        <v>Sexo</v>
      </c>
      <c r="R2803" t="str">
        <f>+IF(Tabla1[[#This Row],[correct_ans]]="None","Frecuente","Infrecuente")</f>
        <v>Frecuente</v>
      </c>
      <c r="S2803">
        <f>+Tabla1[[#This Row],[Respuesta.corr]]*100</f>
        <v>100</v>
      </c>
      <c r="T2803" t="str">
        <f>+IF(OR(Tabla1[[#This Row],[frecuente/infrecuente]]="Frecuente",Tabla1[[#This Row],[Respuesta.rt]]=""),"",Tabla1[[#This Row],[Respuesta.rt]])</f>
        <v/>
      </c>
      <c r="U2803">
        <f>1-Tabla1[[#This Row],[Respuesta.corr]]</f>
        <v>0</v>
      </c>
      <c r="V2803" t="s">
        <v>141</v>
      </c>
      <c r="W2803" t="s">
        <v>143</v>
      </c>
      <c r="X2803" t="str">
        <f>+IFERROR(VLOOKUP(Tabla1[[#This Row],[participant]],$AB$2:$AC$17,2,0),"REVISAR")</f>
        <v>LMR11M</v>
      </c>
    </row>
    <row r="2804" spans="1:24" x14ac:dyDescent="0.55000000000000004">
      <c r="A2804" t="s">
        <v>124</v>
      </c>
      <c r="B2804" t="s">
        <v>68</v>
      </c>
      <c r="C2804" t="s">
        <v>15</v>
      </c>
      <c r="D2804">
        <v>1.3</v>
      </c>
      <c r="E2804">
        <v>0</v>
      </c>
      <c r="F2804">
        <v>2</v>
      </c>
      <c r="G2804">
        <v>2</v>
      </c>
      <c r="H2804">
        <v>2</v>
      </c>
      <c r="I2804" t="s">
        <v>15</v>
      </c>
      <c r="J2804">
        <v>1</v>
      </c>
      <c r="L2804" t="s">
        <v>121</v>
      </c>
      <c r="M2804">
        <v>59.923873916776003</v>
      </c>
      <c r="N2804" t="s">
        <v>122</v>
      </c>
      <c r="O2804">
        <v>1</v>
      </c>
      <c r="P2804" t="s">
        <v>123</v>
      </c>
      <c r="Q2804" t="str">
        <f>+PROPER(IF(MID(Tabla1[[#This Row],[expName]],3,100)="Alegria","Alegría",MID(Tabla1[[#This Row],[expName]],3,100)))</f>
        <v>Sexo</v>
      </c>
      <c r="R2804" t="str">
        <f>+IF(Tabla1[[#This Row],[correct_ans]]="None","Frecuente","Infrecuente")</f>
        <v>Frecuente</v>
      </c>
      <c r="S2804">
        <f>+Tabla1[[#This Row],[Respuesta.corr]]*100</f>
        <v>100</v>
      </c>
      <c r="T2804" t="str">
        <f>+IF(OR(Tabla1[[#This Row],[frecuente/infrecuente]]="Frecuente",Tabla1[[#This Row],[Respuesta.rt]]=""),"",Tabla1[[#This Row],[Respuesta.rt]])</f>
        <v/>
      </c>
      <c r="U2804">
        <f>1-Tabla1[[#This Row],[Respuesta.corr]]</f>
        <v>0</v>
      </c>
      <c r="V2804" t="s">
        <v>141</v>
      </c>
      <c r="W2804" t="s">
        <v>143</v>
      </c>
      <c r="X2804" t="str">
        <f>+IFERROR(VLOOKUP(Tabla1[[#This Row],[participant]],$AB$2:$AC$17,2,0),"REVISAR")</f>
        <v>LMR11M</v>
      </c>
    </row>
    <row r="2805" spans="1:24" x14ac:dyDescent="0.55000000000000004">
      <c r="A2805" t="s">
        <v>120</v>
      </c>
      <c r="B2805" t="s">
        <v>28</v>
      </c>
      <c r="C2805" t="s">
        <v>21</v>
      </c>
      <c r="D2805">
        <v>0.8</v>
      </c>
      <c r="E2805">
        <v>0</v>
      </c>
      <c r="F2805">
        <v>3</v>
      </c>
      <c r="G2805">
        <v>3</v>
      </c>
      <c r="H2805">
        <v>3</v>
      </c>
      <c r="I2805" t="s">
        <v>21</v>
      </c>
      <c r="J2805">
        <v>1</v>
      </c>
      <c r="K2805">
        <v>0.49701972119499999</v>
      </c>
      <c r="L2805" t="s">
        <v>121</v>
      </c>
      <c r="M2805">
        <v>59.923873916776003</v>
      </c>
      <c r="N2805" t="s">
        <v>122</v>
      </c>
      <c r="O2805">
        <v>1</v>
      </c>
      <c r="P2805" t="s">
        <v>123</v>
      </c>
      <c r="Q2805" t="str">
        <f>+PROPER(IF(MID(Tabla1[[#This Row],[expName]],3,100)="Alegria","Alegría",MID(Tabla1[[#This Row],[expName]],3,100)))</f>
        <v>Sexo</v>
      </c>
      <c r="R2805" t="str">
        <f>+IF(Tabla1[[#This Row],[correct_ans]]="None","Frecuente","Infrecuente")</f>
        <v>Infrecuente</v>
      </c>
      <c r="S2805">
        <f>+Tabla1[[#This Row],[Respuesta.corr]]*100</f>
        <v>100</v>
      </c>
      <c r="T2805">
        <f>+IF(OR(Tabla1[[#This Row],[frecuente/infrecuente]]="Frecuente",Tabla1[[#This Row],[Respuesta.rt]]=""),"",Tabla1[[#This Row],[Respuesta.rt]])</f>
        <v>0.49701972119499999</v>
      </c>
      <c r="U2805">
        <f>1-Tabla1[[#This Row],[Respuesta.corr]]</f>
        <v>0</v>
      </c>
      <c r="V2805" t="s">
        <v>141</v>
      </c>
      <c r="W2805" t="s">
        <v>143</v>
      </c>
      <c r="X2805" t="str">
        <f>+IFERROR(VLOOKUP(Tabla1[[#This Row],[participant]],$AB$2:$AC$17,2,0),"REVISAR")</f>
        <v>LMR11M</v>
      </c>
    </row>
    <row r="2806" spans="1:24" x14ac:dyDescent="0.55000000000000004">
      <c r="A2806" t="s">
        <v>124</v>
      </c>
      <c r="B2806" t="s">
        <v>91</v>
      </c>
      <c r="C2806" t="s">
        <v>15</v>
      </c>
      <c r="D2806">
        <v>0.8</v>
      </c>
      <c r="E2806">
        <v>0</v>
      </c>
      <c r="F2806">
        <v>4</v>
      </c>
      <c r="G2806">
        <v>4</v>
      </c>
      <c r="H2806">
        <v>4</v>
      </c>
      <c r="I2806" t="s">
        <v>15</v>
      </c>
      <c r="J2806">
        <v>1</v>
      </c>
      <c r="L2806" t="s">
        <v>121</v>
      </c>
      <c r="M2806">
        <v>59.923873916776003</v>
      </c>
      <c r="N2806" t="s">
        <v>122</v>
      </c>
      <c r="O2806">
        <v>1</v>
      </c>
      <c r="P2806" t="s">
        <v>123</v>
      </c>
      <c r="Q2806" t="str">
        <f>+PROPER(IF(MID(Tabla1[[#This Row],[expName]],3,100)="Alegria","Alegría",MID(Tabla1[[#This Row],[expName]],3,100)))</f>
        <v>Sexo</v>
      </c>
      <c r="R2806" t="str">
        <f>+IF(Tabla1[[#This Row],[correct_ans]]="None","Frecuente","Infrecuente")</f>
        <v>Frecuente</v>
      </c>
      <c r="S2806">
        <f>+Tabla1[[#This Row],[Respuesta.corr]]*100</f>
        <v>100</v>
      </c>
      <c r="T2806" t="str">
        <f>+IF(OR(Tabla1[[#This Row],[frecuente/infrecuente]]="Frecuente",Tabla1[[#This Row],[Respuesta.rt]]=""),"",Tabla1[[#This Row],[Respuesta.rt]])</f>
        <v/>
      </c>
      <c r="U2806">
        <f>1-Tabla1[[#This Row],[Respuesta.corr]]</f>
        <v>0</v>
      </c>
      <c r="V2806" t="s">
        <v>141</v>
      </c>
      <c r="W2806" t="s">
        <v>143</v>
      </c>
      <c r="X2806" t="str">
        <f>+IFERROR(VLOOKUP(Tabla1[[#This Row],[participant]],$AB$2:$AC$17,2,0),"REVISAR")</f>
        <v>LMR11M</v>
      </c>
    </row>
    <row r="2807" spans="1:24" x14ac:dyDescent="0.55000000000000004">
      <c r="A2807" t="s">
        <v>120</v>
      </c>
      <c r="B2807" t="s">
        <v>90</v>
      </c>
      <c r="C2807" t="s">
        <v>21</v>
      </c>
      <c r="D2807">
        <v>0.8</v>
      </c>
      <c r="E2807">
        <v>0</v>
      </c>
      <c r="F2807">
        <v>5</v>
      </c>
      <c r="G2807">
        <v>5</v>
      </c>
      <c r="H2807">
        <v>5</v>
      </c>
      <c r="I2807" t="s">
        <v>15</v>
      </c>
      <c r="J2807">
        <v>0</v>
      </c>
      <c r="L2807" t="s">
        <v>121</v>
      </c>
      <c r="M2807">
        <v>59.923873916776003</v>
      </c>
      <c r="N2807" t="s">
        <v>122</v>
      </c>
      <c r="O2807">
        <v>1</v>
      </c>
      <c r="P2807" t="s">
        <v>123</v>
      </c>
      <c r="Q2807" t="str">
        <f>+PROPER(IF(MID(Tabla1[[#This Row],[expName]],3,100)="Alegria","Alegría",MID(Tabla1[[#This Row],[expName]],3,100)))</f>
        <v>Sexo</v>
      </c>
      <c r="R2807" t="str">
        <f>+IF(Tabla1[[#This Row],[correct_ans]]="None","Frecuente","Infrecuente")</f>
        <v>Infrecuente</v>
      </c>
      <c r="S2807">
        <f>+Tabla1[[#This Row],[Respuesta.corr]]*100</f>
        <v>0</v>
      </c>
      <c r="T2807" t="str">
        <f>+IF(OR(Tabla1[[#This Row],[frecuente/infrecuente]]="Frecuente",Tabla1[[#This Row],[Respuesta.rt]]=""),"",Tabla1[[#This Row],[Respuesta.rt]])</f>
        <v/>
      </c>
      <c r="U2807">
        <f>1-Tabla1[[#This Row],[Respuesta.corr]]</f>
        <v>1</v>
      </c>
      <c r="V2807" t="s">
        <v>141</v>
      </c>
      <c r="W2807" t="s">
        <v>143</v>
      </c>
      <c r="X2807" t="str">
        <f>+IFERROR(VLOOKUP(Tabla1[[#This Row],[participant]],$AB$2:$AC$17,2,0),"REVISAR")</f>
        <v>LMR11M</v>
      </c>
    </row>
    <row r="2808" spans="1:24" x14ac:dyDescent="0.55000000000000004">
      <c r="A2808" t="s">
        <v>124</v>
      </c>
      <c r="B2808" t="s">
        <v>92</v>
      </c>
      <c r="C2808" t="s">
        <v>15</v>
      </c>
      <c r="D2808">
        <v>0.8</v>
      </c>
      <c r="E2808">
        <v>0</v>
      </c>
      <c r="F2808">
        <v>6</v>
      </c>
      <c r="G2808">
        <v>6</v>
      </c>
      <c r="H2808">
        <v>6</v>
      </c>
      <c r="I2808" t="s">
        <v>15</v>
      </c>
      <c r="J2808">
        <v>1</v>
      </c>
      <c r="L2808" t="s">
        <v>121</v>
      </c>
      <c r="M2808">
        <v>59.923873916776003</v>
      </c>
      <c r="N2808" t="s">
        <v>122</v>
      </c>
      <c r="O2808">
        <v>1</v>
      </c>
      <c r="P2808" t="s">
        <v>123</v>
      </c>
      <c r="Q2808" t="str">
        <f>+PROPER(IF(MID(Tabla1[[#This Row],[expName]],3,100)="Alegria","Alegría",MID(Tabla1[[#This Row],[expName]],3,100)))</f>
        <v>Sexo</v>
      </c>
      <c r="R2808" t="str">
        <f>+IF(Tabla1[[#This Row],[correct_ans]]="None","Frecuente","Infrecuente")</f>
        <v>Frecuente</v>
      </c>
      <c r="S2808">
        <f>+Tabla1[[#This Row],[Respuesta.corr]]*100</f>
        <v>100</v>
      </c>
      <c r="T2808" t="str">
        <f>+IF(OR(Tabla1[[#This Row],[frecuente/infrecuente]]="Frecuente",Tabla1[[#This Row],[Respuesta.rt]]=""),"",Tabla1[[#This Row],[Respuesta.rt]])</f>
        <v/>
      </c>
      <c r="U2808">
        <f>1-Tabla1[[#This Row],[Respuesta.corr]]</f>
        <v>0</v>
      </c>
      <c r="V2808" t="s">
        <v>141</v>
      </c>
      <c r="W2808" t="s">
        <v>143</v>
      </c>
      <c r="X2808" t="str">
        <f>+IFERROR(VLOOKUP(Tabla1[[#This Row],[participant]],$AB$2:$AC$17,2,0),"REVISAR")</f>
        <v>LMR11M</v>
      </c>
    </row>
    <row r="2809" spans="1:24" x14ac:dyDescent="0.55000000000000004">
      <c r="A2809" t="s">
        <v>124</v>
      </c>
      <c r="B2809" t="s">
        <v>75</v>
      </c>
      <c r="C2809" t="s">
        <v>15</v>
      </c>
      <c r="D2809">
        <v>1.3</v>
      </c>
      <c r="E2809">
        <v>0</v>
      </c>
      <c r="F2809">
        <v>7</v>
      </c>
      <c r="G2809">
        <v>7</v>
      </c>
      <c r="H2809">
        <v>7</v>
      </c>
      <c r="I2809" t="s">
        <v>15</v>
      </c>
      <c r="J2809">
        <v>1</v>
      </c>
      <c r="L2809" t="s">
        <v>121</v>
      </c>
      <c r="M2809">
        <v>59.923873916776003</v>
      </c>
      <c r="N2809" t="s">
        <v>122</v>
      </c>
      <c r="O2809">
        <v>1</v>
      </c>
      <c r="P2809" t="s">
        <v>123</v>
      </c>
      <c r="Q2809" t="str">
        <f>+PROPER(IF(MID(Tabla1[[#This Row],[expName]],3,100)="Alegria","Alegría",MID(Tabla1[[#This Row],[expName]],3,100)))</f>
        <v>Sexo</v>
      </c>
      <c r="R2809" t="str">
        <f>+IF(Tabla1[[#This Row],[correct_ans]]="None","Frecuente","Infrecuente")</f>
        <v>Frecuente</v>
      </c>
      <c r="S2809">
        <f>+Tabla1[[#This Row],[Respuesta.corr]]*100</f>
        <v>100</v>
      </c>
      <c r="T2809" t="str">
        <f>+IF(OR(Tabla1[[#This Row],[frecuente/infrecuente]]="Frecuente",Tabla1[[#This Row],[Respuesta.rt]]=""),"",Tabla1[[#This Row],[Respuesta.rt]])</f>
        <v/>
      </c>
      <c r="U2809">
        <f>1-Tabla1[[#This Row],[Respuesta.corr]]</f>
        <v>0</v>
      </c>
      <c r="V2809" t="s">
        <v>141</v>
      </c>
      <c r="W2809" t="s">
        <v>143</v>
      </c>
      <c r="X2809" t="str">
        <f>+IFERROR(VLOOKUP(Tabla1[[#This Row],[participant]],$AB$2:$AC$17,2,0),"REVISAR")</f>
        <v>LMR11M</v>
      </c>
    </row>
    <row r="2810" spans="1:24" x14ac:dyDescent="0.55000000000000004">
      <c r="A2810" t="s">
        <v>120</v>
      </c>
      <c r="B2810" t="s">
        <v>25</v>
      </c>
      <c r="C2810" t="s">
        <v>21</v>
      </c>
      <c r="D2810">
        <v>1.3</v>
      </c>
      <c r="E2810">
        <v>0</v>
      </c>
      <c r="F2810">
        <v>8</v>
      </c>
      <c r="G2810">
        <v>8</v>
      </c>
      <c r="H2810">
        <v>8</v>
      </c>
      <c r="I2810" t="s">
        <v>21</v>
      </c>
      <c r="J2810">
        <v>1</v>
      </c>
      <c r="K2810">
        <v>0.46385077247399997</v>
      </c>
      <c r="L2810" t="s">
        <v>121</v>
      </c>
      <c r="M2810">
        <v>59.923873916776003</v>
      </c>
      <c r="N2810" t="s">
        <v>122</v>
      </c>
      <c r="O2810">
        <v>1</v>
      </c>
      <c r="P2810" t="s">
        <v>123</v>
      </c>
      <c r="Q2810" t="str">
        <f>+PROPER(IF(MID(Tabla1[[#This Row],[expName]],3,100)="Alegria","Alegría",MID(Tabla1[[#This Row],[expName]],3,100)))</f>
        <v>Sexo</v>
      </c>
      <c r="R2810" t="str">
        <f>+IF(Tabla1[[#This Row],[correct_ans]]="None","Frecuente","Infrecuente")</f>
        <v>Infrecuente</v>
      </c>
      <c r="S2810">
        <f>+Tabla1[[#This Row],[Respuesta.corr]]*100</f>
        <v>100</v>
      </c>
      <c r="T2810">
        <f>+IF(OR(Tabla1[[#This Row],[frecuente/infrecuente]]="Frecuente",Tabla1[[#This Row],[Respuesta.rt]]=""),"",Tabla1[[#This Row],[Respuesta.rt]])</f>
        <v>0.46385077247399997</v>
      </c>
      <c r="U2810">
        <f>1-Tabla1[[#This Row],[Respuesta.corr]]</f>
        <v>0</v>
      </c>
      <c r="V2810" t="s">
        <v>141</v>
      </c>
      <c r="W2810" t="s">
        <v>143</v>
      </c>
      <c r="X2810" t="str">
        <f>+IFERROR(VLOOKUP(Tabla1[[#This Row],[participant]],$AB$2:$AC$17,2,0),"REVISAR")</f>
        <v>LMR11M</v>
      </c>
    </row>
    <row r="2811" spans="1:24" x14ac:dyDescent="0.55000000000000004">
      <c r="A2811" t="s">
        <v>124</v>
      </c>
      <c r="B2811" t="s">
        <v>89</v>
      </c>
      <c r="C2811" t="s">
        <v>15</v>
      </c>
      <c r="D2811">
        <v>0.8</v>
      </c>
      <c r="E2811">
        <v>0</v>
      </c>
      <c r="F2811">
        <v>9</v>
      </c>
      <c r="G2811">
        <v>9</v>
      </c>
      <c r="H2811">
        <v>9</v>
      </c>
      <c r="I2811" t="s">
        <v>15</v>
      </c>
      <c r="J2811">
        <v>1</v>
      </c>
      <c r="L2811" t="s">
        <v>121</v>
      </c>
      <c r="M2811">
        <v>59.923873916776003</v>
      </c>
      <c r="N2811" t="s">
        <v>122</v>
      </c>
      <c r="O2811">
        <v>1</v>
      </c>
      <c r="P2811" t="s">
        <v>123</v>
      </c>
      <c r="Q2811" t="str">
        <f>+PROPER(IF(MID(Tabla1[[#This Row],[expName]],3,100)="Alegria","Alegría",MID(Tabla1[[#This Row],[expName]],3,100)))</f>
        <v>Sexo</v>
      </c>
      <c r="R2811" t="str">
        <f>+IF(Tabla1[[#This Row],[correct_ans]]="None","Frecuente","Infrecuente")</f>
        <v>Frecuente</v>
      </c>
      <c r="S2811">
        <f>+Tabla1[[#This Row],[Respuesta.corr]]*100</f>
        <v>100</v>
      </c>
      <c r="T2811" t="str">
        <f>+IF(OR(Tabla1[[#This Row],[frecuente/infrecuente]]="Frecuente",Tabla1[[#This Row],[Respuesta.rt]]=""),"",Tabla1[[#This Row],[Respuesta.rt]])</f>
        <v/>
      </c>
      <c r="U2811">
        <f>1-Tabla1[[#This Row],[Respuesta.corr]]</f>
        <v>0</v>
      </c>
      <c r="V2811" t="s">
        <v>141</v>
      </c>
      <c r="W2811" t="s">
        <v>143</v>
      </c>
      <c r="X2811" t="str">
        <f>+IFERROR(VLOOKUP(Tabla1[[#This Row],[participant]],$AB$2:$AC$17,2,0),"REVISAR")</f>
        <v>LMR11M</v>
      </c>
    </row>
    <row r="2812" spans="1:24" x14ac:dyDescent="0.55000000000000004">
      <c r="A2812" t="s">
        <v>124</v>
      </c>
      <c r="B2812" t="s">
        <v>125</v>
      </c>
      <c r="C2812" t="s">
        <v>15</v>
      </c>
      <c r="D2812">
        <v>0.8</v>
      </c>
      <c r="E2812">
        <v>0</v>
      </c>
      <c r="F2812">
        <v>10</v>
      </c>
      <c r="G2812">
        <v>10</v>
      </c>
      <c r="H2812">
        <v>10</v>
      </c>
      <c r="I2812" t="s">
        <v>15</v>
      </c>
      <c r="J2812">
        <v>1</v>
      </c>
      <c r="L2812" t="s">
        <v>121</v>
      </c>
      <c r="M2812">
        <v>59.923873916776003</v>
      </c>
      <c r="N2812" t="s">
        <v>122</v>
      </c>
      <c r="O2812">
        <v>1</v>
      </c>
      <c r="P2812" t="s">
        <v>123</v>
      </c>
      <c r="Q2812" t="str">
        <f>+PROPER(IF(MID(Tabla1[[#This Row],[expName]],3,100)="Alegria","Alegría",MID(Tabla1[[#This Row],[expName]],3,100)))</f>
        <v>Sexo</v>
      </c>
      <c r="R2812" t="str">
        <f>+IF(Tabla1[[#This Row],[correct_ans]]="None","Frecuente","Infrecuente")</f>
        <v>Frecuente</v>
      </c>
      <c r="S2812">
        <f>+Tabla1[[#This Row],[Respuesta.corr]]*100</f>
        <v>100</v>
      </c>
      <c r="T2812" t="str">
        <f>+IF(OR(Tabla1[[#This Row],[frecuente/infrecuente]]="Frecuente",Tabla1[[#This Row],[Respuesta.rt]]=""),"",Tabla1[[#This Row],[Respuesta.rt]])</f>
        <v/>
      </c>
      <c r="U2812">
        <f>1-Tabla1[[#This Row],[Respuesta.corr]]</f>
        <v>0</v>
      </c>
      <c r="V2812" t="s">
        <v>141</v>
      </c>
      <c r="W2812" t="s">
        <v>143</v>
      </c>
      <c r="X2812" t="str">
        <f>+IFERROR(VLOOKUP(Tabla1[[#This Row],[participant]],$AB$2:$AC$17,2,0),"REVISAR")</f>
        <v>LMR11M</v>
      </c>
    </row>
    <row r="2813" spans="1:24" x14ac:dyDescent="0.55000000000000004">
      <c r="A2813" t="s">
        <v>120</v>
      </c>
      <c r="B2813" t="s">
        <v>28</v>
      </c>
      <c r="C2813" t="s">
        <v>21</v>
      </c>
      <c r="D2813">
        <v>1.3</v>
      </c>
      <c r="E2813">
        <v>0</v>
      </c>
      <c r="F2813">
        <v>11</v>
      </c>
      <c r="G2813">
        <v>11</v>
      </c>
      <c r="H2813">
        <v>11</v>
      </c>
      <c r="I2813" t="s">
        <v>21</v>
      </c>
      <c r="J2813">
        <v>1</v>
      </c>
      <c r="K2813">
        <v>0.47281197039400003</v>
      </c>
      <c r="L2813" t="s">
        <v>121</v>
      </c>
      <c r="M2813">
        <v>59.923873916776003</v>
      </c>
      <c r="N2813" t="s">
        <v>122</v>
      </c>
      <c r="O2813">
        <v>1</v>
      </c>
      <c r="P2813" t="s">
        <v>123</v>
      </c>
      <c r="Q2813" t="str">
        <f>+PROPER(IF(MID(Tabla1[[#This Row],[expName]],3,100)="Alegria","Alegría",MID(Tabla1[[#This Row],[expName]],3,100)))</f>
        <v>Sexo</v>
      </c>
      <c r="R2813" t="str">
        <f>+IF(Tabla1[[#This Row],[correct_ans]]="None","Frecuente","Infrecuente")</f>
        <v>Infrecuente</v>
      </c>
      <c r="S2813">
        <f>+Tabla1[[#This Row],[Respuesta.corr]]*100</f>
        <v>100</v>
      </c>
      <c r="T2813">
        <f>+IF(OR(Tabla1[[#This Row],[frecuente/infrecuente]]="Frecuente",Tabla1[[#This Row],[Respuesta.rt]]=""),"",Tabla1[[#This Row],[Respuesta.rt]])</f>
        <v>0.47281197039400003</v>
      </c>
      <c r="U2813">
        <f>1-Tabla1[[#This Row],[Respuesta.corr]]</f>
        <v>0</v>
      </c>
      <c r="V2813" t="s">
        <v>141</v>
      </c>
      <c r="W2813" t="s">
        <v>143</v>
      </c>
      <c r="X2813" t="str">
        <f>+IFERROR(VLOOKUP(Tabla1[[#This Row],[participant]],$AB$2:$AC$17,2,0),"REVISAR")</f>
        <v>LMR11M</v>
      </c>
    </row>
    <row r="2814" spans="1:24" x14ac:dyDescent="0.55000000000000004">
      <c r="A2814" t="s">
        <v>124</v>
      </c>
      <c r="B2814" t="s">
        <v>22</v>
      </c>
      <c r="C2814" t="s">
        <v>15</v>
      </c>
      <c r="D2814">
        <v>0.8</v>
      </c>
      <c r="E2814">
        <v>0</v>
      </c>
      <c r="F2814">
        <v>12</v>
      </c>
      <c r="G2814">
        <v>12</v>
      </c>
      <c r="H2814">
        <v>12</v>
      </c>
      <c r="I2814" t="s">
        <v>15</v>
      </c>
      <c r="J2814">
        <v>1</v>
      </c>
      <c r="L2814" t="s">
        <v>121</v>
      </c>
      <c r="M2814">
        <v>59.923873916776003</v>
      </c>
      <c r="N2814" t="s">
        <v>122</v>
      </c>
      <c r="O2814">
        <v>1</v>
      </c>
      <c r="P2814" t="s">
        <v>123</v>
      </c>
      <c r="Q2814" t="str">
        <f>+PROPER(IF(MID(Tabla1[[#This Row],[expName]],3,100)="Alegria","Alegría",MID(Tabla1[[#This Row],[expName]],3,100)))</f>
        <v>Sexo</v>
      </c>
      <c r="R2814" t="str">
        <f>+IF(Tabla1[[#This Row],[correct_ans]]="None","Frecuente","Infrecuente")</f>
        <v>Frecuente</v>
      </c>
      <c r="S2814">
        <f>+Tabla1[[#This Row],[Respuesta.corr]]*100</f>
        <v>100</v>
      </c>
      <c r="T2814" t="str">
        <f>+IF(OR(Tabla1[[#This Row],[frecuente/infrecuente]]="Frecuente",Tabla1[[#This Row],[Respuesta.rt]]=""),"",Tabla1[[#This Row],[Respuesta.rt]])</f>
        <v/>
      </c>
      <c r="U2814">
        <f>1-Tabla1[[#This Row],[Respuesta.corr]]</f>
        <v>0</v>
      </c>
      <c r="V2814" t="s">
        <v>141</v>
      </c>
      <c r="W2814" t="s">
        <v>143</v>
      </c>
      <c r="X2814" t="str">
        <f>+IFERROR(VLOOKUP(Tabla1[[#This Row],[participant]],$AB$2:$AC$17,2,0),"REVISAR")</f>
        <v>LMR11M</v>
      </c>
    </row>
    <row r="2815" spans="1:24" x14ac:dyDescent="0.55000000000000004">
      <c r="A2815" t="s">
        <v>124</v>
      </c>
      <c r="B2815" t="s">
        <v>87</v>
      </c>
      <c r="C2815" t="s">
        <v>15</v>
      </c>
      <c r="D2815">
        <v>1.3</v>
      </c>
      <c r="E2815">
        <v>0</v>
      </c>
      <c r="F2815">
        <v>13</v>
      </c>
      <c r="G2815">
        <v>13</v>
      </c>
      <c r="H2815">
        <v>13</v>
      </c>
      <c r="I2815" t="s">
        <v>15</v>
      </c>
      <c r="J2815">
        <v>1</v>
      </c>
      <c r="L2815" t="s">
        <v>121</v>
      </c>
      <c r="M2815">
        <v>59.923873916776003</v>
      </c>
      <c r="N2815" t="s">
        <v>122</v>
      </c>
      <c r="O2815">
        <v>1</v>
      </c>
      <c r="P2815" t="s">
        <v>123</v>
      </c>
      <c r="Q2815" t="str">
        <f>+PROPER(IF(MID(Tabla1[[#This Row],[expName]],3,100)="Alegria","Alegría",MID(Tabla1[[#This Row],[expName]],3,100)))</f>
        <v>Sexo</v>
      </c>
      <c r="R2815" t="str">
        <f>+IF(Tabla1[[#This Row],[correct_ans]]="None","Frecuente","Infrecuente")</f>
        <v>Frecuente</v>
      </c>
      <c r="S2815">
        <f>+Tabla1[[#This Row],[Respuesta.corr]]*100</f>
        <v>100</v>
      </c>
      <c r="T2815" t="str">
        <f>+IF(OR(Tabla1[[#This Row],[frecuente/infrecuente]]="Frecuente",Tabla1[[#This Row],[Respuesta.rt]]=""),"",Tabla1[[#This Row],[Respuesta.rt]])</f>
        <v/>
      </c>
      <c r="U2815">
        <f>1-Tabla1[[#This Row],[Respuesta.corr]]</f>
        <v>0</v>
      </c>
      <c r="V2815" t="s">
        <v>141</v>
      </c>
      <c r="W2815" t="s">
        <v>143</v>
      </c>
      <c r="X2815" t="str">
        <f>+IFERROR(VLOOKUP(Tabla1[[#This Row],[participant]],$AB$2:$AC$17,2,0),"REVISAR")</f>
        <v>LMR11M</v>
      </c>
    </row>
    <row r="2816" spans="1:24" x14ac:dyDescent="0.55000000000000004">
      <c r="A2816" t="s">
        <v>124</v>
      </c>
      <c r="B2816" t="s">
        <v>68</v>
      </c>
      <c r="C2816" t="s">
        <v>15</v>
      </c>
      <c r="D2816">
        <v>0.8</v>
      </c>
      <c r="E2816">
        <v>0</v>
      </c>
      <c r="F2816">
        <v>14</v>
      </c>
      <c r="G2816">
        <v>14</v>
      </c>
      <c r="H2816">
        <v>14</v>
      </c>
      <c r="I2816" t="s">
        <v>15</v>
      </c>
      <c r="J2816">
        <v>1</v>
      </c>
      <c r="L2816" t="s">
        <v>121</v>
      </c>
      <c r="M2816">
        <v>59.923873916776003</v>
      </c>
      <c r="N2816" t="s">
        <v>122</v>
      </c>
      <c r="O2816">
        <v>1</v>
      </c>
      <c r="P2816" t="s">
        <v>123</v>
      </c>
      <c r="Q2816" t="str">
        <f>+PROPER(IF(MID(Tabla1[[#This Row],[expName]],3,100)="Alegria","Alegría",MID(Tabla1[[#This Row],[expName]],3,100)))</f>
        <v>Sexo</v>
      </c>
      <c r="R2816" t="str">
        <f>+IF(Tabla1[[#This Row],[correct_ans]]="None","Frecuente","Infrecuente")</f>
        <v>Frecuente</v>
      </c>
      <c r="S2816">
        <f>+Tabla1[[#This Row],[Respuesta.corr]]*100</f>
        <v>100</v>
      </c>
      <c r="T2816" t="str">
        <f>+IF(OR(Tabla1[[#This Row],[frecuente/infrecuente]]="Frecuente",Tabla1[[#This Row],[Respuesta.rt]]=""),"",Tabla1[[#This Row],[Respuesta.rt]])</f>
        <v/>
      </c>
      <c r="U2816">
        <f>1-Tabla1[[#This Row],[Respuesta.corr]]</f>
        <v>0</v>
      </c>
      <c r="V2816" t="s">
        <v>141</v>
      </c>
      <c r="W2816" t="s">
        <v>143</v>
      </c>
      <c r="X2816" t="str">
        <f>+IFERROR(VLOOKUP(Tabla1[[#This Row],[participant]],$AB$2:$AC$17,2,0),"REVISAR")</f>
        <v>LMR11M</v>
      </c>
    </row>
    <row r="2817" spans="1:24" x14ac:dyDescent="0.55000000000000004">
      <c r="A2817" t="s">
        <v>120</v>
      </c>
      <c r="B2817" t="s">
        <v>36</v>
      </c>
      <c r="C2817" t="s">
        <v>21</v>
      </c>
      <c r="D2817">
        <v>0.8</v>
      </c>
      <c r="E2817">
        <v>0</v>
      </c>
      <c r="F2817">
        <v>15</v>
      </c>
      <c r="G2817">
        <v>15</v>
      </c>
      <c r="H2817">
        <v>15</v>
      </c>
      <c r="I2817" t="s">
        <v>15</v>
      </c>
      <c r="J2817">
        <v>0</v>
      </c>
      <c r="L2817" t="s">
        <v>121</v>
      </c>
      <c r="M2817">
        <v>59.923873916776003</v>
      </c>
      <c r="N2817" t="s">
        <v>122</v>
      </c>
      <c r="O2817">
        <v>1</v>
      </c>
      <c r="P2817" t="s">
        <v>123</v>
      </c>
      <c r="Q2817" t="str">
        <f>+PROPER(IF(MID(Tabla1[[#This Row],[expName]],3,100)="Alegria","Alegría",MID(Tabla1[[#This Row],[expName]],3,100)))</f>
        <v>Sexo</v>
      </c>
      <c r="R2817" t="str">
        <f>+IF(Tabla1[[#This Row],[correct_ans]]="None","Frecuente","Infrecuente")</f>
        <v>Infrecuente</v>
      </c>
      <c r="S2817">
        <f>+Tabla1[[#This Row],[Respuesta.corr]]*100</f>
        <v>0</v>
      </c>
      <c r="T2817" t="str">
        <f>+IF(OR(Tabla1[[#This Row],[frecuente/infrecuente]]="Frecuente",Tabla1[[#This Row],[Respuesta.rt]]=""),"",Tabla1[[#This Row],[Respuesta.rt]])</f>
        <v/>
      </c>
      <c r="U2817">
        <f>1-Tabla1[[#This Row],[Respuesta.corr]]</f>
        <v>1</v>
      </c>
      <c r="V2817" t="s">
        <v>141</v>
      </c>
      <c r="W2817" t="s">
        <v>143</v>
      </c>
      <c r="X2817" t="str">
        <f>+IFERROR(VLOOKUP(Tabla1[[#This Row],[participant]],$AB$2:$AC$17,2,0),"REVISAR")</f>
        <v>LMR11M</v>
      </c>
    </row>
    <row r="2818" spans="1:24" x14ac:dyDescent="0.55000000000000004">
      <c r="A2818" t="s">
        <v>124</v>
      </c>
      <c r="B2818" t="s">
        <v>87</v>
      </c>
      <c r="C2818" t="s">
        <v>15</v>
      </c>
      <c r="D2818">
        <v>1.3</v>
      </c>
      <c r="E2818">
        <v>0</v>
      </c>
      <c r="F2818">
        <v>16</v>
      </c>
      <c r="G2818">
        <v>16</v>
      </c>
      <c r="H2818">
        <v>16</v>
      </c>
      <c r="I2818" t="s">
        <v>15</v>
      </c>
      <c r="J2818">
        <v>1</v>
      </c>
      <c r="L2818" t="s">
        <v>121</v>
      </c>
      <c r="M2818">
        <v>59.923873916776003</v>
      </c>
      <c r="N2818" t="s">
        <v>122</v>
      </c>
      <c r="O2818">
        <v>1</v>
      </c>
      <c r="P2818" t="s">
        <v>123</v>
      </c>
      <c r="Q2818" t="str">
        <f>+PROPER(IF(MID(Tabla1[[#This Row],[expName]],3,100)="Alegria","Alegría",MID(Tabla1[[#This Row],[expName]],3,100)))</f>
        <v>Sexo</v>
      </c>
      <c r="R2818" t="str">
        <f>+IF(Tabla1[[#This Row],[correct_ans]]="None","Frecuente","Infrecuente")</f>
        <v>Frecuente</v>
      </c>
      <c r="S2818">
        <f>+Tabla1[[#This Row],[Respuesta.corr]]*100</f>
        <v>100</v>
      </c>
      <c r="T2818" t="str">
        <f>+IF(OR(Tabla1[[#This Row],[frecuente/infrecuente]]="Frecuente",Tabla1[[#This Row],[Respuesta.rt]]=""),"",Tabla1[[#This Row],[Respuesta.rt]])</f>
        <v/>
      </c>
      <c r="U2818">
        <f>1-Tabla1[[#This Row],[Respuesta.corr]]</f>
        <v>0</v>
      </c>
      <c r="V2818" t="s">
        <v>141</v>
      </c>
      <c r="W2818" t="s">
        <v>143</v>
      </c>
      <c r="X2818" t="str">
        <f>+IFERROR(VLOOKUP(Tabla1[[#This Row],[participant]],$AB$2:$AC$17,2,0),"REVISAR")</f>
        <v>LMR11M</v>
      </c>
    </row>
    <row r="2819" spans="1:24" x14ac:dyDescent="0.55000000000000004">
      <c r="A2819" t="s">
        <v>124</v>
      </c>
      <c r="B2819" t="s">
        <v>92</v>
      </c>
      <c r="C2819" t="s">
        <v>15</v>
      </c>
      <c r="D2819">
        <v>1.3</v>
      </c>
      <c r="E2819">
        <v>0</v>
      </c>
      <c r="F2819">
        <v>17</v>
      </c>
      <c r="G2819">
        <v>17</v>
      </c>
      <c r="H2819">
        <v>17</v>
      </c>
      <c r="I2819" t="s">
        <v>15</v>
      </c>
      <c r="J2819">
        <v>1</v>
      </c>
      <c r="L2819" t="s">
        <v>121</v>
      </c>
      <c r="M2819">
        <v>59.923873916776003</v>
      </c>
      <c r="N2819" t="s">
        <v>122</v>
      </c>
      <c r="O2819">
        <v>1</v>
      </c>
      <c r="P2819" t="s">
        <v>123</v>
      </c>
      <c r="Q2819" t="str">
        <f>+PROPER(IF(MID(Tabla1[[#This Row],[expName]],3,100)="Alegria","Alegría",MID(Tabla1[[#This Row],[expName]],3,100)))</f>
        <v>Sexo</v>
      </c>
      <c r="R2819" t="str">
        <f>+IF(Tabla1[[#This Row],[correct_ans]]="None","Frecuente","Infrecuente")</f>
        <v>Frecuente</v>
      </c>
      <c r="S2819">
        <f>+Tabla1[[#This Row],[Respuesta.corr]]*100</f>
        <v>100</v>
      </c>
      <c r="T2819" t="str">
        <f>+IF(OR(Tabla1[[#This Row],[frecuente/infrecuente]]="Frecuente",Tabla1[[#This Row],[Respuesta.rt]]=""),"",Tabla1[[#This Row],[Respuesta.rt]])</f>
        <v/>
      </c>
      <c r="U2819">
        <f>1-Tabla1[[#This Row],[Respuesta.corr]]</f>
        <v>0</v>
      </c>
      <c r="V2819" t="s">
        <v>141</v>
      </c>
      <c r="W2819" t="s">
        <v>143</v>
      </c>
      <c r="X2819" t="str">
        <f>+IFERROR(VLOOKUP(Tabla1[[#This Row],[participant]],$AB$2:$AC$17,2,0),"REVISAR")</f>
        <v>LMR11M</v>
      </c>
    </row>
    <row r="2820" spans="1:24" x14ac:dyDescent="0.55000000000000004">
      <c r="A2820" t="s">
        <v>120</v>
      </c>
      <c r="B2820" t="s">
        <v>28</v>
      </c>
      <c r="C2820" t="s">
        <v>21</v>
      </c>
      <c r="D2820">
        <v>0.8</v>
      </c>
      <c r="E2820">
        <v>0</v>
      </c>
      <c r="F2820">
        <v>18</v>
      </c>
      <c r="G2820">
        <v>18</v>
      </c>
      <c r="H2820">
        <v>18</v>
      </c>
      <c r="I2820" t="s">
        <v>21</v>
      </c>
      <c r="J2820">
        <v>1</v>
      </c>
      <c r="K2820">
        <v>0.63967381324600003</v>
      </c>
      <c r="L2820" t="s">
        <v>121</v>
      </c>
      <c r="M2820">
        <v>59.923873916776003</v>
      </c>
      <c r="N2820" t="s">
        <v>122</v>
      </c>
      <c r="O2820">
        <v>1</v>
      </c>
      <c r="P2820" t="s">
        <v>123</v>
      </c>
      <c r="Q2820" t="str">
        <f>+PROPER(IF(MID(Tabla1[[#This Row],[expName]],3,100)="Alegria","Alegría",MID(Tabla1[[#This Row],[expName]],3,100)))</f>
        <v>Sexo</v>
      </c>
      <c r="R2820" t="str">
        <f>+IF(Tabla1[[#This Row],[correct_ans]]="None","Frecuente","Infrecuente")</f>
        <v>Infrecuente</v>
      </c>
      <c r="S2820">
        <f>+Tabla1[[#This Row],[Respuesta.corr]]*100</f>
        <v>100</v>
      </c>
      <c r="T2820">
        <f>+IF(OR(Tabla1[[#This Row],[frecuente/infrecuente]]="Frecuente",Tabla1[[#This Row],[Respuesta.rt]]=""),"",Tabla1[[#This Row],[Respuesta.rt]])</f>
        <v>0.63967381324600003</v>
      </c>
      <c r="U2820">
        <f>1-Tabla1[[#This Row],[Respuesta.corr]]</f>
        <v>0</v>
      </c>
      <c r="V2820" t="s">
        <v>141</v>
      </c>
      <c r="W2820" t="s">
        <v>143</v>
      </c>
      <c r="X2820" t="str">
        <f>+IFERROR(VLOOKUP(Tabla1[[#This Row],[participant]],$AB$2:$AC$17,2,0),"REVISAR")</f>
        <v>LMR11M</v>
      </c>
    </row>
    <row r="2821" spans="1:24" x14ac:dyDescent="0.55000000000000004">
      <c r="A2821" t="s">
        <v>124</v>
      </c>
      <c r="B2821" t="s">
        <v>91</v>
      </c>
      <c r="C2821" t="s">
        <v>15</v>
      </c>
      <c r="D2821">
        <v>1.3</v>
      </c>
      <c r="E2821">
        <v>0</v>
      </c>
      <c r="F2821">
        <v>19</v>
      </c>
      <c r="G2821">
        <v>19</v>
      </c>
      <c r="H2821">
        <v>19</v>
      </c>
      <c r="I2821" t="s">
        <v>15</v>
      </c>
      <c r="J2821">
        <v>1</v>
      </c>
      <c r="L2821" t="s">
        <v>121</v>
      </c>
      <c r="M2821">
        <v>59.923873916776003</v>
      </c>
      <c r="N2821" t="s">
        <v>122</v>
      </c>
      <c r="O2821">
        <v>1</v>
      </c>
      <c r="P2821" t="s">
        <v>123</v>
      </c>
      <c r="Q2821" t="str">
        <f>+PROPER(IF(MID(Tabla1[[#This Row],[expName]],3,100)="Alegria","Alegría",MID(Tabla1[[#This Row],[expName]],3,100)))</f>
        <v>Sexo</v>
      </c>
      <c r="R2821" t="str">
        <f>+IF(Tabla1[[#This Row],[correct_ans]]="None","Frecuente","Infrecuente")</f>
        <v>Frecuente</v>
      </c>
      <c r="S2821">
        <f>+Tabla1[[#This Row],[Respuesta.corr]]*100</f>
        <v>100</v>
      </c>
      <c r="T2821" t="str">
        <f>+IF(OR(Tabla1[[#This Row],[frecuente/infrecuente]]="Frecuente",Tabla1[[#This Row],[Respuesta.rt]]=""),"",Tabla1[[#This Row],[Respuesta.rt]])</f>
        <v/>
      </c>
      <c r="U2821">
        <f>1-Tabla1[[#This Row],[Respuesta.corr]]</f>
        <v>0</v>
      </c>
      <c r="V2821" t="s">
        <v>141</v>
      </c>
      <c r="W2821" t="s">
        <v>143</v>
      </c>
      <c r="X2821" t="str">
        <f>+IFERROR(VLOOKUP(Tabla1[[#This Row],[participant]],$AB$2:$AC$17,2,0),"REVISAR")</f>
        <v>LMR11M</v>
      </c>
    </row>
    <row r="2822" spans="1:24" x14ac:dyDescent="0.55000000000000004">
      <c r="A2822" t="s">
        <v>124</v>
      </c>
      <c r="B2822" t="s">
        <v>89</v>
      </c>
      <c r="C2822" t="s">
        <v>15</v>
      </c>
      <c r="D2822">
        <v>0.8</v>
      </c>
      <c r="E2822">
        <v>0</v>
      </c>
      <c r="F2822">
        <v>20</v>
      </c>
      <c r="G2822">
        <v>20</v>
      </c>
      <c r="H2822">
        <v>20</v>
      </c>
      <c r="I2822" t="s">
        <v>15</v>
      </c>
      <c r="J2822">
        <v>1</v>
      </c>
      <c r="L2822" t="s">
        <v>121</v>
      </c>
      <c r="M2822">
        <v>59.923873916776003</v>
      </c>
      <c r="N2822" t="s">
        <v>122</v>
      </c>
      <c r="O2822">
        <v>1</v>
      </c>
      <c r="P2822" t="s">
        <v>123</v>
      </c>
      <c r="Q2822" t="str">
        <f>+PROPER(IF(MID(Tabla1[[#This Row],[expName]],3,100)="Alegria","Alegría",MID(Tabla1[[#This Row],[expName]],3,100)))</f>
        <v>Sexo</v>
      </c>
      <c r="R2822" t="str">
        <f>+IF(Tabla1[[#This Row],[correct_ans]]="None","Frecuente","Infrecuente")</f>
        <v>Frecuente</v>
      </c>
      <c r="S2822">
        <f>+Tabla1[[#This Row],[Respuesta.corr]]*100</f>
        <v>100</v>
      </c>
      <c r="T2822" t="str">
        <f>+IF(OR(Tabla1[[#This Row],[frecuente/infrecuente]]="Frecuente",Tabla1[[#This Row],[Respuesta.rt]]=""),"",Tabla1[[#This Row],[Respuesta.rt]])</f>
        <v/>
      </c>
      <c r="U2822">
        <f>1-Tabla1[[#This Row],[Respuesta.corr]]</f>
        <v>0</v>
      </c>
      <c r="V2822" t="s">
        <v>141</v>
      </c>
      <c r="W2822" t="s">
        <v>143</v>
      </c>
      <c r="X2822" t="str">
        <f>+IFERROR(VLOOKUP(Tabla1[[#This Row],[participant]],$AB$2:$AC$17,2,0),"REVISAR")</f>
        <v>LMR11M</v>
      </c>
    </row>
    <row r="2823" spans="1:24" x14ac:dyDescent="0.55000000000000004">
      <c r="A2823" t="s">
        <v>124</v>
      </c>
      <c r="B2823" t="s">
        <v>75</v>
      </c>
      <c r="C2823" t="s">
        <v>15</v>
      </c>
      <c r="D2823">
        <v>0.8</v>
      </c>
      <c r="E2823">
        <v>0</v>
      </c>
      <c r="F2823">
        <v>21</v>
      </c>
      <c r="G2823">
        <v>21</v>
      </c>
      <c r="H2823">
        <v>21</v>
      </c>
      <c r="I2823" t="s">
        <v>15</v>
      </c>
      <c r="J2823">
        <v>1</v>
      </c>
      <c r="L2823" t="s">
        <v>121</v>
      </c>
      <c r="M2823">
        <v>59.923873916776003</v>
      </c>
      <c r="N2823" t="s">
        <v>122</v>
      </c>
      <c r="O2823">
        <v>1</v>
      </c>
      <c r="P2823" t="s">
        <v>123</v>
      </c>
      <c r="Q2823" t="str">
        <f>+PROPER(IF(MID(Tabla1[[#This Row],[expName]],3,100)="Alegria","Alegría",MID(Tabla1[[#This Row],[expName]],3,100)))</f>
        <v>Sexo</v>
      </c>
      <c r="R2823" t="str">
        <f>+IF(Tabla1[[#This Row],[correct_ans]]="None","Frecuente","Infrecuente")</f>
        <v>Frecuente</v>
      </c>
      <c r="S2823">
        <f>+Tabla1[[#This Row],[Respuesta.corr]]*100</f>
        <v>100</v>
      </c>
      <c r="T2823" t="str">
        <f>+IF(OR(Tabla1[[#This Row],[frecuente/infrecuente]]="Frecuente",Tabla1[[#This Row],[Respuesta.rt]]=""),"",Tabla1[[#This Row],[Respuesta.rt]])</f>
        <v/>
      </c>
      <c r="U2823">
        <f>1-Tabla1[[#This Row],[Respuesta.corr]]</f>
        <v>0</v>
      </c>
      <c r="V2823" t="s">
        <v>141</v>
      </c>
      <c r="W2823" t="s">
        <v>143</v>
      </c>
      <c r="X2823" t="str">
        <f>+IFERROR(VLOOKUP(Tabla1[[#This Row],[participant]],$AB$2:$AC$17,2,0),"REVISAR")</f>
        <v>LMR11M</v>
      </c>
    </row>
    <row r="2824" spans="1:24" x14ac:dyDescent="0.55000000000000004">
      <c r="A2824" t="s">
        <v>120</v>
      </c>
      <c r="B2824" t="s">
        <v>63</v>
      </c>
      <c r="C2824" t="s">
        <v>21</v>
      </c>
      <c r="D2824">
        <v>0.8</v>
      </c>
      <c r="E2824">
        <v>0</v>
      </c>
      <c r="F2824">
        <v>22</v>
      </c>
      <c r="G2824">
        <v>22</v>
      </c>
      <c r="H2824">
        <v>22</v>
      </c>
      <c r="I2824" t="s">
        <v>15</v>
      </c>
      <c r="J2824">
        <v>0</v>
      </c>
      <c r="L2824" t="s">
        <v>121</v>
      </c>
      <c r="M2824">
        <v>59.923873916776003</v>
      </c>
      <c r="N2824" t="s">
        <v>122</v>
      </c>
      <c r="O2824">
        <v>1</v>
      </c>
      <c r="P2824" t="s">
        <v>123</v>
      </c>
      <c r="Q2824" t="str">
        <f>+PROPER(IF(MID(Tabla1[[#This Row],[expName]],3,100)="Alegria","Alegría",MID(Tabla1[[#This Row],[expName]],3,100)))</f>
        <v>Sexo</v>
      </c>
      <c r="R2824" t="str">
        <f>+IF(Tabla1[[#This Row],[correct_ans]]="None","Frecuente","Infrecuente")</f>
        <v>Infrecuente</v>
      </c>
      <c r="S2824">
        <f>+Tabla1[[#This Row],[Respuesta.corr]]*100</f>
        <v>0</v>
      </c>
      <c r="T2824" t="str">
        <f>+IF(OR(Tabla1[[#This Row],[frecuente/infrecuente]]="Frecuente",Tabla1[[#This Row],[Respuesta.rt]]=""),"",Tabla1[[#This Row],[Respuesta.rt]])</f>
        <v/>
      </c>
      <c r="U2824">
        <f>1-Tabla1[[#This Row],[Respuesta.corr]]</f>
        <v>1</v>
      </c>
      <c r="V2824" t="s">
        <v>141</v>
      </c>
      <c r="W2824" t="s">
        <v>143</v>
      </c>
      <c r="X2824" t="str">
        <f>+IFERROR(VLOOKUP(Tabla1[[#This Row],[participant]],$AB$2:$AC$17,2,0),"REVISAR")</f>
        <v>LMR11M</v>
      </c>
    </row>
    <row r="2825" spans="1:24" x14ac:dyDescent="0.55000000000000004">
      <c r="A2825" t="s">
        <v>124</v>
      </c>
      <c r="B2825" t="s">
        <v>75</v>
      </c>
      <c r="C2825" t="s">
        <v>15</v>
      </c>
      <c r="D2825">
        <v>0.8</v>
      </c>
      <c r="E2825">
        <v>0</v>
      </c>
      <c r="F2825">
        <v>23</v>
      </c>
      <c r="G2825">
        <v>23</v>
      </c>
      <c r="H2825">
        <v>23</v>
      </c>
      <c r="I2825" t="s">
        <v>15</v>
      </c>
      <c r="J2825">
        <v>1</v>
      </c>
      <c r="L2825" t="s">
        <v>121</v>
      </c>
      <c r="M2825">
        <v>59.923873916776003</v>
      </c>
      <c r="N2825" t="s">
        <v>122</v>
      </c>
      <c r="O2825">
        <v>1</v>
      </c>
      <c r="P2825" t="s">
        <v>123</v>
      </c>
      <c r="Q2825" t="str">
        <f>+PROPER(IF(MID(Tabla1[[#This Row],[expName]],3,100)="Alegria","Alegría",MID(Tabla1[[#This Row],[expName]],3,100)))</f>
        <v>Sexo</v>
      </c>
      <c r="R2825" t="str">
        <f>+IF(Tabla1[[#This Row],[correct_ans]]="None","Frecuente","Infrecuente")</f>
        <v>Frecuente</v>
      </c>
      <c r="S2825">
        <f>+Tabla1[[#This Row],[Respuesta.corr]]*100</f>
        <v>100</v>
      </c>
      <c r="T2825" t="str">
        <f>+IF(OR(Tabla1[[#This Row],[frecuente/infrecuente]]="Frecuente",Tabla1[[#This Row],[Respuesta.rt]]=""),"",Tabla1[[#This Row],[Respuesta.rt]])</f>
        <v/>
      </c>
      <c r="U2825">
        <f>1-Tabla1[[#This Row],[Respuesta.corr]]</f>
        <v>0</v>
      </c>
      <c r="V2825" t="s">
        <v>141</v>
      </c>
      <c r="W2825" t="s">
        <v>143</v>
      </c>
      <c r="X2825" t="str">
        <f>+IFERROR(VLOOKUP(Tabla1[[#This Row],[participant]],$AB$2:$AC$17,2,0),"REVISAR")</f>
        <v>LMR11M</v>
      </c>
    </row>
    <row r="2826" spans="1:24" x14ac:dyDescent="0.55000000000000004">
      <c r="A2826" t="s">
        <v>124</v>
      </c>
      <c r="B2826" t="s">
        <v>68</v>
      </c>
      <c r="C2826" t="s">
        <v>15</v>
      </c>
      <c r="D2826">
        <v>0.8</v>
      </c>
      <c r="E2826">
        <v>0</v>
      </c>
      <c r="F2826">
        <v>24</v>
      </c>
      <c r="G2826">
        <v>24</v>
      </c>
      <c r="H2826">
        <v>24</v>
      </c>
      <c r="I2826" t="s">
        <v>15</v>
      </c>
      <c r="J2826">
        <v>1</v>
      </c>
      <c r="L2826" t="s">
        <v>121</v>
      </c>
      <c r="M2826">
        <v>59.923873916776003</v>
      </c>
      <c r="N2826" t="s">
        <v>122</v>
      </c>
      <c r="O2826">
        <v>1</v>
      </c>
      <c r="P2826" t="s">
        <v>123</v>
      </c>
      <c r="Q2826" t="str">
        <f>+PROPER(IF(MID(Tabla1[[#This Row],[expName]],3,100)="Alegria","Alegría",MID(Tabla1[[#This Row],[expName]],3,100)))</f>
        <v>Sexo</v>
      </c>
      <c r="R2826" t="str">
        <f>+IF(Tabla1[[#This Row],[correct_ans]]="None","Frecuente","Infrecuente")</f>
        <v>Frecuente</v>
      </c>
      <c r="S2826">
        <f>+Tabla1[[#This Row],[Respuesta.corr]]*100</f>
        <v>100</v>
      </c>
      <c r="T2826" t="str">
        <f>+IF(OR(Tabla1[[#This Row],[frecuente/infrecuente]]="Frecuente",Tabla1[[#This Row],[Respuesta.rt]]=""),"",Tabla1[[#This Row],[Respuesta.rt]])</f>
        <v/>
      </c>
      <c r="U2826">
        <f>1-Tabla1[[#This Row],[Respuesta.corr]]</f>
        <v>0</v>
      </c>
      <c r="V2826" t="s">
        <v>141</v>
      </c>
      <c r="W2826" t="s">
        <v>143</v>
      </c>
      <c r="X2826" t="str">
        <f>+IFERROR(VLOOKUP(Tabla1[[#This Row],[participant]],$AB$2:$AC$17,2,0),"REVISAR")</f>
        <v>LMR11M</v>
      </c>
    </row>
    <row r="2827" spans="1:24" x14ac:dyDescent="0.55000000000000004">
      <c r="A2827" t="s">
        <v>120</v>
      </c>
      <c r="B2827" t="s">
        <v>30</v>
      </c>
      <c r="C2827" t="s">
        <v>21</v>
      </c>
      <c r="D2827">
        <v>1.3</v>
      </c>
      <c r="E2827">
        <v>0</v>
      </c>
      <c r="F2827">
        <v>25</v>
      </c>
      <c r="G2827">
        <v>25</v>
      </c>
      <c r="H2827">
        <v>25</v>
      </c>
      <c r="I2827" t="s">
        <v>21</v>
      </c>
      <c r="J2827">
        <v>1</v>
      </c>
      <c r="K2827">
        <v>0.57982720574400004</v>
      </c>
      <c r="L2827" t="s">
        <v>121</v>
      </c>
      <c r="M2827">
        <v>59.923873916776003</v>
      </c>
      <c r="N2827" t="s">
        <v>122</v>
      </c>
      <c r="O2827">
        <v>1</v>
      </c>
      <c r="P2827" t="s">
        <v>123</v>
      </c>
      <c r="Q2827" t="str">
        <f>+PROPER(IF(MID(Tabla1[[#This Row],[expName]],3,100)="Alegria","Alegría",MID(Tabla1[[#This Row],[expName]],3,100)))</f>
        <v>Sexo</v>
      </c>
      <c r="R2827" t="str">
        <f>+IF(Tabla1[[#This Row],[correct_ans]]="None","Frecuente","Infrecuente")</f>
        <v>Infrecuente</v>
      </c>
      <c r="S2827">
        <f>+Tabla1[[#This Row],[Respuesta.corr]]*100</f>
        <v>100</v>
      </c>
      <c r="T2827">
        <f>+IF(OR(Tabla1[[#This Row],[frecuente/infrecuente]]="Frecuente",Tabla1[[#This Row],[Respuesta.rt]]=""),"",Tabla1[[#This Row],[Respuesta.rt]])</f>
        <v>0.57982720574400004</v>
      </c>
      <c r="U2827">
        <f>1-Tabla1[[#This Row],[Respuesta.corr]]</f>
        <v>0</v>
      </c>
      <c r="V2827" t="s">
        <v>141</v>
      </c>
      <c r="W2827" t="s">
        <v>143</v>
      </c>
      <c r="X2827" t="str">
        <f>+IFERROR(VLOOKUP(Tabla1[[#This Row],[participant]],$AB$2:$AC$17,2,0),"REVISAR")</f>
        <v>LMR11M</v>
      </c>
    </row>
    <row r="2828" spans="1:24" x14ac:dyDescent="0.55000000000000004">
      <c r="A2828" t="s">
        <v>124</v>
      </c>
      <c r="B2828" t="s">
        <v>92</v>
      </c>
      <c r="C2828" t="s">
        <v>15</v>
      </c>
      <c r="D2828">
        <v>0.8</v>
      </c>
      <c r="E2828">
        <v>0</v>
      </c>
      <c r="F2828">
        <v>26</v>
      </c>
      <c r="G2828">
        <v>26</v>
      </c>
      <c r="H2828">
        <v>26</v>
      </c>
      <c r="I2828" t="s">
        <v>15</v>
      </c>
      <c r="J2828">
        <v>1</v>
      </c>
      <c r="L2828" t="s">
        <v>121</v>
      </c>
      <c r="M2828">
        <v>59.923873916776003</v>
      </c>
      <c r="N2828" t="s">
        <v>122</v>
      </c>
      <c r="O2828">
        <v>1</v>
      </c>
      <c r="P2828" t="s">
        <v>123</v>
      </c>
      <c r="Q2828" t="str">
        <f>+PROPER(IF(MID(Tabla1[[#This Row],[expName]],3,100)="Alegria","Alegría",MID(Tabla1[[#This Row],[expName]],3,100)))</f>
        <v>Sexo</v>
      </c>
      <c r="R2828" t="str">
        <f>+IF(Tabla1[[#This Row],[correct_ans]]="None","Frecuente","Infrecuente")</f>
        <v>Frecuente</v>
      </c>
      <c r="S2828">
        <f>+Tabla1[[#This Row],[Respuesta.corr]]*100</f>
        <v>100</v>
      </c>
      <c r="T2828" t="str">
        <f>+IF(OR(Tabla1[[#This Row],[frecuente/infrecuente]]="Frecuente",Tabla1[[#This Row],[Respuesta.rt]]=""),"",Tabla1[[#This Row],[Respuesta.rt]])</f>
        <v/>
      </c>
      <c r="U2828">
        <f>1-Tabla1[[#This Row],[Respuesta.corr]]</f>
        <v>0</v>
      </c>
      <c r="V2828" t="s">
        <v>141</v>
      </c>
      <c r="W2828" t="s">
        <v>143</v>
      </c>
      <c r="X2828" t="str">
        <f>+IFERROR(VLOOKUP(Tabla1[[#This Row],[participant]],$AB$2:$AC$17,2,0),"REVISAR")</f>
        <v>LMR11M</v>
      </c>
    </row>
    <row r="2829" spans="1:24" x14ac:dyDescent="0.55000000000000004">
      <c r="A2829" t="s">
        <v>124</v>
      </c>
      <c r="B2829" t="s">
        <v>22</v>
      </c>
      <c r="C2829" t="s">
        <v>15</v>
      </c>
      <c r="D2829">
        <v>1.3</v>
      </c>
      <c r="E2829">
        <v>0</v>
      </c>
      <c r="F2829">
        <v>27</v>
      </c>
      <c r="G2829">
        <v>27</v>
      </c>
      <c r="H2829">
        <v>27</v>
      </c>
      <c r="I2829" t="s">
        <v>15</v>
      </c>
      <c r="J2829">
        <v>1</v>
      </c>
      <c r="L2829" t="s">
        <v>121</v>
      </c>
      <c r="M2829">
        <v>59.923873916776003</v>
      </c>
      <c r="N2829" t="s">
        <v>122</v>
      </c>
      <c r="O2829">
        <v>1</v>
      </c>
      <c r="P2829" t="s">
        <v>123</v>
      </c>
      <c r="Q2829" t="str">
        <f>+PROPER(IF(MID(Tabla1[[#This Row],[expName]],3,100)="Alegria","Alegría",MID(Tabla1[[#This Row],[expName]],3,100)))</f>
        <v>Sexo</v>
      </c>
      <c r="R2829" t="str">
        <f>+IF(Tabla1[[#This Row],[correct_ans]]="None","Frecuente","Infrecuente")</f>
        <v>Frecuente</v>
      </c>
      <c r="S2829">
        <f>+Tabla1[[#This Row],[Respuesta.corr]]*100</f>
        <v>100</v>
      </c>
      <c r="T2829" t="str">
        <f>+IF(OR(Tabla1[[#This Row],[frecuente/infrecuente]]="Frecuente",Tabla1[[#This Row],[Respuesta.rt]]=""),"",Tabla1[[#This Row],[Respuesta.rt]])</f>
        <v/>
      </c>
      <c r="U2829">
        <f>1-Tabla1[[#This Row],[Respuesta.corr]]</f>
        <v>0</v>
      </c>
      <c r="V2829" t="s">
        <v>141</v>
      </c>
      <c r="W2829" t="s">
        <v>143</v>
      </c>
      <c r="X2829" t="str">
        <f>+IFERROR(VLOOKUP(Tabla1[[#This Row],[participant]],$AB$2:$AC$17,2,0),"REVISAR")</f>
        <v>LMR11M</v>
      </c>
    </row>
    <row r="2830" spans="1:24" x14ac:dyDescent="0.55000000000000004">
      <c r="A2830" t="s">
        <v>120</v>
      </c>
      <c r="B2830" t="s">
        <v>63</v>
      </c>
      <c r="C2830" t="s">
        <v>21</v>
      </c>
      <c r="D2830">
        <v>0.8</v>
      </c>
      <c r="E2830">
        <v>0</v>
      </c>
      <c r="F2830">
        <v>28</v>
      </c>
      <c r="G2830">
        <v>28</v>
      </c>
      <c r="H2830">
        <v>28</v>
      </c>
      <c r="I2830" t="s">
        <v>15</v>
      </c>
      <c r="J2830">
        <v>0</v>
      </c>
      <c r="L2830" t="s">
        <v>121</v>
      </c>
      <c r="M2830">
        <v>59.923873916776003</v>
      </c>
      <c r="N2830" t="s">
        <v>122</v>
      </c>
      <c r="O2830">
        <v>1</v>
      </c>
      <c r="P2830" t="s">
        <v>123</v>
      </c>
      <c r="Q2830" t="str">
        <f>+PROPER(IF(MID(Tabla1[[#This Row],[expName]],3,100)="Alegria","Alegría",MID(Tabla1[[#This Row],[expName]],3,100)))</f>
        <v>Sexo</v>
      </c>
      <c r="R2830" t="str">
        <f>+IF(Tabla1[[#This Row],[correct_ans]]="None","Frecuente","Infrecuente")</f>
        <v>Infrecuente</v>
      </c>
      <c r="S2830">
        <f>+Tabla1[[#This Row],[Respuesta.corr]]*100</f>
        <v>0</v>
      </c>
      <c r="T2830" t="str">
        <f>+IF(OR(Tabla1[[#This Row],[frecuente/infrecuente]]="Frecuente",Tabla1[[#This Row],[Respuesta.rt]]=""),"",Tabla1[[#This Row],[Respuesta.rt]])</f>
        <v/>
      </c>
      <c r="U2830">
        <f>1-Tabla1[[#This Row],[Respuesta.corr]]</f>
        <v>1</v>
      </c>
      <c r="V2830" t="s">
        <v>141</v>
      </c>
      <c r="W2830" t="s">
        <v>143</v>
      </c>
      <c r="X2830" t="str">
        <f>+IFERROR(VLOOKUP(Tabla1[[#This Row],[participant]],$AB$2:$AC$17,2,0),"REVISAR")</f>
        <v>LMR11M</v>
      </c>
    </row>
    <row r="2831" spans="1:24" x14ac:dyDescent="0.55000000000000004">
      <c r="A2831" t="s">
        <v>124</v>
      </c>
      <c r="B2831" t="s">
        <v>87</v>
      </c>
      <c r="C2831" t="s">
        <v>15</v>
      </c>
      <c r="D2831">
        <v>1.3</v>
      </c>
      <c r="E2831">
        <v>0</v>
      </c>
      <c r="F2831">
        <v>29</v>
      </c>
      <c r="G2831">
        <v>29</v>
      </c>
      <c r="H2831">
        <v>29</v>
      </c>
      <c r="I2831" t="s">
        <v>15</v>
      </c>
      <c r="J2831">
        <v>1</v>
      </c>
      <c r="L2831" t="s">
        <v>121</v>
      </c>
      <c r="M2831">
        <v>59.923873916776003</v>
      </c>
      <c r="N2831" t="s">
        <v>122</v>
      </c>
      <c r="O2831">
        <v>1</v>
      </c>
      <c r="P2831" t="s">
        <v>123</v>
      </c>
      <c r="Q2831" t="str">
        <f>+PROPER(IF(MID(Tabla1[[#This Row],[expName]],3,100)="Alegria","Alegría",MID(Tabla1[[#This Row],[expName]],3,100)))</f>
        <v>Sexo</v>
      </c>
      <c r="R2831" t="str">
        <f>+IF(Tabla1[[#This Row],[correct_ans]]="None","Frecuente","Infrecuente")</f>
        <v>Frecuente</v>
      </c>
      <c r="S2831">
        <f>+Tabla1[[#This Row],[Respuesta.corr]]*100</f>
        <v>100</v>
      </c>
      <c r="T2831" t="str">
        <f>+IF(OR(Tabla1[[#This Row],[frecuente/infrecuente]]="Frecuente",Tabla1[[#This Row],[Respuesta.rt]]=""),"",Tabla1[[#This Row],[Respuesta.rt]])</f>
        <v/>
      </c>
      <c r="U2831">
        <f>1-Tabla1[[#This Row],[Respuesta.corr]]</f>
        <v>0</v>
      </c>
      <c r="V2831" t="s">
        <v>141</v>
      </c>
      <c r="W2831" t="s">
        <v>143</v>
      </c>
      <c r="X2831" t="str">
        <f>+IFERROR(VLOOKUP(Tabla1[[#This Row],[participant]],$AB$2:$AC$17,2,0),"REVISAR")</f>
        <v>LMR11M</v>
      </c>
    </row>
    <row r="2832" spans="1:24" x14ac:dyDescent="0.55000000000000004">
      <c r="A2832" t="s">
        <v>124</v>
      </c>
      <c r="B2832" t="s">
        <v>75</v>
      </c>
      <c r="C2832" t="s">
        <v>15</v>
      </c>
      <c r="D2832">
        <v>0.8</v>
      </c>
      <c r="E2832">
        <v>0</v>
      </c>
      <c r="F2832">
        <v>30</v>
      </c>
      <c r="G2832">
        <v>30</v>
      </c>
      <c r="H2832">
        <v>30</v>
      </c>
      <c r="I2832" t="s">
        <v>15</v>
      </c>
      <c r="J2832">
        <v>1</v>
      </c>
      <c r="L2832" t="s">
        <v>121</v>
      </c>
      <c r="M2832">
        <v>59.923873916776003</v>
      </c>
      <c r="N2832" t="s">
        <v>122</v>
      </c>
      <c r="O2832">
        <v>1</v>
      </c>
      <c r="P2832" t="s">
        <v>123</v>
      </c>
      <c r="Q2832" t="str">
        <f>+PROPER(IF(MID(Tabla1[[#This Row],[expName]],3,100)="Alegria","Alegría",MID(Tabla1[[#This Row],[expName]],3,100)))</f>
        <v>Sexo</v>
      </c>
      <c r="R2832" t="str">
        <f>+IF(Tabla1[[#This Row],[correct_ans]]="None","Frecuente","Infrecuente")</f>
        <v>Frecuente</v>
      </c>
      <c r="S2832">
        <f>+Tabla1[[#This Row],[Respuesta.corr]]*100</f>
        <v>100</v>
      </c>
      <c r="T2832" t="str">
        <f>+IF(OR(Tabla1[[#This Row],[frecuente/infrecuente]]="Frecuente",Tabla1[[#This Row],[Respuesta.rt]]=""),"",Tabla1[[#This Row],[Respuesta.rt]])</f>
        <v/>
      </c>
      <c r="U2832">
        <f>1-Tabla1[[#This Row],[Respuesta.corr]]</f>
        <v>0</v>
      </c>
      <c r="V2832" t="s">
        <v>141</v>
      </c>
      <c r="W2832" t="s">
        <v>143</v>
      </c>
      <c r="X2832" t="str">
        <f>+IFERROR(VLOOKUP(Tabla1[[#This Row],[participant]],$AB$2:$AC$17,2,0),"REVISAR")</f>
        <v>LMR11M</v>
      </c>
    </row>
    <row r="2833" spans="1:24" x14ac:dyDescent="0.55000000000000004">
      <c r="A2833" t="s">
        <v>120</v>
      </c>
      <c r="B2833" t="s">
        <v>88</v>
      </c>
      <c r="C2833" t="s">
        <v>21</v>
      </c>
      <c r="D2833">
        <v>1.3</v>
      </c>
      <c r="E2833">
        <v>0</v>
      </c>
      <c r="F2833">
        <v>31</v>
      </c>
      <c r="G2833">
        <v>31</v>
      </c>
      <c r="H2833">
        <v>31</v>
      </c>
      <c r="I2833" t="s">
        <v>21</v>
      </c>
      <c r="J2833">
        <v>1</v>
      </c>
      <c r="K2833">
        <v>0.47067977115499998</v>
      </c>
      <c r="L2833" t="s">
        <v>121</v>
      </c>
      <c r="M2833">
        <v>59.923873916776003</v>
      </c>
      <c r="N2833" t="s">
        <v>122</v>
      </c>
      <c r="O2833">
        <v>1</v>
      </c>
      <c r="P2833" t="s">
        <v>123</v>
      </c>
      <c r="Q2833" t="str">
        <f>+PROPER(IF(MID(Tabla1[[#This Row],[expName]],3,100)="Alegria","Alegría",MID(Tabla1[[#This Row],[expName]],3,100)))</f>
        <v>Sexo</v>
      </c>
      <c r="R2833" t="str">
        <f>+IF(Tabla1[[#This Row],[correct_ans]]="None","Frecuente","Infrecuente")</f>
        <v>Infrecuente</v>
      </c>
      <c r="S2833">
        <f>+Tabla1[[#This Row],[Respuesta.corr]]*100</f>
        <v>100</v>
      </c>
      <c r="T2833">
        <f>+IF(OR(Tabla1[[#This Row],[frecuente/infrecuente]]="Frecuente",Tabla1[[#This Row],[Respuesta.rt]]=""),"",Tabla1[[#This Row],[Respuesta.rt]])</f>
        <v>0.47067977115499998</v>
      </c>
      <c r="U2833">
        <f>1-Tabla1[[#This Row],[Respuesta.corr]]</f>
        <v>0</v>
      </c>
      <c r="V2833" t="s">
        <v>141</v>
      </c>
      <c r="W2833" t="s">
        <v>143</v>
      </c>
      <c r="X2833" t="str">
        <f>+IFERROR(VLOOKUP(Tabla1[[#This Row],[participant]],$AB$2:$AC$17,2,0),"REVISAR")</f>
        <v>LMR11M</v>
      </c>
    </row>
    <row r="2834" spans="1:24" x14ac:dyDescent="0.55000000000000004">
      <c r="A2834" t="s">
        <v>124</v>
      </c>
      <c r="B2834" t="s">
        <v>125</v>
      </c>
      <c r="C2834" t="s">
        <v>15</v>
      </c>
      <c r="D2834">
        <v>1.3</v>
      </c>
      <c r="E2834">
        <v>0</v>
      </c>
      <c r="F2834">
        <v>32</v>
      </c>
      <c r="G2834">
        <v>32</v>
      </c>
      <c r="H2834">
        <v>32</v>
      </c>
      <c r="I2834" t="s">
        <v>15</v>
      </c>
      <c r="J2834">
        <v>1</v>
      </c>
      <c r="L2834" t="s">
        <v>121</v>
      </c>
      <c r="M2834">
        <v>59.923873916776003</v>
      </c>
      <c r="N2834" t="s">
        <v>122</v>
      </c>
      <c r="O2834">
        <v>1</v>
      </c>
      <c r="P2834" t="s">
        <v>123</v>
      </c>
      <c r="Q2834" t="str">
        <f>+PROPER(IF(MID(Tabla1[[#This Row],[expName]],3,100)="Alegria","Alegría",MID(Tabla1[[#This Row],[expName]],3,100)))</f>
        <v>Sexo</v>
      </c>
      <c r="R2834" t="str">
        <f>+IF(Tabla1[[#This Row],[correct_ans]]="None","Frecuente","Infrecuente")</f>
        <v>Frecuente</v>
      </c>
      <c r="S2834">
        <f>+Tabla1[[#This Row],[Respuesta.corr]]*100</f>
        <v>100</v>
      </c>
      <c r="T2834" t="str">
        <f>+IF(OR(Tabla1[[#This Row],[frecuente/infrecuente]]="Frecuente",Tabla1[[#This Row],[Respuesta.rt]]=""),"",Tabla1[[#This Row],[Respuesta.rt]])</f>
        <v/>
      </c>
      <c r="U2834">
        <f>1-Tabla1[[#This Row],[Respuesta.corr]]</f>
        <v>0</v>
      </c>
      <c r="V2834" t="s">
        <v>141</v>
      </c>
      <c r="W2834" t="s">
        <v>143</v>
      </c>
      <c r="X2834" t="str">
        <f>+IFERROR(VLOOKUP(Tabla1[[#This Row],[participant]],$AB$2:$AC$17,2,0),"REVISAR")</f>
        <v>LMR11M</v>
      </c>
    </row>
    <row r="2835" spans="1:24" x14ac:dyDescent="0.55000000000000004">
      <c r="A2835" t="s">
        <v>124</v>
      </c>
      <c r="B2835" t="s">
        <v>68</v>
      </c>
      <c r="C2835" t="s">
        <v>15</v>
      </c>
      <c r="D2835">
        <v>1.3</v>
      </c>
      <c r="E2835">
        <v>0</v>
      </c>
      <c r="F2835">
        <v>33</v>
      </c>
      <c r="G2835">
        <v>33</v>
      </c>
      <c r="H2835">
        <v>33</v>
      </c>
      <c r="I2835" t="s">
        <v>15</v>
      </c>
      <c r="J2835">
        <v>1</v>
      </c>
      <c r="L2835" t="s">
        <v>121</v>
      </c>
      <c r="M2835">
        <v>59.923873916776003</v>
      </c>
      <c r="N2835" t="s">
        <v>122</v>
      </c>
      <c r="O2835">
        <v>1</v>
      </c>
      <c r="P2835" t="s">
        <v>123</v>
      </c>
      <c r="Q2835" t="str">
        <f>+PROPER(IF(MID(Tabla1[[#This Row],[expName]],3,100)="Alegria","Alegría",MID(Tabla1[[#This Row],[expName]],3,100)))</f>
        <v>Sexo</v>
      </c>
      <c r="R2835" t="str">
        <f>+IF(Tabla1[[#This Row],[correct_ans]]="None","Frecuente","Infrecuente")</f>
        <v>Frecuente</v>
      </c>
      <c r="S2835">
        <f>+Tabla1[[#This Row],[Respuesta.corr]]*100</f>
        <v>100</v>
      </c>
      <c r="T2835" t="str">
        <f>+IF(OR(Tabla1[[#This Row],[frecuente/infrecuente]]="Frecuente",Tabla1[[#This Row],[Respuesta.rt]]=""),"",Tabla1[[#This Row],[Respuesta.rt]])</f>
        <v/>
      </c>
      <c r="U2835">
        <f>1-Tabla1[[#This Row],[Respuesta.corr]]</f>
        <v>0</v>
      </c>
      <c r="V2835" t="s">
        <v>141</v>
      </c>
      <c r="W2835" t="s">
        <v>143</v>
      </c>
      <c r="X2835" t="str">
        <f>+IFERROR(VLOOKUP(Tabla1[[#This Row],[participant]],$AB$2:$AC$17,2,0),"REVISAR")</f>
        <v>LMR11M</v>
      </c>
    </row>
    <row r="2836" spans="1:24" x14ac:dyDescent="0.55000000000000004">
      <c r="A2836" t="s">
        <v>120</v>
      </c>
      <c r="B2836" t="s">
        <v>28</v>
      </c>
      <c r="C2836" t="s">
        <v>21</v>
      </c>
      <c r="D2836">
        <v>1.3</v>
      </c>
      <c r="E2836">
        <v>0</v>
      </c>
      <c r="F2836">
        <v>34</v>
      </c>
      <c r="G2836">
        <v>34</v>
      </c>
      <c r="H2836">
        <v>34</v>
      </c>
      <c r="I2836" t="s">
        <v>21</v>
      </c>
      <c r="J2836">
        <v>1</v>
      </c>
      <c r="K2836">
        <v>0.439212940168</v>
      </c>
      <c r="L2836" t="s">
        <v>121</v>
      </c>
      <c r="M2836">
        <v>59.923873916776003</v>
      </c>
      <c r="N2836" t="s">
        <v>122</v>
      </c>
      <c r="O2836">
        <v>1</v>
      </c>
      <c r="P2836" t="s">
        <v>123</v>
      </c>
      <c r="Q2836" t="str">
        <f>+PROPER(IF(MID(Tabla1[[#This Row],[expName]],3,100)="Alegria","Alegría",MID(Tabla1[[#This Row],[expName]],3,100)))</f>
        <v>Sexo</v>
      </c>
      <c r="R2836" t="str">
        <f>+IF(Tabla1[[#This Row],[correct_ans]]="None","Frecuente","Infrecuente")</f>
        <v>Infrecuente</v>
      </c>
      <c r="S2836">
        <f>+Tabla1[[#This Row],[Respuesta.corr]]*100</f>
        <v>100</v>
      </c>
      <c r="T2836">
        <f>+IF(OR(Tabla1[[#This Row],[frecuente/infrecuente]]="Frecuente",Tabla1[[#This Row],[Respuesta.rt]]=""),"",Tabla1[[#This Row],[Respuesta.rt]])</f>
        <v>0.439212940168</v>
      </c>
      <c r="U2836">
        <f>1-Tabla1[[#This Row],[Respuesta.corr]]</f>
        <v>0</v>
      </c>
      <c r="V2836" t="s">
        <v>141</v>
      </c>
      <c r="W2836" t="s">
        <v>143</v>
      </c>
      <c r="X2836" t="str">
        <f>+IFERROR(VLOOKUP(Tabla1[[#This Row],[participant]],$AB$2:$AC$17,2,0),"REVISAR")</f>
        <v>LMR11M</v>
      </c>
    </row>
    <row r="2837" spans="1:24" x14ac:dyDescent="0.55000000000000004">
      <c r="A2837" t="s">
        <v>124</v>
      </c>
      <c r="B2837" t="s">
        <v>91</v>
      </c>
      <c r="C2837" t="s">
        <v>15</v>
      </c>
      <c r="D2837">
        <v>0.8</v>
      </c>
      <c r="E2837">
        <v>0</v>
      </c>
      <c r="F2837">
        <v>35</v>
      </c>
      <c r="G2837">
        <v>35</v>
      </c>
      <c r="H2837">
        <v>35</v>
      </c>
      <c r="I2837" t="s">
        <v>15</v>
      </c>
      <c r="J2837">
        <v>1</v>
      </c>
      <c r="L2837" t="s">
        <v>121</v>
      </c>
      <c r="M2837">
        <v>59.923873916776003</v>
      </c>
      <c r="N2837" t="s">
        <v>122</v>
      </c>
      <c r="O2837">
        <v>1</v>
      </c>
      <c r="P2837" t="s">
        <v>123</v>
      </c>
      <c r="Q2837" t="str">
        <f>+PROPER(IF(MID(Tabla1[[#This Row],[expName]],3,100)="Alegria","Alegría",MID(Tabla1[[#This Row],[expName]],3,100)))</f>
        <v>Sexo</v>
      </c>
      <c r="R2837" t="str">
        <f>+IF(Tabla1[[#This Row],[correct_ans]]="None","Frecuente","Infrecuente")</f>
        <v>Frecuente</v>
      </c>
      <c r="S2837">
        <f>+Tabla1[[#This Row],[Respuesta.corr]]*100</f>
        <v>100</v>
      </c>
      <c r="T2837" t="str">
        <f>+IF(OR(Tabla1[[#This Row],[frecuente/infrecuente]]="Frecuente",Tabla1[[#This Row],[Respuesta.rt]]=""),"",Tabla1[[#This Row],[Respuesta.rt]])</f>
        <v/>
      </c>
      <c r="U2837">
        <f>1-Tabla1[[#This Row],[Respuesta.corr]]</f>
        <v>0</v>
      </c>
      <c r="V2837" t="s">
        <v>141</v>
      </c>
      <c r="W2837" t="s">
        <v>143</v>
      </c>
      <c r="X2837" t="str">
        <f>+IFERROR(VLOOKUP(Tabla1[[#This Row],[participant]],$AB$2:$AC$17,2,0),"REVISAR")</f>
        <v>LMR11M</v>
      </c>
    </row>
    <row r="2838" spans="1:24" x14ac:dyDescent="0.55000000000000004">
      <c r="A2838" t="s">
        <v>124</v>
      </c>
      <c r="B2838" t="s">
        <v>87</v>
      </c>
      <c r="C2838" t="s">
        <v>15</v>
      </c>
      <c r="D2838">
        <v>1.3</v>
      </c>
      <c r="E2838">
        <v>0</v>
      </c>
      <c r="F2838">
        <v>36</v>
      </c>
      <c r="G2838">
        <v>36</v>
      </c>
      <c r="H2838">
        <v>36</v>
      </c>
      <c r="I2838" t="s">
        <v>15</v>
      </c>
      <c r="J2838">
        <v>1</v>
      </c>
      <c r="L2838" t="s">
        <v>121</v>
      </c>
      <c r="M2838">
        <v>59.923873916776003</v>
      </c>
      <c r="N2838" t="s">
        <v>122</v>
      </c>
      <c r="O2838">
        <v>1</v>
      </c>
      <c r="P2838" t="s">
        <v>123</v>
      </c>
      <c r="Q2838" t="str">
        <f>+PROPER(IF(MID(Tabla1[[#This Row],[expName]],3,100)="Alegria","Alegría",MID(Tabla1[[#This Row],[expName]],3,100)))</f>
        <v>Sexo</v>
      </c>
      <c r="R2838" t="str">
        <f>+IF(Tabla1[[#This Row],[correct_ans]]="None","Frecuente","Infrecuente")</f>
        <v>Frecuente</v>
      </c>
      <c r="S2838">
        <f>+Tabla1[[#This Row],[Respuesta.corr]]*100</f>
        <v>100</v>
      </c>
      <c r="T2838" t="str">
        <f>+IF(OR(Tabla1[[#This Row],[frecuente/infrecuente]]="Frecuente",Tabla1[[#This Row],[Respuesta.rt]]=""),"",Tabla1[[#This Row],[Respuesta.rt]])</f>
        <v/>
      </c>
      <c r="U2838">
        <f>1-Tabla1[[#This Row],[Respuesta.corr]]</f>
        <v>0</v>
      </c>
      <c r="V2838" t="s">
        <v>141</v>
      </c>
      <c r="W2838" t="s">
        <v>143</v>
      </c>
      <c r="X2838" t="str">
        <f>+IFERROR(VLOOKUP(Tabla1[[#This Row],[participant]],$AB$2:$AC$17,2,0),"REVISAR")</f>
        <v>LMR11M</v>
      </c>
    </row>
    <row r="2839" spans="1:24" x14ac:dyDescent="0.55000000000000004">
      <c r="A2839" t="s">
        <v>120</v>
      </c>
      <c r="B2839" t="s">
        <v>63</v>
      </c>
      <c r="C2839" t="s">
        <v>21</v>
      </c>
      <c r="D2839">
        <v>0.8</v>
      </c>
      <c r="E2839">
        <v>0</v>
      </c>
      <c r="F2839">
        <v>37</v>
      </c>
      <c r="G2839">
        <v>37</v>
      </c>
      <c r="H2839">
        <v>37</v>
      </c>
      <c r="I2839" t="s">
        <v>15</v>
      </c>
      <c r="J2839">
        <v>0</v>
      </c>
      <c r="L2839" t="s">
        <v>121</v>
      </c>
      <c r="M2839">
        <v>59.923873916776003</v>
      </c>
      <c r="N2839" t="s">
        <v>122</v>
      </c>
      <c r="O2839">
        <v>1</v>
      </c>
      <c r="P2839" t="s">
        <v>123</v>
      </c>
      <c r="Q2839" t="str">
        <f>+PROPER(IF(MID(Tabla1[[#This Row],[expName]],3,100)="Alegria","Alegría",MID(Tabla1[[#This Row],[expName]],3,100)))</f>
        <v>Sexo</v>
      </c>
      <c r="R2839" t="str">
        <f>+IF(Tabla1[[#This Row],[correct_ans]]="None","Frecuente","Infrecuente")</f>
        <v>Infrecuente</v>
      </c>
      <c r="S2839">
        <f>+Tabla1[[#This Row],[Respuesta.corr]]*100</f>
        <v>0</v>
      </c>
      <c r="T2839" t="str">
        <f>+IF(OR(Tabla1[[#This Row],[frecuente/infrecuente]]="Frecuente",Tabla1[[#This Row],[Respuesta.rt]]=""),"",Tabla1[[#This Row],[Respuesta.rt]])</f>
        <v/>
      </c>
      <c r="U2839">
        <f>1-Tabla1[[#This Row],[Respuesta.corr]]</f>
        <v>1</v>
      </c>
      <c r="V2839" t="s">
        <v>141</v>
      </c>
      <c r="W2839" t="s">
        <v>143</v>
      </c>
      <c r="X2839" t="str">
        <f>+IFERROR(VLOOKUP(Tabla1[[#This Row],[participant]],$AB$2:$AC$17,2,0),"REVISAR")</f>
        <v>LMR11M</v>
      </c>
    </row>
    <row r="2840" spans="1:24" x14ac:dyDescent="0.55000000000000004">
      <c r="A2840" t="s">
        <v>124</v>
      </c>
      <c r="B2840" t="s">
        <v>91</v>
      </c>
      <c r="C2840" t="s">
        <v>15</v>
      </c>
      <c r="D2840">
        <v>0.8</v>
      </c>
      <c r="E2840">
        <v>0</v>
      </c>
      <c r="F2840">
        <v>38</v>
      </c>
      <c r="G2840">
        <v>38</v>
      </c>
      <c r="H2840">
        <v>38</v>
      </c>
      <c r="I2840" t="s">
        <v>15</v>
      </c>
      <c r="J2840">
        <v>1</v>
      </c>
      <c r="L2840" t="s">
        <v>121</v>
      </c>
      <c r="M2840">
        <v>59.923873916776003</v>
      </c>
      <c r="N2840" t="s">
        <v>122</v>
      </c>
      <c r="O2840">
        <v>1</v>
      </c>
      <c r="P2840" t="s">
        <v>123</v>
      </c>
      <c r="Q2840" t="str">
        <f>+PROPER(IF(MID(Tabla1[[#This Row],[expName]],3,100)="Alegria","Alegría",MID(Tabla1[[#This Row],[expName]],3,100)))</f>
        <v>Sexo</v>
      </c>
      <c r="R2840" t="str">
        <f>+IF(Tabla1[[#This Row],[correct_ans]]="None","Frecuente","Infrecuente")</f>
        <v>Frecuente</v>
      </c>
      <c r="S2840">
        <f>+Tabla1[[#This Row],[Respuesta.corr]]*100</f>
        <v>100</v>
      </c>
      <c r="T2840" t="str">
        <f>+IF(OR(Tabla1[[#This Row],[frecuente/infrecuente]]="Frecuente",Tabla1[[#This Row],[Respuesta.rt]]=""),"",Tabla1[[#This Row],[Respuesta.rt]])</f>
        <v/>
      </c>
      <c r="U2840">
        <f>1-Tabla1[[#This Row],[Respuesta.corr]]</f>
        <v>0</v>
      </c>
      <c r="V2840" t="s">
        <v>141</v>
      </c>
      <c r="W2840" t="s">
        <v>143</v>
      </c>
      <c r="X2840" t="str">
        <f>+IFERROR(VLOOKUP(Tabla1[[#This Row],[participant]],$AB$2:$AC$17,2,0),"REVISAR")</f>
        <v>LMR11M</v>
      </c>
    </row>
    <row r="2841" spans="1:24" x14ac:dyDescent="0.55000000000000004">
      <c r="A2841" t="s">
        <v>124</v>
      </c>
      <c r="B2841" t="s">
        <v>125</v>
      </c>
      <c r="C2841" t="s">
        <v>15</v>
      </c>
      <c r="D2841">
        <v>0.8</v>
      </c>
      <c r="E2841">
        <v>0</v>
      </c>
      <c r="F2841">
        <v>39</v>
      </c>
      <c r="G2841">
        <v>39</v>
      </c>
      <c r="H2841">
        <v>39</v>
      </c>
      <c r="I2841" t="s">
        <v>15</v>
      </c>
      <c r="J2841">
        <v>1</v>
      </c>
      <c r="L2841" t="s">
        <v>121</v>
      </c>
      <c r="M2841">
        <v>59.923873916776003</v>
      </c>
      <c r="N2841" t="s">
        <v>122</v>
      </c>
      <c r="O2841">
        <v>1</v>
      </c>
      <c r="P2841" t="s">
        <v>123</v>
      </c>
      <c r="Q2841" t="str">
        <f>+PROPER(IF(MID(Tabla1[[#This Row],[expName]],3,100)="Alegria","Alegría",MID(Tabla1[[#This Row],[expName]],3,100)))</f>
        <v>Sexo</v>
      </c>
      <c r="R2841" t="str">
        <f>+IF(Tabla1[[#This Row],[correct_ans]]="None","Frecuente","Infrecuente")</f>
        <v>Frecuente</v>
      </c>
      <c r="S2841">
        <f>+Tabla1[[#This Row],[Respuesta.corr]]*100</f>
        <v>100</v>
      </c>
      <c r="T2841" t="str">
        <f>+IF(OR(Tabla1[[#This Row],[frecuente/infrecuente]]="Frecuente",Tabla1[[#This Row],[Respuesta.rt]]=""),"",Tabla1[[#This Row],[Respuesta.rt]])</f>
        <v/>
      </c>
      <c r="U2841">
        <f>1-Tabla1[[#This Row],[Respuesta.corr]]</f>
        <v>0</v>
      </c>
      <c r="V2841" t="s">
        <v>141</v>
      </c>
      <c r="W2841" t="s">
        <v>143</v>
      </c>
      <c r="X2841" t="str">
        <f>+IFERROR(VLOOKUP(Tabla1[[#This Row],[participant]],$AB$2:$AC$17,2,0),"REVISAR")</f>
        <v>LMR11M</v>
      </c>
    </row>
    <row r="2842" spans="1:24" x14ac:dyDescent="0.55000000000000004">
      <c r="A2842" t="s">
        <v>120</v>
      </c>
      <c r="B2842" t="s">
        <v>35</v>
      </c>
      <c r="C2842" t="s">
        <v>21</v>
      </c>
      <c r="D2842">
        <v>1.3</v>
      </c>
      <c r="E2842">
        <v>0</v>
      </c>
      <c r="F2842">
        <v>40</v>
      </c>
      <c r="G2842">
        <v>40</v>
      </c>
      <c r="H2842">
        <v>40</v>
      </c>
      <c r="I2842" t="s">
        <v>21</v>
      </c>
      <c r="J2842">
        <v>1</v>
      </c>
      <c r="K2842">
        <v>0.59630341501899997</v>
      </c>
      <c r="L2842" t="s">
        <v>121</v>
      </c>
      <c r="M2842">
        <v>59.923873916776003</v>
      </c>
      <c r="N2842" t="s">
        <v>122</v>
      </c>
      <c r="O2842">
        <v>1</v>
      </c>
      <c r="P2842" t="s">
        <v>123</v>
      </c>
      <c r="Q2842" t="str">
        <f>+PROPER(IF(MID(Tabla1[[#This Row],[expName]],3,100)="Alegria","Alegría",MID(Tabla1[[#This Row],[expName]],3,100)))</f>
        <v>Sexo</v>
      </c>
      <c r="R2842" t="str">
        <f>+IF(Tabla1[[#This Row],[correct_ans]]="None","Frecuente","Infrecuente")</f>
        <v>Infrecuente</v>
      </c>
      <c r="S2842">
        <f>+Tabla1[[#This Row],[Respuesta.corr]]*100</f>
        <v>100</v>
      </c>
      <c r="T2842">
        <f>+IF(OR(Tabla1[[#This Row],[frecuente/infrecuente]]="Frecuente",Tabla1[[#This Row],[Respuesta.rt]]=""),"",Tabla1[[#This Row],[Respuesta.rt]])</f>
        <v>0.59630341501899997</v>
      </c>
      <c r="U2842">
        <f>1-Tabla1[[#This Row],[Respuesta.corr]]</f>
        <v>0</v>
      </c>
      <c r="V2842" t="s">
        <v>141</v>
      </c>
      <c r="W2842" t="s">
        <v>143</v>
      </c>
      <c r="X2842" t="str">
        <f>+IFERROR(VLOOKUP(Tabla1[[#This Row],[participant]],$AB$2:$AC$17,2,0),"REVISAR")</f>
        <v>LMR11M</v>
      </c>
    </row>
    <row r="2843" spans="1:24" x14ac:dyDescent="0.55000000000000004">
      <c r="A2843" t="s">
        <v>124</v>
      </c>
      <c r="B2843" t="s">
        <v>89</v>
      </c>
      <c r="C2843" t="s">
        <v>15</v>
      </c>
      <c r="D2843">
        <v>1.3</v>
      </c>
      <c r="E2843">
        <v>0</v>
      </c>
      <c r="F2843">
        <v>41</v>
      </c>
      <c r="G2843">
        <v>41</v>
      </c>
      <c r="H2843">
        <v>41</v>
      </c>
      <c r="I2843" t="s">
        <v>15</v>
      </c>
      <c r="J2843">
        <v>1</v>
      </c>
      <c r="L2843" t="s">
        <v>121</v>
      </c>
      <c r="M2843">
        <v>59.923873916776003</v>
      </c>
      <c r="N2843" t="s">
        <v>122</v>
      </c>
      <c r="O2843">
        <v>1</v>
      </c>
      <c r="P2843" t="s">
        <v>123</v>
      </c>
      <c r="Q2843" t="str">
        <f>+PROPER(IF(MID(Tabla1[[#This Row],[expName]],3,100)="Alegria","Alegría",MID(Tabla1[[#This Row],[expName]],3,100)))</f>
        <v>Sexo</v>
      </c>
      <c r="R2843" t="str">
        <f>+IF(Tabla1[[#This Row],[correct_ans]]="None","Frecuente","Infrecuente")</f>
        <v>Frecuente</v>
      </c>
      <c r="S2843">
        <f>+Tabla1[[#This Row],[Respuesta.corr]]*100</f>
        <v>100</v>
      </c>
      <c r="T2843" t="str">
        <f>+IF(OR(Tabla1[[#This Row],[frecuente/infrecuente]]="Frecuente",Tabla1[[#This Row],[Respuesta.rt]]=""),"",Tabla1[[#This Row],[Respuesta.rt]])</f>
        <v/>
      </c>
      <c r="U2843">
        <f>1-Tabla1[[#This Row],[Respuesta.corr]]</f>
        <v>0</v>
      </c>
      <c r="V2843" t="s">
        <v>141</v>
      </c>
      <c r="W2843" t="s">
        <v>143</v>
      </c>
      <c r="X2843" t="str">
        <f>+IFERROR(VLOOKUP(Tabla1[[#This Row],[participant]],$AB$2:$AC$17,2,0),"REVISAR")</f>
        <v>LMR11M</v>
      </c>
    </row>
    <row r="2844" spans="1:24" x14ac:dyDescent="0.55000000000000004">
      <c r="A2844" t="s">
        <v>124</v>
      </c>
      <c r="B2844" t="s">
        <v>68</v>
      </c>
      <c r="C2844" t="s">
        <v>15</v>
      </c>
      <c r="D2844">
        <v>0.8</v>
      </c>
      <c r="E2844">
        <v>0</v>
      </c>
      <c r="F2844">
        <v>42</v>
      </c>
      <c r="G2844">
        <v>42</v>
      </c>
      <c r="H2844">
        <v>42</v>
      </c>
      <c r="I2844" t="s">
        <v>15</v>
      </c>
      <c r="J2844">
        <v>1</v>
      </c>
      <c r="L2844" t="s">
        <v>121</v>
      </c>
      <c r="M2844">
        <v>59.923873916776003</v>
      </c>
      <c r="N2844" t="s">
        <v>122</v>
      </c>
      <c r="O2844">
        <v>1</v>
      </c>
      <c r="P2844" t="s">
        <v>123</v>
      </c>
      <c r="Q2844" t="str">
        <f>+PROPER(IF(MID(Tabla1[[#This Row],[expName]],3,100)="Alegria","Alegría",MID(Tabla1[[#This Row],[expName]],3,100)))</f>
        <v>Sexo</v>
      </c>
      <c r="R2844" t="str">
        <f>+IF(Tabla1[[#This Row],[correct_ans]]="None","Frecuente","Infrecuente")</f>
        <v>Frecuente</v>
      </c>
      <c r="S2844">
        <f>+Tabla1[[#This Row],[Respuesta.corr]]*100</f>
        <v>100</v>
      </c>
      <c r="T2844" t="str">
        <f>+IF(OR(Tabla1[[#This Row],[frecuente/infrecuente]]="Frecuente",Tabla1[[#This Row],[Respuesta.rt]]=""),"",Tabla1[[#This Row],[Respuesta.rt]])</f>
        <v/>
      </c>
      <c r="U2844">
        <f>1-Tabla1[[#This Row],[Respuesta.corr]]</f>
        <v>0</v>
      </c>
      <c r="V2844" t="s">
        <v>141</v>
      </c>
      <c r="W2844" t="s">
        <v>143</v>
      </c>
      <c r="X2844" t="str">
        <f>+IFERROR(VLOOKUP(Tabla1[[#This Row],[participant]],$AB$2:$AC$17,2,0),"REVISAR")</f>
        <v>LMR11M</v>
      </c>
    </row>
    <row r="2845" spans="1:24" x14ac:dyDescent="0.55000000000000004">
      <c r="A2845" t="s">
        <v>120</v>
      </c>
      <c r="B2845" t="s">
        <v>88</v>
      </c>
      <c r="C2845" t="s">
        <v>21</v>
      </c>
      <c r="D2845">
        <v>0.8</v>
      </c>
      <c r="E2845">
        <v>0</v>
      </c>
      <c r="F2845">
        <v>43</v>
      </c>
      <c r="G2845">
        <v>43</v>
      </c>
      <c r="H2845">
        <v>43</v>
      </c>
      <c r="I2845" t="s">
        <v>21</v>
      </c>
      <c r="J2845">
        <v>1</v>
      </c>
      <c r="K2845">
        <v>0.63139299815500005</v>
      </c>
      <c r="L2845" t="s">
        <v>121</v>
      </c>
      <c r="M2845">
        <v>59.923873916776003</v>
      </c>
      <c r="N2845" t="s">
        <v>122</v>
      </c>
      <c r="O2845">
        <v>1</v>
      </c>
      <c r="P2845" t="s">
        <v>123</v>
      </c>
      <c r="Q2845" t="str">
        <f>+PROPER(IF(MID(Tabla1[[#This Row],[expName]],3,100)="Alegria","Alegría",MID(Tabla1[[#This Row],[expName]],3,100)))</f>
        <v>Sexo</v>
      </c>
      <c r="R2845" t="str">
        <f>+IF(Tabla1[[#This Row],[correct_ans]]="None","Frecuente","Infrecuente")</f>
        <v>Infrecuente</v>
      </c>
      <c r="S2845">
        <f>+Tabla1[[#This Row],[Respuesta.corr]]*100</f>
        <v>100</v>
      </c>
      <c r="T2845">
        <f>+IF(OR(Tabla1[[#This Row],[frecuente/infrecuente]]="Frecuente",Tabla1[[#This Row],[Respuesta.rt]]=""),"",Tabla1[[#This Row],[Respuesta.rt]])</f>
        <v>0.63139299815500005</v>
      </c>
      <c r="U2845">
        <f>1-Tabla1[[#This Row],[Respuesta.corr]]</f>
        <v>0</v>
      </c>
      <c r="V2845" t="s">
        <v>141</v>
      </c>
      <c r="W2845" t="s">
        <v>143</v>
      </c>
      <c r="X2845" t="str">
        <f>+IFERROR(VLOOKUP(Tabla1[[#This Row],[participant]],$AB$2:$AC$17,2,0),"REVISAR")</f>
        <v>LMR11M</v>
      </c>
    </row>
    <row r="2846" spans="1:24" x14ac:dyDescent="0.55000000000000004">
      <c r="A2846" t="s">
        <v>124</v>
      </c>
      <c r="B2846" t="s">
        <v>22</v>
      </c>
      <c r="C2846" t="s">
        <v>15</v>
      </c>
      <c r="D2846">
        <v>1.3</v>
      </c>
      <c r="E2846">
        <v>0</v>
      </c>
      <c r="F2846">
        <v>44</v>
      </c>
      <c r="G2846">
        <v>44</v>
      </c>
      <c r="H2846">
        <v>44</v>
      </c>
      <c r="I2846" t="s">
        <v>15</v>
      </c>
      <c r="J2846">
        <v>1</v>
      </c>
      <c r="L2846" t="s">
        <v>121</v>
      </c>
      <c r="M2846">
        <v>59.923873916776003</v>
      </c>
      <c r="N2846" t="s">
        <v>122</v>
      </c>
      <c r="O2846">
        <v>1</v>
      </c>
      <c r="P2846" t="s">
        <v>123</v>
      </c>
      <c r="Q2846" t="str">
        <f>+PROPER(IF(MID(Tabla1[[#This Row],[expName]],3,100)="Alegria","Alegría",MID(Tabla1[[#This Row],[expName]],3,100)))</f>
        <v>Sexo</v>
      </c>
      <c r="R2846" t="str">
        <f>+IF(Tabla1[[#This Row],[correct_ans]]="None","Frecuente","Infrecuente")</f>
        <v>Frecuente</v>
      </c>
      <c r="S2846">
        <f>+Tabla1[[#This Row],[Respuesta.corr]]*100</f>
        <v>100</v>
      </c>
      <c r="T2846" t="str">
        <f>+IF(OR(Tabla1[[#This Row],[frecuente/infrecuente]]="Frecuente",Tabla1[[#This Row],[Respuesta.rt]]=""),"",Tabla1[[#This Row],[Respuesta.rt]])</f>
        <v/>
      </c>
      <c r="U2846">
        <f>1-Tabla1[[#This Row],[Respuesta.corr]]</f>
        <v>0</v>
      </c>
      <c r="V2846" t="s">
        <v>141</v>
      </c>
      <c r="W2846" t="s">
        <v>143</v>
      </c>
      <c r="X2846" t="str">
        <f>+IFERROR(VLOOKUP(Tabla1[[#This Row],[participant]],$AB$2:$AC$17,2,0),"REVISAR")</f>
        <v>LMR11M</v>
      </c>
    </row>
    <row r="2847" spans="1:24" x14ac:dyDescent="0.55000000000000004">
      <c r="A2847" t="s">
        <v>124</v>
      </c>
      <c r="B2847" t="s">
        <v>75</v>
      </c>
      <c r="C2847" t="s">
        <v>15</v>
      </c>
      <c r="D2847">
        <v>0.8</v>
      </c>
      <c r="E2847">
        <v>0</v>
      </c>
      <c r="F2847">
        <v>45</v>
      </c>
      <c r="G2847">
        <v>45</v>
      </c>
      <c r="H2847">
        <v>45</v>
      </c>
      <c r="I2847" t="s">
        <v>15</v>
      </c>
      <c r="J2847">
        <v>1</v>
      </c>
      <c r="L2847" t="s">
        <v>121</v>
      </c>
      <c r="M2847">
        <v>59.923873916776003</v>
      </c>
      <c r="N2847" t="s">
        <v>122</v>
      </c>
      <c r="O2847">
        <v>1</v>
      </c>
      <c r="P2847" t="s">
        <v>123</v>
      </c>
      <c r="Q2847" t="str">
        <f>+PROPER(IF(MID(Tabla1[[#This Row],[expName]],3,100)="Alegria","Alegría",MID(Tabla1[[#This Row],[expName]],3,100)))</f>
        <v>Sexo</v>
      </c>
      <c r="R2847" t="str">
        <f>+IF(Tabla1[[#This Row],[correct_ans]]="None","Frecuente","Infrecuente")</f>
        <v>Frecuente</v>
      </c>
      <c r="S2847">
        <f>+Tabla1[[#This Row],[Respuesta.corr]]*100</f>
        <v>100</v>
      </c>
      <c r="T2847" t="str">
        <f>+IF(OR(Tabla1[[#This Row],[frecuente/infrecuente]]="Frecuente",Tabla1[[#This Row],[Respuesta.rt]]=""),"",Tabla1[[#This Row],[Respuesta.rt]])</f>
        <v/>
      </c>
      <c r="U2847">
        <f>1-Tabla1[[#This Row],[Respuesta.corr]]</f>
        <v>0</v>
      </c>
      <c r="V2847" t="s">
        <v>141</v>
      </c>
      <c r="W2847" t="s">
        <v>143</v>
      </c>
      <c r="X2847" t="str">
        <f>+IFERROR(VLOOKUP(Tabla1[[#This Row],[participant]],$AB$2:$AC$17,2,0),"REVISAR")</f>
        <v>LMR11M</v>
      </c>
    </row>
    <row r="2848" spans="1:24" x14ac:dyDescent="0.55000000000000004">
      <c r="A2848" t="s">
        <v>120</v>
      </c>
      <c r="B2848" t="s">
        <v>28</v>
      </c>
      <c r="C2848" t="s">
        <v>21</v>
      </c>
      <c r="D2848">
        <v>1.3</v>
      </c>
      <c r="E2848">
        <v>0</v>
      </c>
      <c r="F2848">
        <v>46</v>
      </c>
      <c r="G2848">
        <v>46</v>
      </c>
      <c r="H2848">
        <v>46</v>
      </c>
      <c r="I2848" t="s">
        <v>21</v>
      </c>
      <c r="J2848">
        <v>1</v>
      </c>
      <c r="K2848">
        <v>0.56505145924199995</v>
      </c>
      <c r="L2848" t="s">
        <v>121</v>
      </c>
      <c r="M2848">
        <v>59.923873916776003</v>
      </c>
      <c r="N2848" t="s">
        <v>122</v>
      </c>
      <c r="O2848">
        <v>1</v>
      </c>
      <c r="P2848" t="s">
        <v>123</v>
      </c>
      <c r="Q2848" t="str">
        <f>+PROPER(IF(MID(Tabla1[[#This Row],[expName]],3,100)="Alegria","Alegría",MID(Tabla1[[#This Row],[expName]],3,100)))</f>
        <v>Sexo</v>
      </c>
      <c r="R2848" t="str">
        <f>+IF(Tabla1[[#This Row],[correct_ans]]="None","Frecuente","Infrecuente")</f>
        <v>Infrecuente</v>
      </c>
      <c r="S2848">
        <f>+Tabla1[[#This Row],[Respuesta.corr]]*100</f>
        <v>100</v>
      </c>
      <c r="T2848">
        <f>+IF(OR(Tabla1[[#This Row],[frecuente/infrecuente]]="Frecuente",Tabla1[[#This Row],[Respuesta.rt]]=""),"",Tabla1[[#This Row],[Respuesta.rt]])</f>
        <v>0.56505145924199995</v>
      </c>
      <c r="U2848">
        <f>1-Tabla1[[#This Row],[Respuesta.corr]]</f>
        <v>0</v>
      </c>
      <c r="V2848" t="s">
        <v>141</v>
      </c>
      <c r="W2848" t="s">
        <v>143</v>
      </c>
      <c r="X2848" t="str">
        <f>+IFERROR(VLOOKUP(Tabla1[[#This Row],[participant]],$AB$2:$AC$17,2,0),"REVISAR")</f>
        <v>LMR11M</v>
      </c>
    </row>
    <row r="2849" spans="1:24" x14ac:dyDescent="0.55000000000000004">
      <c r="A2849" t="s">
        <v>124</v>
      </c>
      <c r="B2849" t="s">
        <v>92</v>
      </c>
      <c r="C2849" t="s">
        <v>15</v>
      </c>
      <c r="D2849">
        <v>0.8</v>
      </c>
      <c r="E2849">
        <v>0</v>
      </c>
      <c r="F2849">
        <v>47</v>
      </c>
      <c r="G2849">
        <v>47</v>
      </c>
      <c r="H2849">
        <v>47</v>
      </c>
      <c r="I2849" t="s">
        <v>15</v>
      </c>
      <c r="J2849">
        <v>1</v>
      </c>
      <c r="L2849" t="s">
        <v>121</v>
      </c>
      <c r="M2849">
        <v>59.923873916776003</v>
      </c>
      <c r="N2849" t="s">
        <v>122</v>
      </c>
      <c r="O2849">
        <v>1</v>
      </c>
      <c r="P2849" t="s">
        <v>123</v>
      </c>
      <c r="Q2849" t="str">
        <f>+PROPER(IF(MID(Tabla1[[#This Row],[expName]],3,100)="Alegria","Alegría",MID(Tabla1[[#This Row],[expName]],3,100)))</f>
        <v>Sexo</v>
      </c>
      <c r="R2849" t="str">
        <f>+IF(Tabla1[[#This Row],[correct_ans]]="None","Frecuente","Infrecuente")</f>
        <v>Frecuente</v>
      </c>
      <c r="S2849">
        <f>+Tabla1[[#This Row],[Respuesta.corr]]*100</f>
        <v>100</v>
      </c>
      <c r="T2849" t="str">
        <f>+IF(OR(Tabla1[[#This Row],[frecuente/infrecuente]]="Frecuente",Tabla1[[#This Row],[Respuesta.rt]]=""),"",Tabla1[[#This Row],[Respuesta.rt]])</f>
        <v/>
      </c>
      <c r="U2849">
        <f>1-Tabla1[[#This Row],[Respuesta.corr]]</f>
        <v>0</v>
      </c>
      <c r="V2849" t="s">
        <v>141</v>
      </c>
      <c r="W2849" t="s">
        <v>143</v>
      </c>
      <c r="X2849" t="str">
        <f>+IFERROR(VLOOKUP(Tabla1[[#This Row],[participant]],$AB$2:$AC$17,2,0),"REVISAR")</f>
        <v>LMR11M</v>
      </c>
    </row>
    <row r="2850" spans="1:24" x14ac:dyDescent="0.55000000000000004">
      <c r="A2850" t="s">
        <v>124</v>
      </c>
      <c r="B2850" t="s">
        <v>125</v>
      </c>
      <c r="C2850" t="s">
        <v>15</v>
      </c>
      <c r="D2850">
        <v>0.8</v>
      </c>
      <c r="E2850">
        <v>0</v>
      </c>
      <c r="F2850">
        <v>48</v>
      </c>
      <c r="G2850">
        <v>48</v>
      </c>
      <c r="H2850">
        <v>48</v>
      </c>
      <c r="I2850" t="s">
        <v>15</v>
      </c>
      <c r="J2850">
        <v>1</v>
      </c>
      <c r="L2850" t="s">
        <v>121</v>
      </c>
      <c r="M2850">
        <v>59.923873916776003</v>
      </c>
      <c r="N2850" t="s">
        <v>122</v>
      </c>
      <c r="O2850">
        <v>1</v>
      </c>
      <c r="P2850" t="s">
        <v>123</v>
      </c>
      <c r="Q2850" t="str">
        <f>+PROPER(IF(MID(Tabla1[[#This Row],[expName]],3,100)="Alegria","Alegría",MID(Tabla1[[#This Row],[expName]],3,100)))</f>
        <v>Sexo</v>
      </c>
      <c r="R2850" t="str">
        <f>+IF(Tabla1[[#This Row],[correct_ans]]="None","Frecuente","Infrecuente")</f>
        <v>Frecuente</v>
      </c>
      <c r="S2850">
        <f>+Tabla1[[#This Row],[Respuesta.corr]]*100</f>
        <v>100</v>
      </c>
      <c r="T2850" t="str">
        <f>+IF(OR(Tabla1[[#This Row],[frecuente/infrecuente]]="Frecuente",Tabla1[[#This Row],[Respuesta.rt]]=""),"",Tabla1[[#This Row],[Respuesta.rt]])</f>
        <v/>
      </c>
      <c r="U2850">
        <f>1-Tabla1[[#This Row],[Respuesta.corr]]</f>
        <v>0</v>
      </c>
      <c r="V2850" t="s">
        <v>141</v>
      </c>
      <c r="W2850" t="s">
        <v>143</v>
      </c>
      <c r="X2850" t="str">
        <f>+IFERROR(VLOOKUP(Tabla1[[#This Row],[participant]],$AB$2:$AC$17,2,0),"REVISAR")</f>
        <v>LMR11M</v>
      </c>
    </row>
    <row r="2851" spans="1:24" x14ac:dyDescent="0.55000000000000004">
      <c r="A2851" t="s">
        <v>120</v>
      </c>
      <c r="B2851" t="s">
        <v>35</v>
      </c>
      <c r="C2851" t="s">
        <v>21</v>
      </c>
      <c r="D2851">
        <v>0.8</v>
      </c>
      <c r="E2851">
        <v>0</v>
      </c>
      <c r="F2851">
        <v>49</v>
      </c>
      <c r="G2851">
        <v>49</v>
      </c>
      <c r="H2851">
        <v>49</v>
      </c>
      <c r="I2851" t="s">
        <v>21</v>
      </c>
      <c r="J2851">
        <v>1</v>
      </c>
      <c r="K2851">
        <v>0.65342484600799999</v>
      </c>
      <c r="L2851" t="s">
        <v>121</v>
      </c>
      <c r="M2851">
        <v>59.923873916776003</v>
      </c>
      <c r="N2851" t="s">
        <v>122</v>
      </c>
      <c r="O2851">
        <v>1</v>
      </c>
      <c r="P2851" t="s">
        <v>123</v>
      </c>
      <c r="Q2851" t="str">
        <f>+PROPER(IF(MID(Tabla1[[#This Row],[expName]],3,100)="Alegria","Alegría",MID(Tabla1[[#This Row],[expName]],3,100)))</f>
        <v>Sexo</v>
      </c>
      <c r="R2851" t="str">
        <f>+IF(Tabla1[[#This Row],[correct_ans]]="None","Frecuente","Infrecuente")</f>
        <v>Infrecuente</v>
      </c>
      <c r="S2851">
        <f>+Tabla1[[#This Row],[Respuesta.corr]]*100</f>
        <v>100</v>
      </c>
      <c r="T2851">
        <f>+IF(OR(Tabla1[[#This Row],[frecuente/infrecuente]]="Frecuente",Tabla1[[#This Row],[Respuesta.rt]]=""),"",Tabla1[[#This Row],[Respuesta.rt]])</f>
        <v>0.65342484600799999</v>
      </c>
      <c r="U2851">
        <f>1-Tabla1[[#This Row],[Respuesta.corr]]</f>
        <v>0</v>
      </c>
      <c r="V2851" t="s">
        <v>141</v>
      </c>
      <c r="W2851" t="s">
        <v>143</v>
      </c>
      <c r="X2851" t="str">
        <f>+IFERROR(VLOOKUP(Tabla1[[#This Row],[participant]],$AB$2:$AC$17,2,0),"REVISAR")</f>
        <v>LMR11M</v>
      </c>
    </row>
    <row r="2852" spans="1:24" x14ac:dyDescent="0.55000000000000004">
      <c r="A2852" t="s">
        <v>124</v>
      </c>
      <c r="B2852" t="s">
        <v>89</v>
      </c>
      <c r="C2852" t="s">
        <v>15</v>
      </c>
      <c r="D2852">
        <v>1.3</v>
      </c>
      <c r="E2852">
        <v>0</v>
      </c>
      <c r="F2852">
        <v>50</v>
      </c>
      <c r="G2852">
        <v>50</v>
      </c>
      <c r="H2852">
        <v>50</v>
      </c>
      <c r="I2852" t="s">
        <v>15</v>
      </c>
      <c r="J2852">
        <v>1</v>
      </c>
      <c r="L2852" t="s">
        <v>121</v>
      </c>
      <c r="M2852">
        <v>59.923873916776003</v>
      </c>
      <c r="N2852" t="s">
        <v>122</v>
      </c>
      <c r="O2852">
        <v>1</v>
      </c>
      <c r="P2852" t="s">
        <v>123</v>
      </c>
      <c r="Q2852" t="str">
        <f>+PROPER(IF(MID(Tabla1[[#This Row],[expName]],3,100)="Alegria","Alegría",MID(Tabla1[[#This Row],[expName]],3,100)))</f>
        <v>Sexo</v>
      </c>
      <c r="R2852" t="str">
        <f>+IF(Tabla1[[#This Row],[correct_ans]]="None","Frecuente","Infrecuente")</f>
        <v>Frecuente</v>
      </c>
      <c r="S2852">
        <f>+Tabla1[[#This Row],[Respuesta.corr]]*100</f>
        <v>100</v>
      </c>
      <c r="T2852" t="str">
        <f>+IF(OR(Tabla1[[#This Row],[frecuente/infrecuente]]="Frecuente",Tabla1[[#This Row],[Respuesta.rt]]=""),"",Tabla1[[#This Row],[Respuesta.rt]])</f>
        <v/>
      </c>
      <c r="U2852">
        <f>1-Tabla1[[#This Row],[Respuesta.corr]]</f>
        <v>0</v>
      </c>
      <c r="V2852" t="s">
        <v>141</v>
      </c>
      <c r="W2852" t="s">
        <v>143</v>
      </c>
      <c r="X2852" t="str">
        <f>+IFERROR(VLOOKUP(Tabla1[[#This Row],[participant]],$AB$2:$AC$17,2,0),"REVISAR")</f>
        <v>LMR11M</v>
      </c>
    </row>
    <row r="2853" spans="1:24" x14ac:dyDescent="0.55000000000000004">
      <c r="A2853" t="s">
        <v>124</v>
      </c>
      <c r="B2853" t="s">
        <v>22</v>
      </c>
      <c r="C2853" t="s">
        <v>15</v>
      </c>
      <c r="D2853">
        <v>1.3</v>
      </c>
      <c r="E2853">
        <v>0</v>
      </c>
      <c r="F2853">
        <v>51</v>
      </c>
      <c r="G2853">
        <v>51</v>
      </c>
      <c r="H2853">
        <v>51</v>
      </c>
      <c r="I2853" t="s">
        <v>15</v>
      </c>
      <c r="J2853">
        <v>1</v>
      </c>
      <c r="L2853" t="s">
        <v>121</v>
      </c>
      <c r="M2853">
        <v>59.923873916776003</v>
      </c>
      <c r="N2853" t="s">
        <v>122</v>
      </c>
      <c r="O2853">
        <v>1</v>
      </c>
      <c r="P2853" t="s">
        <v>123</v>
      </c>
      <c r="Q2853" t="str">
        <f>+PROPER(IF(MID(Tabla1[[#This Row],[expName]],3,100)="Alegria","Alegría",MID(Tabla1[[#This Row],[expName]],3,100)))</f>
        <v>Sexo</v>
      </c>
      <c r="R2853" t="str">
        <f>+IF(Tabla1[[#This Row],[correct_ans]]="None","Frecuente","Infrecuente")</f>
        <v>Frecuente</v>
      </c>
      <c r="S2853">
        <f>+Tabla1[[#This Row],[Respuesta.corr]]*100</f>
        <v>100</v>
      </c>
      <c r="T2853" t="str">
        <f>+IF(OR(Tabla1[[#This Row],[frecuente/infrecuente]]="Frecuente",Tabla1[[#This Row],[Respuesta.rt]]=""),"",Tabla1[[#This Row],[Respuesta.rt]])</f>
        <v/>
      </c>
      <c r="U2853">
        <f>1-Tabla1[[#This Row],[Respuesta.corr]]</f>
        <v>0</v>
      </c>
      <c r="V2853" t="s">
        <v>141</v>
      </c>
      <c r="W2853" t="s">
        <v>143</v>
      </c>
      <c r="X2853" t="str">
        <f>+IFERROR(VLOOKUP(Tabla1[[#This Row],[participant]],$AB$2:$AC$17,2,0),"REVISAR")</f>
        <v>LMR11M</v>
      </c>
    </row>
    <row r="2854" spans="1:24" x14ac:dyDescent="0.55000000000000004">
      <c r="A2854" t="s">
        <v>120</v>
      </c>
      <c r="B2854" t="s">
        <v>88</v>
      </c>
      <c r="C2854" t="s">
        <v>21</v>
      </c>
      <c r="D2854">
        <v>0.8</v>
      </c>
      <c r="E2854">
        <v>0</v>
      </c>
      <c r="F2854">
        <v>52</v>
      </c>
      <c r="G2854">
        <v>52</v>
      </c>
      <c r="H2854">
        <v>52</v>
      </c>
      <c r="I2854" t="s">
        <v>21</v>
      </c>
      <c r="J2854">
        <v>1</v>
      </c>
      <c r="K2854">
        <v>0.606817410793</v>
      </c>
      <c r="L2854" t="s">
        <v>121</v>
      </c>
      <c r="M2854">
        <v>59.923873916776003</v>
      </c>
      <c r="N2854" t="s">
        <v>122</v>
      </c>
      <c r="O2854">
        <v>1</v>
      </c>
      <c r="P2854" t="s">
        <v>123</v>
      </c>
      <c r="Q2854" t="str">
        <f>+PROPER(IF(MID(Tabla1[[#This Row],[expName]],3,100)="Alegria","Alegría",MID(Tabla1[[#This Row],[expName]],3,100)))</f>
        <v>Sexo</v>
      </c>
      <c r="R2854" t="str">
        <f>+IF(Tabla1[[#This Row],[correct_ans]]="None","Frecuente","Infrecuente")</f>
        <v>Infrecuente</v>
      </c>
      <c r="S2854">
        <f>+Tabla1[[#This Row],[Respuesta.corr]]*100</f>
        <v>100</v>
      </c>
      <c r="T2854">
        <f>+IF(OR(Tabla1[[#This Row],[frecuente/infrecuente]]="Frecuente",Tabla1[[#This Row],[Respuesta.rt]]=""),"",Tabla1[[#This Row],[Respuesta.rt]])</f>
        <v>0.606817410793</v>
      </c>
      <c r="U2854">
        <f>1-Tabla1[[#This Row],[Respuesta.corr]]</f>
        <v>0</v>
      </c>
      <c r="V2854" t="s">
        <v>141</v>
      </c>
      <c r="W2854" t="s">
        <v>143</v>
      </c>
      <c r="X2854" t="str">
        <f>+IFERROR(VLOOKUP(Tabla1[[#This Row],[participant]],$AB$2:$AC$17,2,0),"REVISAR")</f>
        <v>LMR11M</v>
      </c>
    </row>
    <row r="2855" spans="1:24" x14ac:dyDescent="0.55000000000000004">
      <c r="A2855" t="s">
        <v>124</v>
      </c>
      <c r="B2855" t="s">
        <v>92</v>
      </c>
      <c r="C2855" t="s">
        <v>15</v>
      </c>
      <c r="D2855">
        <v>0.8</v>
      </c>
      <c r="E2855">
        <v>0</v>
      </c>
      <c r="F2855">
        <v>53</v>
      </c>
      <c r="G2855">
        <v>53</v>
      </c>
      <c r="H2855">
        <v>53</v>
      </c>
      <c r="I2855" t="s">
        <v>15</v>
      </c>
      <c r="J2855">
        <v>1</v>
      </c>
      <c r="L2855" t="s">
        <v>121</v>
      </c>
      <c r="M2855">
        <v>59.923873916776003</v>
      </c>
      <c r="N2855" t="s">
        <v>122</v>
      </c>
      <c r="O2855">
        <v>1</v>
      </c>
      <c r="P2855" t="s">
        <v>123</v>
      </c>
      <c r="Q2855" t="str">
        <f>+PROPER(IF(MID(Tabla1[[#This Row],[expName]],3,100)="Alegria","Alegría",MID(Tabla1[[#This Row],[expName]],3,100)))</f>
        <v>Sexo</v>
      </c>
      <c r="R2855" t="str">
        <f>+IF(Tabla1[[#This Row],[correct_ans]]="None","Frecuente","Infrecuente")</f>
        <v>Frecuente</v>
      </c>
      <c r="S2855">
        <f>+Tabla1[[#This Row],[Respuesta.corr]]*100</f>
        <v>100</v>
      </c>
      <c r="T2855" t="str">
        <f>+IF(OR(Tabla1[[#This Row],[frecuente/infrecuente]]="Frecuente",Tabla1[[#This Row],[Respuesta.rt]]=""),"",Tabla1[[#This Row],[Respuesta.rt]])</f>
        <v/>
      </c>
      <c r="U2855">
        <f>1-Tabla1[[#This Row],[Respuesta.corr]]</f>
        <v>0</v>
      </c>
      <c r="V2855" t="s">
        <v>141</v>
      </c>
      <c r="W2855" t="s">
        <v>143</v>
      </c>
      <c r="X2855" t="str">
        <f>+IFERROR(VLOOKUP(Tabla1[[#This Row],[participant]],$AB$2:$AC$17,2,0),"REVISAR")</f>
        <v>LMR11M</v>
      </c>
    </row>
    <row r="2856" spans="1:24" x14ac:dyDescent="0.55000000000000004">
      <c r="A2856" t="s">
        <v>124</v>
      </c>
      <c r="B2856" t="s">
        <v>87</v>
      </c>
      <c r="C2856" t="s">
        <v>15</v>
      </c>
      <c r="D2856">
        <v>0.8</v>
      </c>
      <c r="E2856">
        <v>0</v>
      </c>
      <c r="F2856">
        <v>54</v>
      </c>
      <c r="G2856">
        <v>54</v>
      </c>
      <c r="H2856">
        <v>54</v>
      </c>
      <c r="I2856" t="s">
        <v>15</v>
      </c>
      <c r="J2856">
        <v>1</v>
      </c>
      <c r="L2856" t="s">
        <v>121</v>
      </c>
      <c r="M2856">
        <v>59.923873916776003</v>
      </c>
      <c r="N2856" t="s">
        <v>122</v>
      </c>
      <c r="O2856">
        <v>1</v>
      </c>
      <c r="P2856" t="s">
        <v>123</v>
      </c>
      <c r="Q2856" t="str">
        <f>+PROPER(IF(MID(Tabla1[[#This Row],[expName]],3,100)="Alegria","Alegría",MID(Tabla1[[#This Row],[expName]],3,100)))</f>
        <v>Sexo</v>
      </c>
      <c r="R2856" t="str">
        <f>+IF(Tabla1[[#This Row],[correct_ans]]="None","Frecuente","Infrecuente")</f>
        <v>Frecuente</v>
      </c>
      <c r="S2856">
        <f>+Tabla1[[#This Row],[Respuesta.corr]]*100</f>
        <v>100</v>
      </c>
      <c r="T2856" t="str">
        <f>+IF(OR(Tabla1[[#This Row],[frecuente/infrecuente]]="Frecuente",Tabla1[[#This Row],[Respuesta.rt]]=""),"",Tabla1[[#This Row],[Respuesta.rt]])</f>
        <v/>
      </c>
      <c r="U2856">
        <f>1-Tabla1[[#This Row],[Respuesta.corr]]</f>
        <v>0</v>
      </c>
      <c r="V2856" t="s">
        <v>141</v>
      </c>
      <c r="W2856" t="s">
        <v>143</v>
      </c>
      <c r="X2856" t="str">
        <f>+IFERROR(VLOOKUP(Tabla1[[#This Row],[participant]],$AB$2:$AC$17,2,0),"REVISAR")</f>
        <v>LMR11M</v>
      </c>
    </row>
    <row r="2857" spans="1:24" x14ac:dyDescent="0.55000000000000004">
      <c r="A2857" t="s">
        <v>124</v>
      </c>
      <c r="B2857" t="s">
        <v>89</v>
      </c>
      <c r="C2857" t="s">
        <v>15</v>
      </c>
      <c r="D2857">
        <v>1.3</v>
      </c>
      <c r="E2857">
        <v>0</v>
      </c>
      <c r="F2857">
        <v>55</v>
      </c>
      <c r="G2857">
        <v>55</v>
      </c>
      <c r="H2857">
        <v>55</v>
      </c>
      <c r="I2857" t="s">
        <v>15</v>
      </c>
      <c r="J2857">
        <v>1</v>
      </c>
      <c r="L2857" t="s">
        <v>121</v>
      </c>
      <c r="M2857">
        <v>59.923873916776003</v>
      </c>
      <c r="N2857" t="s">
        <v>122</v>
      </c>
      <c r="O2857">
        <v>1</v>
      </c>
      <c r="P2857" t="s">
        <v>123</v>
      </c>
      <c r="Q2857" t="str">
        <f>+PROPER(IF(MID(Tabla1[[#This Row],[expName]],3,100)="Alegria","Alegría",MID(Tabla1[[#This Row],[expName]],3,100)))</f>
        <v>Sexo</v>
      </c>
      <c r="R2857" t="str">
        <f>+IF(Tabla1[[#This Row],[correct_ans]]="None","Frecuente","Infrecuente")</f>
        <v>Frecuente</v>
      </c>
      <c r="S2857">
        <f>+Tabla1[[#This Row],[Respuesta.corr]]*100</f>
        <v>100</v>
      </c>
      <c r="T2857" t="str">
        <f>+IF(OR(Tabla1[[#This Row],[frecuente/infrecuente]]="Frecuente",Tabla1[[#This Row],[Respuesta.rt]]=""),"",Tabla1[[#This Row],[Respuesta.rt]])</f>
        <v/>
      </c>
      <c r="U2857">
        <f>1-Tabla1[[#This Row],[Respuesta.corr]]</f>
        <v>0</v>
      </c>
      <c r="V2857" t="s">
        <v>141</v>
      </c>
      <c r="W2857" t="s">
        <v>143</v>
      </c>
      <c r="X2857" t="str">
        <f>+IFERROR(VLOOKUP(Tabla1[[#This Row],[participant]],$AB$2:$AC$17,2,0),"REVISAR")</f>
        <v>LMR11M</v>
      </c>
    </row>
    <row r="2858" spans="1:24" x14ac:dyDescent="0.55000000000000004">
      <c r="A2858" t="s">
        <v>120</v>
      </c>
      <c r="B2858" t="s">
        <v>90</v>
      </c>
      <c r="C2858" t="s">
        <v>21</v>
      </c>
      <c r="D2858">
        <v>1.3</v>
      </c>
      <c r="E2858">
        <v>0</v>
      </c>
      <c r="F2858">
        <v>56</v>
      </c>
      <c r="G2858">
        <v>56</v>
      </c>
      <c r="H2858">
        <v>56</v>
      </c>
      <c r="I2858" t="s">
        <v>15</v>
      </c>
      <c r="J2858">
        <v>0</v>
      </c>
      <c r="L2858" t="s">
        <v>121</v>
      </c>
      <c r="M2858">
        <v>59.923873916776003</v>
      </c>
      <c r="N2858" t="s">
        <v>122</v>
      </c>
      <c r="O2858">
        <v>1</v>
      </c>
      <c r="P2858" t="s">
        <v>123</v>
      </c>
      <c r="Q2858" t="str">
        <f>+PROPER(IF(MID(Tabla1[[#This Row],[expName]],3,100)="Alegria","Alegría",MID(Tabla1[[#This Row],[expName]],3,100)))</f>
        <v>Sexo</v>
      </c>
      <c r="R2858" t="str">
        <f>+IF(Tabla1[[#This Row],[correct_ans]]="None","Frecuente","Infrecuente")</f>
        <v>Infrecuente</v>
      </c>
      <c r="S2858">
        <f>+Tabla1[[#This Row],[Respuesta.corr]]*100</f>
        <v>0</v>
      </c>
      <c r="T2858" t="str">
        <f>+IF(OR(Tabla1[[#This Row],[frecuente/infrecuente]]="Frecuente",Tabla1[[#This Row],[Respuesta.rt]]=""),"",Tabla1[[#This Row],[Respuesta.rt]])</f>
        <v/>
      </c>
      <c r="U2858">
        <f>1-Tabla1[[#This Row],[Respuesta.corr]]</f>
        <v>1</v>
      </c>
      <c r="V2858" t="s">
        <v>141</v>
      </c>
      <c r="W2858" t="s">
        <v>143</v>
      </c>
      <c r="X2858" t="str">
        <f>+IFERROR(VLOOKUP(Tabla1[[#This Row],[participant]],$AB$2:$AC$17,2,0),"REVISAR")</f>
        <v>LMR11M</v>
      </c>
    </row>
    <row r="2859" spans="1:24" x14ac:dyDescent="0.55000000000000004">
      <c r="A2859" t="s">
        <v>124</v>
      </c>
      <c r="B2859" t="s">
        <v>89</v>
      </c>
      <c r="C2859" t="s">
        <v>15</v>
      </c>
      <c r="D2859">
        <v>1.3</v>
      </c>
      <c r="E2859">
        <v>0</v>
      </c>
      <c r="F2859">
        <v>57</v>
      </c>
      <c r="G2859">
        <v>57</v>
      </c>
      <c r="H2859">
        <v>57</v>
      </c>
      <c r="I2859" t="s">
        <v>15</v>
      </c>
      <c r="J2859">
        <v>1</v>
      </c>
      <c r="L2859" t="s">
        <v>121</v>
      </c>
      <c r="M2859">
        <v>59.923873916776003</v>
      </c>
      <c r="N2859" t="s">
        <v>122</v>
      </c>
      <c r="O2859">
        <v>1</v>
      </c>
      <c r="P2859" t="s">
        <v>123</v>
      </c>
      <c r="Q2859" t="str">
        <f>+PROPER(IF(MID(Tabla1[[#This Row],[expName]],3,100)="Alegria","Alegría",MID(Tabla1[[#This Row],[expName]],3,100)))</f>
        <v>Sexo</v>
      </c>
      <c r="R2859" t="str">
        <f>+IF(Tabla1[[#This Row],[correct_ans]]="None","Frecuente","Infrecuente")</f>
        <v>Frecuente</v>
      </c>
      <c r="S2859">
        <f>+Tabla1[[#This Row],[Respuesta.corr]]*100</f>
        <v>100</v>
      </c>
      <c r="T2859" t="str">
        <f>+IF(OR(Tabla1[[#This Row],[frecuente/infrecuente]]="Frecuente",Tabla1[[#This Row],[Respuesta.rt]]=""),"",Tabla1[[#This Row],[Respuesta.rt]])</f>
        <v/>
      </c>
      <c r="U2859">
        <f>1-Tabla1[[#This Row],[Respuesta.corr]]</f>
        <v>0</v>
      </c>
      <c r="V2859" t="s">
        <v>141</v>
      </c>
      <c r="W2859" t="s">
        <v>143</v>
      </c>
      <c r="X2859" t="str">
        <f>+IFERROR(VLOOKUP(Tabla1[[#This Row],[participant]],$AB$2:$AC$17,2,0),"REVISAR")</f>
        <v>LMR11M</v>
      </c>
    </row>
    <row r="2860" spans="1:24" x14ac:dyDescent="0.55000000000000004">
      <c r="A2860" t="s">
        <v>124</v>
      </c>
      <c r="B2860" t="s">
        <v>91</v>
      </c>
      <c r="C2860" t="s">
        <v>15</v>
      </c>
      <c r="D2860">
        <v>0.8</v>
      </c>
      <c r="E2860">
        <v>0</v>
      </c>
      <c r="F2860">
        <v>58</v>
      </c>
      <c r="G2860">
        <v>58</v>
      </c>
      <c r="H2860">
        <v>58</v>
      </c>
      <c r="I2860" t="s">
        <v>15</v>
      </c>
      <c r="J2860">
        <v>1</v>
      </c>
      <c r="L2860" t="s">
        <v>121</v>
      </c>
      <c r="M2860">
        <v>59.923873916776003</v>
      </c>
      <c r="N2860" t="s">
        <v>122</v>
      </c>
      <c r="O2860">
        <v>1</v>
      </c>
      <c r="P2860" t="s">
        <v>123</v>
      </c>
      <c r="Q2860" t="str">
        <f>+PROPER(IF(MID(Tabla1[[#This Row],[expName]],3,100)="Alegria","Alegría",MID(Tabla1[[#This Row],[expName]],3,100)))</f>
        <v>Sexo</v>
      </c>
      <c r="R2860" t="str">
        <f>+IF(Tabla1[[#This Row],[correct_ans]]="None","Frecuente","Infrecuente")</f>
        <v>Frecuente</v>
      </c>
      <c r="S2860">
        <f>+Tabla1[[#This Row],[Respuesta.corr]]*100</f>
        <v>100</v>
      </c>
      <c r="T2860" t="str">
        <f>+IF(OR(Tabla1[[#This Row],[frecuente/infrecuente]]="Frecuente",Tabla1[[#This Row],[Respuesta.rt]]=""),"",Tabla1[[#This Row],[Respuesta.rt]])</f>
        <v/>
      </c>
      <c r="U2860">
        <f>1-Tabla1[[#This Row],[Respuesta.corr]]</f>
        <v>0</v>
      </c>
      <c r="V2860" t="s">
        <v>141</v>
      </c>
      <c r="W2860" t="s">
        <v>143</v>
      </c>
      <c r="X2860" t="str">
        <f>+IFERROR(VLOOKUP(Tabla1[[#This Row],[participant]],$AB$2:$AC$17,2,0),"REVISAR")</f>
        <v>LMR11M</v>
      </c>
    </row>
    <row r="2861" spans="1:24" x14ac:dyDescent="0.55000000000000004">
      <c r="A2861" t="s">
        <v>120</v>
      </c>
      <c r="B2861" t="s">
        <v>25</v>
      </c>
      <c r="C2861" t="s">
        <v>21</v>
      </c>
      <c r="D2861">
        <v>1.3</v>
      </c>
      <c r="E2861">
        <v>0</v>
      </c>
      <c r="F2861">
        <v>59</v>
      </c>
      <c r="G2861">
        <v>59</v>
      </c>
      <c r="H2861">
        <v>59</v>
      </c>
      <c r="I2861" t="s">
        <v>21</v>
      </c>
      <c r="J2861">
        <v>1</v>
      </c>
      <c r="K2861">
        <v>0.51382205076499998</v>
      </c>
      <c r="L2861" t="s">
        <v>121</v>
      </c>
      <c r="M2861">
        <v>59.923873916776003</v>
      </c>
      <c r="N2861" t="s">
        <v>122</v>
      </c>
      <c r="O2861">
        <v>1</v>
      </c>
      <c r="P2861" t="s">
        <v>123</v>
      </c>
      <c r="Q2861" t="str">
        <f>+PROPER(IF(MID(Tabla1[[#This Row],[expName]],3,100)="Alegria","Alegría",MID(Tabla1[[#This Row],[expName]],3,100)))</f>
        <v>Sexo</v>
      </c>
      <c r="R2861" t="str">
        <f>+IF(Tabla1[[#This Row],[correct_ans]]="None","Frecuente","Infrecuente")</f>
        <v>Infrecuente</v>
      </c>
      <c r="S2861">
        <f>+Tabla1[[#This Row],[Respuesta.corr]]*100</f>
        <v>100</v>
      </c>
      <c r="T2861">
        <f>+IF(OR(Tabla1[[#This Row],[frecuente/infrecuente]]="Frecuente",Tabla1[[#This Row],[Respuesta.rt]]=""),"",Tabla1[[#This Row],[Respuesta.rt]])</f>
        <v>0.51382205076499998</v>
      </c>
      <c r="U2861">
        <f>1-Tabla1[[#This Row],[Respuesta.corr]]</f>
        <v>0</v>
      </c>
      <c r="V2861" t="s">
        <v>141</v>
      </c>
      <c r="W2861" t="s">
        <v>143</v>
      </c>
      <c r="X2861" t="str">
        <f>+IFERROR(VLOOKUP(Tabla1[[#This Row],[participant]],$AB$2:$AC$17,2,0),"REVISAR")</f>
        <v>LMR11M</v>
      </c>
    </row>
    <row r="2862" spans="1:24" x14ac:dyDescent="0.55000000000000004">
      <c r="A2862" t="s">
        <v>124</v>
      </c>
      <c r="B2862" t="s">
        <v>87</v>
      </c>
      <c r="C2862" t="s">
        <v>15</v>
      </c>
      <c r="D2862">
        <v>0.8</v>
      </c>
      <c r="E2862">
        <v>0</v>
      </c>
      <c r="F2862">
        <v>60</v>
      </c>
      <c r="G2862">
        <v>60</v>
      </c>
      <c r="H2862">
        <v>60</v>
      </c>
      <c r="I2862" t="s">
        <v>15</v>
      </c>
      <c r="J2862">
        <v>1</v>
      </c>
      <c r="L2862" t="s">
        <v>121</v>
      </c>
      <c r="M2862">
        <v>59.923873916776003</v>
      </c>
      <c r="N2862" t="s">
        <v>122</v>
      </c>
      <c r="O2862">
        <v>1</v>
      </c>
      <c r="P2862" t="s">
        <v>123</v>
      </c>
      <c r="Q2862" t="str">
        <f>+PROPER(IF(MID(Tabla1[[#This Row],[expName]],3,100)="Alegria","Alegría",MID(Tabla1[[#This Row],[expName]],3,100)))</f>
        <v>Sexo</v>
      </c>
      <c r="R2862" t="str">
        <f>+IF(Tabla1[[#This Row],[correct_ans]]="None","Frecuente","Infrecuente")</f>
        <v>Frecuente</v>
      </c>
      <c r="S2862">
        <f>+Tabla1[[#This Row],[Respuesta.corr]]*100</f>
        <v>100</v>
      </c>
      <c r="T2862" t="str">
        <f>+IF(OR(Tabla1[[#This Row],[frecuente/infrecuente]]="Frecuente",Tabla1[[#This Row],[Respuesta.rt]]=""),"",Tabla1[[#This Row],[Respuesta.rt]])</f>
        <v/>
      </c>
      <c r="U2862">
        <f>1-Tabla1[[#This Row],[Respuesta.corr]]</f>
        <v>0</v>
      </c>
      <c r="V2862" t="s">
        <v>141</v>
      </c>
      <c r="W2862" t="s">
        <v>143</v>
      </c>
      <c r="X2862" t="str">
        <f>+IFERROR(VLOOKUP(Tabla1[[#This Row],[participant]],$AB$2:$AC$17,2,0),"REVISAR")</f>
        <v>LMR11M</v>
      </c>
    </row>
    <row r="2863" spans="1:24" x14ac:dyDescent="0.55000000000000004">
      <c r="A2863" t="s">
        <v>124</v>
      </c>
      <c r="B2863" t="s">
        <v>125</v>
      </c>
      <c r="C2863" t="s">
        <v>15</v>
      </c>
      <c r="D2863">
        <v>1.3</v>
      </c>
      <c r="E2863">
        <v>0</v>
      </c>
      <c r="F2863">
        <v>61</v>
      </c>
      <c r="G2863">
        <v>61</v>
      </c>
      <c r="H2863">
        <v>61</v>
      </c>
      <c r="I2863" t="s">
        <v>15</v>
      </c>
      <c r="J2863">
        <v>1</v>
      </c>
      <c r="L2863" t="s">
        <v>121</v>
      </c>
      <c r="M2863">
        <v>59.923873916776003</v>
      </c>
      <c r="N2863" t="s">
        <v>122</v>
      </c>
      <c r="O2863">
        <v>1</v>
      </c>
      <c r="P2863" t="s">
        <v>123</v>
      </c>
      <c r="Q2863" t="str">
        <f>+PROPER(IF(MID(Tabla1[[#This Row],[expName]],3,100)="Alegria","Alegría",MID(Tabla1[[#This Row],[expName]],3,100)))</f>
        <v>Sexo</v>
      </c>
      <c r="R2863" t="str">
        <f>+IF(Tabla1[[#This Row],[correct_ans]]="None","Frecuente","Infrecuente")</f>
        <v>Frecuente</v>
      </c>
      <c r="S2863">
        <f>+Tabla1[[#This Row],[Respuesta.corr]]*100</f>
        <v>100</v>
      </c>
      <c r="T2863" t="str">
        <f>+IF(OR(Tabla1[[#This Row],[frecuente/infrecuente]]="Frecuente",Tabla1[[#This Row],[Respuesta.rt]]=""),"",Tabla1[[#This Row],[Respuesta.rt]])</f>
        <v/>
      </c>
      <c r="U2863">
        <f>1-Tabla1[[#This Row],[Respuesta.corr]]</f>
        <v>0</v>
      </c>
      <c r="V2863" t="s">
        <v>141</v>
      </c>
      <c r="W2863" t="s">
        <v>143</v>
      </c>
      <c r="X2863" t="str">
        <f>+IFERROR(VLOOKUP(Tabla1[[#This Row],[participant]],$AB$2:$AC$17,2,0),"REVISAR")</f>
        <v>LMR11M</v>
      </c>
    </row>
    <row r="2864" spans="1:24" x14ac:dyDescent="0.55000000000000004">
      <c r="A2864" t="s">
        <v>120</v>
      </c>
      <c r="B2864" t="s">
        <v>36</v>
      </c>
      <c r="C2864" t="s">
        <v>21</v>
      </c>
      <c r="D2864">
        <v>1.3</v>
      </c>
      <c r="E2864">
        <v>0</v>
      </c>
      <c r="F2864">
        <v>62</v>
      </c>
      <c r="G2864">
        <v>62</v>
      </c>
      <c r="H2864">
        <v>62</v>
      </c>
      <c r="I2864" t="s">
        <v>21</v>
      </c>
      <c r="J2864">
        <v>1</v>
      </c>
      <c r="K2864">
        <v>0.76336556440199999</v>
      </c>
      <c r="L2864" t="s">
        <v>121</v>
      </c>
      <c r="M2864">
        <v>59.923873916776003</v>
      </c>
      <c r="N2864" t="s">
        <v>122</v>
      </c>
      <c r="O2864">
        <v>1</v>
      </c>
      <c r="P2864" t="s">
        <v>123</v>
      </c>
      <c r="Q2864" t="str">
        <f>+PROPER(IF(MID(Tabla1[[#This Row],[expName]],3,100)="Alegria","Alegría",MID(Tabla1[[#This Row],[expName]],3,100)))</f>
        <v>Sexo</v>
      </c>
      <c r="R2864" t="str">
        <f>+IF(Tabla1[[#This Row],[correct_ans]]="None","Frecuente","Infrecuente")</f>
        <v>Infrecuente</v>
      </c>
      <c r="S2864">
        <f>+Tabla1[[#This Row],[Respuesta.corr]]*100</f>
        <v>100</v>
      </c>
      <c r="T2864">
        <f>+IF(OR(Tabla1[[#This Row],[frecuente/infrecuente]]="Frecuente",Tabla1[[#This Row],[Respuesta.rt]]=""),"",Tabla1[[#This Row],[Respuesta.rt]])</f>
        <v>0.76336556440199999</v>
      </c>
      <c r="U2864">
        <f>1-Tabla1[[#This Row],[Respuesta.corr]]</f>
        <v>0</v>
      </c>
      <c r="V2864" t="s">
        <v>141</v>
      </c>
      <c r="W2864" t="s">
        <v>143</v>
      </c>
      <c r="X2864" t="str">
        <f>+IFERROR(VLOOKUP(Tabla1[[#This Row],[participant]],$AB$2:$AC$17,2,0),"REVISAR")</f>
        <v>LMR11M</v>
      </c>
    </row>
    <row r="2865" spans="1:24" x14ac:dyDescent="0.55000000000000004">
      <c r="A2865" t="s">
        <v>124</v>
      </c>
      <c r="B2865" t="s">
        <v>75</v>
      </c>
      <c r="C2865" t="s">
        <v>15</v>
      </c>
      <c r="D2865">
        <v>0.8</v>
      </c>
      <c r="E2865">
        <v>0</v>
      </c>
      <c r="F2865">
        <v>63</v>
      </c>
      <c r="G2865">
        <v>63</v>
      </c>
      <c r="H2865">
        <v>63</v>
      </c>
      <c r="I2865" t="s">
        <v>15</v>
      </c>
      <c r="J2865">
        <v>1</v>
      </c>
      <c r="L2865" t="s">
        <v>121</v>
      </c>
      <c r="M2865">
        <v>59.923873916776003</v>
      </c>
      <c r="N2865" t="s">
        <v>122</v>
      </c>
      <c r="O2865">
        <v>1</v>
      </c>
      <c r="P2865" t="s">
        <v>123</v>
      </c>
      <c r="Q2865" t="str">
        <f>+PROPER(IF(MID(Tabla1[[#This Row],[expName]],3,100)="Alegria","Alegría",MID(Tabla1[[#This Row],[expName]],3,100)))</f>
        <v>Sexo</v>
      </c>
      <c r="R2865" t="str">
        <f>+IF(Tabla1[[#This Row],[correct_ans]]="None","Frecuente","Infrecuente")</f>
        <v>Frecuente</v>
      </c>
      <c r="S2865">
        <f>+Tabla1[[#This Row],[Respuesta.corr]]*100</f>
        <v>100</v>
      </c>
      <c r="T2865" t="str">
        <f>+IF(OR(Tabla1[[#This Row],[frecuente/infrecuente]]="Frecuente",Tabla1[[#This Row],[Respuesta.rt]]=""),"",Tabla1[[#This Row],[Respuesta.rt]])</f>
        <v/>
      </c>
      <c r="U2865">
        <f>1-Tabla1[[#This Row],[Respuesta.corr]]</f>
        <v>0</v>
      </c>
      <c r="V2865" t="s">
        <v>141</v>
      </c>
      <c r="W2865" t="s">
        <v>143</v>
      </c>
      <c r="X2865" t="str">
        <f>+IFERROR(VLOOKUP(Tabla1[[#This Row],[participant]],$AB$2:$AC$17,2,0),"REVISAR")</f>
        <v>LMR11M</v>
      </c>
    </row>
    <row r="2866" spans="1:24" x14ac:dyDescent="0.55000000000000004">
      <c r="A2866" t="s">
        <v>124</v>
      </c>
      <c r="B2866" t="s">
        <v>92</v>
      </c>
      <c r="C2866" t="s">
        <v>15</v>
      </c>
      <c r="D2866">
        <v>0.8</v>
      </c>
      <c r="E2866">
        <v>0</v>
      </c>
      <c r="F2866">
        <v>64</v>
      </c>
      <c r="G2866">
        <v>64</v>
      </c>
      <c r="H2866">
        <v>64</v>
      </c>
      <c r="I2866" t="s">
        <v>15</v>
      </c>
      <c r="J2866">
        <v>1</v>
      </c>
      <c r="L2866" t="s">
        <v>121</v>
      </c>
      <c r="M2866">
        <v>59.923873916776003</v>
      </c>
      <c r="N2866" t="s">
        <v>122</v>
      </c>
      <c r="O2866">
        <v>1</v>
      </c>
      <c r="P2866" t="s">
        <v>123</v>
      </c>
      <c r="Q2866" t="str">
        <f>+PROPER(IF(MID(Tabla1[[#This Row],[expName]],3,100)="Alegria","Alegría",MID(Tabla1[[#This Row],[expName]],3,100)))</f>
        <v>Sexo</v>
      </c>
      <c r="R2866" t="str">
        <f>+IF(Tabla1[[#This Row],[correct_ans]]="None","Frecuente","Infrecuente")</f>
        <v>Frecuente</v>
      </c>
      <c r="S2866">
        <f>+Tabla1[[#This Row],[Respuesta.corr]]*100</f>
        <v>100</v>
      </c>
      <c r="T2866" t="str">
        <f>+IF(OR(Tabla1[[#This Row],[frecuente/infrecuente]]="Frecuente",Tabla1[[#This Row],[Respuesta.rt]]=""),"",Tabla1[[#This Row],[Respuesta.rt]])</f>
        <v/>
      </c>
      <c r="U2866">
        <f>1-Tabla1[[#This Row],[Respuesta.corr]]</f>
        <v>0</v>
      </c>
      <c r="V2866" t="s">
        <v>141</v>
      </c>
      <c r="W2866" t="s">
        <v>143</v>
      </c>
      <c r="X2866" t="str">
        <f>+IFERROR(VLOOKUP(Tabla1[[#This Row],[participant]],$AB$2:$AC$17,2,0),"REVISAR")</f>
        <v>LMR11M</v>
      </c>
    </row>
    <row r="2867" spans="1:24" x14ac:dyDescent="0.55000000000000004">
      <c r="A2867" t="s">
        <v>120</v>
      </c>
      <c r="B2867" t="s">
        <v>88</v>
      </c>
      <c r="C2867" t="s">
        <v>21</v>
      </c>
      <c r="D2867">
        <v>0.8</v>
      </c>
      <c r="E2867">
        <v>0</v>
      </c>
      <c r="F2867">
        <v>65</v>
      </c>
      <c r="G2867">
        <v>65</v>
      </c>
      <c r="H2867">
        <v>65</v>
      </c>
      <c r="I2867" t="s">
        <v>21</v>
      </c>
      <c r="J2867">
        <v>1</v>
      </c>
      <c r="K2867">
        <v>0.62348101474299999</v>
      </c>
      <c r="L2867" t="s">
        <v>121</v>
      </c>
      <c r="M2867">
        <v>59.923873916776003</v>
      </c>
      <c r="N2867" t="s">
        <v>122</v>
      </c>
      <c r="O2867">
        <v>1</v>
      </c>
      <c r="P2867" t="s">
        <v>123</v>
      </c>
      <c r="Q2867" t="str">
        <f>+PROPER(IF(MID(Tabla1[[#This Row],[expName]],3,100)="Alegria","Alegría",MID(Tabla1[[#This Row],[expName]],3,100)))</f>
        <v>Sexo</v>
      </c>
      <c r="R2867" t="str">
        <f>+IF(Tabla1[[#This Row],[correct_ans]]="None","Frecuente","Infrecuente")</f>
        <v>Infrecuente</v>
      </c>
      <c r="S2867">
        <f>+Tabla1[[#This Row],[Respuesta.corr]]*100</f>
        <v>100</v>
      </c>
      <c r="T2867">
        <f>+IF(OR(Tabla1[[#This Row],[frecuente/infrecuente]]="Frecuente",Tabla1[[#This Row],[Respuesta.rt]]=""),"",Tabla1[[#This Row],[Respuesta.rt]])</f>
        <v>0.62348101474299999</v>
      </c>
      <c r="U2867">
        <f>1-Tabla1[[#This Row],[Respuesta.corr]]</f>
        <v>0</v>
      </c>
      <c r="V2867" t="s">
        <v>141</v>
      </c>
      <c r="W2867" t="s">
        <v>143</v>
      </c>
      <c r="X2867" t="str">
        <f>+IFERROR(VLOOKUP(Tabla1[[#This Row],[participant]],$AB$2:$AC$17,2,0),"REVISAR")</f>
        <v>LMR11M</v>
      </c>
    </row>
    <row r="2868" spans="1:24" x14ac:dyDescent="0.55000000000000004">
      <c r="A2868" t="s">
        <v>124</v>
      </c>
      <c r="B2868" t="s">
        <v>75</v>
      </c>
      <c r="C2868" t="s">
        <v>15</v>
      </c>
      <c r="D2868">
        <v>1.3</v>
      </c>
      <c r="E2868">
        <v>0</v>
      </c>
      <c r="F2868">
        <v>66</v>
      </c>
      <c r="G2868">
        <v>66</v>
      </c>
      <c r="H2868">
        <v>66</v>
      </c>
      <c r="I2868" t="s">
        <v>15</v>
      </c>
      <c r="J2868">
        <v>1</v>
      </c>
      <c r="L2868" t="s">
        <v>121</v>
      </c>
      <c r="M2868">
        <v>59.923873916776003</v>
      </c>
      <c r="N2868" t="s">
        <v>122</v>
      </c>
      <c r="O2868">
        <v>1</v>
      </c>
      <c r="P2868" t="s">
        <v>123</v>
      </c>
      <c r="Q2868" t="str">
        <f>+PROPER(IF(MID(Tabla1[[#This Row],[expName]],3,100)="Alegria","Alegría",MID(Tabla1[[#This Row],[expName]],3,100)))</f>
        <v>Sexo</v>
      </c>
      <c r="R2868" t="str">
        <f>+IF(Tabla1[[#This Row],[correct_ans]]="None","Frecuente","Infrecuente")</f>
        <v>Frecuente</v>
      </c>
      <c r="S2868">
        <f>+Tabla1[[#This Row],[Respuesta.corr]]*100</f>
        <v>100</v>
      </c>
      <c r="T2868" t="str">
        <f>+IF(OR(Tabla1[[#This Row],[frecuente/infrecuente]]="Frecuente",Tabla1[[#This Row],[Respuesta.rt]]=""),"",Tabla1[[#This Row],[Respuesta.rt]])</f>
        <v/>
      </c>
      <c r="U2868">
        <f>1-Tabla1[[#This Row],[Respuesta.corr]]</f>
        <v>0</v>
      </c>
      <c r="V2868" t="s">
        <v>141</v>
      </c>
      <c r="W2868" t="s">
        <v>143</v>
      </c>
      <c r="X2868" t="str">
        <f>+IFERROR(VLOOKUP(Tabla1[[#This Row],[participant]],$AB$2:$AC$17,2,0),"REVISAR")</f>
        <v>LMR11M</v>
      </c>
    </row>
    <row r="2869" spans="1:24" x14ac:dyDescent="0.55000000000000004">
      <c r="A2869" t="s">
        <v>124</v>
      </c>
      <c r="B2869" t="s">
        <v>91</v>
      </c>
      <c r="C2869" t="s">
        <v>15</v>
      </c>
      <c r="D2869">
        <v>1.3</v>
      </c>
      <c r="E2869">
        <v>0</v>
      </c>
      <c r="F2869">
        <v>67</v>
      </c>
      <c r="G2869">
        <v>67</v>
      </c>
      <c r="H2869">
        <v>67</v>
      </c>
      <c r="I2869" t="s">
        <v>15</v>
      </c>
      <c r="J2869">
        <v>1</v>
      </c>
      <c r="L2869" t="s">
        <v>121</v>
      </c>
      <c r="M2869">
        <v>59.923873916776003</v>
      </c>
      <c r="N2869" t="s">
        <v>122</v>
      </c>
      <c r="O2869">
        <v>1</v>
      </c>
      <c r="P2869" t="s">
        <v>123</v>
      </c>
      <c r="Q2869" t="str">
        <f>+PROPER(IF(MID(Tabla1[[#This Row],[expName]],3,100)="Alegria","Alegría",MID(Tabla1[[#This Row],[expName]],3,100)))</f>
        <v>Sexo</v>
      </c>
      <c r="R2869" t="str">
        <f>+IF(Tabla1[[#This Row],[correct_ans]]="None","Frecuente","Infrecuente")</f>
        <v>Frecuente</v>
      </c>
      <c r="S2869">
        <f>+Tabla1[[#This Row],[Respuesta.corr]]*100</f>
        <v>100</v>
      </c>
      <c r="T2869" t="str">
        <f>+IF(OR(Tabla1[[#This Row],[frecuente/infrecuente]]="Frecuente",Tabla1[[#This Row],[Respuesta.rt]]=""),"",Tabla1[[#This Row],[Respuesta.rt]])</f>
        <v/>
      </c>
      <c r="U2869">
        <f>1-Tabla1[[#This Row],[Respuesta.corr]]</f>
        <v>0</v>
      </c>
      <c r="V2869" t="s">
        <v>141</v>
      </c>
      <c r="W2869" t="s">
        <v>143</v>
      </c>
      <c r="X2869" t="str">
        <f>+IFERROR(VLOOKUP(Tabla1[[#This Row],[participant]],$AB$2:$AC$17,2,0),"REVISAR")</f>
        <v>LMR11M</v>
      </c>
    </row>
    <row r="2870" spans="1:24" x14ac:dyDescent="0.55000000000000004">
      <c r="A2870" t="s">
        <v>120</v>
      </c>
      <c r="B2870" t="s">
        <v>90</v>
      </c>
      <c r="C2870" t="s">
        <v>21</v>
      </c>
      <c r="D2870">
        <v>1.3</v>
      </c>
      <c r="E2870">
        <v>0</v>
      </c>
      <c r="F2870">
        <v>68</v>
      </c>
      <c r="G2870">
        <v>68</v>
      </c>
      <c r="H2870">
        <v>68</v>
      </c>
      <c r="I2870" t="s">
        <v>15</v>
      </c>
      <c r="J2870">
        <v>0</v>
      </c>
      <c r="L2870" t="s">
        <v>121</v>
      </c>
      <c r="M2870">
        <v>59.923873916776003</v>
      </c>
      <c r="N2870" t="s">
        <v>122</v>
      </c>
      <c r="O2870">
        <v>1</v>
      </c>
      <c r="P2870" t="s">
        <v>123</v>
      </c>
      <c r="Q2870" t="str">
        <f>+PROPER(IF(MID(Tabla1[[#This Row],[expName]],3,100)="Alegria","Alegría",MID(Tabla1[[#This Row],[expName]],3,100)))</f>
        <v>Sexo</v>
      </c>
      <c r="R2870" t="str">
        <f>+IF(Tabla1[[#This Row],[correct_ans]]="None","Frecuente","Infrecuente")</f>
        <v>Infrecuente</v>
      </c>
      <c r="S2870">
        <f>+Tabla1[[#This Row],[Respuesta.corr]]*100</f>
        <v>0</v>
      </c>
      <c r="T2870" t="str">
        <f>+IF(OR(Tabla1[[#This Row],[frecuente/infrecuente]]="Frecuente",Tabla1[[#This Row],[Respuesta.rt]]=""),"",Tabla1[[#This Row],[Respuesta.rt]])</f>
        <v/>
      </c>
      <c r="U2870">
        <f>1-Tabla1[[#This Row],[Respuesta.corr]]</f>
        <v>1</v>
      </c>
      <c r="V2870" t="s">
        <v>141</v>
      </c>
      <c r="W2870" t="s">
        <v>143</v>
      </c>
      <c r="X2870" t="str">
        <f>+IFERROR(VLOOKUP(Tabla1[[#This Row],[participant]],$AB$2:$AC$17,2,0),"REVISAR")</f>
        <v>LMR11M</v>
      </c>
    </row>
    <row r="2871" spans="1:24" x14ac:dyDescent="0.55000000000000004">
      <c r="A2871" t="s">
        <v>124</v>
      </c>
      <c r="B2871" t="s">
        <v>87</v>
      </c>
      <c r="C2871" t="s">
        <v>15</v>
      </c>
      <c r="D2871">
        <v>1.3</v>
      </c>
      <c r="E2871">
        <v>0</v>
      </c>
      <c r="F2871">
        <v>69</v>
      </c>
      <c r="G2871">
        <v>69</v>
      </c>
      <c r="H2871">
        <v>69</v>
      </c>
      <c r="I2871" t="s">
        <v>15</v>
      </c>
      <c r="J2871">
        <v>1</v>
      </c>
      <c r="L2871" t="s">
        <v>121</v>
      </c>
      <c r="M2871">
        <v>59.923873916776003</v>
      </c>
      <c r="N2871" t="s">
        <v>122</v>
      </c>
      <c r="O2871">
        <v>1</v>
      </c>
      <c r="P2871" t="s">
        <v>123</v>
      </c>
      <c r="Q2871" t="str">
        <f>+PROPER(IF(MID(Tabla1[[#This Row],[expName]],3,100)="Alegria","Alegría",MID(Tabla1[[#This Row],[expName]],3,100)))</f>
        <v>Sexo</v>
      </c>
      <c r="R2871" t="str">
        <f>+IF(Tabla1[[#This Row],[correct_ans]]="None","Frecuente","Infrecuente")</f>
        <v>Frecuente</v>
      </c>
      <c r="S2871">
        <f>+Tabla1[[#This Row],[Respuesta.corr]]*100</f>
        <v>100</v>
      </c>
      <c r="T2871" t="str">
        <f>+IF(OR(Tabla1[[#This Row],[frecuente/infrecuente]]="Frecuente",Tabla1[[#This Row],[Respuesta.rt]]=""),"",Tabla1[[#This Row],[Respuesta.rt]])</f>
        <v/>
      </c>
      <c r="U2871">
        <f>1-Tabla1[[#This Row],[Respuesta.corr]]</f>
        <v>0</v>
      </c>
      <c r="V2871" t="s">
        <v>141</v>
      </c>
      <c r="W2871" t="s">
        <v>143</v>
      </c>
      <c r="X2871" t="str">
        <f>+IFERROR(VLOOKUP(Tabla1[[#This Row],[participant]],$AB$2:$AC$17,2,0),"REVISAR")</f>
        <v>LMR11M</v>
      </c>
    </row>
    <row r="2872" spans="1:24" x14ac:dyDescent="0.55000000000000004">
      <c r="A2872" t="s">
        <v>124</v>
      </c>
      <c r="B2872" t="s">
        <v>92</v>
      </c>
      <c r="C2872" t="s">
        <v>15</v>
      </c>
      <c r="D2872">
        <v>0.8</v>
      </c>
      <c r="E2872">
        <v>0</v>
      </c>
      <c r="F2872">
        <v>70</v>
      </c>
      <c r="G2872">
        <v>70</v>
      </c>
      <c r="H2872">
        <v>70</v>
      </c>
      <c r="I2872" t="s">
        <v>15</v>
      </c>
      <c r="J2872">
        <v>1</v>
      </c>
      <c r="L2872" t="s">
        <v>121</v>
      </c>
      <c r="M2872">
        <v>59.923873916776003</v>
      </c>
      <c r="N2872" t="s">
        <v>122</v>
      </c>
      <c r="O2872">
        <v>1</v>
      </c>
      <c r="P2872" t="s">
        <v>123</v>
      </c>
      <c r="Q2872" t="str">
        <f>+PROPER(IF(MID(Tabla1[[#This Row],[expName]],3,100)="Alegria","Alegría",MID(Tabla1[[#This Row],[expName]],3,100)))</f>
        <v>Sexo</v>
      </c>
      <c r="R2872" t="str">
        <f>+IF(Tabla1[[#This Row],[correct_ans]]="None","Frecuente","Infrecuente")</f>
        <v>Frecuente</v>
      </c>
      <c r="S2872">
        <f>+Tabla1[[#This Row],[Respuesta.corr]]*100</f>
        <v>100</v>
      </c>
      <c r="T2872" t="str">
        <f>+IF(OR(Tabla1[[#This Row],[frecuente/infrecuente]]="Frecuente",Tabla1[[#This Row],[Respuesta.rt]]=""),"",Tabla1[[#This Row],[Respuesta.rt]])</f>
        <v/>
      </c>
      <c r="U2872">
        <f>1-Tabla1[[#This Row],[Respuesta.corr]]</f>
        <v>0</v>
      </c>
      <c r="V2872" t="s">
        <v>141</v>
      </c>
      <c r="W2872" t="s">
        <v>143</v>
      </c>
      <c r="X2872" t="str">
        <f>+IFERROR(VLOOKUP(Tabla1[[#This Row],[participant]],$AB$2:$AC$17,2,0),"REVISAR")</f>
        <v>LMR11M</v>
      </c>
    </row>
    <row r="2873" spans="1:24" x14ac:dyDescent="0.55000000000000004">
      <c r="A2873" t="s">
        <v>120</v>
      </c>
      <c r="B2873" t="s">
        <v>25</v>
      </c>
      <c r="C2873" t="s">
        <v>21</v>
      </c>
      <c r="D2873">
        <v>0.8</v>
      </c>
      <c r="E2873">
        <v>0</v>
      </c>
      <c r="F2873">
        <v>71</v>
      </c>
      <c r="G2873">
        <v>71</v>
      </c>
      <c r="H2873">
        <v>71</v>
      </c>
      <c r="I2873" t="s">
        <v>21</v>
      </c>
      <c r="J2873">
        <v>1</v>
      </c>
      <c r="K2873">
        <v>0.58040561480399999</v>
      </c>
      <c r="L2873" t="s">
        <v>121</v>
      </c>
      <c r="M2873">
        <v>59.923873916776003</v>
      </c>
      <c r="N2873" t="s">
        <v>122</v>
      </c>
      <c r="O2873">
        <v>1</v>
      </c>
      <c r="P2873" t="s">
        <v>123</v>
      </c>
      <c r="Q2873" t="str">
        <f>+PROPER(IF(MID(Tabla1[[#This Row],[expName]],3,100)="Alegria","Alegría",MID(Tabla1[[#This Row],[expName]],3,100)))</f>
        <v>Sexo</v>
      </c>
      <c r="R2873" t="str">
        <f>+IF(Tabla1[[#This Row],[correct_ans]]="None","Frecuente","Infrecuente")</f>
        <v>Infrecuente</v>
      </c>
      <c r="S2873">
        <f>+Tabla1[[#This Row],[Respuesta.corr]]*100</f>
        <v>100</v>
      </c>
      <c r="T2873">
        <f>+IF(OR(Tabla1[[#This Row],[frecuente/infrecuente]]="Frecuente",Tabla1[[#This Row],[Respuesta.rt]]=""),"",Tabla1[[#This Row],[Respuesta.rt]])</f>
        <v>0.58040561480399999</v>
      </c>
      <c r="U2873">
        <f>1-Tabla1[[#This Row],[Respuesta.corr]]</f>
        <v>0</v>
      </c>
      <c r="V2873" t="s">
        <v>141</v>
      </c>
      <c r="W2873" t="s">
        <v>143</v>
      </c>
      <c r="X2873" t="str">
        <f>+IFERROR(VLOOKUP(Tabla1[[#This Row],[participant]],$AB$2:$AC$17,2,0),"REVISAR")</f>
        <v>LMR11M</v>
      </c>
    </row>
    <row r="2874" spans="1:24" x14ac:dyDescent="0.55000000000000004">
      <c r="A2874" t="s">
        <v>124</v>
      </c>
      <c r="B2874" t="s">
        <v>22</v>
      </c>
      <c r="C2874" t="s">
        <v>15</v>
      </c>
      <c r="D2874">
        <v>1.3</v>
      </c>
      <c r="E2874">
        <v>0</v>
      </c>
      <c r="F2874">
        <v>72</v>
      </c>
      <c r="G2874">
        <v>72</v>
      </c>
      <c r="H2874">
        <v>72</v>
      </c>
      <c r="I2874" t="s">
        <v>15</v>
      </c>
      <c r="J2874">
        <v>1</v>
      </c>
      <c r="L2874" t="s">
        <v>121</v>
      </c>
      <c r="M2874">
        <v>59.923873916776003</v>
      </c>
      <c r="N2874" t="s">
        <v>122</v>
      </c>
      <c r="O2874">
        <v>1</v>
      </c>
      <c r="P2874" t="s">
        <v>123</v>
      </c>
      <c r="Q2874" t="str">
        <f>+PROPER(IF(MID(Tabla1[[#This Row],[expName]],3,100)="Alegria","Alegría",MID(Tabla1[[#This Row],[expName]],3,100)))</f>
        <v>Sexo</v>
      </c>
      <c r="R2874" t="str">
        <f>+IF(Tabla1[[#This Row],[correct_ans]]="None","Frecuente","Infrecuente")</f>
        <v>Frecuente</v>
      </c>
      <c r="S2874">
        <f>+Tabla1[[#This Row],[Respuesta.corr]]*100</f>
        <v>100</v>
      </c>
      <c r="T2874" t="str">
        <f>+IF(OR(Tabla1[[#This Row],[frecuente/infrecuente]]="Frecuente",Tabla1[[#This Row],[Respuesta.rt]]=""),"",Tabla1[[#This Row],[Respuesta.rt]])</f>
        <v/>
      </c>
      <c r="U2874">
        <f>1-Tabla1[[#This Row],[Respuesta.corr]]</f>
        <v>0</v>
      </c>
      <c r="V2874" t="s">
        <v>141</v>
      </c>
      <c r="W2874" t="s">
        <v>143</v>
      </c>
      <c r="X2874" t="str">
        <f>+IFERROR(VLOOKUP(Tabla1[[#This Row],[participant]],$AB$2:$AC$17,2,0),"REVISAR")</f>
        <v>LMR11M</v>
      </c>
    </row>
    <row r="2875" spans="1:24" x14ac:dyDescent="0.55000000000000004">
      <c r="A2875" t="s">
        <v>124</v>
      </c>
      <c r="B2875" t="s">
        <v>75</v>
      </c>
      <c r="C2875" t="s">
        <v>15</v>
      </c>
      <c r="D2875">
        <v>1.3</v>
      </c>
      <c r="E2875">
        <v>0</v>
      </c>
      <c r="F2875">
        <v>73</v>
      </c>
      <c r="G2875">
        <v>73</v>
      </c>
      <c r="H2875">
        <v>73</v>
      </c>
      <c r="I2875" t="s">
        <v>15</v>
      </c>
      <c r="J2875">
        <v>1</v>
      </c>
      <c r="L2875" t="s">
        <v>121</v>
      </c>
      <c r="M2875">
        <v>59.923873916776003</v>
      </c>
      <c r="N2875" t="s">
        <v>122</v>
      </c>
      <c r="O2875">
        <v>1</v>
      </c>
      <c r="P2875" t="s">
        <v>123</v>
      </c>
      <c r="Q2875" t="str">
        <f>+PROPER(IF(MID(Tabla1[[#This Row],[expName]],3,100)="Alegria","Alegría",MID(Tabla1[[#This Row],[expName]],3,100)))</f>
        <v>Sexo</v>
      </c>
      <c r="R2875" t="str">
        <f>+IF(Tabla1[[#This Row],[correct_ans]]="None","Frecuente","Infrecuente")</f>
        <v>Frecuente</v>
      </c>
      <c r="S2875">
        <f>+Tabla1[[#This Row],[Respuesta.corr]]*100</f>
        <v>100</v>
      </c>
      <c r="T2875" t="str">
        <f>+IF(OR(Tabla1[[#This Row],[frecuente/infrecuente]]="Frecuente",Tabla1[[#This Row],[Respuesta.rt]]=""),"",Tabla1[[#This Row],[Respuesta.rt]])</f>
        <v/>
      </c>
      <c r="U2875">
        <f>1-Tabla1[[#This Row],[Respuesta.corr]]</f>
        <v>0</v>
      </c>
      <c r="V2875" t="s">
        <v>141</v>
      </c>
      <c r="W2875" t="s">
        <v>143</v>
      </c>
      <c r="X2875" t="str">
        <f>+IFERROR(VLOOKUP(Tabla1[[#This Row],[participant]],$AB$2:$AC$17,2,0),"REVISAR")</f>
        <v>LMR11M</v>
      </c>
    </row>
    <row r="2876" spans="1:24" x14ac:dyDescent="0.55000000000000004">
      <c r="A2876" t="s">
        <v>120</v>
      </c>
      <c r="B2876" t="s">
        <v>25</v>
      </c>
      <c r="C2876" t="s">
        <v>21</v>
      </c>
      <c r="D2876">
        <v>0.8</v>
      </c>
      <c r="E2876">
        <v>0</v>
      </c>
      <c r="F2876">
        <v>74</v>
      </c>
      <c r="G2876">
        <v>74</v>
      </c>
      <c r="H2876">
        <v>74</v>
      </c>
      <c r="I2876" t="s">
        <v>21</v>
      </c>
      <c r="J2876">
        <v>1</v>
      </c>
      <c r="K2876">
        <v>0.60689786449100003</v>
      </c>
      <c r="L2876" t="s">
        <v>121</v>
      </c>
      <c r="M2876">
        <v>59.923873916776003</v>
      </c>
      <c r="N2876" t="s">
        <v>122</v>
      </c>
      <c r="O2876">
        <v>1</v>
      </c>
      <c r="P2876" t="s">
        <v>123</v>
      </c>
      <c r="Q2876" t="str">
        <f>+PROPER(IF(MID(Tabla1[[#This Row],[expName]],3,100)="Alegria","Alegría",MID(Tabla1[[#This Row],[expName]],3,100)))</f>
        <v>Sexo</v>
      </c>
      <c r="R2876" t="str">
        <f>+IF(Tabla1[[#This Row],[correct_ans]]="None","Frecuente","Infrecuente")</f>
        <v>Infrecuente</v>
      </c>
      <c r="S2876">
        <f>+Tabla1[[#This Row],[Respuesta.corr]]*100</f>
        <v>100</v>
      </c>
      <c r="T2876">
        <f>+IF(OR(Tabla1[[#This Row],[frecuente/infrecuente]]="Frecuente",Tabla1[[#This Row],[Respuesta.rt]]=""),"",Tabla1[[#This Row],[Respuesta.rt]])</f>
        <v>0.60689786449100003</v>
      </c>
      <c r="U2876">
        <f>1-Tabla1[[#This Row],[Respuesta.corr]]</f>
        <v>0</v>
      </c>
      <c r="V2876" t="s">
        <v>141</v>
      </c>
      <c r="W2876" t="s">
        <v>143</v>
      </c>
      <c r="X2876" t="str">
        <f>+IFERROR(VLOOKUP(Tabla1[[#This Row],[participant]],$AB$2:$AC$17,2,0),"REVISAR")</f>
        <v>LMR11M</v>
      </c>
    </row>
    <row r="2877" spans="1:24" x14ac:dyDescent="0.55000000000000004">
      <c r="A2877" t="s">
        <v>124</v>
      </c>
      <c r="B2877" t="s">
        <v>87</v>
      </c>
      <c r="C2877" t="s">
        <v>15</v>
      </c>
      <c r="D2877">
        <v>1.3</v>
      </c>
      <c r="E2877">
        <v>0</v>
      </c>
      <c r="F2877">
        <v>75</v>
      </c>
      <c r="G2877">
        <v>75</v>
      </c>
      <c r="H2877">
        <v>75</v>
      </c>
      <c r="I2877" t="s">
        <v>15</v>
      </c>
      <c r="J2877">
        <v>1</v>
      </c>
      <c r="L2877" t="s">
        <v>121</v>
      </c>
      <c r="M2877">
        <v>59.923873916776003</v>
      </c>
      <c r="N2877" t="s">
        <v>122</v>
      </c>
      <c r="O2877">
        <v>1</v>
      </c>
      <c r="P2877" t="s">
        <v>123</v>
      </c>
      <c r="Q2877" t="str">
        <f>+PROPER(IF(MID(Tabla1[[#This Row],[expName]],3,100)="Alegria","Alegría",MID(Tabla1[[#This Row],[expName]],3,100)))</f>
        <v>Sexo</v>
      </c>
      <c r="R2877" t="str">
        <f>+IF(Tabla1[[#This Row],[correct_ans]]="None","Frecuente","Infrecuente")</f>
        <v>Frecuente</v>
      </c>
      <c r="S2877">
        <f>+Tabla1[[#This Row],[Respuesta.corr]]*100</f>
        <v>100</v>
      </c>
      <c r="T2877" t="str">
        <f>+IF(OR(Tabla1[[#This Row],[frecuente/infrecuente]]="Frecuente",Tabla1[[#This Row],[Respuesta.rt]]=""),"",Tabla1[[#This Row],[Respuesta.rt]])</f>
        <v/>
      </c>
      <c r="U2877">
        <f>1-Tabla1[[#This Row],[Respuesta.corr]]</f>
        <v>0</v>
      </c>
      <c r="V2877" t="s">
        <v>141</v>
      </c>
      <c r="W2877" t="s">
        <v>143</v>
      </c>
      <c r="X2877" t="str">
        <f>+IFERROR(VLOOKUP(Tabla1[[#This Row],[participant]],$AB$2:$AC$17,2,0),"REVISAR")</f>
        <v>LMR11M</v>
      </c>
    </row>
    <row r="2878" spans="1:24" x14ac:dyDescent="0.55000000000000004">
      <c r="A2878" t="s">
        <v>124</v>
      </c>
      <c r="B2878" t="s">
        <v>75</v>
      </c>
      <c r="C2878" t="s">
        <v>15</v>
      </c>
      <c r="D2878">
        <v>0.8</v>
      </c>
      <c r="E2878">
        <v>0</v>
      </c>
      <c r="F2878">
        <v>76</v>
      </c>
      <c r="G2878">
        <v>76</v>
      </c>
      <c r="H2878">
        <v>76</v>
      </c>
      <c r="I2878" t="s">
        <v>15</v>
      </c>
      <c r="J2878">
        <v>1</v>
      </c>
      <c r="L2878" t="s">
        <v>121</v>
      </c>
      <c r="M2878">
        <v>59.923873916776003</v>
      </c>
      <c r="N2878" t="s">
        <v>122</v>
      </c>
      <c r="O2878">
        <v>1</v>
      </c>
      <c r="P2878" t="s">
        <v>123</v>
      </c>
      <c r="Q2878" t="str">
        <f>+PROPER(IF(MID(Tabla1[[#This Row],[expName]],3,100)="Alegria","Alegría",MID(Tabla1[[#This Row],[expName]],3,100)))</f>
        <v>Sexo</v>
      </c>
      <c r="R2878" t="str">
        <f>+IF(Tabla1[[#This Row],[correct_ans]]="None","Frecuente","Infrecuente")</f>
        <v>Frecuente</v>
      </c>
      <c r="S2878">
        <f>+Tabla1[[#This Row],[Respuesta.corr]]*100</f>
        <v>100</v>
      </c>
      <c r="T2878" t="str">
        <f>+IF(OR(Tabla1[[#This Row],[frecuente/infrecuente]]="Frecuente",Tabla1[[#This Row],[Respuesta.rt]]=""),"",Tabla1[[#This Row],[Respuesta.rt]])</f>
        <v/>
      </c>
      <c r="U2878">
        <f>1-Tabla1[[#This Row],[Respuesta.corr]]</f>
        <v>0</v>
      </c>
      <c r="V2878" t="s">
        <v>141</v>
      </c>
      <c r="W2878" t="s">
        <v>143</v>
      </c>
      <c r="X2878" t="str">
        <f>+IFERROR(VLOOKUP(Tabla1[[#This Row],[participant]],$AB$2:$AC$17,2,0),"REVISAR")</f>
        <v>LMR11M</v>
      </c>
    </row>
    <row r="2879" spans="1:24" x14ac:dyDescent="0.55000000000000004">
      <c r="A2879" t="s">
        <v>120</v>
      </c>
      <c r="B2879" t="s">
        <v>88</v>
      </c>
      <c r="C2879" t="s">
        <v>21</v>
      </c>
      <c r="D2879">
        <v>1.3</v>
      </c>
      <c r="E2879">
        <v>0</v>
      </c>
      <c r="F2879">
        <v>77</v>
      </c>
      <c r="G2879">
        <v>77</v>
      </c>
      <c r="H2879">
        <v>77</v>
      </c>
      <c r="I2879" t="s">
        <v>21</v>
      </c>
      <c r="J2879">
        <v>1</v>
      </c>
      <c r="K2879">
        <v>0.52620337670700001</v>
      </c>
      <c r="L2879" t="s">
        <v>121</v>
      </c>
      <c r="M2879">
        <v>59.923873916776003</v>
      </c>
      <c r="N2879" t="s">
        <v>122</v>
      </c>
      <c r="O2879">
        <v>1</v>
      </c>
      <c r="P2879" t="s">
        <v>123</v>
      </c>
      <c r="Q2879" t="str">
        <f>+PROPER(IF(MID(Tabla1[[#This Row],[expName]],3,100)="Alegria","Alegría",MID(Tabla1[[#This Row],[expName]],3,100)))</f>
        <v>Sexo</v>
      </c>
      <c r="R2879" t="str">
        <f>+IF(Tabla1[[#This Row],[correct_ans]]="None","Frecuente","Infrecuente")</f>
        <v>Infrecuente</v>
      </c>
      <c r="S2879">
        <f>+Tabla1[[#This Row],[Respuesta.corr]]*100</f>
        <v>100</v>
      </c>
      <c r="T2879">
        <f>+IF(OR(Tabla1[[#This Row],[frecuente/infrecuente]]="Frecuente",Tabla1[[#This Row],[Respuesta.rt]]=""),"",Tabla1[[#This Row],[Respuesta.rt]])</f>
        <v>0.52620337670700001</v>
      </c>
      <c r="U2879">
        <f>1-Tabla1[[#This Row],[Respuesta.corr]]</f>
        <v>0</v>
      </c>
      <c r="V2879" t="s">
        <v>141</v>
      </c>
      <c r="W2879" t="s">
        <v>143</v>
      </c>
      <c r="X2879" t="str">
        <f>+IFERROR(VLOOKUP(Tabla1[[#This Row],[participant]],$AB$2:$AC$17,2,0),"REVISAR")</f>
        <v>LMR11M</v>
      </c>
    </row>
    <row r="2880" spans="1:24" x14ac:dyDescent="0.55000000000000004">
      <c r="A2880" t="s">
        <v>124</v>
      </c>
      <c r="B2880" t="s">
        <v>91</v>
      </c>
      <c r="C2880" t="s">
        <v>15</v>
      </c>
      <c r="D2880">
        <v>1.3</v>
      </c>
      <c r="E2880">
        <v>0</v>
      </c>
      <c r="F2880">
        <v>78</v>
      </c>
      <c r="G2880">
        <v>78</v>
      </c>
      <c r="H2880">
        <v>78</v>
      </c>
      <c r="I2880" t="s">
        <v>15</v>
      </c>
      <c r="J2880">
        <v>1</v>
      </c>
      <c r="L2880" t="s">
        <v>121</v>
      </c>
      <c r="M2880">
        <v>59.923873916776003</v>
      </c>
      <c r="N2880" t="s">
        <v>122</v>
      </c>
      <c r="O2880">
        <v>1</v>
      </c>
      <c r="P2880" t="s">
        <v>123</v>
      </c>
      <c r="Q2880" t="str">
        <f>+PROPER(IF(MID(Tabla1[[#This Row],[expName]],3,100)="Alegria","Alegría",MID(Tabla1[[#This Row],[expName]],3,100)))</f>
        <v>Sexo</v>
      </c>
      <c r="R2880" t="str">
        <f>+IF(Tabla1[[#This Row],[correct_ans]]="None","Frecuente","Infrecuente")</f>
        <v>Frecuente</v>
      </c>
      <c r="S2880">
        <f>+Tabla1[[#This Row],[Respuesta.corr]]*100</f>
        <v>100</v>
      </c>
      <c r="T2880" t="str">
        <f>+IF(OR(Tabla1[[#This Row],[frecuente/infrecuente]]="Frecuente",Tabla1[[#This Row],[Respuesta.rt]]=""),"",Tabla1[[#This Row],[Respuesta.rt]])</f>
        <v/>
      </c>
      <c r="U2880">
        <f>1-Tabla1[[#This Row],[Respuesta.corr]]</f>
        <v>0</v>
      </c>
      <c r="V2880" t="s">
        <v>141</v>
      </c>
      <c r="W2880" t="s">
        <v>143</v>
      </c>
      <c r="X2880" t="str">
        <f>+IFERROR(VLOOKUP(Tabla1[[#This Row],[participant]],$AB$2:$AC$17,2,0),"REVISAR")</f>
        <v>LMR11M</v>
      </c>
    </row>
    <row r="2881" spans="1:24" x14ac:dyDescent="0.55000000000000004">
      <c r="A2881" t="s">
        <v>124</v>
      </c>
      <c r="B2881" t="s">
        <v>22</v>
      </c>
      <c r="C2881" t="s">
        <v>15</v>
      </c>
      <c r="D2881">
        <v>0.8</v>
      </c>
      <c r="E2881">
        <v>0</v>
      </c>
      <c r="F2881">
        <v>79</v>
      </c>
      <c r="G2881">
        <v>79</v>
      </c>
      <c r="H2881">
        <v>79</v>
      </c>
      <c r="I2881" t="s">
        <v>15</v>
      </c>
      <c r="J2881">
        <v>1</v>
      </c>
      <c r="L2881" t="s">
        <v>121</v>
      </c>
      <c r="M2881">
        <v>59.923873916776003</v>
      </c>
      <c r="N2881" t="s">
        <v>122</v>
      </c>
      <c r="O2881">
        <v>1</v>
      </c>
      <c r="P2881" t="s">
        <v>123</v>
      </c>
      <c r="Q2881" t="str">
        <f>+PROPER(IF(MID(Tabla1[[#This Row],[expName]],3,100)="Alegria","Alegría",MID(Tabla1[[#This Row],[expName]],3,100)))</f>
        <v>Sexo</v>
      </c>
      <c r="R2881" t="str">
        <f>+IF(Tabla1[[#This Row],[correct_ans]]="None","Frecuente","Infrecuente")</f>
        <v>Frecuente</v>
      </c>
      <c r="S2881">
        <f>+Tabla1[[#This Row],[Respuesta.corr]]*100</f>
        <v>100</v>
      </c>
      <c r="T2881" t="str">
        <f>+IF(OR(Tabla1[[#This Row],[frecuente/infrecuente]]="Frecuente",Tabla1[[#This Row],[Respuesta.rt]]=""),"",Tabla1[[#This Row],[Respuesta.rt]])</f>
        <v/>
      </c>
      <c r="U2881">
        <f>1-Tabla1[[#This Row],[Respuesta.corr]]</f>
        <v>0</v>
      </c>
      <c r="V2881" t="s">
        <v>141</v>
      </c>
      <c r="W2881" t="s">
        <v>143</v>
      </c>
      <c r="X2881" t="str">
        <f>+IFERROR(VLOOKUP(Tabla1[[#This Row],[participant]],$AB$2:$AC$17,2,0),"REVISAR")</f>
        <v>LMR11M</v>
      </c>
    </row>
    <row r="2882" spans="1:24" x14ac:dyDescent="0.55000000000000004">
      <c r="A2882" t="s">
        <v>120</v>
      </c>
      <c r="B2882" t="s">
        <v>28</v>
      </c>
      <c r="C2882" t="s">
        <v>21</v>
      </c>
      <c r="D2882">
        <v>1.3</v>
      </c>
      <c r="E2882">
        <v>0</v>
      </c>
      <c r="F2882">
        <v>80</v>
      </c>
      <c r="G2882">
        <v>80</v>
      </c>
      <c r="H2882">
        <v>80</v>
      </c>
      <c r="I2882" t="s">
        <v>21</v>
      </c>
      <c r="J2882">
        <v>1</v>
      </c>
      <c r="K2882">
        <v>0.61547665763600001</v>
      </c>
      <c r="L2882" t="s">
        <v>121</v>
      </c>
      <c r="M2882">
        <v>59.923873916776003</v>
      </c>
      <c r="N2882" t="s">
        <v>122</v>
      </c>
      <c r="O2882">
        <v>1</v>
      </c>
      <c r="P2882" t="s">
        <v>123</v>
      </c>
      <c r="Q2882" t="str">
        <f>+PROPER(IF(MID(Tabla1[[#This Row],[expName]],3,100)="Alegria","Alegría",MID(Tabla1[[#This Row],[expName]],3,100)))</f>
        <v>Sexo</v>
      </c>
      <c r="R2882" t="str">
        <f>+IF(Tabla1[[#This Row],[correct_ans]]="None","Frecuente","Infrecuente")</f>
        <v>Infrecuente</v>
      </c>
      <c r="S2882">
        <f>+Tabla1[[#This Row],[Respuesta.corr]]*100</f>
        <v>100</v>
      </c>
      <c r="T2882">
        <f>+IF(OR(Tabla1[[#This Row],[frecuente/infrecuente]]="Frecuente",Tabla1[[#This Row],[Respuesta.rt]]=""),"",Tabla1[[#This Row],[Respuesta.rt]])</f>
        <v>0.61547665763600001</v>
      </c>
      <c r="U2882">
        <f>1-Tabla1[[#This Row],[Respuesta.corr]]</f>
        <v>0</v>
      </c>
      <c r="V2882" t="s">
        <v>141</v>
      </c>
      <c r="W2882" t="s">
        <v>143</v>
      </c>
      <c r="X2882" t="str">
        <f>+IFERROR(VLOOKUP(Tabla1[[#This Row],[participant]],$AB$2:$AC$17,2,0),"REVISAR")</f>
        <v>LMR11M</v>
      </c>
    </row>
    <row r="2883" spans="1:24" x14ac:dyDescent="0.55000000000000004">
      <c r="A2883" t="s">
        <v>124</v>
      </c>
      <c r="B2883" t="s">
        <v>87</v>
      </c>
      <c r="C2883" t="s">
        <v>15</v>
      </c>
      <c r="D2883">
        <v>1.3</v>
      </c>
      <c r="E2883">
        <v>0</v>
      </c>
      <c r="F2883">
        <v>81</v>
      </c>
      <c r="G2883">
        <v>81</v>
      </c>
      <c r="H2883">
        <v>81</v>
      </c>
      <c r="I2883" t="s">
        <v>15</v>
      </c>
      <c r="J2883">
        <v>1</v>
      </c>
      <c r="L2883" t="s">
        <v>121</v>
      </c>
      <c r="M2883">
        <v>59.923873916776003</v>
      </c>
      <c r="N2883" t="s">
        <v>122</v>
      </c>
      <c r="O2883">
        <v>1</v>
      </c>
      <c r="P2883" t="s">
        <v>123</v>
      </c>
      <c r="Q2883" t="str">
        <f>+PROPER(IF(MID(Tabla1[[#This Row],[expName]],3,100)="Alegria","Alegría",MID(Tabla1[[#This Row],[expName]],3,100)))</f>
        <v>Sexo</v>
      </c>
      <c r="R2883" t="str">
        <f>+IF(Tabla1[[#This Row],[correct_ans]]="None","Frecuente","Infrecuente")</f>
        <v>Frecuente</v>
      </c>
      <c r="S2883">
        <f>+Tabla1[[#This Row],[Respuesta.corr]]*100</f>
        <v>100</v>
      </c>
      <c r="T2883" t="str">
        <f>+IF(OR(Tabla1[[#This Row],[frecuente/infrecuente]]="Frecuente",Tabla1[[#This Row],[Respuesta.rt]]=""),"",Tabla1[[#This Row],[Respuesta.rt]])</f>
        <v/>
      </c>
      <c r="U2883">
        <f>1-Tabla1[[#This Row],[Respuesta.corr]]</f>
        <v>0</v>
      </c>
      <c r="V2883" t="s">
        <v>141</v>
      </c>
      <c r="W2883" t="s">
        <v>143</v>
      </c>
      <c r="X2883" t="str">
        <f>+IFERROR(VLOOKUP(Tabla1[[#This Row],[participant]],$AB$2:$AC$17,2,0),"REVISAR")</f>
        <v>LMR11M</v>
      </c>
    </row>
    <row r="2884" spans="1:24" x14ac:dyDescent="0.55000000000000004">
      <c r="A2884" t="s">
        <v>124</v>
      </c>
      <c r="B2884" t="s">
        <v>75</v>
      </c>
      <c r="C2884" t="s">
        <v>15</v>
      </c>
      <c r="D2884">
        <v>0.8</v>
      </c>
      <c r="E2884">
        <v>0</v>
      </c>
      <c r="F2884">
        <v>82</v>
      </c>
      <c r="G2884">
        <v>82</v>
      </c>
      <c r="H2884">
        <v>82</v>
      </c>
      <c r="I2884" t="s">
        <v>15</v>
      </c>
      <c r="J2884">
        <v>1</v>
      </c>
      <c r="L2884" t="s">
        <v>121</v>
      </c>
      <c r="M2884">
        <v>59.923873916776003</v>
      </c>
      <c r="N2884" t="s">
        <v>122</v>
      </c>
      <c r="O2884">
        <v>1</v>
      </c>
      <c r="P2884" t="s">
        <v>123</v>
      </c>
      <c r="Q2884" t="str">
        <f>+PROPER(IF(MID(Tabla1[[#This Row],[expName]],3,100)="Alegria","Alegría",MID(Tabla1[[#This Row],[expName]],3,100)))</f>
        <v>Sexo</v>
      </c>
      <c r="R2884" t="str">
        <f>+IF(Tabla1[[#This Row],[correct_ans]]="None","Frecuente","Infrecuente")</f>
        <v>Frecuente</v>
      </c>
      <c r="S2884">
        <f>+Tabla1[[#This Row],[Respuesta.corr]]*100</f>
        <v>100</v>
      </c>
      <c r="T2884" t="str">
        <f>+IF(OR(Tabla1[[#This Row],[frecuente/infrecuente]]="Frecuente",Tabla1[[#This Row],[Respuesta.rt]]=""),"",Tabla1[[#This Row],[Respuesta.rt]])</f>
        <v/>
      </c>
      <c r="U2884">
        <f>1-Tabla1[[#This Row],[Respuesta.corr]]</f>
        <v>0</v>
      </c>
      <c r="V2884" t="s">
        <v>141</v>
      </c>
      <c r="W2884" t="s">
        <v>143</v>
      </c>
      <c r="X2884" t="str">
        <f>+IFERROR(VLOOKUP(Tabla1[[#This Row],[participant]],$AB$2:$AC$17,2,0),"REVISAR")</f>
        <v>LMR11M</v>
      </c>
    </row>
    <row r="2885" spans="1:24" x14ac:dyDescent="0.55000000000000004">
      <c r="A2885" t="s">
        <v>124</v>
      </c>
      <c r="B2885" t="s">
        <v>68</v>
      </c>
      <c r="C2885" t="s">
        <v>15</v>
      </c>
      <c r="D2885">
        <v>0.8</v>
      </c>
      <c r="E2885">
        <v>0</v>
      </c>
      <c r="F2885">
        <v>83</v>
      </c>
      <c r="G2885">
        <v>83</v>
      </c>
      <c r="H2885">
        <v>83</v>
      </c>
      <c r="I2885" t="s">
        <v>15</v>
      </c>
      <c r="J2885">
        <v>1</v>
      </c>
      <c r="L2885" t="s">
        <v>121</v>
      </c>
      <c r="M2885">
        <v>59.923873916776003</v>
      </c>
      <c r="N2885" t="s">
        <v>122</v>
      </c>
      <c r="O2885">
        <v>1</v>
      </c>
      <c r="P2885" t="s">
        <v>123</v>
      </c>
      <c r="Q2885" t="str">
        <f>+PROPER(IF(MID(Tabla1[[#This Row],[expName]],3,100)="Alegria","Alegría",MID(Tabla1[[#This Row],[expName]],3,100)))</f>
        <v>Sexo</v>
      </c>
      <c r="R2885" t="str">
        <f>+IF(Tabla1[[#This Row],[correct_ans]]="None","Frecuente","Infrecuente")</f>
        <v>Frecuente</v>
      </c>
      <c r="S2885">
        <f>+Tabla1[[#This Row],[Respuesta.corr]]*100</f>
        <v>100</v>
      </c>
      <c r="T2885" t="str">
        <f>+IF(OR(Tabla1[[#This Row],[frecuente/infrecuente]]="Frecuente",Tabla1[[#This Row],[Respuesta.rt]]=""),"",Tabla1[[#This Row],[Respuesta.rt]])</f>
        <v/>
      </c>
      <c r="U2885">
        <f>1-Tabla1[[#This Row],[Respuesta.corr]]</f>
        <v>0</v>
      </c>
      <c r="V2885" t="s">
        <v>141</v>
      </c>
      <c r="W2885" t="s">
        <v>143</v>
      </c>
      <c r="X2885" t="str">
        <f>+IFERROR(VLOOKUP(Tabla1[[#This Row],[participant]],$AB$2:$AC$17,2,0),"REVISAR")</f>
        <v>LMR11M</v>
      </c>
    </row>
    <row r="2886" spans="1:24" x14ac:dyDescent="0.55000000000000004">
      <c r="A2886" t="s">
        <v>120</v>
      </c>
      <c r="B2886" t="s">
        <v>25</v>
      </c>
      <c r="C2886" t="s">
        <v>21</v>
      </c>
      <c r="D2886">
        <v>0.8</v>
      </c>
      <c r="E2886">
        <v>0</v>
      </c>
      <c r="F2886">
        <v>84</v>
      </c>
      <c r="G2886">
        <v>84</v>
      </c>
      <c r="H2886">
        <v>84</v>
      </c>
      <c r="I2886" t="s">
        <v>21</v>
      </c>
      <c r="J2886">
        <v>1</v>
      </c>
      <c r="K2886">
        <v>0.55388224218000004</v>
      </c>
      <c r="L2886" t="s">
        <v>121</v>
      </c>
      <c r="M2886">
        <v>59.923873916776003</v>
      </c>
      <c r="N2886" t="s">
        <v>122</v>
      </c>
      <c r="O2886">
        <v>1</v>
      </c>
      <c r="P2886" t="s">
        <v>123</v>
      </c>
      <c r="Q2886" t="str">
        <f>+PROPER(IF(MID(Tabla1[[#This Row],[expName]],3,100)="Alegria","Alegría",MID(Tabla1[[#This Row],[expName]],3,100)))</f>
        <v>Sexo</v>
      </c>
      <c r="R2886" t="str">
        <f>+IF(Tabla1[[#This Row],[correct_ans]]="None","Frecuente","Infrecuente")</f>
        <v>Infrecuente</v>
      </c>
      <c r="S2886">
        <f>+Tabla1[[#This Row],[Respuesta.corr]]*100</f>
        <v>100</v>
      </c>
      <c r="T2886">
        <f>+IF(OR(Tabla1[[#This Row],[frecuente/infrecuente]]="Frecuente",Tabla1[[#This Row],[Respuesta.rt]]=""),"",Tabla1[[#This Row],[Respuesta.rt]])</f>
        <v>0.55388224218000004</v>
      </c>
      <c r="U2886">
        <f>1-Tabla1[[#This Row],[Respuesta.corr]]</f>
        <v>0</v>
      </c>
      <c r="V2886" t="s">
        <v>141</v>
      </c>
      <c r="W2886" t="s">
        <v>143</v>
      </c>
      <c r="X2886" t="str">
        <f>+IFERROR(VLOOKUP(Tabla1[[#This Row],[participant]],$AB$2:$AC$17,2,0),"REVISAR")</f>
        <v>LMR11M</v>
      </c>
    </row>
    <row r="2887" spans="1:24" x14ac:dyDescent="0.55000000000000004">
      <c r="A2887" t="s">
        <v>124</v>
      </c>
      <c r="B2887" t="s">
        <v>91</v>
      </c>
      <c r="C2887" t="s">
        <v>15</v>
      </c>
      <c r="D2887">
        <v>1.3</v>
      </c>
      <c r="E2887">
        <v>0</v>
      </c>
      <c r="F2887">
        <v>85</v>
      </c>
      <c r="G2887">
        <v>85</v>
      </c>
      <c r="H2887">
        <v>85</v>
      </c>
      <c r="I2887" t="s">
        <v>15</v>
      </c>
      <c r="J2887">
        <v>1</v>
      </c>
      <c r="L2887" t="s">
        <v>121</v>
      </c>
      <c r="M2887">
        <v>59.923873916776003</v>
      </c>
      <c r="N2887" t="s">
        <v>122</v>
      </c>
      <c r="O2887">
        <v>1</v>
      </c>
      <c r="P2887" t="s">
        <v>123</v>
      </c>
      <c r="Q2887" t="str">
        <f>+PROPER(IF(MID(Tabla1[[#This Row],[expName]],3,100)="Alegria","Alegría",MID(Tabla1[[#This Row],[expName]],3,100)))</f>
        <v>Sexo</v>
      </c>
      <c r="R2887" t="str">
        <f>+IF(Tabla1[[#This Row],[correct_ans]]="None","Frecuente","Infrecuente")</f>
        <v>Frecuente</v>
      </c>
      <c r="S2887">
        <f>+Tabla1[[#This Row],[Respuesta.corr]]*100</f>
        <v>100</v>
      </c>
      <c r="T2887" t="str">
        <f>+IF(OR(Tabla1[[#This Row],[frecuente/infrecuente]]="Frecuente",Tabla1[[#This Row],[Respuesta.rt]]=""),"",Tabla1[[#This Row],[Respuesta.rt]])</f>
        <v/>
      </c>
      <c r="U2887">
        <f>1-Tabla1[[#This Row],[Respuesta.corr]]</f>
        <v>0</v>
      </c>
      <c r="V2887" t="s">
        <v>141</v>
      </c>
      <c r="W2887" t="s">
        <v>143</v>
      </c>
      <c r="X2887" t="str">
        <f>+IFERROR(VLOOKUP(Tabla1[[#This Row],[participant]],$AB$2:$AC$17,2,0),"REVISAR")</f>
        <v>LMR11M</v>
      </c>
    </row>
    <row r="2888" spans="1:24" x14ac:dyDescent="0.55000000000000004">
      <c r="A2888" t="s">
        <v>124</v>
      </c>
      <c r="B2888" t="s">
        <v>22</v>
      </c>
      <c r="C2888" t="s">
        <v>15</v>
      </c>
      <c r="D2888">
        <v>0.8</v>
      </c>
      <c r="E2888">
        <v>0</v>
      </c>
      <c r="F2888">
        <v>86</v>
      </c>
      <c r="G2888">
        <v>86</v>
      </c>
      <c r="H2888">
        <v>86</v>
      </c>
      <c r="I2888" t="s">
        <v>15</v>
      </c>
      <c r="J2888">
        <v>1</v>
      </c>
      <c r="L2888" t="s">
        <v>121</v>
      </c>
      <c r="M2888">
        <v>59.923873916776003</v>
      </c>
      <c r="N2888" t="s">
        <v>122</v>
      </c>
      <c r="O2888">
        <v>1</v>
      </c>
      <c r="P2888" t="s">
        <v>123</v>
      </c>
      <c r="Q2888" t="str">
        <f>+PROPER(IF(MID(Tabla1[[#This Row],[expName]],3,100)="Alegria","Alegría",MID(Tabla1[[#This Row],[expName]],3,100)))</f>
        <v>Sexo</v>
      </c>
      <c r="R2888" t="str">
        <f>+IF(Tabla1[[#This Row],[correct_ans]]="None","Frecuente","Infrecuente")</f>
        <v>Frecuente</v>
      </c>
      <c r="S2888">
        <f>+Tabla1[[#This Row],[Respuesta.corr]]*100</f>
        <v>100</v>
      </c>
      <c r="T2888" t="str">
        <f>+IF(OR(Tabla1[[#This Row],[frecuente/infrecuente]]="Frecuente",Tabla1[[#This Row],[Respuesta.rt]]=""),"",Tabla1[[#This Row],[Respuesta.rt]])</f>
        <v/>
      </c>
      <c r="U2888">
        <f>1-Tabla1[[#This Row],[Respuesta.corr]]</f>
        <v>0</v>
      </c>
      <c r="V2888" t="s">
        <v>141</v>
      </c>
      <c r="W2888" t="s">
        <v>143</v>
      </c>
      <c r="X2888" t="str">
        <f>+IFERROR(VLOOKUP(Tabla1[[#This Row],[participant]],$AB$2:$AC$17,2,0),"REVISAR")</f>
        <v>LMR11M</v>
      </c>
    </row>
    <row r="2889" spans="1:24" x14ac:dyDescent="0.55000000000000004">
      <c r="A2889" t="s">
        <v>120</v>
      </c>
      <c r="B2889" t="s">
        <v>35</v>
      </c>
      <c r="C2889" t="s">
        <v>21</v>
      </c>
      <c r="D2889">
        <v>1.3</v>
      </c>
      <c r="E2889">
        <v>0</v>
      </c>
      <c r="F2889">
        <v>87</v>
      </c>
      <c r="G2889">
        <v>87</v>
      </c>
      <c r="H2889">
        <v>87</v>
      </c>
      <c r="I2889" t="s">
        <v>21</v>
      </c>
      <c r="J2889">
        <v>1</v>
      </c>
      <c r="K2889">
        <v>0.65464026574</v>
      </c>
      <c r="L2889" t="s">
        <v>121</v>
      </c>
      <c r="M2889">
        <v>59.923873916776003</v>
      </c>
      <c r="N2889" t="s">
        <v>122</v>
      </c>
      <c r="O2889">
        <v>1</v>
      </c>
      <c r="P2889" t="s">
        <v>123</v>
      </c>
      <c r="Q2889" t="str">
        <f>+PROPER(IF(MID(Tabla1[[#This Row],[expName]],3,100)="Alegria","Alegría",MID(Tabla1[[#This Row],[expName]],3,100)))</f>
        <v>Sexo</v>
      </c>
      <c r="R2889" t="str">
        <f>+IF(Tabla1[[#This Row],[correct_ans]]="None","Frecuente","Infrecuente")</f>
        <v>Infrecuente</v>
      </c>
      <c r="S2889">
        <f>+Tabla1[[#This Row],[Respuesta.corr]]*100</f>
        <v>100</v>
      </c>
      <c r="T2889">
        <f>+IF(OR(Tabla1[[#This Row],[frecuente/infrecuente]]="Frecuente",Tabla1[[#This Row],[Respuesta.rt]]=""),"",Tabla1[[#This Row],[Respuesta.rt]])</f>
        <v>0.65464026574</v>
      </c>
      <c r="U2889">
        <f>1-Tabla1[[#This Row],[Respuesta.corr]]</f>
        <v>0</v>
      </c>
      <c r="V2889" t="s">
        <v>141</v>
      </c>
      <c r="W2889" t="s">
        <v>143</v>
      </c>
      <c r="X2889" t="str">
        <f>+IFERROR(VLOOKUP(Tabla1[[#This Row],[participant]],$AB$2:$AC$17,2,0),"REVISAR")</f>
        <v>LMR11M</v>
      </c>
    </row>
    <row r="2890" spans="1:24" x14ac:dyDescent="0.55000000000000004">
      <c r="A2890" t="s">
        <v>124</v>
      </c>
      <c r="B2890" t="s">
        <v>125</v>
      </c>
      <c r="C2890" t="s">
        <v>15</v>
      </c>
      <c r="D2890">
        <v>0.8</v>
      </c>
      <c r="E2890">
        <v>0</v>
      </c>
      <c r="F2890">
        <v>88</v>
      </c>
      <c r="G2890">
        <v>88</v>
      </c>
      <c r="H2890">
        <v>88</v>
      </c>
      <c r="I2890" t="s">
        <v>15</v>
      </c>
      <c r="J2890">
        <v>1</v>
      </c>
      <c r="L2890" t="s">
        <v>121</v>
      </c>
      <c r="M2890">
        <v>59.923873916776003</v>
      </c>
      <c r="N2890" t="s">
        <v>122</v>
      </c>
      <c r="O2890">
        <v>1</v>
      </c>
      <c r="P2890" t="s">
        <v>123</v>
      </c>
      <c r="Q2890" t="str">
        <f>+PROPER(IF(MID(Tabla1[[#This Row],[expName]],3,100)="Alegria","Alegría",MID(Tabla1[[#This Row],[expName]],3,100)))</f>
        <v>Sexo</v>
      </c>
      <c r="R2890" t="str">
        <f>+IF(Tabla1[[#This Row],[correct_ans]]="None","Frecuente","Infrecuente")</f>
        <v>Frecuente</v>
      </c>
      <c r="S2890">
        <f>+Tabla1[[#This Row],[Respuesta.corr]]*100</f>
        <v>100</v>
      </c>
      <c r="T2890" t="str">
        <f>+IF(OR(Tabla1[[#This Row],[frecuente/infrecuente]]="Frecuente",Tabla1[[#This Row],[Respuesta.rt]]=""),"",Tabla1[[#This Row],[Respuesta.rt]])</f>
        <v/>
      </c>
      <c r="U2890">
        <f>1-Tabla1[[#This Row],[Respuesta.corr]]</f>
        <v>0</v>
      </c>
      <c r="V2890" t="s">
        <v>141</v>
      </c>
      <c r="W2890" t="s">
        <v>143</v>
      </c>
      <c r="X2890" t="str">
        <f>+IFERROR(VLOOKUP(Tabla1[[#This Row],[participant]],$AB$2:$AC$17,2,0),"REVISAR")</f>
        <v>LMR11M</v>
      </c>
    </row>
    <row r="2891" spans="1:24" x14ac:dyDescent="0.55000000000000004">
      <c r="A2891" t="s">
        <v>124</v>
      </c>
      <c r="B2891" t="s">
        <v>68</v>
      </c>
      <c r="C2891" t="s">
        <v>15</v>
      </c>
      <c r="D2891">
        <v>1.3</v>
      </c>
      <c r="E2891">
        <v>0</v>
      </c>
      <c r="F2891">
        <v>89</v>
      </c>
      <c r="G2891">
        <v>89</v>
      </c>
      <c r="H2891">
        <v>89</v>
      </c>
      <c r="I2891" t="s">
        <v>15</v>
      </c>
      <c r="J2891">
        <v>1</v>
      </c>
      <c r="L2891" t="s">
        <v>121</v>
      </c>
      <c r="M2891">
        <v>59.923873916776003</v>
      </c>
      <c r="N2891" t="s">
        <v>122</v>
      </c>
      <c r="O2891">
        <v>1</v>
      </c>
      <c r="P2891" t="s">
        <v>123</v>
      </c>
      <c r="Q2891" t="str">
        <f>+PROPER(IF(MID(Tabla1[[#This Row],[expName]],3,100)="Alegria","Alegría",MID(Tabla1[[#This Row],[expName]],3,100)))</f>
        <v>Sexo</v>
      </c>
      <c r="R2891" t="str">
        <f>+IF(Tabla1[[#This Row],[correct_ans]]="None","Frecuente","Infrecuente")</f>
        <v>Frecuente</v>
      </c>
      <c r="S2891">
        <f>+Tabla1[[#This Row],[Respuesta.corr]]*100</f>
        <v>100</v>
      </c>
      <c r="T2891" t="str">
        <f>+IF(OR(Tabla1[[#This Row],[frecuente/infrecuente]]="Frecuente",Tabla1[[#This Row],[Respuesta.rt]]=""),"",Tabla1[[#This Row],[Respuesta.rt]])</f>
        <v/>
      </c>
      <c r="U2891">
        <f>1-Tabla1[[#This Row],[Respuesta.corr]]</f>
        <v>0</v>
      </c>
      <c r="V2891" t="s">
        <v>141</v>
      </c>
      <c r="W2891" t="s">
        <v>143</v>
      </c>
      <c r="X2891" t="str">
        <f>+IFERROR(VLOOKUP(Tabla1[[#This Row],[participant]],$AB$2:$AC$17,2,0),"REVISAR")</f>
        <v>LMR11M</v>
      </c>
    </row>
    <row r="2892" spans="1:24" x14ac:dyDescent="0.55000000000000004">
      <c r="A2892" t="s">
        <v>124</v>
      </c>
      <c r="B2892" t="s">
        <v>87</v>
      </c>
      <c r="C2892" t="s">
        <v>15</v>
      </c>
      <c r="D2892">
        <v>1.3</v>
      </c>
      <c r="E2892">
        <v>0</v>
      </c>
      <c r="F2892">
        <v>90</v>
      </c>
      <c r="G2892">
        <v>90</v>
      </c>
      <c r="H2892">
        <v>90</v>
      </c>
      <c r="I2892" t="s">
        <v>15</v>
      </c>
      <c r="J2892">
        <v>1</v>
      </c>
      <c r="L2892" t="s">
        <v>121</v>
      </c>
      <c r="M2892">
        <v>59.923873916776003</v>
      </c>
      <c r="N2892" t="s">
        <v>122</v>
      </c>
      <c r="O2892">
        <v>1</v>
      </c>
      <c r="P2892" t="s">
        <v>123</v>
      </c>
      <c r="Q2892" t="str">
        <f>+PROPER(IF(MID(Tabla1[[#This Row],[expName]],3,100)="Alegria","Alegría",MID(Tabla1[[#This Row],[expName]],3,100)))</f>
        <v>Sexo</v>
      </c>
      <c r="R2892" t="str">
        <f>+IF(Tabla1[[#This Row],[correct_ans]]="None","Frecuente","Infrecuente")</f>
        <v>Frecuente</v>
      </c>
      <c r="S2892">
        <f>+Tabla1[[#This Row],[Respuesta.corr]]*100</f>
        <v>100</v>
      </c>
      <c r="T2892" t="str">
        <f>+IF(OR(Tabla1[[#This Row],[frecuente/infrecuente]]="Frecuente",Tabla1[[#This Row],[Respuesta.rt]]=""),"",Tabla1[[#This Row],[Respuesta.rt]])</f>
        <v/>
      </c>
      <c r="U2892">
        <f>1-Tabla1[[#This Row],[Respuesta.corr]]</f>
        <v>0</v>
      </c>
      <c r="V2892" t="s">
        <v>141</v>
      </c>
      <c r="W2892" t="s">
        <v>143</v>
      </c>
      <c r="X2892" t="str">
        <f>+IFERROR(VLOOKUP(Tabla1[[#This Row],[participant]],$AB$2:$AC$17,2,0),"REVISAR")</f>
        <v>LMR11M</v>
      </c>
    </row>
    <row r="2893" spans="1:24" x14ac:dyDescent="0.55000000000000004">
      <c r="A2893" t="s">
        <v>120</v>
      </c>
      <c r="B2893" t="s">
        <v>30</v>
      </c>
      <c r="C2893" t="s">
        <v>21</v>
      </c>
      <c r="D2893">
        <v>1.3</v>
      </c>
      <c r="E2893">
        <v>0</v>
      </c>
      <c r="F2893">
        <v>91</v>
      </c>
      <c r="G2893">
        <v>91</v>
      </c>
      <c r="H2893">
        <v>91</v>
      </c>
      <c r="I2893" t="s">
        <v>21</v>
      </c>
      <c r="J2893">
        <v>1</v>
      </c>
      <c r="K2893">
        <v>0.53894691169300002</v>
      </c>
      <c r="L2893" t="s">
        <v>121</v>
      </c>
      <c r="M2893">
        <v>59.923873916776003</v>
      </c>
      <c r="N2893" t="s">
        <v>122</v>
      </c>
      <c r="O2893">
        <v>1</v>
      </c>
      <c r="P2893" t="s">
        <v>123</v>
      </c>
      <c r="Q2893" t="str">
        <f>+PROPER(IF(MID(Tabla1[[#This Row],[expName]],3,100)="Alegria","Alegría",MID(Tabla1[[#This Row],[expName]],3,100)))</f>
        <v>Sexo</v>
      </c>
      <c r="R2893" t="str">
        <f>+IF(Tabla1[[#This Row],[correct_ans]]="None","Frecuente","Infrecuente")</f>
        <v>Infrecuente</v>
      </c>
      <c r="S2893">
        <f>+Tabla1[[#This Row],[Respuesta.corr]]*100</f>
        <v>100</v>
      </c>
      <c r="T2893">
        <f>+IF(OR(Tabla1[[#This Row],[frecuente/infrecuente]]="Frecuente",Tabla1[[#This Row],[Respuesta.rt]]=""),"",Tabla1[[#This Row],[Respuesta.rt]])</f>
        <v>0.53894691169300002</v>
      </c>
      <c r="U2893">
        <f>1-Tabla1[[#This Row],[Respuesta.corr]]</f>
        <v>0</v>
      </c>
      <c r="V2893" t="s">
        <v>141</v>
      </c>
      <c r="W2893" t="s">
        <v>143</v>
      </c>
      <c r="X2893" t="str">
        <f>+IFERROR(VLOOKUP(Tabla1[[#This Row],[participant]],$AB$2:$AC$17,2,0),"REVISAR")</f>
        <v>LMR11M</v>
      </c>
    </row>
    <row r="2894" spans="1:24" x14ac:dyDescent="0.55000000000000004">
      <c r="A2894" t="s">
        <v>124</v>
      </c>
      <c r="B2894" t="s">
        <v>68</v>
      </c>
      <c r="C2894" t="s">
        <v>15</v>
      </c>
      <c r="D2894">
        <v>1.3</v>
      </c>
      <c r="E2894">
        <v>0</v>
      </c>
      <c r="F2894">
        <v>92</v>
      </c>
      <c r="G2894">
        <v>92</v>
      </c>
      <c r="H2894">
        <v>92</v>
      </c>
      <c r="I2894" t="s">
        <v>15</v>
      </c>
      <c r="J2894">
        <v>1</v>
      </c>
      <c r="L2894" t="s">
        <v>121</v>
      </c>
      <c r="M2894">
        <v>59.923873916776003</v>
      </c>
      <c r="N2894" t="s">
        <v>122</v>
      </c>
      <c r="O2894">
        <v>1</v>
      </c>
      <c r="P2894" t="s">
        <v>123</v>
      </c>
      <c r="Q2894" t="str">
        <f>+PROPER(IF(MID(Tabla1[[#This Row],[expName]],3,100)="Alegria","Alegría",MID(Tabla1[[#This Row],[expName]],3,100)))</f>
        <v>Sexo</v>
      </c>
      <c r="R2894" t="str">
        <f>+IF(Tabla1[[#This Row],[correct_ans]]="None","Frecuente","Infrecuente")</f>
        <v>Frecuente</v>
      </c>
      <c r="S2894">
        <f>+Tabla1[[#This Row],[Respuesta.corr]]*100</f>
        <v>100</v>
      </c>
      <c r="T2894" t="str">
        <f>+IF(OR(Tabla1[[#This Row],[frecuente/infrecuente]]="Frecuente",Tabla1[[#This Row],[Respuesta.rt]]=""),"",Tabla1[[#This Row],[Respuesta.rt]])</f>
        <v/>
      </c>
      <c r="U2894">
        <f>1-Tabla1[[#This Row],[Respuesta.corr]]</f>
        <v>0</v>
      </c>
      <c r="V2894" t="s">
        <v>141</v>
      </c>
      <c r="W2894" t="s">
        <v>143</v>
      </c>
      <c r="X2894" t="str">
        <f>+IFERROR(VLOOKUP(Tabla1[[#This Row],[participant]],$AB$2:$AC$17,2,0),"REVISAR")</f>
        <v>LMR11M</v>
      </c>
    </row>
    <row r="2895" spans="1:24" x14ac:dyDescent="0.55000000000000004">
      <c r="A2895" t="s">
        <v>124</v>
      </c>
      <c r="B2895" t="s">
        <v>91</v>
      </c>
      <c r="C2895" t="s">
        <v>15</v>
      </c>
      <c r="D2895">
        <v>0.8</v>
      </c>
      <c r="E2895">
        <v>0</v>
      </c>
      <c r="F2895">
        <v>93</v>
      </c>
      <c r="G2895">
        <v>93</v>
      </c>
      <c r="H2895">
        <v>93</v>
      </c>
      <c r="I2895" t="s">
        <v>15</v>
      </c>
      <c r="J2895">
        <v>1</v>
      </c>
      <c r="L2895" t="s">
        <v>121</v>
      </c>
      <c r="M2895">
        <v>59.923873916776003</v>
      </c>
      <c r="N2895" t="s">
        <v>122</v>
      </c>
      <c r="O2895">
        <v>1</v>
      </c>
      <c r="P2895" t="s">
        <v>123</v>
      </c>
      <c r="Q2895" t="str">
        <f>+PROPER(IF(MID(Tabla1[[#This Row],[expName]],3,100)="Alegria","Alegría",MID(Tabla1[[#This Row],[expName]],3,100)))</f>
        <v>Sexo</v>
      </c>
      <c r="R2895" t="str">
        <f>+IF(Tabla1[[#This Row],[correct_ans]]="None","Frecuente","Infrecuente")</f>
        <v>Frecuente</v>
      </c>
      <c r="S2895">
        <f>+Tabla1[[#This Row],[Respuesta.corr]]*100</f>
        <v>100</v>
      </c>
      <c r="T2895" t="str">
        <f>+IF(OR(Tabla1[[#This Row],[frecuente/infrecuente]]="Frecuente",Tabla1[[#This Row],[Respuesta.rt]]=""),"",Tabla1[[#This Row],[Respuesta.rt]])</f>
        <v/>
      </c>
      <c r="U2895">
        <f>1-Tabla1[[#This Row],[Respuesta.corr]]</f>
        <v>0</v>
      </c>
      <c r="V2895" t="s">
        <v>141</v>
      </c>
      <c r="W2895" t="s">
        <v>143</v>
      </c>
      <c r="X2895" t="str">
        <f>+IFERROR(VLOOKUP(Tabla1[[#This Row],[participant]],$AB$2:$AC$17,2,0),"REVISAR")</f>
        <v>LMR11M</v>
      </c>
    </row>
    <row r="2896" spans="1:24" x14ac:dyDescent="0.55000000000000004">
      <c r="A2896" t="s">
        <v>120</v>
      </c>
      <c r="B2896" t="s">
        <v>63</v>
      </c>
      <c r="C2896" t="s">
        <v>21</v>
      </c>
      <c r="D2896">
        <v>0.8</v>
      </c>
      <c r="E2896">
        <v>0</v>
      </c>
      <c r="F2896">
        <v>94</v>
      </c>
      <c r="G2896">
        <v>94</v>
      </c>
      <c r="H2896">
        <v>94</v>
      </c>
      <c r="I2896" t="s">
        <v>15</v>
      </c>
      <c r="J2896">
        <v>0</v>
      </c>
      <c r="L2896" t="s">
        <v>121</v>
      </c>
      <c r="M2896">
        <v>59.923873916776003</v>
      </c>
      <c r="N2896" t="s">
        <v>122</v>
      </c>
      <c r="O2896">
        <v>1</v>
      </c>
      <c r="P2896" t="s">
        <v>123</v>
      </c>
      <c r="Q2896" t="str">
        <f>+PROPER(IF(MID(Tabla1[[#This Row],[expName]],3,100)="Alegria","Alegría",MID(Tabla1[[#This Row],[expName]],3,100)))</f>
        <v>Sexo</v>
      </c>
      <c r="R2896" t="str">
        <f>+IF(Tabla1[[#This Row],[correct_ans]]="None","Frecuente","Infrecuente")</f>
        <v>Infrecuente</v>
      </c>
      <c r="S2896">
        <f>+Tabla1[[#This Row],[Respuesta.corr]]*100</f>
        <v>0</v>
      </c>
      <c r="T2896" t="str">
        <f>+IF(OR(Tabla1[[#This Row],[frecuente/infrecuente]]="Frecuente",Tabla1[[#This Row],[Respuesta.rt]]=""),"",Tabla1[[#This Row],[Respuesta.rt]])</f>
        <v/>
      </c>
      <c r="U2896">
        <f>1-Tabla1[[#This Row],[Respuesta.corr]]</f>
        <v>1</v>
      </c>
      <c r="V2896" t="s">
        <v>141</v>
      </c>
      <c r="W2896" t="s">
        <v>143</v>
      </c>
      <c r="X2896" t="str">
        <f>+IFERROR(VLOOKUP(Tabla1[[#This Row],[participant]],$AB$2:$AC$17,2,0),"REVISAR")</f>
        <v>LMR11M</v>
      </c>
    </row>
    <row r="2897" spans="1:24" x14ac:dyDescent="0.55000000000000004">
      <c r="A2897" t="s">
        <v>124</v>
      </c>
      <c r="B2897" t="s">
        <v>89</v>
      </c>
      <c r="C2897" t="s">
        <v>15</v>
      </c>
      <c r="D2897">
        <v>1.3</v>
      </c>
      <c r="E2897">
        <v>0</v>
      </c>
      <c r="F2897">
        <v>95</v>
      </c>
      <c r="G2897">
        <v>95</v>
      </c>
      <c r="H2897">
        <v>95</v>
      </c>
      <c r="I2897" t="s">
        <v>15</v>
      </c>
      <c r="J2897">
        <v>1</v>
      </c>
      <c r="L2897" t="s">
        <v>121</v>
      </c>
      <c r="M2897">
        <v>59.923873916776003</v>
      </c>
      <c r="N2897" t="s">
        <v>122</v>
      </c>
      <c r="O2897">
        <v>1</v>
      </c>
      <c r="P2897" t="s">
        <v>123</v>
      </c>
      <c r="Q2897" t="str">
        <f>+PROPER(IF(MID(Tabla1[[#This Row],[expName]],3,100)="Alegria","Alegría",MID(Tabla1[[#This Row],[expName]],3,100)))</f>
        <v>Sexo</v>
      </c>
      <c r="R2897" t="str">
        <f>+IF(Tabla1[[#This Row],[correct_ans]]="None","Frecuente","Infrecuente")</f>
        <v>Frecuente</v>
      </c>
      <c r="S2897">
        <f>+Tabla1[[#This Row],[Respuesta.corr]]*100</f>
        <v>100</v>
      </c>
      <c r="T2897" t="str">
        <f>+IF(OR(Tabla1[[#This Row],[frecuente/infrecuente]]="Frecuente",Tabla1[[#This Row],[Respuesta.rt]]=""),"",Tabla1[[#This Row],[Respuesta.rt]])</f>
        <v/>
      </c>
      <c r="U2897">
        <f>1-Tabla1[[#This Row],[Respuesta.corr]]</f>
        <v>0</v>
      </c>
      <c r="V2897" t="s">
        <v>141</v>
      </c>
      <c r="W2897" t="s">
        <v>143</v>
      </c>
      <c r="X2897" t="str">
        <f>+IFERROR(VLOOKUP(Tabla1[[#This Row],[participant]],$AB$2:$AC$17,2,0),"REVISAR")</f>
        <v>LMR11M</v>
      </c>
    </row>
    <row r="2898" spans="1:24" x14ac:dyDescent="0.55000000000000004">
      <c r="A2898" t="s">
        <v>124</v>
      </c>
      <c r="B2898" t="s">
        <v>68</v>
      </c>
      <c r="C2898" t="s">
        <v>15</v>
      </c>
      <c r="D2898">
        <v>0.8</v>
      </c>
      <c r="E2898">
        <v>0</v>
      </c>
      <c r="F2898">
        <v>96</v>
      </c>
      <c r="G2898">
        <v>96</v>
      </c>
      <c r="H2898">
        <v>96</v>
      </c>
      <c r="I2898" t="s">
        <v>15</v>
      </c>
      <c r="J2898">
        <v>1</v>
      </c>
      <c r="L2898" t="s">
        <v>121</v>
      </c>
      <c r="M2898">
        <v>59.923873916776003</v>
      </c>
      <c r="N2898" t="s">
        <v>122</v>
      </c>
      <c r="O2898">
        <v>1</v>
      </c>
      <c r="P2898" t="s">
        <v>123</v>
      </c>
      <c r="Q2898" t="str">
        <f>+PROPER(IF(MID(Tabla1[[#This Row],[expName]],3,100)="Alegria","Alegría",MID(Tabla1[[#This Row],[expName]],3,100)))</f>
        <v>Sexo</v>
      </c>
      <c r="R2898" t="str">
        <f>+IF(Tabla1[[#This Row],[correct_ans]]="None","Frecuente","Infrecuente")</f>
        <v>Frecuente</v>
      </c>
      <c r="S2898">
        <f>+Tabla1[[#This Row],[Respuesta.corr]]*100</f>
        <v>100</v>
      </c>
      <c r="T2898" t="str">
        <f>+IF(OR(Tabla1[[#This Row],[frecuente/infrecuente]]="Frecuente",Tabla1[[#This Row],[Respuesta.rt]]=""),"",Tabla1[[#This Row],[Respuesta.rt]])</f>
        <v/>
      </c>
      <c r="U2898">
        <f>1-Tabla1[[#This Row],[Respuesta.corr]]</f>
        <v>0</v>
      </c>
      <c r="V2898" t="s">
        <v>141</v>
      </c>
      <c r="W2898" t="s">
        <v>143</v>
      </c>
      <c r="X2898" t="str">
        <f>+IFERROR(VLOOKUP(Tabla1[[#This Row],[participant]],$AB$2:$AC$17,2,0),"REVISAR")</f>
        <v>LMR11M</v>
      </c>
    </row>
    <row r="2899" spans="1:24" x14ac:dyDescent="0.55000000000000004">
      <c r="A2899" t="s">
        <v>124</v>
      </c>
      <c r="B2899" t="s">
        <v>125</v>
      </c>
      <c r="C2899" t="s">
        <v>15</v>
      </c>
      <c r="D2899">
        <v>0.8</v>
      </c>
      <c r="E2899">
        <v>0</v>
      </c>
      <c r="F2899">
        <v>97</v>
      </c>
      <c r="G2899">
        <v>97</v>
      </c>
      <c r="H2899">
        <v>97</v>
      </c>
      <c r="I2899" t="s">
        <v>15</v>
      </c>
      <c r="J2899">
        <v>1</v>
      </c>
      <c r="L2899" t="s">
        <v>121</v>
      </c>
      <c r="M2899">
        <v>59.923873916776003</v>
      </c>
      <c r="N2899" t="s">
        <v>122</v>
      </c>
      <c r="O2899">
        <v>1</v>
      </c>
      <c r="P2899" t="s">
        <v>123</v>
      </c>
      <c r="Q2899" t="str">
        <f>+PROPER(IF(MID(Tabla1[[#This Row],[expName]],3,100)="Alegria","Alegría",MID(Tabla1[[#This Row],[expName]],3,100)))</f>
        <v>Sexo</v>
      </c>
      <c r="R2899" t="str">
        <f>+IF(Tabla1[[#This Row],[correct_ans]]="None","Frecuente","Infrecuente")</f>
        <v>Frecuente</v>
      </c>
      <c r="S2899">
        <f>+Tabla1[[#This Row],[Respuesta.corr]]*100</f>
        <v>100</v>
      </c>
      <c r="T2899" t="str">
        <f>+IF(OR(Tabla1[[#This Row],[frecuente/infrecuente]]="Frecuente",Tabla1[[#This Row],[Respuesta.rt]]=""),"",Tabla1[[#This Row],[Respuesta.rt]])</f>
        <v/>
      </c>
      <c r="U2899">
        <f>1-Tabla1[[#This Row],[Respuesta.corr]]</f>
        <v>0</v>
      </c>
      <c r="V2899" t="s">
        <v>141</v>
      </c>
      <c r="W2899" t="s">
        <v>143</v>
      </c>
      <c r="X2899" t="str">
        <f>+IFERROR(VLOOKUP(Tabla1[[#This Row],[participant]],$AB$2:$AC$17,2,0),"REVISAR")</f>
        <v>LMR11M</v>
      </c>
    </row>
    <row r="2900" spans="1:24" x14ac:dyDescent="0.55000000000000004">
      <c r="A2900" t="s">
        <v>120</v>
      </c>
      <c r="B2900" t="s">
        <v>90</v>
      </c>
      <c r="C2900" t="s">
        <v>21</v>
      </c>
      <c r="D2900">
        <v>0.8</v>
      </c>
      <c r="E2900">
        <v>0</v>
      </c>
      <c r="F2900">
        <v>98</v>
      </c>
      <c r="G2900">
        <v>98</v>
      </c>
      <c r="H2900">
        <v>98</v>
      </c>
      <c r="I2900" t="s">
        <v>15</v>
      </c>
      <c r="J2900">
        <v>0</v>
      </c>
      <c r="L2900" t="s">
        <v>121</v>
      </c>
      <c r="M2900">
        <v>59.923873916776003</v>
      </c>
      <c r="N2900" t="s">
        <v>122</v>
      </c>
      <c r="O2900">
        <v>1</v>
      </c>
      <c r="P2900" t="s">
        <v>123</v>
      </c>
      <c r="Q2900" t="str">
        <f>+PROPER(IF(MID(Tabla1[[#This Row],[expName]],3,100)="Alegria","Alegría",MID(Tabla1[[#This Row],[expName]],3,100)))</f>
        <v>Sexo</v>
      </c>
      <c r="R2900" t="str">
        <f>+IF(Tabla1[[#This Row],[correct_ans]]="None","Frecuente","Infrecuente")</f>
        <v>Infrecuente</v>
      </c>
      <c r="S2900">
        <f>+Tabla1[[#This Row],[Respuesta.corr]]*100</f>
        <v>0</v>
      </c>
      <c r="T2900" t="str">
        <f>+IF(OR(Tabla1[[#This Row],[frecuente/infrecuente]]="Frecuente",Tabla1[[#This Row],[Respuesta.rt]]=""),"",Tabla1[[#This Row],[Respuesta.rt]])</f>
        <v/>
      </c>
      <c r="U2900">
        <f>1-Tabla1[[#This Row],[Respuesta.corr]]</f>
        <v>1</v>
      </c>
      <c r="V2900" t="s">
        <v>141</v>
      </c>
      <c r="W2900" t="s">
        <v>143</v>
      </c>
      <c r="X2900" t="str">
        <f>+IFERROR(VLOOKUP(Tabla1[[#This Row],[participant]],$AB$2:$AC$17,2,0),"REVISAR")</f>
        <v>LMR11M</v>
      </c>
    </row>
    <row r="2901" spans="1:24" x14ac:dyDescent="0.55000000000000004">
      <c r="A2901" t="s">
        <v>124</v>
      </c>
      <c r="B2901" t="s">
        <v>87</v>
      </c>
      <c r="C2901" t="s">
        <v>15</v>
      </c>
      <c r="D2901">
        <v>0.8</v>
      </c>
      <c r="E2901">
        <v>0</v>
      </c>
      <c r="F2901">
        <v>99</v>
      </c>
      <c r="G2901">
        <v>99</v>
      </c>
      <c r="H2901">
        <v>99</v>
      </c>
      <c r="I2901" t="s">
        <v>15</v>
      </c>
      <c r="J2901">
        <v>1</v>
      </c>
      <c r="L2901" t="s">
        <v>121</v>
      </c>
      <c r="M2901">
        <v>59.923873916776003</v>
      </c>
      <c r="N2901" t="s">
        <v>122</v>
      </c>
      <c r="O2901">
        <v>1</v>
      </c>
      <c r="P2901" t="s">
        <v>123</v>
      </c>
      <c r="Q2901" t="str">
        <f>+PROPER(IF(MID(Tabla1[[#This Row],[expName]],3,100)="Alegria","Alegría",MID(Tabla1[[#This Row],[expName]],3,100)))</f>
        <v>Sexo</v>
      </c>
      <c r="R2901" t="str">
        <f>+IF(Tabla1[[#This Row],[correct_ans]]="None","Frecuente","Infrecuente")</f>
        <v>Frecuente</v>
      </c>
      <c r="S2901">
        <f>+Tabla1[[#This Row],[Respuesta.corr]]*100</f>
        <v>100</v>
      </c>
      <c r="T2901" t="str">
        <f>+IF(OR(Tabla1[[#This Row],[frecuente/infrecuente]]="Frecuente",Tabla1[[#This Row],[Respuesta.rt]]=""),"",Tabla1[[#This Row],[Respuesta.rt]])</f>
        <v/>
      </c>
      <c r="U2901">
        <f>1-Tabla1[[#This Row],[Respuesta.corr]]</f>
        <v>0</v>
      </c>
      <c r="V2901" t="s">
        <v>141</v>
      </c>
      <c r="W2901" t="s">
        <v>143</v>
      </c>
      <c r="X2901" t="str">
        <f>+IFERROR(VLOOKUP(Tabla1[[#This Row],[participant]],$AB$2:$AC$17,2,0),"REVISAR")</f>
        <v>LMR11M</v>
      </c>
    </row>
    <row r="2902" spans="1:24" x14ac:dyDescent="0.55000000000000004">
      <c r="A2902" t="s">
        <v>124</v>
      </c>
      <c r="B2902" t="s">
        <v>75</v>
      </c>
      <c r="C2902" t="s">
        <v>15</v>
      </c>
      <c r="D2902">
        <v>1.3</v>
      </c>
      <c r="E2902">
        <v>0</v>
      </c>
      <c r="F2902">
        <v>100</v>
      </c>
      <c r="G2902">
        <v>100</v>
      </c>
      <c r="H2902">
        <v>100</v>
      </c>
      <c r="I2902" t="s">
        <v>15</v>
      </c>
      <c r="J2902">
        <v>1</v>
      </c>
      <c r="L2902" t="s">
        <v>121</v>
      </c>
      <c r="M2902">
        <v>59.923873916776003</v>
      </c>
      <c r="N2902" t="s">
        <v>122</v>
      </c>
      <c r="O2902">
        <v>1</v>
      </c>
      <c r="P2902" t="s">
        <v>123</v>
      </c>
      <c r="Q2902" t="str">
        <f>+PROPER(IF(MID(Tabla1[[#This Row],[expName]],3,100)="Alegria","Alegría",MID(Tabla1[[#This Row],[expName]],3,100)))</f>
        <v>Sexo</v>
      </c>
      <c r="R2902" t="str">
        <f>+IF(Tabla1[[#This Row],[correct_ans]]="None","Frecuente","Infrecuente")</f>
        <v>Frecuente</v>
      </c>
      <c r="S2902">
        <f>+Tabla1[[#This Row],[Respuesta.corr]]*100</f>
        <v>100</v>
      </c>
      <c r="T2902" t="str">
        <f>+IF(OR(Tabla1[[#This Row],[frecuente/infrecuente]]="Frecuente",Tabla1[[#This Row],[Respuesta.rt]]=""),"",Tabla1[[#This Row],[Respuesta.rt]])</f>
        <v/>
      </c>
      <c r="U2902">
        <f>1-Tabla1[[#This Row],[Respuesta.corr]]</f>
        <v>0</v>
      </c>
      <c r="V2902" t="s">
        <v>141</v>
      </c>
      <c r="W2902" t="s">
        <v>143</v>
      </c>
      <c r="X2902" t="str">
        <f>+IFERROR(VLOOKUP(Tabla1[[#This Row],[participant]],$AB$2:$AC$17,2,0),"REVISAR")</f>
        <v>LMR11M</v>
      </c>
    </row>
    <row r="2903" spans="1:24" x14ac:dyDescent="0.55000000000000004">
      <c r="A2903" t="s">
        <v>124</v>
      </c>
      <c r="B2903" t="s">
        <v>89</v>
      </c>
      <c r="C2903" t="s">
        <v>15</v>
      </c>
      <c r="D2903">
        <v>0.8</v>
      </c>
      <c r="E2903">
        <v>0</v>
      </c>
      <c r="F2903">
        <v>101</v>
      </c>
      <c r="G2903">
        <v>101</v>
      </c>
      <c r="H2903">
        <v>101</v>
      </c>
      <c r="I2903" t="s">
        <v>15</v>
      </c>
      <c r="J2903">
        <v>1</v>
      </c>
      <c r="L2903" t="s">
        <v>121</v>
      </c>
      <c r="M2903">
        <v>59.923873916776003</v>
      </c>
      <c r="N2903" t="s">
        <v>122</v>
      </c>
      <c r="O2903">
        <v>1</v>
      </c>
      <c r="P2903" t="s">
        <v>123</v>
      </c>
      <c r="Q2903" t="str">
        <f>+PROPER(IF(MID(Tabla1[[#This Row],[expName]],3,100)="Alegria","Alegría",MID(Tabla1[[#This Row],[expName]],3,100)))</f>
        <v>Sexo</v>
      </c>
      <c r="R2903" t="str">
        <f>+IF(Tabla1[[#This Row],[correct_ans]]="None","Frecuente","Infrecuente")</f>
        <v>Frecuente</v>
      </c>
      <c r="S2903">
        <f>+Tabla1[[#This Row],[Respuesta.corr]]*100</f>
        <v>100</v>
      </c>
      <c r="T2903" t="str">
        <f>+IF(OR(Tabla1[[#This Row],[frecuente/infrecuente]]="Frecuente",Tabla1[[#This Row],[Respuesta.rt]]=""),"",Tabla1[[#This Row],[Respuesta.rt]])</f>
        <v/>
      </c>
      <c r="U2903">
        <f>1-Tabla1[[#This Row],[Respuesta.corr]]</f>
        <v>0</v>
      </c>
      <c r="V2903" t="s">
        <v>141</v>
      </c>
      <c r="W2903" t="s">
        <v>143</v>
      </c>
      <c r="X2903" t="str">
        <f>+IFERROR(VLOOKUP(Tabla1[[#This Row],[participant]],$AB$2:$AC$17,2,0),"REVISAR")</f>
        <v>LMR11M</v>
      </c>
    </row>
    <row r="2904" spans="1:24" x14ac:dyDescent="0.55000000000000004">
      <c r="A2904" t="s">
        <v>120</v>
      </c>
      <c r="B2904" t="s">
        <v>30</v>
      </c>
      <c r="C2904" t="s">
        <v>21</v>
      </c>
      <c r="D2904">
        <v>0.8</v>
      </c>
      <c r="E2904">
        <v>0</v>
      </c>
      <c r="F2904">
        <v>102</v>
      </c>
      <c r="G2904">
        <v>102</v>
      </c>
      <c r="H2904">
        <v>102</v>
      </c>
      <c r="I2904" t="s">
        <v>21</v>
      </c>
      <c r="J2904">
        <v>1</v>
      </c>
      <c r="K2904">
        <v>0.58098799642200005</v>
      </c>
      <c r="L2904" t="s">
        <v>121</v>
      </c>
      <c r="M2904">
        <v>59.923873916776003</v>
      </c>
      <c r="N2904" t="s">
        <v>122</v>
      </c>
      <c r="O2904">
        <v>1</v>
      </c>
      <c r="P2904" t="s">
        <v>123</v>
      </c>
      <c r="Q2904" t="str">
        <f>+PROPER(IF(MID(Tabla1[[#This Row],[expName]],3,100)="Alegria","Alegría",MID(Tabla1[[#This Row],[expName]],3,100)))</f>
        <v>Sexo</v>
      </c>
      <c r="R2904" t="str">
        <f>+IF(Tabla1[[#This Row],[correct_ans]]="None","Frecuente","Infrecuente")</f>
        <v>Infrecuente</v>
      </c>
      <c r="S2904">
        <f>+Tabla1[[#This Row],[Respuesta.corr]]*100</f>
        <v>100</v>
      </c>
      <c r="T2904">
        <f>+IF(OR(Tabla1[[#This Row],[frecuente/infrecuente]]="Frecuente",Tabla1[[#This Row],[Respuesta.rt]]=""),"",Tabla1[[#This Row],[Respuesta.rt]])</f>
        <v>0.58098799642200005</v>
      </c>
      <c r="U2904">
        <f>1-Tabla1[[#This Row],[Respuesta.corr]]</f>
        <v>0</v>
      </c>
      <c r="V2904" t="s">
        <v>141</v>
      </c>
      <c r="W2904" t="s">
        <v>143</v>
      </c>
      <c r="X2904" t="str">
        <f>+IFERROR(VLOOKUP(Tabla1[[#This Row],[participant]],$AB$2:$AC$17,2,0),"REVISAR")</f>
        <v>LMR11M</v>
      </c>
    </row>
    <row r="2905" spans="1:24" x14ac:dyDescent="0.55000000000000004">
      <c r="A2905" t="s">
        <v>124</v>
      </c>
      <c r="B2905" t="s">
        <v>92</v>
      </c>
      <c r="C2905" t="s">
        <v>15</v>
      </c>
      <c r="D2905">
        <v>0.8</v>
      </c>
      <c r="E2905">
        <v>0</v>
      </c>
      <c r="F2905">
        <v>103</v>
      </c>
      <c r="G2905">
        <v>103</v>
      </c>
      <c r="H2905">
        <v>103</v>
      </c>
      <c r="I2905" t="s">
        <v>15</v>
      </c>
      <c r="J2905">
        <v>1</v>
      </c>
      <c r="L2905" t="s">
        <v>121</v>
      </c>
      <c r="M2905">
        <v>59.923873916776003</v>
      </c>
      <c r="N2905" t="s">
        <v>122</v>
      </c>
      <c r="O2905">
        <v>1</v>
      </c>
      <c r="P2905" t="s">
        <v>123</v>
      </c>
      <c r="Q2905" t="str">
        <f>+PROPER(IF(MID(Tabla1[[#This Row],[expName]],3,100)="Alegria","Alegría",MID(Tabla1[[#This Row],[expName]],3,100)))</f>
        <v>Sexo</v>
      </c>
      <c r="R2905" t="str">
        <f>+IF(Tabla1[[#This Row],[correct_ans]]="None","Frecuente","Infrecuente")</f>
        <v>Frecuente</v>
      </c>
      <c r="S2905">
        <f>+Tabla1[[#This Row],[Respuesta.corr]]*100</f>
        <v>100</v>
      </c>
      <c r="T2905" t="str">
        <f>+IF(OR(Tabla1[[#This Row],[frecuente/infrecuente]]="Frecuente",Tabla1[[#This Row],[Respuesta.rt]]=""),"",Tabla1[[#This Row],[Respuesta.rt]])</f>
        <v/>
      </c>
      <c r="U2905">
        <f>1-Tabla1[[#This Row],[Respuesta.corr]]</f>
        <v>0</v>
      </c>
      <c r="V2905" t="s">
        <v>141</v>
      </c>
      <c r="W2905" t="s">
        <v>143</v>
      </c>
      <c r="X2905" t="str">
        <f>+IFERROR(VLOOKUP(Tabla1[[#This Row],[participant]],$AB$2:$AC$17,2,0),"REVISAR")</f>
        <v>LMR11M</v>
      </c>
    </row>
    <row r="2906" spans="1:24" x14ac:dyDescent="0.55000000000000004">
      <c r="A2906" t="s">
        <v>124</v>
      </c>
      <c r="B2906" t="s">
        <v>75</v>
      </c>
      <c r="C2906" t="s">
        <v>15</v>
      </c>
      <c r="D2906">
        <v>1.3</v>
      </c>
      <c r="E2906">
        <v>0</v>
      </c>
      <c r="F2906">
        <v>104</v>
      </c>
      <c r="G2906">
        <v>104</v>
      </c>
      <c r="H2906">
        <v>104</v>
      </c>
      <c r="I2906" t="s">
        <v>15</v>
      </c>
      <c r="J2906">
        <v>1</v>
      </c>
      <c r="L2906" t="s">
        <v>121</v>
      </c>
      <c r="M2906">
        <v>59.923873916776003</v>
      </c>
      <c r="N2906" t="s">
        <v>122</v>
      </c>
      <c r="O2906">
        <v>1</v>
      </c>
      <c r="P2906" t="s">
        <v>123</v>
      </c>
      <c r="Q2906" t="str">
        <f>+PROPER(IF(MID(Tabla1[[#This Row],[expName]],3,100)="Alegria","Alegría",MID(Tabla1[[#This Row],[expName]],3,100)))</f>
        <v>Sexo</v>
      </c>
      <c r="R2906" t="str">
        <f>+IF(Tabla1[[#This Row],[correct_ans]]="None","Frecuente","Infrecuente")</f>
        <v>Frecuente</v>
      </c>
      <c r="S2906">
        <f>+Tabla1[[#This Row],[Respuesta.corr]]*100</f>
        <v>100</v>
      </c>
      <c r="T2906" t="str">
        <f>+IF(OR(Tabla1[[#This Row],[frecuente/infrecuente]]="Frecuente",Tabla1[[#This Row],[Respuesta.rt]]=""),"",Tabla1[[#This Row],[Respuesta.rt]])</f>
        <v/>
      </c>
      <c r="U2906">
        <f>1-Tabla1[[#This Row],[Respuesta.corr]]</f>
        <v>0</v>
      </c>
      <c r="V2906" t="s">
        <v>141</v>
      </c>
      <c r="W2906" t="s">
        <v>143</v>
      </c>
      <c r="X2906" t="str">
        <f>+IFERROR(VLOOKUP(Tabla1[[#This Row],[participant]],$AB$2:$AC$17,2,0),"REVISAR")</f>
        <v>LMR11M</v>
      </c>
    </row>
    <row r="2907" spans="1:24" x14ac:dyDescent="0.55000000000000004">
      <c r="A2907" t="s">
        <v>124</v>
      </c>
      <c r="B2907" t="s">
        <v>22</v>
      </c>
      <c r="C2907" t="s">
        <v>15</v>
      </c>
      <c r="D2907">
        <v>0.8</v>
      </c>
      <c r="E2907">
        <v>0</v>
      </c>
      <c r="F2907">
        <v>105</v>
      </c>
      <c r="G2907">
        <v>105</v>
      </c>
      <c r="H2907">
        <v>105</v>
      </c>
      <c r="I2907" t="s">
        <v>15</v>
      </c>
      <c r="J2907">
        <v>1</v>
      </c>
      <c r="L2907" t="s">
        <v>121</v>
      </c>
      <c r="M2907">
        <v>59.923873916776003</v>
      </c>
      <c r="N2907" t="s">
        <v>122</v>
      </c>
      <c r="O2907">
        <v>1</v>
      </c>
      <c r="P2907" t="s">
        <v>123</v>
      </c>
      <c r="Q2907" t="str">
        <f>+PROPER(IF(MID(Tabla1[[#This Row],[expName]],3,100)="Alegria","Alegría",MID(Tabla1[[#This Row],[expName]],3,100)))</f>
        <v>Sexo</v>
      </c>
      <c r="R2907" t="str">
        <f>+IF(Tabla1[[#This Row],[correct_ans]]="None","Frecuente","Infrecuente")</f>
        <v>Frecuente</v>
      </c>
      <c r="S2907">
        <f>+Tabla1[[#This Row],[Respuesta.corr]]*100</f>
        <v>100</v>
      </c>
      <c r="T2907" t="str">
        <f>+IF(OR(Tabla1[[#This Row],[frecuente/infrecuente]]="Frecuente",Tabla1[[#This Row],[Respuesta.rt]]=""),"",Tabla1[[#This Row],[Respuesta.rt]])</f>
        <v/>
      </c>
      <c r="U2907">
        <f>1-Tabla1[[#This Row],[Respuesta.corr]]</f>
        <v>0</v>
      </c>
      <c r="V2907" t="s">
        <v>141</v>
      </c>
      <c r="W2907" t="s">
        <v>143</v>
      </c>
      <c r="X2907" t="str">
        <f>+IFERROR(VLOOKUP(Tabla1[[#This Row],[participant]],$AB$2:$AC$17,2,0),"REVISAR")</f>
        <v>LMR11M</v>
      </c>
    </row>
    <row r="2908" spans="1:24" x14ac:dyDescent="0.55000000000000004">
      <c r="A2908" t="s">
        <v>120</v>
      </c>
      <c r="B2908" t="s">
        <v>35</v>
      </c>
      <c r="C2908" t="s">
        <v>21</v>
      </c>
      <c r="D2908">
        <v>1.3</v>
      </c>
      <c r="E2908">
        <v>0</v>
      </c>
      <c r="F2908">
        <v>106</v>
      </c>
      <c r="G2908">
        <v>106</v>
      </c>
      <c r="H2908">
        <v>106</v>
      </c>
      <c r="I2908" t="s">
        <v>21</v>
      </c>
      <c r="J2908">
        <v>1</v>
      </c>
      <c r="K2908">
        <v>0.58740545390200005</v>
      </c>
      <c r="L2908" t="s">
        <v>121</v>
      </c>
      <c r="M2908">
        <v>59.923873916776003</v>
      </c>
      <c r="N2908" t="s">
        <v>122</v>
      </c>
      <c r="O2908">
        <v>1</v>
      </c>
      <c r="P2908" t="s">
        <v>123</v>
      </c>
      <c r="Q2908" t="str">
        <f>+PROPER(IF(MID(Tabla1[[#This Row],[expName]],3,100)="Alegria","Alegría",MID(Tabla1[[#This Row],[expName]],3,100)))</f>
        <v>Sexo</v>
      </c>
      <c r="R2908" t="str">
        <f>+IF(Tabla1[[#This Row],[correct_ans]]="None","Frecuente","Infrecuente")</f>
        <v>Infrecuente</v>
      </c>
      <c r="S2908">
        <f>+Tabla1[[#This Row],[Respuesta.corr]]*100</f>
        <v>100</v>
      </c>
      <c r="T2908">
        <f>+IF(OR(Tabla1[[#This Row],[frecuente/infrecuente]]="Frecuente",Tabla1[[#This Row],[Respuesta.rt]]=""),"",Tabla1[[#This Row],[Respuesta.rt]])</f>
        <v>0.58740545390200005</v>
      </c>
      <c r="U2908">
        <f>1-Tabla1[[#This Row],[Respuesta.corr]]</f>
        <v>0</v>
      </c>
      <c r="V2908" t="s">
        <v>141</v>
      </c>
      <c r="W2908" t="s">
        <v>143</v>
      </c>
      <c r="X2908" t="str">
        <f>+IFERROR(VLOOKUP(Tabla1[[#This Row],[participant]],$AB$2:$AC$17,2,0),"REVISAR")</f>
        <v>LMR11M</v>
      </c>
    </row>
    <row r="2909" spans="1:24" x14ac:dyDescent="0.55000000000000004">
      <c r="A2909" t="s">
        <v>124</v>
      </c>
      <c r="B2909" t="s">
        <v>89</v>
      </c>
      <c r="C2909" t="s">
        <v>15</v>
      </c>
      <c r="D2909">
        <v>0.8</v>
      </c>
      <c r="E2909">
        <v>0</v>
      </c>
      <c r="F2909">
        <v>107</v>
      </c>
      <c r="G2909">
        <v>107</v>
      </c>
      <c r="H2909">
        <v>107</v>
      </c>
      <c r="I2909" t="s">
        <v>15</v>
      </c>
      <c r="J2909">
        <v>1</v>
      </c>
      <c r="L2909" t="s">
        <v>121</v>
      </c>
      <c r="M2909">
        <v>59.923873916776003</v>
      </c>
      <c r="N2909" t="s">
        <v>122</v>
      </c>
      <c r="O2909">
        <v>1</v>
      </c>
      <c r="P2909" t="s">
        <v>123</v>
      </c>
      <c r="Q2909" t="str">
        <f>+PROPER(IF(MID(Tabla1[[#This Row],[expName]],3,100)="Alegria","Alegría",MID(Tabla1[[#This Row],[expName]],3,100)))</f>
        <v>Sexo</v>
      </c>
      <c r="R2909" t="str">
        <f>+IF(Tabla1[[#This Row],[correct_ans]]="None","Frecuente","Infrecuente")</f>
        <v>Frecuente</v>
      </c>
      <c r="S2909">
        <f>+Tabla1[[#This Row],[Respuesta.corr]]*100</f>
        <v>100</v>
      </c>
      <c r="T2909" t="str">
        <f>+IF(OR(Tabla1[[#This Row],[frecuente/infrecuente]]="Frecuente",Tabla1[[#This Row],[Respuesta.rt]]=""),"",Tabla1[[#This Row],[Respuesta.rt]])</f>
        <v/>
      </c>
      <c r="U2909">
        <f>1-Tabla1[[#This Row],[Respuesta.corr]]</f>
        <v>0</v>
      </c>
      <c r="V2909" t="s">
        <v>141</v>
      </c>
      <c r="W2909" t="s">
        <v>143</v>
      </c>
      <c r="X2909" t="str">
        <f>+IFERROR(VLOOKUP(Tabla1[[#This Row],[participant]],$AB$2:$AC$17,2,0),"REVISAR")</f>
        <v>LMR11M</v>
      </c>
    </row>
    <row r="2910" spans="1:24" x14ac:dyDescent="0.55000000000000004">
      <c r="A2910" t="s">
        <v>124</v>
      </c>
      <c r="B2910" t="s">
        <v>125</v>
      </c>
      <c r="C2910" t="s">
        <v>15</v>
      </c>
      <c r="D2910">
        <v>0.8</v>
      </c>
      <c r="E2910">
        <v>0</v>
      </c>
      <c r="F2910">
        <v>108</v>
      </c>
      <c r="G2910">
        <v>108</v>
      </c>
      <c r="H2910">
        <v>108</v>
      </c>
      <c r="I2910" t="s">
        <v>15</v>
      </c>
      <c r="J2910">
        <v>1</v>
      </c>
      <c r="L2910" t="s">
        <v>121</v>
      </c>
      <c r="M2910">
        <v>59.923873916776003</v>
      </c>
      <c r="N2910" t="s">
        <v>122</v>
      </c>
      <c r="O2910">
        <v>1</v>
      </c>
      <c r="P2910" t="s">
        <v>123</v>
      </c>
      <c r="Q2910" t="str">
        <f>+PROPER(IF(MID(Tabla1[[#This Row],[expName]],3,100)="Alegria","Alegría",MID(Tabla1[[#This Row],[expName]],3,100)))</f>
        <v>Sexo</v>
      </c>
      <c r="R2910" t="str">
        <f>+IF(Tabla1[[#This Row],[correct_ans]]="None","Frecuente","Infrecuente")</f>
        <v>Frecuente</v>
      </c>
      <c r="S2910">
        <f>+Tabla1[[#This Row],[Respuesta.corr]]*100</f>
        <v>100</v>
      </c>
      <c r="T2910" t="str">
        <f>+IF(OR(Tabla1[[#This Row],[frecuente/infrecuente]]="Frecuente",Tabla1[[#This Row],[Respuesta.rt]]=""),"",Tabla1[[#This Row],[Respuesta.rt]])</f>
        <v/>
      </c>
      <c r="U2910">
        <f>1-Tabla1[[#This Row],[Respuesta.corr]]</f>
        <v>0</v>
      </c>
      <c r="V2910" t="s">
        <v>141</v>
      </c>
      <c r="W2910" t="s">
        <v>143</v>
      </c>
      <c r="X2910" t="str">
        <f>+IFERROR(VLOOKUP(Tabla1[[#This Row],[participant]],$AB$2:$AC$17,2,0),"REVISAR")</f>
        <v>LMR11M</v>
      </c>
    </row>
    <row r="2911" spans="1:24" x14ac:dyDescent="0.55000000000000004">
      <c r="A2911" t="s">
        <v>120</v>
      </c>
      <c r="B2911" t="s">
        <v>90</v>
      </c>
      <c r="C2911" t="s">
        <v>21</v>
      </c>
      <c r="D2911">
        <v>1.3</v>
      </c>
      <c r="E2911">
        <v>0</v>
      </c>
      <c r="F2911">
        <v>109</v>
      </c>
      <c r="G2911">
        <v>109</v>
      </c>
      <c r="H2911">
        <v>109</v>
      </c>
      <c r="I2911" t="s">
        <v>15</v>
      </c>
      <c r="J2911">
        <v>0</v>
      </c>
      <c r="L2911" t="s">
        <v>121</v>
      </c>
      <c r="M2911">
        <v>59.923873916776003</v>
      </c>
      <c r="N2911" t="s">
        <v>122</v>
      </c>
      <c r="O2911">
        <v>1</v>
      </c>
      <c r="P2911" t="s">
        <v>123</v>
      </c>
      <c r="Q2911" t="str">
        <f>+PROPER(IF(MID(Tabla1[[#This Row],[expName]],3,100)="Alegria","Alegría",MID(Tabla1[[#This Row],[expName]],3,100)))</f>
        <v>Sexo</v>
      </c>
      <c r="R2911" t="str">
        <f>+IF(Tabla1[[#This Row],[correct_ans]]="None","Frecuente","Infrecuente")</f>
        <v>Infrecuente</v>
      </c>
      <c r="S2911">
        <f>+Tabla1[[#This Row],[Respuesta.corr]]*100</f>
        <v>0</v>
      </c>
      <c r="T2911" t="str">
        <f>+IF(OR(Tabla1[[#This Row],[frecuente/infrecuente]]="Frecuente",Tabla1[[#This Row],[Respuesta.rt]]=""),"",Tabla1[[#This Row],[Respuesta.rt]])</f>
        <v/>
      </c>
      <c r="U2911">
        <f>1-Tabla1[[#This Row],[Respuesta.corr]]</f>
        <v>1</v>
      </c>
      <c r="V2911" t="s">
        <v>141</v>
      </c>
      <c r="W2911" t="s">
        <v>143</v>
      </c>
      <c r="X2911" t="str">
        <f>+IFERROR(VLOOKUP(Tabla1[[#This Row],[participant]],$AB$2:$AC$17,2,0),"REVISAR")</f>
        <v>LMR11M</v>
      </c>
    </row>
    <row r="2912" spans="1:24" x14ac:dyDescent="0.55000000000000004">
      <c r="A2912" t="s">
        <v>124</v>
      </c>
      <c r="B2912" t="s">
        <v>22</v>
      </c>
      <c r="C2912" t="s">
        <v>15</v>
      </c>
      <c r="D2912">
        <v>1.3</v>
      </c>
      <c r="E2912">
        <v>0</v>
      </c>
      <c r="F2912">
        <v>110</v>
      </c>
      <c r="G2912">
        <v>110</v>
      </c>
      <c r="H2912">
        <v>110</v>
      </c>
      <c r="I2912" t="s">
        <v>15</v>
      </c>
      <c r="J2912">
        <v>1</v>
      </c>
      <c r="L2912" t="s">
        <v>121</v>
      </c>
      <c r="M2912">
        <v>59.923873916776003</v>
      </c>
      <c r="N2912" t="s">
        <v>122</v>
      </c>
      <c r="O2912">
        <v>1</v>
      </c>
      <c r="P2912" t="s">
        <v>123</v>
      </c>
      <c r="Q2912" t="str">
        <f>+PROPER(IF(MID(Tabla1[[#This Row],[expName]],3,100)="Alegria","Alegría",MID(Tabla1[[#This Row],[expName]],3,100)))</f>
        <v>Sexo</v>
      </c>
      <c r="R2912" t="str">
        <f>+IF(Tabla1[[#This Row],[correct_ans]]="None","Frecuente","Infrecuente")</f>
        <v>Frecuente</v>
      </c>
      <c r="S2912">
        <f>+Tabla1[[#This Row],[Respuesta.corr]]*100</f>
        <v>100</v>
      </c>
      <c r="T2912" t="str">
        <f>+IF(OR(Tabla1[[#This Row],[frecuente/infrecuente]]="Frecuente",Tabla1[[#This Row],[Respuesta.rt]]=""),"",Tabla1[[#This Row],[Respuesta.rt]])</f>
        <v/>
      </c>
      <c r="U2912">
        <f>1-Tabla1[[#This Row],[Respuesta.corr]]</f>
        <v>0</v>
      </c>
      <c r="V2912" t="s">
        <v>141</v>
      </c>
      <c r="W2912" t="s">
        <v>143</v>
      </c>
      <c r="X2912" t="str">
        <f>+IFERROR(VLOOKUP(Tabla1[[#This Row],[participant]],$AB$2:$AC$17,2,0),"REVISAR")</f>
        <v>LMR11M</v>
      </c>
    </row>
    <row r="2913" spans="1:24" x14ac:dyDescent="0.55000000000000004">
      <c r="A2913" t="s">
        <v>124</v>
      </c>
      <c r="B2913" t="s">
        <v>92</v>
      </c>
      <c r="C2913" t="s">
        <v>15</v>
      </c>
      <c r="D2913">
        <v>0.8</v>
      </c>
      <c r="E2913">
        <v>0</v>
      </c>
      <c r="F2913">
        <v>111</v>
      </c>
      <c r="G2913">
        <v>111</v>
      </c>
      <c r="H2913">
        <v>111</v>
      </c>
      <c r="I2913" t="s">
        <v>15</v>
      </c>
      <c r="J2913">
        <v>1</v>
      </c>
      <c r="L2913" t="s">
        <v>121</v>
      </c>
      <c r="M2913">
        <v>59.923873916776003</v>
      </c>
      <c r="N2913" t="s">
        <v>122</v>
      </c>
      <c r="O2913">
        <v>1</v>
      </c>
      <c r="P2913" t="s">
        <v>123</v>
      </c>
      <c r="Q2913" t="str">
        <f>+PROPER(IF(MID(Tabla1[[#This Row],[expName]],3,100)="Alegria","Alegría",MID(Tabla1[[#This Row],[expName]],3,100)))</f>
        <v>Sexo</v>
      </c>
      <c r="R2913" t="str">
        <f>+IF(Tabla1[[#This Row],[correct_ans]]="None","Frecuente","Infrecuente")</f>
        <v>Frecuente</v>
      </c>
      <c r="S2913">
        <f>+Tabla1[[#This Row],[Respuesta.corr]]*100</f>
        <v>100</v>
      </c>
      <c r="T2913" t="str">
        <f>+IF(OR(Tabla1[[#This Row],[frecuente/infrecuente]]="Frecuente",Tabla1[[#This Row],[Respuesta.rt]]=""),"",Tabla1[[#This Row],[Respuesta.rt]])</f>
        <v/>
      </c>
      <c r="U2913">
        <f>1-Tabla1[[#This Row],[Respuesta.corr]]</f>
        <v>0</v>
      </c>
      <c r="V2913" t="s">
        <v>141</v>
      </c>
      <c r="W2913" t="s">
        <v>143</v>
      </c>
      <c r="X2913" t="str">
        <f>+IFERROR(VLOOKUP(Tabla1[[#This Row],[participant]],$AB$2:$AC$17,2,0),"REVISAR")</f>
        <v>LMR11M</v>
      </c>
    </row>
    <row r="2914" spans="1:24" x14ac:dyDescent="0.55000000000000004">
      <c r="A2914" t="s">
        <v>120</v>
      </c>
      <c r="B2914" t="s">
        <v>36</v>
      </c>
      <c r="C2914" t="s">
        <v>21</v>
      </c>
      <c r="D2914">
        <v>1.3</v>
      </c>
      <c r="E2914">
        <v>0</v>
      </c>
      <c r="F2914">
        <v>112</v>
      </c>
      <c r="G2914">
        <v>112</v>
      </c>
      <c r="H2914">
        <v>112</v>
      </c>
      <c r="I2914" t="s">
        <v>15</v>
      </c>
      <c r="J2914">
        <v>0</v>
      </c>
      <c r="L2914" t="s">
        <v>121</v>
      </c>
      <c r="M2914">
        <v>59.923873916776003</v>
      </c>
      <c r="N2914" t="s">
        <v>122</v>
      </c>
      <c r="O2914">
        <v>1</v>
      </c>
      <c r="P2914" t="s">
        <v>123</v>
      </c>
      <c r="Q2914" t="str">
        <f>+PROPER(IF(MID(Tabla1[[#This Row],[expName]],3,100)="Alegria","Alegría",MID(Tabla1[[#This Row],[expName]],3,100)))</f>
        <v>Sexo</v>
      </c>
      <c r="R2914" t="str">
        <f>+IF(Tabla1[[#This Row],[correct_ans]]="None","Frecuente","Infrecuente")</f>
        <v>Infrecuente</v>
      </c>
      <c r="S2914">
        <f>+Tabla1[[#This Row],[Respuesta.corr]]*100</f>
        <v>0</v>
      </c>
      <c r="T2914" t="str">
        <f>+IF(OR(Tabla1[[#This Row],[frecuente/infrecuente]]="Frecuente",Tabla1[[#This Row],[Respuesta.rt]]=""),"",Tabla1[[#This Row],[Respuesta.rt]])</f>
        <v/>
      </c>
      <c r="U2914">
        <f>1-Tabla1[[#This Row],[Respuesta.corr]]</f>
        <v>1</v>
      </c>
      <c r="V2914" t="s">
        <v>141</v>
      </c>
      <c r="W2914" t="s">
        <v>143</v>
      </c>
      <c r="X2914" t="str">
        <f>+IFERROR(VLOOKUP(Tabla1[[#This Row],[participant]],$AB$2:$AC$17,2,0),"REVISAR")</f>
        <v>LMR11M</v>
      </c>
    </row>
    <row r="2915" spans="1:24" x14ac:dyDescent="0.55000000000000004">
      <c r="A2915" t="s">
        <v>124</v>
      </c>
      <c r="B2915" t="s">
        <v>89</v>
      </c>
      <c r="C2915" t="s">
        <v>15</v>
      </c>
      <c r="D2915">
        <v>1.3</v>
      </c>
      <c r="E2915">
        <v>0</v>
      </c>
      <c r="F2915">
        <v>113</v>
      </c>
      <c r="G2915">
        <v>113</v>
      </c>
      <c r="H2915">
        <v>113</v>
      </c>
      <c r="I2915" t="s">
        <v>15</v>
      </c>
      <c r="J2915">
        <v>1</v>
      </c>
      <c r="L2915" t="s">
        <v>121</v>
      </c>
      <c r="M2915">
        <v>59.923873916776003</v>
      </c>
      <c r="N2915" t="s">
        <v>122</v>
      </c>
      <c r="O2915">
        <v>1</v>
      </c>
      <c r="P2915" t="s">
        <v>123</v>
      </c>
      <c r="Q2915" t="str">
        <f>+PROPER(IF(MID(Tabla1[[#This Row],[expName]],3,100)="Alegria","Alegría",MID(Tabla1[[#This Row],[expName]],3,100)))</f>
        <v>Sexo</v>
      </c>
      <c r="R2915" t="str">
        <f>+IF(Tabla1[[#This Row],[correct_ans]]="None","Frecuente","Infrecuente")</f>
        <v>Frecuente</v>
      </c>
      <c r="S2915">
        <f>+Tabla1[[#This Row],[Respuesta.corr]]*100</f>
        <v>100</v>
      </c>
      <c r="T2915" t="str">
        <f>+IF(OR(Tabla1[[#This Row],[frecuente/infrecuente]]="Frecuente",Tabla1[[#This Row],[Respuesta.rt]]=""),"",Tabla1[[#This Row],[Respuesta.rt]])</f>
        <v/>
      </c>
      <c r="U2915">
        <f>1-Tabla1[[#This Row],[Respuesta.corr]]</f>
        <v>0</v>
      </c>
      <c r="V2915" t="s">
        <v>141</v>
      </c>
      <c r="W2915" t="s">
        <v>143</v>
      </c>
      <c r="X2915" t="str">
        <f>+IFERROR(VLOOKUP(Tabla1[[#This Row],[participant]],$AB$2:$AC$17,2,0),"REVISAR")</f>
        <v>LMR11M</v>
      </c>
    </row>
    <row r="2916" spans="1:24" x14ac:dyDescent="0.55000000000000004">
      <c r="A2916" t="s">
        <v>124</v>
      </c>
      <c r="B2916" t="s">
        <v>22</v>
      </c>
      <c r="C2916" t="s">
        <v>15</v>
      </c>
      <c r="D2916">
        <v>1.3</v>
      </c>
      <c r="E2916">
        <v>0</v>
      </c>
      <c r="F2916">
        <v>114</v>
      </c>
      <c r="G2916">
        <v>114</v>
      </c>
      <c r="H2916">
        <v>114</v>
      </c>
      <c r="I2916" t="s">
        <v>15</v>
      </c>
      <c r="J2916">
        <v>1</v>
      </c>
      <c r="L2916" t="s">
        <v>121</v>
      </c>
      <c r="M2916">
        <v>59.923873916776003</v>
      </c>
      <c r="N2916" t="s">
        <v>122</v>
      </c>
      <c r="O2916">
        <v>1</v>
      </c>
      <c r="P2916" t="s">
        <v>123</v>
      </c>
      <c r="Q2916" t="str">
        <f>+PROPER(IF(MID(Tabla1[[#This Row],[expName]],3,100)="Alegria","Alegría",MID(Tabla1[[#This Row],[expName]],3,100)))</f>
        <v>Sexo</v>
      </c>
      <c r="R2916" t="str">
        <f>+IF(Tabla1[[#This Row],[correct_ans]]="None","Frecuente","Infrecuente")</f>
        <v>Frecuente</v>
      </c>
      <c r="S2916">
        <f>+Tabla1[[#This Row],[Respuesta.corr]]*100</f>
        <v>100</v>
      </c>
      <c r="T2916" t="str">
        <f>+IF(OR(Tabla1[[#This Row],[frecuente/infrecuente]]="Frecuente",Tabla1[[#This Row],[Respuesta.rt]]=""),"",Tabla1[[#This Row],[Respuesta.rt]])</f>
        <v/>
      </c>
      <c r="U2916">
        <f>1-Tabla1[[#This Row],[Respuesta.corr]]</f>
        <v>0</v>
      </c>
      <c r="V2916" t="s">
        <v>141</v>
      </c>
      <c r="W2916" t="s">
        <v>143</v>
      </c>
      <c r="X2916" t="str">
        <f>+IFERROR(VLOOKUP(Tabla1[[#This Row],[participant]],$AB$2:$AC$17,2,0),"REVISAR")</f>
        <v>LMR11M</v>
      </c>
    </row>
    <row r="2917" spans="1:24" x14ac:dyDescent="0.55000000000000004">
      <c r="A2917" t="s">
        <v>124</v>
      </c>
      <c r="B2917" t="s">
        <v>91</v>
      </c>
      <c r="C2917" t="s">
        <v>15</v>
      </c>
      <c r="D2917">
        <v>1.3</v>
      </c>
      <c r="E2917">
        <v>0</v>
      </c>
      <c r="F2917">
        <v>115</v>
      </c>
      <c r="G2917">
        <v>115</v>
      </c>
      <c r="H2917">
        <v>115</v>
      </c>
      <c r="I2917" t="s">
        <v>15</v>
      </c>
      <c r="J2917">
        <v>1</v>
      </c>
      <c r="L2917" t="s">
        <v>121</v>
      </c>
      <c r="M2917">
        <v>59.923873916776003</v>
      </c>
      <c r="N2917" t="s">
        <v>122</v>
      </c>
      <c r="O2917">
        <v>1</v>
      </c>
      <c r="P2917" t="s">
        <v>123</v>
      </c>
      <c r="Q2917" t="str">
        <f>+PROPER(IF(MID(Tabla1[[#This Row],[expName]],3,100)="Alegria","Alegría",MID(Tabla1[[#This Row],[expName]],3,100)))</f>
        <v>Sexo</v>
      </c>
      <c r="R2917" t="str">
        <f>+IF(Tabla1[[#This Row],[correct_ans]]="None","Frecuente","Infrecuente")</f>
        <v>Frecuente</v>
      </c>
      <c r="S2917">
        <f>+Tabla1[[#This Row],[Respuesta.corr]]*100</f>
        <v>100</v>
      </c>
      <c r="T2917" t="str">
        <f>+IF(OR(Tabla1[[#This Row],[frecuente/infrecuente]]="Frecuente",Tabla1[[#This Row],[Respuesta.rt]]=""),"",Tabla1[[#This Row],[Respuesta.rt]])</f>
        <v/>
      </c>
      <c r="U2917">
        <f>1-Tabla1[[#This Row],[Respuesta.corr]]</f>
        <v>0</v>
      </c>
      <c r="V2917" t="s">
        <v>141</v>
      </c>
      <c r="W2917" t="s">
        <v>143</v>
      </c>
      <c r="X2917" t="str">
        <f>+IFERROR(VLOOKUP(Tabla1[[#This Row],[participant]],$AB$2:$AC$17,2,0),"REVISAR")</f>
        <v>LMR11M</v>
      </c>
    </row>
    <row r="2918" spans="1:24" x14ac:dyDescent="0.55000000000000004">
      <c r="A2918" t="s">
        <v>120</v>
      </c>
      <c r="B2918" t="s">
        <v>35</v>
      </c>
      <c r="C2918" t="s">
        <v>21</v>
      </c>
      <c r="D2918">
        <v>1.3</v>
      </c>
      <c r="E2918">
        <v>0</v>
      </c>
      <c r="F2918">
        <v>116</v>
      </c>
      <c r="G2918">
        <v>116</v>
      </c>
      <c r="H2918">
        <v>116</v>
      </c>
      <c r="I2918" t="s">
        <v>21</v>
      </c>
      <c r="J2918">
        <v>1</v>
      </c>
      <c r="K2918">
        <v>0.673663195223</v>
      </c>
      <c r="L2918" t="s">
        <v>121</v>
      </c>
      <c r="M2918">
        <v>59.923873916776003</v>
      </c>
      <c r="N2918" t="s">
        <v>122</v>
      </c>
      <c r="O2918">
        <v>1</v>
      </c>
      <c r="P2918" t="s">
        <v>123</v>
      </c>
      <c r="Q2918" t="str">
        <f>+PROPER(IF(MID(Tabla1[[#This Row],[expName]],3,100)="Alegria","Alegría",MID(Tabla1[[#This Row],[expName]],3,100)))</f>
        <v>Sexo</v>
      </c>
      <c r="R2918" t="str">
        <f>+IF(Tabla1[[#This Row],[correct_ans]]="None","Frecuente","Infrecuente")</f>
        <v>Infrecuente</v>
      </c>
      <c r="S2918">
        <f>+Tabla1[[#This Row],[Respuesta.corr]]*100</f>
        <v>100</v>
      </c>
      <c r="T2918">
        <f>+IF(OR(Tabla1[[#This Row],[frecuente/infrecuente]]="Frecuente",Tabla1[[#This Row],[Respuesta.rt]]=""),"",Tabla1[[#This Row],[Respuesta.rt]])</f>
        <v>0.673663195223</v>
      </c>
      <c r="U2918">
        <f>1-Tabla1[[#This Row],[Respuesta.corr]]</f>
        <v>0</v>
      </c>
      <c r="V2918" t="s">
        <v>141</v>
      </c>
      <c r="W2918" t="s">
        <v>143</v>
      </c>
      <c r="X2918" t="str">
        <f>+IFERROR(VLOOKUP(Tabla1[[#This Row],[participant]],$AB$2:$AC$17,2,0),"REVISAR")</f>
        <v>LMR11M</v>
      </c>
    </row>
    <row r="2919" spans="1:24" x14ac:dyDescent="0.55000000000000004">
      <c r="A2919" t="s">
        <v>124</v>
      </c>
      <c r="B2919" t="s">
        <v>22</v>
      </c>
      <c r="C2919" t="s">
        <v>15</v>
      </c>
      <c r="D2919">
        <v>0.8</v>
      </c>
      <c r="E2919">
        <v>0</v>
      </c>
      <c r="F2919">
        <v>117</v>
      </c>
      <c r="G2919">
        <v>117</v>
      </c>
      <c r="H2919">
        <v>117</v>
      </c>
      <c r="I2919" t="s">
        <v>15</v>
      </c>
      <c r="J2919">
        <v>1</v>
      </c>
      <c r="L2919" t="s">
        <v>121</v>
      </c>
      <c r="M2919">
        <v>59.923873916776003</v>
      </c>
      <c r="N2919" t="s">
        <v>122</v>
      </c>
      <c r="O2919">
        <v>1</v>
      </c>
      <c r="P2919" t="s">
        <v>123</v>
      </c>
      <c r="Q2919" t="str">
        <f>+PROPER(IF(MID(Tabla1[[#This Row],[expName]],3,100)="Alegria","Alegría",MID(Tabla1[[#This Row],[expName]],3,100)))</f>
        <v>Sexo</v>
      </c>
      <c r="R2919" t="str">
        <f>+IF(Tabla1[[#This Row],[correct_ans]]="None","Frecuente","Infrecuente")</f>
        <v>Frecuente</v>
      </c>
      <c r="S2919">
        <f>+Tabla1[[#This Row],[Respuesta.corr]]*100</f>
        <v>100</v>
      </c>
      <c r="T2919" t="str">
        <f>+IF(OR(Tabla1[[#This Row],[frecuente/infrecuente]]="Frecuente",Tabla1[[#This Row],[Respuesta.rt]]=""),"",Tabla1[[#This Row],[Respuesta.rt]])</f>
        <v/>
      </c>
      <c r="U2919">
        <f>1-Tabla1[[#This Row],[Respuesta.corr]]</f>
        <v>0</v>
      </c>
      <c r="V2919" t="s">
        <v>141</v>
      </c>
      <c r="W2919" t="s">
        <v>143</v>
      </c>
      <c r="X2919" t="str">
        <f>+IFERROR(VLOOKUP(Tabla1[[#This Row],[participant]],$AB$2:$AC$17,2,0),"REVISAR")</f>
        <v>LMR11M</v>
      </c>
    </row>
    <row r="2920" spans="1:24" x14ac:dyDescent="0.55000000000000004">
      <c r="A2920" t="s">
        <v>124</v>
      </c>
      <c r="B2920" t="s">
        <v>87</v>
      </c>
      <c r="C2920" t="s">
        <v>15</v>
      </c>
      <c r="D2920">
        <v>1.3</v>
      </c>
      <c r="E2920">
        <v>0</v>
      </c>
      <c r="F2920">
        <v>118</v>
      </c>
      <c r="G2920">
        <v>118</v>
      </c>
      <c r="H2920">
        <v>118</v>
      </c>
      <c r="I2920" t="s">
        <v>15</v>
      </c>
      <c r="J2920">
        <v>1</v>
      </c>
      <c r="L2920" t="s">
        <v>121</v>
      </c>
      <c r="M2920">
        <v>59.923873916776003</v>
      </c>
      <c r="N2920" t="s">
        <v>122</v>
      </c>
      <c r="O2920">
        <v>1</v>
      </c>
      <c r="P2920" t="s">
        <v>123</v>
      </c>
      <c r="Q2920" t="str">
        <f>+PROPER(IF(MID(Tabla1[[#This Row],[expName]],3,100)="Alegria","Alegría",MID(Tabla1[[#This Row],[expName]],3,100)))</f>
        <v>Sexo</v>
      </c>
      <c r="R2920" t="str">
        <f>+IF(Tabla1[[#This Row],[correct_ans]]="None","Frecuente","Infrecuente")</f>
        <v>Frecuente</v>
      </c>
      <c r="S2920">
        <f>+Tabla1[[#This Row],[Respuesta.corr]]*100</f>
        <v>100</v>
      </c>
      <c r="T2920" t="str">
        <f>+IF(OR(Tabla1[[#This Row],[frecuente/infrecuente]]="Frecuente",Tabla1[[#This Row],[Respuesta.rt]]=""),"",Tabla1[[#This Row],[Respuesta.rt]])</f>
        <v/>
      </c>
      <c r="U2920">
        <f>1-Tabla1[[#This Row],[Respuesta.corr]]</f>
        <v>0</v>
      </c>
      <c r="V2920" t="s">
        <v>141</v>
      </c>
      <c r="W2920" t="s">
        <v>143</v>
      </c>
      <c r="X2920" t="str">
        <f>+IFERROR(VLOOKUP(Tabla1[[#This Row],[participant]],$AB$2:$AC$17,2,0),"REVISAR")</f>
        <v>LMR11M</v>
      </c>
    </row>
    <row r="2921" spans="1:24" x14ac:dyDescent="0.55000000000000004">
      <c r="A2921" t="s">
        <v>124</v>
      </c>
      <c r="B2921" t="s">
        <v>125</v>
      </c>
      <c r="C2921" t="s">
        <v>15</v>
      </c>
      <c r="D2921">
        <v>0.8</v>
      </c>
      <c r="E2921">
        <v>0</v>
      </c>
      <c r="F2921">
        <v>119</v>
      </c>
      <c r="G2921">
        <v>119</v>
      </c>
      <c r="H2921">
        <v>119</v>
      </c>
      <c r="I2921" t="s">
        <v>15</v>
      </c>
      <c r="J2921">
        <v>1</v>
      </c>
      <c r="L2921" t="s">
        <v>121</v>
      </c>
      <c r="M2921">
        <v>59.923873916776003</v>
      </c>
      <c r="N2921" t="s">
        <v>122</v>
      </c>
      <c r="O2921">
        <v>1</v>
      </c>
      <c r="P2921" t="s">
        <v>123</v>
      </c>
      <c r="Q2921" t="str">
        <f>+PROPER(IF(MID(Tabla1[[#This Row],[expName]],3,100)="Alegria","Alegría",MID(Tabla1[[#This Row],[expName]],3,100)))</f>
        <v>Sexo</v>
      </c>
      <c r="R2921" t="str">
        <f>+IF(Tabla1[[#This Row],[correct_ans]]="None","Frecuente","Infrecuente")</f>
        <v>Frecuente</v>
      </c>
      <c r="S2921">
        <f>+Tabla1[[#This Row],[Respuesta.corr]]*100</f>
        <v>100</v>
      </c>
      <c r="T2921" t="str">
        <f>+IF(OR(Tabla1[[#This Row],[frecuente/infrecuente]]="Frecuente",Tabla1[[#This Row],[Respuesta.rt]]=""),"",Tabla1[[#This Row],[Respuesta.rt]])</f>
        <v/>
      </c>
      <c r="U2921">
        <f>1-Tabla1[[#This Row],[Respuesta.corr]]</f>
        <v>0</v>
      </c>
      <c r="V2921" t="s">
        <v>141</v>
      </c>
      <c r="W2921" t="s">
        <v>143</v>
      </c>
      <c r="X2921" t="str">
        <f>+IFERROR(VLOOKUP(Tabla1[[#This Row],[participant]],$AB$2:$AC$17,2,0),"REVISAR")</f>
        <v>LMR11M</v>
      </c>
    </row>
    <row r="2922" spans="1:24" x14ac:dyDescent="0.55000000000000004">
      <c r="A2922" t="s">
        <v>124</v>
      </c>
      <c r="B2922" t="s">
        <v>89</v>
      </c>
      <c r="C2922" t="s">
        <v>15</v>
      </c>
      <c r="D2922">
        <v>1.3</v>
      </c>
      <c r="E2922">
        <v>0</v>
      </c>
      <c r="F2922">
        <v>120</v>
      </c>
      <c r="G2922">
        <v>120</v>
      </c>
      <c r="H2922">
        <v>120</v>
      </c>
      <c r="I2922" t="s">
        <v>15</v>
      </c>
      <c r="J2922">
        <v>1</v>
      </c>
      <c r="L2922" t="s">
        <v>121</v>
      </c>
      <c r="M2922">
        <v>59.923873916776003</v>
      </c>
      <c r="N2922" t="s">
        <v>122</v>
      </c>
      <c r="O2922">
        <v>1</v>
      </c>
      <c r="P2922" t="s">
        <v>123</v>
      </c>
      <c r="Q2922" t="str">
        <f>+PROPER(IF(MID(Tabla1[[#This Row],[expName]],3,100)="Alegria","Alegría",MID(Tabla1[[#This Row],[expName]],3,100)))</f>
        <v>Sexo</v>
      </c>
      <c r="R2922" t="str">
        <f>+IF(Tabla1[[#This Row],[correct_ans]]="None","Frecuente","Infrecuente")</f>
        <v>Frecuente</v>
      </c>
      <c r="S2922">
        <f>+Tabla1[[#This Row],[Respuesta.corr]]*100</f>
        <v>100</v>
      </c>
      <c r="T2922" t="str">
        <f>+IF(OR(Tabla1[[#This Row],[frecuente/infrecuente]]="Frecuente",Tabla1[[#This Row],[Respuesta.rt]]=""),"",Tabla1[[#This Row],[Respuesta.rt]])</f>
        <v/>
      </c>
      <c r="U2922">
        <f>1-Tabla1[[#This Row],[Respuesta.corr]]</f>
        <v>0</v>
      </c>
      <c r="V2922" t="s">
        <v>141</v>
      </c>
      <c r="W2922" t="s">
        <v>143</v>
      </c>
      <c r="X2922" t="str">
        <f>+IFERROR(VLOOKUP(Tabla1[[#This Row],[participant]],$AB$2:$AC$17,2,0),"REVISAR")</f>
        <v>LMR11M</v>
      </c>
    </row>
    <row r="2923" spans="1:24" x14ac:dyDescent="0.55000000000000004">
      <c r="A2923" t="s">
        <v>120</v>
      </c>
      <c r="B2923" t="s">
        <v>63</v>
      </c>
      <c r="C2923" t="s">
        <v>21</v>
      </c>
      <c r="D2923">
        <v>1.3</v>
      </c>
      <c r="E2923">
        <v>0</v>
      </c>
      <c r="F2923">
        <v>121</v>
      </c>
      <c r="G2923">
        <v>121</v>
      </c>
      <c r="H2923">
        <v>121</v>
      </c>
      <c r="I2923" t="s">
        <v>15</v>
      </c>
      <c r="J2923">
        <v>0</v>
      </c>
      <c r="L2923" t="s">
        <v>121</v>
      </c>
      <c r="M2923">
        <v>59.923873916776003</v>
      </c>
      <c r="N2923" t="s">
        <v>122</v>
      </c>
      <c r="O2923">
        <v>1</v>
      </c>
      <c r="P2923" t="s">
        <v>123</v>
      </c>
      <c r="Q2923" t="str">
        <f>+PROPER(IF(MID(Tabla1[[#This Row],[expName]],3,100)="Alegria","Alegría",MID(Tabla1[[#This Row],[expName]],3,100)))</f>
        <v>Sexo</v>
      </c>
      <c r="R2923" t="str">
        <f>+IF(Tabla1[[#This Row],[correct_ans]]="None","Frecuente","Infrecuente")</f>
        <v>Infrecuente</v>
      </c>
      <c r="S2923">
        <f>+Tabla1[[#This Row],[Respuesta.corr]]*100</f>
        <v>0</v>
      </c>
      <c r="T2923" t="str">
        <f>+IF(OR(Tabla1[[#This Row],[frecuente/infrecuente]]="Frecuente",Tabla1[[#This Row],[Respuesta.rt]]=""),"",Tabla1[[#This Row],[Respuesta.rt]])</f>
        <v/>
      </c>
      <c r="U2923">
        <f>1-Tabla1[[#This Row],[Respuesta.corr]]</f>
        <v>1</v>
      </c>
      <c r="V2923" t="s">
        <v>141</v>
      </c>
      <c r="W2923" t="s">
        <v>143</v>
      </c>
      <c r="X2923" t="str">
        <f>+IFERROR(VLOOKUP(Tabla1[[#This Row],[participant]],$AB$2:$AC$17,2,0),"REVISAR")</f>
        <v>LMR11M</v>
      </c>
    </row>
    <row r="2924" spans="1:24" x14ac:dyDescent="0.55000000000000004">
      <c r="A2924" t="s">
        <v>124</v>
      </c>
      <c r="B2924" t="s">
        <v>75</v>
      </c>
      <c r="C2924" t="s">
        <v>15</v>
      </c>
      <c r="D2924">
        <v>0.8</v>
      </c>
      <c r="E2924">
        <v>0</v>
      </c>
      <c r="F2924">
        <v>122</v>
      </c>
      <c r="G2924">
        <v>122</v>
      </c>
      <c r="H2924">
        <v>122</v>
      </c>
      <c r="I2924" t="s">
        <v>15</v>
      </c>
      <c r="J2924">
        <v>1</v>
      </c>
      <c r="L2924" t="s">
        <v>121</v>
      </c>
      <c r="M2924">
        <v>59.923873916776003</v>
      </c>
      <c r="N2924" t="s">
        <v>122</v>
      </c>
      <c r="O2924">
        <v>1</v>
      </c>
      <c r="P2924" t="s">
        <v>123</v>
      </c>
      <c r="Q2924" t="str">
        <f>+PROPER(IF(MID(Tabla1[[#This Row],[expName]],3,100)="Alegria","Alegría",MID(Tabla1[[#This Row],[expName]],3,100)))</f>
        <v>Sexo</v>
      </c>
      <c r="R2924" t="str">
        <f>+IF(Tabla1[[#This Row],[correct_ans]]="None","Frecuente","Infrecuente")</f>
        <v>Frecuente</v>
      </c>
      <c r="S2924">
        <f>+Tabla1[[#This Row],[Respuesta.corr]]*100</f>
        <v>100</v>
      </c>
      <c r="T2924" t="str">
        <f>+IF(OR(Tabla1[[#This Row],[frecuente/infrecuente]]="Frecuente",Tabla1[[#This Row],[Respuesta.rt]]=""),"",Tabla1[[#This Row],[Respuesta.rt]])</f>
        <v/>
      </c>
      <c r="U2924">
        <f>1-Tabla1[[#This Row],[Respuesta.corr]]</f>
        <v>0</v>
      </c>
      <c r="V2924" t="s">
        <v>141</v>
      </c>
      <c r="W2924" t="s">
        <v>143</v>
      </c>
      <c r="X2924" t="str">
        <f>+IFERROR(VLOOKUP(Tabla1[[#This Row],[participant]],$AB$2:$AC$17,2,0),"REVISAR")</f>
        <v>LMR11M</v>
      </c>
    </row>
    <row r="2925" spans="1:24" x14ac:dyDescent="0.55000000000000004">
      <c r="A2925" t="s">
        <v>124</v>
      </c>
      <c r="B2925" t="s">
        <v>87</v>
      </c>
      <c r="C2925" t="s">
        <v>15</v>
      </c>
      <c r="D2925">
        <v>1.3</v>
      </c>
      <c r="E2925">
        <v>0</v>
      </c>
      <c r="F2925">
        <v>123</v>
      </c>
      <c r="G2925">
        <v>123</v>
      </c>
      <c r="H2925">
        <v>123</v>
      </c>
      <c r="I2925" t="s">
        <v>15</v>
      </c>
      <c r="J2925">
        <v>1</v>
      </c>
      <c r="L2925" t="s">
        <v>121</v>
      </c>
      <c r="M2925">
        <v>59.923873916776003</v>
      </c>
      <c r="N2925" t="s">
        <v>122</v>
      </c>
      <c r="O2925">
        <v>1</v>
      </c>
      <c r="P2925" t="s">
        <v>123</v>
      </c>
      <c r="Q2925" t="str">
        <f>+PROPER(IF(MID(Tabla1[[#This Row],[expName]],3,100)="Alegria","Alegría",MID(Tabla1[[#This Row],[expName]],3,100)))</f>
        <v>Sexo</v>
      </c>
      <c r="R2925" t="str">
        <f>+IF(Tabla1[[#This Row],[correct_ans]]="None","Frecuente","Infrecuente")</f>
        <v>Frecuente</v>
      </c>
      <c r="S2925">
        <f>+Tabla1[[#This Row],[Respuesta.corr]]*100</f>
        <v>100</v>
      </c>
      <c r="T2925" t="str">
        <f>+IF(OR(Tabla1[[#This Row],[frecuente/infrecuente]]="Frecuente",Tabla1[[#This Row],[Respuesta.rt]]=""),"",Tabla1[[#This Row],[Respuesta.rt]])</f>
        <v/>
      </c>
      <c r="U2925">
        <f>1-Tabla1[[#This Row],[Respuesta.corr]]</f>
        <v>0</v>
      </c>
      <c r="V2925" t="s">
        <v>141</v>
      </c>
      <c r="W2925" t="s">
        <v>143</v>
      </c>
      <c r="X2925" t="str">
        <f>+IFERROR(VLOOKUP(Tabla1[[#This Row],[participant]],$AB$2:$AC$17,2,0),"REVISAR")</f>
        <v>LMR11M</v>
      </c>
    </row>
    <row r="2926" spans="1:24" x14ac:dyDescent="0.55000000000000004">
      <c r="A2926" t="s">
        <v>124</v>
      </c>
      <c r="B2926" t="s">
        <v>22</v>
      </c>
      <c r="C2926" t="s">
        <v>15</v>
      </c>
      <c r="D2926">
        <v>1.3</v>
      </c>
      <c r="E2926">
        <v>0</v>
      </c>
      <c r="F2926">
        <v>124</v>
      </c>
      <c r="G2926">
        <v>124</v>
      </c>
      <c r="H2926">
        <v>124</v>
      </c>
      <c r="I2926" t="s">
        <v>15</v>
      </c>
      <c r="J2926">
        <v>1</v>
      </c>
      <c r="L2926" t="s">
        <v>121</v>
      </c>
      <c r="M2926">
        <v>59.923873916776003</v>
      </c>
      <c r="N2926" t="s">
        <v>122</v>
      </c>
      <c r="O2926">
        <v>1</v>
      </c>
      <c r="P2926" t="s">
        <v>123</v>
      </c>
      <c r="Q2926" t="str">
        <f>+PROPER(IF(MID(Tabla1[[#This Row],[expName]],3,100)="Alegria","Alegría",MID(Tabla1[[#This Row],[expName]],3,100)))</f>
        <v>Sexo</v>
      </c>
      <c r="R2926" t="str">
        <f>+IF(Tabla1[[#This Row],[correct_ans]]="None","Frecuente","Infrecuente")</f>
        <v>Frecuente</v>
      </c>
      <c r="S2926">
        <f>+Tabla1[[#This Row],[Respuesta.corr]]*100</f>
        <v>100</v>
      </c>
      <c r="T2926" t="str">
        <f>+IF(OR(Tabla1[[#This Row],[frecuente/infrecuente]]="Frecuente",Tabla1[[#This Row],[Respuesta.rt]]=""),"",Tabla1[[#This Row],[Respuesta.rt]])</f>
        <v/>
      </c>
      <c r="U2926">
        <f>1-Tabla1[[#This Row],[Respuesta.corr]]</f>
        <v>0</v>
      </c>
      <c r="V2926" t="s">
        <v>141</v>
      </c>
      <c r="W2926" t="s">
        <v>143</v>
      </c>
      <c r="X2926" t="str">
        <f>+IFERROR(VLOOKUP(Tabla1[[#This Row],[participant]],$AB$2:$AC$17,2,0),"REVISAR")</f>
        <v>LMR11M</v>
      </c>
    </row>
    <row r="2927" spans="1:24" x14ac:dyDescent="0.55000000000000004">
      <c r="A2927" t="s">
        <v>120</v>
      </c>
      <c r="B2927" t="s">
        <v>90</v>
      </c>
      <c r="C2927" t="s">
        <v>21</v>
      </c>
      <c r="D2927">
        <v>1.3</v>
      </c>
      <c r="E2927">
        <v>0</v>
      </c>
      <c r="F2927">
        <v>125</v>
      </c>
      <c r="G2927">
        <v>125</v>
      </c>
      <c r="H2927">
        <v>125</v>
      </c>
      <c r="I2927" t="s">
        <v>15</v>
      </c>
      <c r="J2927">
        <v>0</v>
      </c>
      <c r="L2927" t="s">
        <v>121</v>
      </c>
      <c r="M2927">
        <v>59.923873916776003</v>
      </c>
      <c r="N2927" t="s">
        <v>122</v>
      </c>
      <c r="O2927">
        <v>1</v>
      </c>
      <c r="P2927" t="s">
        <v>123</v>
      </c>
      <c r="Q2927" t="str">
        <f>+PROPER(IF(MID(Tabla1[[#This Row],[expName]],3,100)="Alegria","Alegría",MID(Tabla1[[#This Row],[expName]],3,100)))</f>
        <v>Sexo</v>
      </c>
      <c r="R2927" t="str">
        <f>+IF(Tabla1[[#This Row],[correct_ans]]="None","Frecuente","Infrecuente")</f>
        <v>Infrecuente</v>
      </c>
      <c r="S2927">
        <f>+Tabla1[[#This Row],[Respuesta.corr]]*100</f>
        <v>0</v>
      </c>
      <c r="T2927" t="str">
        <f>+IF(OR(Tabla1[[#This Row],[frecuente/infrecuente]]="Frecuente",Tabla1[[#This Row],[Respuesta.rt]]=""),"",Tabla1[[#This Row],[Respuesta.rt]])</f>
        <v/>
      </c>
      <c r="U2927">
        <f>1-Tabla1[[#This Row],[Respuesta.corr]]</f>
        <v>1</v>
      </c>
      <c r="V2927" t="s">
        <v>141</v>
      </c>
      <c r="W2927" t="s">
        <v>143</v>
      </c>
      <c r="X2927" t="str">
        <f>+IFERROR(VLOOKUP(Tabla1[[#This Row],[participant]],$AB$2:$AC$17,2,0),"REVISAR")</f>
        <v>LMR11M</v>
      </c>
    </row>
    <row r="2928" spans="1:24" x14ac:dyDescent="0.55000000000000004">
      <c r="A2928" t="s">
        <v>124</v>
      </c>
      <c r="B2928" t="s">
        <v>92</v>
      </c>
      <c r="C2928" t="s">
        <v>15</v>
      </c>
      <c r="D2928">
        <v>1.3</v>
      </c>
      <c r="E2928">
        <v>0</v>
      </c>
      <c r="F2928">
        <v>126</v>
      </c>
      <c r="G2928">
        <v>126</v>
      </c>
      <c r="H2928">
        <v>126</v>
      </c>
      <c r="I2928" t="s">
        <v>15</v>
      </c>
      <c r="J2928">
        <v>1</v>
      </c>
      <c r="L2928" t="s">
        <v>121</v>
      </c>
      <c r="M2928">
        <v>59.923873916776003</v>
      </c>
      <c r="N2928" t="s">
        <v>122</v>
      </c>
      <c r="O2928">
        <v>1</v>
      </c>
      <c r="P2928" t="s">
        <v>123</v>
      </c>
      <c r="Q2928" t="str">
        <f>+PROPER(IF(MID(Tabla1[[#This Row],[expName]],3,100)="Alegria","Alegría",MID(Tabla1[[#This Row],[expName]],3,100)))</f>
        <v>Sexo</v>
      </c>
      <c r="R2928" t="str">
        <f>+IF(Tabla1[[#This Row],[correct_ans]]="None","Frecuente","Infrecuente")</f>
        <v>Frecuente</v>
      </c>
      <c r="S2928">
        <f>+Tabla1[[#This Row],[Respuesta.corr]]*100</f>
        <v>100</v>
      </c>
      <c r="T2928" t="str">
        <f>+IF(OR(Tabla1[[#This Row],[frecuente/infrecuente]]="Frecuente",Tabla1[[#This Row],[Respuesta.rt]]=""),"",Tabla1[[#This Row],[Respuesta.rt]])</f>
        <v/>
      </c>
      <c r="U2928">
        <f>1-Tabla1[[#This Row],[Respuesta.corr]]</f>
        <v>0</v>
      </c>
      <c r="V2928" t="s">
        <v>141</v>
      </c>
      <c r="W2928" t="s">
        <v>143</v>
      </c>
      <c r="X2928" t="str">
        <f>+IFERROR(VLOOKUP(Tabla1[[#This Row],[participant]],$AB$2:$AC$17,2,0),"REVISAR")</f>
        <v>LMR11M</v>
      </c>
    </row>
    <row r="2929" spans="1:24" x14ac:dyDescent="0.55000000000000004">
      <c r="A2929" t="s">
        <v>124</v>
      </c>
      <c r="B2929" t="s">
        <v>89</v>
      </c>
      <c r="C2929" t="s">
        <v>15</v>
      </c>
      <c r="D2929">
        <v>1.3</v>
      </c>
      <c r="E2929">
        <v>0</v>
      </c>
      <c r="F2929">
        <v>127</v>
      </c>
      <c r="G2929">
        <v>127</v>
      </c>
      <c r="H2929">
        <v>127</v>
      </c>
      <c r="I2929" t="s">
        <v>15</v>
      </c>
      <c r="J2929">
        <v>1</v>
      </c>
      <c r="L2929" t="s">
        <v>121</v>
      </c>
      <c r="M2929">
        <v>59.923873916776003</v>
      </c>
      <c r="N2929" t="s">
        <v>122</v>
      </c>
      <c r="O2929">
        <v>1</v>
      </c>
      <c r="P2929" t="s">
        <v>123</v>
      </c>
      <c r="Q2929" t="str">
        <f>+PROPER(IF(MID(Tabla1[[#This Row],[expName]],3,100)="Alegria","Alegría",MID(Tabla1[[#This Row],[expName]],3,100)))</f>
        <v>Sexo</v>
      </c>
      <c r="R2929" t="str">
        <f>+IF(Tabla1[[#This Row],[correct_ans]]="None","Frecuente","Infrecuente")</f>
        <v>Frecuente</v>
      </c>
      <c r="S2929">
        <f>+Tabla1[[#This Row],[Respuesta.corr]]*100</f>
        <v>100</v>
      </c>
      <c r="T2929" t="str">
        <f>+IF(OR(Tabla1[[#This Row],[frecuente/infrecuente]]="Frecuente",Tabla1[[#This Row],[Respuesta.rt]]=""),"",Tabla1[[#This Row],[Respuesta.rt]])</f>
        <v/>
      </c>
      <c r="U2929">
        <f>1-Tabla1[[#This Row],[Respuesta.corr]]</f>
        <v>0</v>
      </c>
      <c r="V2929" t="s">
        <v>141</v>
      </c>
      <c r="W2929" t="s">
        <v>143</v>
      </c>
      <c r="X2929" t="str">
        <f>+IFERROR(VLOOKUP(Tabla1[[#This Row],[participant]],$AB$2:$AC$17,2,0),"REVISAR")</f>
        <v>LMR11M</v>
      </c>
    </row>
    <row r="2930" spans="1:24" x14ac:dyDescent="0.55000000000000004">
      <c r="A2930" t="s">
        <v>120</v>
      </c>
      <c r="B2930" t="s">
        <v>63</v>
      </c>
      <c r="C2930" t="s">
        <v>21</v>
      </c>
      <c r="D2930">
        <v>0.8</v>
      </c>
      <c r="E2930">
        <v>0</v>
      </c>
      <c r="F2930">
        <v>128</v>
      </c>
      <c r="G2930">
        <v>128</v>
      </c>
      <c r="H2930">
        <v>128</v>
      </c>
      <c r="I2930" t="s">
        <v>15</v>
      </c>
      <c r="J2930">
        <v>0</v>
      </c>
      <c r="L2930" t="s">
        <v>121</v>
      </c>
      <c r="M2930">
        <v>59.923873916776003</v>
      </c>
      <c r="N2930" t="s">
        <v>122</v>
      </c>
      <c r="O2930">
        <v>1</v>
      </c>
      <c r="P2930" t="s">
        <v>123</v>
      </c>
      <c r="Q2930" t="str">
        <f>+PROPER(IF(MID(Tabla1[[#This Row],[expName]],3,100)="Alegria","Alegría",MID(Tabla1[[#This Row],[expName]],3,100)))</f>
        <v>Sexo</v>
      </c>
      <c r="R2930" t="str">
        <f>+IF(Tabla1[[#This Row],[correct_ans]]="None","Frecuente","Infrecuente")</f>
        <v>Infrecuente</v>
      </c>
      <c r="S2930">
        <f>+Tabla1[[#This Row],[Respuesta.corr]]*100</f>
        <v>0</v>
      </c>
      <c r="T2930" t="str">
        <f>+IF(OR(Tabla1[[#This Row],[frecuente/infrecuente]]="Frecuente",Tabla1[[#This Row],[Respuesta.rt]]=""),"",Tabla1[[#This Row],[Respuesta.rt]])</f>
        <v/>
      </c>
      <c r="U2930">
        <f>1-Tabla1[[#This Row],[Respuesta.corr]]</f>
        <v>1</v>
      </c>
      <c r="V2930" t="s">
        <v>141</v>
      </c>
      <c r="W2930" t="s">
        <v>143</v>
      </c>
      <c r="X2930" t="str">
        <f>+IFERROR(VLOOKUP(Tabla1[[#This Row],[participant]],$AB$2:$AC$17,2,0),"REVISAR")</f>
        <v>LMR11M</v>
      </c>
    </row>
    <row r="2931" spans="1:24" x14ac:dyDescent="0.55000000000000004">
      <c r="A2931" t="s">
        <v>124</v>
      </c>
      <c r="B2931" t="s">
        <v>75</v>
      </c>
      <c r="C2931" t="s">
        <v>15</v>
      </c>
      <c r="D2931">
        <v>0.8</v>
      </c>
      <c r="E2931">
        <v>0</v>
      </c>
      <c r="F2931">
        <v>129</v>
      </c>
      <c r="G2931">
        <v>129</v>
      </c>
      <c r="H2931">
        <v>129</v>
      </c>
      <c r="I2931" t="s">
        <v>15</v>
      </c>
      <c r="J2931">
        <v>1</v>
      </c>
      <c r="L2931" t="s">
        <v>121</v>
      </c>
      <c r="M2931">
        <v>59.923873916776003</v>
      </c>
      <c r="N2931" t="s">
        <v>122</v>
      </c>
      <c r="O2931">
        <v>1</v>
      </c>
      <c r="P2931" t="s">
        <v>123</v>
      </c>
      <c r="Q2931" t="str">
        <f>+PROPER(IF(MID(Tabla1[[#This Row],[expName]],3,100)="Alegria","Alegría",MID(Tabla1[[#This Row],[expName]],3,100)))</f>
        <v>Sexo</v>
      </c>
      <c r="R2931" t="str">
        <f>+IF(Tabla1[[#This Row],[correct_ans]]="None","Frecuente","Infrecuente")</f>
        <v>Frecuente</v>
      </c>
      <c r="S2931">
        <f>+Tabla1[[#This Row],[Respuesta.corr]]*100</f>
        <v>100</v>
      </c>
      <c r="T2931" t="str">
        <f>+IF(OR(Tabla1[[#This Row],[frecuente/infrecuente]]="Frecuente",Tabla1[[#This Row],[Respuesta.rt]]=""),"",Tabla1[[#This Row],[Respuesta.rt]])</f>
        <v/>
      </c>
      <c r="U2931">
        <f>1-Tabla1[[#This Row],[Respuesta.corr]]</f>
        <v>0</v>
      </c>
      <c r="V2931" t="s">
        <v>141</v>
      </c>
      <c r="W2931" t="s">
        <v>143</v>
      </c>
      <c r="X2931" t="str">
        <f>+IFERROR(VLOOKUP(Tabla1[[#This Row],[participant]],$AB$2:$AC$17,2,0),"REVISAR")</f>
        <v>LMR11M</v>
      </c>
    </row>
    <row r="2932" spans="1:24" x14ac:dyDescent="0.55000000000000004">
      <c r="A2932" t="s">
        <v>124</v>
      </c>
      <c r="B2932" t="s">
        <v>22</v>
      </c>
      <c r="C2932" t="s">
        <v>15</v>
      </c>
      <c r="D2932">
        <v>0.8</v>
      </c>
      <c r="E2932">
        <v>0</v>
      </c>
      <c r="F2932">
        <v>130</v>
      </c>
      <c r="G2932">
        <v>130</v>
      </c>
      <c r="H2932">
        <v>130</v>
      </c>
      <c r="I2932" t="s">
        <v>15</v>
      </c>
      <c r="J2932">
        <v>1</v>
      </c>
      <c r="L2932" t="s">
        <v>121</v>
      </c>
      <c r="M2932">
        <v>59.923873916776003</v>
      </c>
      <c r="N2932" t="s">
        <v>122</v>
      </c>
      <c r="O2932">
        <v>1</v>
      </c>
      <c r="P2932" t="s">
        <v>123</v>
      </c>
      <c r="Q2932" t="str">
        <f>+PROPER(IF(MID(Tabla1[[#This Row],[expName]],3,100)="Alegria","Alegría",MID(Tabla1[[#This Row],[expName]],3,100)))</f>
        <v>Sexo</v>
      </c>
      <c r="R2932" t="str">
        <f>+IF(Tabla1[[#This Row],[correct_ans]]="None","Frecuente","Infrecuente")</f>
        <v>Frecuente</v>
      </c>
      <c r="S2932">
        <f>+Tabla1[[#This Row],[Respuesta.corr]]*100</f>
        <v>100</v>
      </c>
      <c r="T2932" t="str">
        <f>+IF(OR(Tabla1[[#This Row],[frecuente/infrecuente]]="Frecuente",Tabla1[[#This Row],[Respuesta.rt]]=""),"",Tabla1[[#This Row],[Respuesta.rt]])</f>
        <v/>
      </c>
      <c r="U2932">
        <f>1-Tabla1[[#This Row],[Respuesta.corr]]</f>
        <v>0</v>
      </c>
      <c r="V2932" t="s">
        <v>141</v>
      </c>
      <c r="W2932" t="s">
        <v>143</v>
      </c>
      <c r="X2932" t="str">
        <f>+IFERROR(VLOOKUP(Tabla1[[#This Row],[participant]],$AB$2:$AC$17,2,0),"REVISAR")</f>
        <v>LMR11M</v>
      </c>
    </row>
    <row r="2933" spans="1:24" x14ac:dyDescent="0.55000000000000004">
      <c r="A2933" t="s">
        <v>124</v>
      </c>
      <c r="B2933" t="s">
        <v>91</v>
      </c>
      <c r="C2933" t="s">
        <v>15</v>
      </c>
      <c r="D2933">
        <v>1.3</v>
      </c>
      <c r="E2933">
        <v>0</v>
      </c>
      <c r="F2933">
        <v>131</v>
      </c>
      <c r="G2933">
        <v>131</v>
      </c>
      <c r="H2933">
        <v>131</v>
      </c>
      <c r="I2933" t="s">
        <v>15</v>
      </c>
      <c r="J2933">
        <v>1</v>
      </c>
      <c r="L2933" t="s">
        <v>121</v>
      </c>
      <c r="M2933">
        <v>59.923873916776003</v>
      </c>
      <c r="N2933" t="s">
        <v>122</v>
      </c>
      <c r="O2933">
        <v>1</v>
      </c>
      <c r="P2933" t="s">
        <v>123</v>
      </c>
      <c r="Q2933" t="str">
        <f>+PROPER(IF(MID(Tabla1[[#This Row],[expName]],3,100)="Alegria","Alegría",MID(Tabla1[[#This Row],[expName]],3,100)))</f>
        <v>Sexo</v>
      </c>
      <c r="R2933" t="str">
        <f>+IF(Tabla1[[#This Row],[correct_ans]]="None","Frecuente","Infrecuente")</f>
        <v>Frecuente</v>
      </c>
      <c r="S2933">
        <f>+Tabla1[[#This Row],[Respuesta.corr]]*100</f>
        <v>100</v>
      </c>
      <c r="T2933" t="str">
        <f>+IF(OR(Tabla1[[#This Row],[frecuente/infrecuente]]="Frecuente",Tabla1[[#This Row],[Respuesta.rt]]=""),"",Tabla1[[#This Row],[Respuesta.rt]])</f>
        <v/>
      </c>
      <c r="U2933">
        <f>1-Tabla1[[#This Row],[Respuesta.corr]]</f>
        <v>0</v>
      </c>
      <c r="V2933" t="s">
        <v>141</v>
      </c>
      <c r="W2933" t="s">
        <v>143</v>
      </c>
      <c r="X2933" t="str">
        <f>+IFERROR(VLOOKUP(Tabla1[[#This Row],[participant]],$AB$2:$AC$17,2,0),"REVISAR")</f>
        <v>LMR11M</v>
      </c>
    </row>
    <row r="2934" spans="1:24" x14ac:dyDescent="0.55000000000000004">
      <c r="A2934" t="s">
        <v>120</v>
      </c>
      <c r="B2934" t="s">
        <v>28</v>
      </c>
      <c r="C2934" t="s">
        <v>21</v>
      </c>
      <c r="D2934">
        <v>1.3</v>
      </c>
      <c r="E2934">
        <v>0</v>
      </c>
      <c r="F2934">
        <v>132</v>
      </c>
      <c r="G2934">
        <v>132</v>
      </c>
      <c r="H2934">
        <v>132</v>
      </c>
      <c r="I2934" t="s">
        <v>21</v>
      </c>
      <c r="J2934">
        <v>1</v>
      </c>
      <c r="K2934">
        <v>0.70724037429300002</v>
      </c>
      <c r="L2934" t="s">
        <v>121</v>
      </c>
      <c r="M2934">
        <v>59.923873916776003</v>
      </c>
      <c r="N2934" t="s">
        <v>122</v>
      </c>
      <c r="O2934">
        <v>1</v>
      </c>
      <c r="P2934" t="s">
        <v>123</v>
      </c>
      <c r="Q2934" t="str">
        <f>+PROPER(IF(MID(Tabla1[[#This Row],[expName]],3,100)="Alegria","Alegría",MID(Tabla1[[#This Row],[expName]],3,100)))</f>
        <v>Sexo</v>
      </c>
      <c r="R2934" t="str">
        <f>+IF(Tabla1[[#This Row],[correct_ans]]="None","Frecuente","Infrecuente")</f>
        <v>Infrecuente</v>
      </c>
      <c r="S2934">
        <f>+Tabla1[[#This Row],[Respuesta.corr]]*100</f>
        <v>100</v>
      </c>
      <c r="T2934">
        <f>+IF(OR(Tabla1[[#This Row],[frecuente/infrecuente]]="Frecuente",Tabla1[[#This Row],[Respuesta.rt]]=""),"",Tabla1[[#This Row],[Respuesta.rt]])</f>
        <v>0.70724037429300002</v>
      </c>
      <c r="U2934">
        <f>1-Tabla1[[#This Row],[Respuesta.corr]]</f>
        <v>0</v>
      </c>
      <c r="V2934" t="s">
        <v>141</v>
      </c>
      <c r="W2934" t="s">
        <v>143</v>
      </c>
      <c r="X2934" t="str">
        <f>+IFERROR(VLOOKUP(Tabla1[[#This Row],[participant]],$AB$2:$AC$17,2,0),"REVISAR")</f>
        <v>LMR11M</v>
      </c>
    </row>
    <row r="2935" spans="1:24" x14ac:dyDescent="0.55000000000000004">
      <c r="A2935" t="s">
        <v>124</v>
      </c>
      <c r="B2935" t="s">
        <v>125</v>
      </c>
      <c r="C2935" t="s">
        <v>15</v>
      </c>
      <c r="D2935">
        <v>0.8</v>
      </c>
      <c r="E2935">
        <v>0</v>
      </c>
      <c r="F2935">
        <v>133</v>
      </c>
      <c r="G2935">
        <v>133</v>
      </c>
      <c r="H2935">
        <v>133</v>
      </c>
      <c r="I2935" t="s">
        <v>15</v>
      </c>
      <c r="J2935">
        <v>1</v>
      </c>
      <c r="L2935" t="s">
        <v>121</v>
      </c>
      <c r="M2935">
        <v>59.923873916776003</v>
      </c>
      <c r="N2935" t="s">
        <v>122</v>
      </c>
      <c r="O2935">
        <v>1</v>
      </c>
      <c r="P2935" t="s">
        <v>123</v>
      </c>
      <c r="Q2935" t="str">
        <f>+PROPER(IF(MID(Tabla1[[#This Row],[expName]],3,100)="Alegria","Alegría",MID(Tabla1[[#This Row],[expName]],3,100)))</f>
        <v>Sexo</v>
      </c>
      <c r="R2935" t="str">
        <f>+IF(Tabla1[[#This Row],[correct_ans]]="None","Frecuente","Infrecuente")</f>
        <v>Frecuente</v>
      </c>
      <c r="S2935">
        <f>+Tabla1[[#This Row],[Respuesta.corr]]*100</f>
        <v>100</v>
      </c>
      <c r="T2935" t="str">
        <f>+IF(OR(Tabla1[[#This Row],[frecuente/infrecuente]]="Frecuente",Tabla1[[#This Row],[Respuesta.rt]]=""),"",Tabla1[[#This Row],[Respuesta.rt]])</f>
        <v/>
      </c>
      <c r="U2935">
        <f>1-Tabla1[[#This Row],[Respuesta.corr]]</f>
        <v>0</v>
      </c>
      <c r="V2935" t="s">
        <v>141</v>
      </c>
      <c r="W2935" t="s">
        <v>143</v>
      </c>
      <c r="X2935" t="str">
        <f>+IFERROR(VLOOKUP(Tabla1[[#This Row],[participant]],$AB$2:$AC$17,2,0),"REVISAR")</f>
        <v>LMR11M</v>
      </c>
    </row>
    <row r="2936" spans="1:24" x14ac:dyDescent="0.55000000000000004">
      <c r="A2936" t="s">
        <v>124</v>
      </c>
      <c r="B2936" t="s">
        <v>75</v>
      </c>
      <c r="C2936" t="s">
        <v>15</v>
      </c>
      <c r="D2936">
        <v>1.3</v>
      </c>
      <c r="E2936">
        <v>0</v>
      </c>
      <c r="F2936">
        <v>134</v>
      </c>
      <c r="G2936">
        <v>134</v>
      </c>
      <c r="H2936">
        <v>134</v>
      </c>
      <c r="I2936" t="s">
        <v>15</v>
      </c>
      <c r="J2936">
        <v>1</v>
      </c>
      <c r="L2936" t="s">
        <v>121</v>
      </c>
      <c r="M2936">
        <v>59.923873916776003</v>
      </c>
      <c r="N2936" t="s">
        <v>122</v>
      </c>
      <c r="O2936">
        <v>1</v>
      </c>
      <c r="P2936" t="s">
        <v>123</v>
      </c>
      <c r="Q2936" t="str">
        <f>+PROPER(IF(MID(Tabla1[[#This Row],[expName]],3,100)="Alegria","Alegría",MID(Tabla1[[#This Row],[expName]],3,100)))</f>
        <v>Sexo</v>
      </c>
      <c r="R2936" t="str">
        <f>+IF(Tabla1[[#This Row],[correct_ans]]="None","Frecuente","Infrecuente")</f>
        <v>Frecuente</v>
      </c>
      <c r="S2936">
        <f>+Tabla1[[#This Row],[Respuesta.corr]]*100</f>
        <v>100</v>
      </c>
      <c r="T2936" t="str">
        <f>+IF(OR(Tabla1[[#This Row],[frecuente/infrecuente]]="Frecuente",Tabla1[[#This Row],[Respuesta.rt]]=""),"",Tabla1[[#This Row],[Respuesta.rt]])</f>
        <v/>
      </c>
      <c r="U2936">
        <f>1-Tabla1[[#This Row],[Respuesta.corr]]</f>
        <v>0</v>
      </c>
      <c r="V2936" t="s">
        <v>141</v>
      </c>
      <c r="W2936" t="s">
        <v>143</v>
      </c>
      <c r="X2936" t="str">
        <f>+IFERROR(VLOOKUP(Tabla1[[#This Row],[participant]],$AB$2:$AC$17,2,0),"REVISAR")</f>
        <v>LMR11M</v>
      </c>
    </row>
    <row r="2937" spans="1:24" x14ac:dyDescent="0.55000000000000004">
      <c r="A2937" t="s">
        <v>120</v>
      </c>
      <c r="B2937" t="s">
        <v>35</v>
      </c>
      <c r="C2937" t="s">
        <v>21</v>
      </c>
      <c r="D2937">
        <v>0.8</v>
      </c>
      <c r="E2937">
        <v>0</v>
      </c>
      <c r="F2937">
        <v>135</v>
      </c>
      <c r="G2937">
        <v>135</v>
      </c>
      <c r="H2937">
        <v>135</v>
      </c>
      <c r="I2937" t="s">
        <v>21</v>
      </c>
      <c r="J2937">
        <v>1</v>
      </c>
      <c r="K2937">
        <v>0.63714099861700002</v>
      </c>
      <c r="L2937" t="s">
        <v>121</v>
      </c>
      <c r="M2937">
        <v>59.923873916776003</v>
      </c>
      <c r="N2937" t="s">
        <v>122</v>
      </c>
      <c r="O2937">
        <v>1</v>
      </c>
      <c r="P2937" t="s">
        <v>123</v>
      </c>
      <c r="Q2937" t="str">
        <f>+PROPER(IF(MID(Tabla1[[#This Row],[expName]],3,100)="Alegria","Alegría",MID(Tabla1[[#This Row],[expName]],3,100)))</f>
        <v>Sexo</v>
      </c>
      <c r="R2937" t="str">
        <f>+IF(Tabla1[[#This Row],[correct_ans]]="None","Frecuente","Infrecuente")</f>
        <v>Infrecuente</v>
      </c>
      <c r="S2937">
        <f>+Tabla1[[#This Row],[Respuesta.corr]]*100</f>
        <v>100</v>
      </c>
      <c r="T2937">
        <f>+IF(OR(Tabla1[[#This Row],[frecuente/infrecuente]]="Frecuente",Tabla1[[#This Row],[Respuesta.rt]]=""),"",Tabla1[[#This Row],[Respuesta.rt]])</f>
        <v>0.63714099861700002</v>
      </c>
      <c r="U2937">
        <f>1-Tabla1[[#This Row],[Respuesta.corr]]</f>
        <v>0</v>
      </c>
      <c r="V2937" t="s">
        <v>141</v>
      </c>
      <c r="W2937" t="s">
        <v>143</v>
      </c>
      <c r="X2937" t="str">
        <f>+IFERROR(VLOOKUP(Tabla1[[#This Row],[participant]],$AB$2:$AC$17,2,0),"REVISAR")</f>
        <v>LMR11M</v>
      </c>
    </row>
    <row r="2938" spans="1:24" x14ac:dyDescent="0.55000000000000004">
      <c r="A2938" t="s">
        <v>124</v>
      </c>
      <c r="B2938" t="s">
        <v>91</v>
      </c>
      <c r="C2938" t="s">
        <v>15</v>
      </c>
      <c r="D2938">
        <v>0.8</v>
      </c>
      <c r="E2938">
        <v>0</v>
      </c>
      <c r="F2938">
        <v>136</v>
      </c>
      <c r="G2938">
        <v>136</v>
      </c>
      <c r="H2938">
        <v>136</v>
      </c>
      <c r="I2938" t="s">
        <v>15</v>
      </c>
      <c r="J2938">
        <v>1</v>
      </c>
      <c r="L2938" t="s">
        <v>121</v>
      </c>
      <c r="M2938">
        <v>59.923873916776003</v>
      </c>
      <c r="N2938" t="s">
        <v>122</v>
      </c>
      <c r="O2938">
        <v>1</v>
      </c>
      <c r="P2938" t="s">
        <v>123</v>
      </c>
      <c r="Q2938" t="str">
        <f>+PROPER(IF(MID(Tabla1[[#This Row],[expName]],3,100)="Alegria","Alegría",MID(Tabla1[[#This Row],[expName]],3,100)))</f>
        <v>Sexo</v>
      </c>
      <c r="R2938" t="str">
        <f>+IF(Tabla1[[#This Row],[correct_ans]]="None","Frecuente","Infrecuente")</f>
        <v>Frecuente</v>
      </c>
      <c r="S2938">
        <f>+Tabla1[[#This Row],[Respuesta.corr]]*100</f>
        <v>100</v>
      </c>
      <c r="T2938" t="str">
        <f>+IF(OR(Tabla1[[#This Row],[frecuente/infrecuente]]="Frecuente",Tabla1[[#This Row],[Respuesta.rt]]=""),"",Tabla1[[#This Row],[Respuesta.rt]])</f>
        <v/>
      </c>
      <c r="U2938">
        <f>1-Tabla1[[#This Row],[Respuesta.corr]]</f>
        <v>0</v>
      </c>
      <c r="V2938" t="s">
        <v>141</v>
      </c>
      <c r="W2938" t="s">
        <v>143</v>
      </c>
      <c r="X2938" t="str">
        <f>+IFERROR(VLOOKUP(Tabla1[[#This Row],[participant]],$AB$2:$AC$17,2,0),"REVISAR")</f>
        <v>LMR11M</v>
      </c>
    </row>
    <row r="2939" spans="1:24" x14ac:dyDescent="0.55000000000000004">
      <c r="A2939" t="s">
        <v>124</v>
      </c>
      <c r="B2939" t="s">
        <v>89</v>
      </c>
      <c r="C2939" t="s">
        <v>15</v>
      </c>
      <c r="D2939">
        <v>0.8</v>
      </c>
      <c r="E2939">
        <v>0</v>
      </c>
      <c r="F2939">
        <v>137</v>
      </c>
      <c r="G2939">
        <v>137</v>
      </c>
      <c r="H2939">
        <v>137</v>
      </c>
      <c r="I2939" t="s">
        <v>15</v>
      </c>
      <c r="J2939">
        <v>1</v>
      </c>
      <c r="L2939" t="s">
        <v>121</v>
      </c>
      <c r="M2939">
        <v>59.923873916776003</v>
      </c>
      <c r="N2939" t="s">
        <v>122</v>
      </c>
      <c r="O2939">
        <v>1</v>
      </c>
      <c r="P2939" t="s">
        <v>123</v>
      </c>
      <c r="Q2939" t="str">
        <f>+PROPER(IF(MID(Tabla1[[#This Row],[expName]],3,100)="Alegria","Alegría",MID(Tabla1[[#This Row],[expName]],3,100)))</f>
        <v>Sexo</v>
      </c>
      <c r="R2939" t="str">
        <f>+IF(Tabla1[[#This Row],[correct_ans]]="None","Frecuente","Infrecuente")</f>
        <v>Frecuente</v>
      </c>
      <c r="S2939">
        <f>+Tabla1[[#This Row],[Respuesta.corr]]*100</f>
        <v>100</v>
      </c>
      <c r="T2939" t="str">
        <f>+IF(OR(Tabla1[[#This Row],[frecuente/infrecuente]]="Frecuente",Tabla1[[#This Row],[Respuesta.rt]]=""),"",Tabla1[[#This Row],[Respuesta.rt]])</f>
        <v/>
      </c>
      <c r="U2939">
        <f>1-Tabla1[[#This Row],[Respuesta.corr]]</f>
        <v>0</v>
      </c>
      <c r="V2939" t="s">
        <v>141</v>
      </c>
      <c r="W2939" t="s">
        <v>143</v>
      </c>
      <c r="X2939" t="str">
        <f>+IFERROR(VLOOKUP(Tabla1[[#This Row],[participant]],$AB$2:$AC$17,2,0),"REVISAR")</f>
        <v>LMR11M</v>
      </c>
    </row>
    <row r="2940" spans="1:24" x14ac:dyDescent="0.55000000000000004">
      <c r="A2940" t="s">
        <v>124</v>
      </c>
      <c r="B2940" t="s">
        <v>125</v>
      </c>
      <c r="C2940" t="s">
        <v>15</v>
      </c>
      <c r="D2940">
        <v>1.3</v>
      </c>
      <c r="E2940">
        <v>0</v>
      </c>
      <c r="F2940">
        <v>138</v>
      </c>
      <c r="G2940">
        <v>138</v>
      </c>
      <c r="H2940">
        <v>138</v>
      </c>
      <c r="I2940" t="s">
        <v>15</v>
      </c>
      <c r="J2940">
        <v>1</v>
      </c>
      <c r="L2940" t="s">
        <v>121</v>
      </c>
      <c r="M2940">
        <v>59.923873916776003</v>
      </c>
      <c r="N2940" t="s">
        <v>122</v>
      </c>
      <c r="O2940">
        <v>1</v>
      </c>
      <c r="P2940" t="s">
        <v>123</v>
      </c>
      <c r="Q2940" t="str">
        <f>+PROPER(IF(MID(Tabla1[[#This Row],[expName]],3,100)="Alegria","Alegría",MID(Tabla1[[#This Row],[expName]],3,100)))</f>
        <v>Sexo</v>
      </c>
      <c r="R2940" t="str">
        <f>+IF(Tabla1[[#This Row],[correct_ans]]="None","Frecuente","Infrecuente")</f>
        <v>Frecuente</v>
      </c>
      <c r="S2940">
        <f>+Tabla1[[#This Row],[Respuesta.corr]]*100</f>
        <v>100</v>
      </c>
      <c r="T2940" t="str">
        <f>+IF(OR(Tabla1[[#This Row],[frecuente/infrecuente]]="Frecuente",Tabla1[[#This Row],[Respuesta.rt]]=""),"",Tabla1[[#This Row],[Respuesta.rt]])</f>
        <v/>
      </c>
      <c r="U2940">
        <f>1-Tabla1[[#This Row],[Respuesta.corr]]</f>
        <v>0</v>
      </c>
      <c r="V2940" t="s">
        <v>141</v>
      </c>
      <c r="W2940" t="s">
        <v>143</v>
      </c>
      <c r="X2940" t="str">
        <f>+IFERROR(VLOOKUP(Tabla1[[#This Row],[participant]],$AB$2:$AC$17,2,0),"REVISAR")</f>
        <v>LMR11M</v>
      </c>
    </row>
    <row r="2941" spans="1:24" x14ac:dyDescent="0.55000000000000004">
      <c r="A2941" t="s">
        <v>120</v>
      </c>
      <c r="B2941" t="s">
        <v>25</v>
      </c>
      <c r="C2941" t="s">
        <v>21</v>
      </c>
      <c r="D2941">
        <v>1.3</v>
      </c>
      <c r="E2941">
        <v>0</v>
      </c>
      <c r="F2941">
        <v>139</v>
      </c>
      <c r="G2941">
        <v>139</v>
      </c>
      <c r="H2941">
        <v>139</v>
      </c>
      <c r="I2941" t="s">
        <v>21</v>
      </c>
      <c r="J2941">
        <v>1</v>
      </c>
      <c r="K2941">
        <v>0.57174802292100002</v>
      </c>
      <c r="L2941" t="s">
        <v>121</v>
      </c>
      <c r="M2941">
        <v>59.923873916776003</v>
      </c>
      <c r="N2941" t="s">
        <v>122</v>
      </c>
      <c r="O2941">
        <v>1</v>
      </c>
      <c r="P2941" t="s">
        <v>123</v>
      </c>
      <c r="Q2941" t="str">
        <f>+PROPER(IF(MID(Tabla1[[#This Row],[expName]],3,100)="Alegria","Alegría",MID(Tabla1[[#This Row],[expName]],3,100)))</f>
        <v>Sexo</v>
      </c>
      <c r="R2941" t="str">
        <f>+IF(Tabla1[[#This Row],[correct_ans]]="None","Frecuente","Infrecuente")</f>
        <v>Infrecuente</v>
      </c>
      <c r="S2941">
        <f>+Tabla1[[#This Row],[Respuesta.corr]]*100</f>
        <v>100</v>
      </c>
      <c r="T2941">
        <f>+IF(OR(Tabla1[[#This Row],[frecuente/infrecuente]]="Frecuente",Tabla1[[#This Row],[Respuesta.rt]]=""),"",Tabla1[[#This Row],[Respuesta.rt]])</f>
        <v>0.57174802292100002</v>
      </c>
      <c r="U2941">
        <f>1-Tabla1[[#This Row],[Respuesta.corr]]</f>
        <v>0</v>
      </c>
      <c r="V2941" t="s">
        <v>141</v>
      </c>
      <c r="W2941" t="s">
        <v>143</v>
      </c>
      <c r="X2941" t="str">
        <f>+IFERROR(VLOOKUP(Tabla1[[#This Row],[participant]],$AB$2:$AC$17,2,0),"REVISAR")</f>
        <v>LMR11M</v>
      </c>
    </row>
    <row r="2942" spans="1:24" x14ac:dyDescent="0.55000000000000004">
      <c r="A2942" t="s">
        <v>124</v>
      </c>
      <c r="B2942" t="s">
        <v>68</v>
      </c>
      <c r="C2942" t="s">
        <v>15</v>
      </c>
      <c r="D2942">
        <v>0.8</v>
      </c>
      <c r="E2942">
        <v>0</v>
      </c>
      <c r="F2942">
        <v>140</v>
      </c>
      <c r="G2942">
        <v>140</v>
      </c>
      <c r="H2942">
        <v>140</v>
      </c>
      <c r="I2942" t="s">
        <v>15</v>
      </c>
      <c r="J2942">
        <v>1</v>
      </c>
      <c r="L2942" t="s">
        <v>121</v>
      </c>
      <c r="M2942">
        <v>59.923873916776003</v>
      </c>
      <c r="N2942" t="s">
        <v>122</v>
      </c>
      <c r="O2942">
        <v>1</v>
      </c>
      <c r="P2942" t="s">
        <v>123</v>
      </c>
      <c r="Q2942" t="str">
        <f>+PROPER(IF(MID(Tabla1[[#This Row],[expName]],3,100)="Alegria","Alegría",MID(Tabla1[[#This Row],[expName]],3,100)))</f>
        <v>Sexo</v>
      </c>
      <c r="R2942" t="str">
        <f>+IF(Tabla1[[#This Row],[correct_ans]]="None","Frecuente","Infrecuente")</f>
        <v>Frecuente</v>
      </c>
      <c r="S2942">
        <f>+Tabla1[[#This Row],[Respuesta.corr]]*100</f>
        <v>100</v>
      </c>
      <c r="T2942" t="str">
        <f>+IF(OR(Tabla1[[#This Row],[frecuente/infrecuente]]="Frecuente",Tabla1[[#This Row],[Respuesta.rt]]=""),"",Tabla1[[#This Row],[Respuesta.rt]])</f>
        <v/>
      </c>
      <c r="U2942">
        <f>1-Tabla1[[#This Row],[Respuesta.corr]]</f>
        <v>0</v>
      </c>
      <c r="V2942" t="s">
        <v>141</v>
      </c>
      <c r="W2942" t="s">
        <v>143</v>
      </c>
      <c r="X2942" t="str">
        <f>+IFERROR(VLOOKUP(Tabla1[[#This Row],[participant]],$AB$2:$AC$17,2,0),"REVISAR")</f>
        <v>LMR11M</v>
      </c>
    </row>
    <row r="2943" spans="1:24" x14ac:dyDescent="0.55000000000000004">
      <c r="A2943" t="s">
        <v>124</v>
      </c>
      <c r="B2943" t="s">
        <v>75</v>
      </c>
      <c r="C2943" t="s">
        <v>15</v>
      </c>
      <c r="D2943">
        <v>0.8</v>
      </c>
      <c r="E2943">
        <v>0</v>
      </c>
      <c r="F2943">
        <v>141</v>
      </c>
      <c r="G2943">
        <v>141</v>
      </c>
      <c r="H2943">
        <v>141</v>
      </c>
      <c r="I2943" t="s">
        <v>15</v>
      </c>
      <c r="J2943">
        <v>1</v>
      </c>
      <c r="L2943" t="s">
        <v>121</v>
      </c>
      <c r="M2943">
        <v>59.923873916776003</v>
      </c>
      <c r="N2943" t="s">
        <v>122</v>
      </c>
      <c r="O2943">
        <v>1</v>
      </c>
      <c r="P2943" t="s">
        <v>123</v>
      </c>
      <c r="Q2943" t="str">
        <f>+PROPER(IF(MID(Tabla1[[#This Row],[expName]],3,100)="Alegria","Alegría",MID(Tabla1[[#This Row],[expName]],3,100)))</f>
        <v>Sexo</v>
      </c>
      <c r="R2943" t="str">
        <f>+IF(Tabla1[[#This Row],[correct_ans]]="None","Frecuente","Infrecuente")</f>
        <v>Frecuente</v>
      </c>
      <c r="S2943">
        <f>+Tabla1[[#This Row],[Respuesta.corr]]*100</f>
        <v>100</v>
      </c>
      <c r="T2943" t="str">
        <f>+IF(OR(Tabla1[[#This Row],[frecuente/infrecuente]]="Frecuente",Tabla1[[#This Row],[Respuesta.rt]]=""),"",Tabla1[[#This Row],[Respuesta.rt]])</f>
        <v/>
      </c>
      <c r="U2943">
        <f>1-Tabla1[[#This Row],[Respuesta.corr]]</f>
        <v>0</v>
      </c>
      <c r="V2943" t="s">
        <v>141</v>
      </c>
      <c r="W2943" t="s">
        <v>143</v>
      </c>
      <c r="X2943" t="str">
        <f>+IFERROR(VLOOKUP(Tabla1[[#This Row],[participant]],$AB$2:$AC$17,2,0),"REVISAR")</f>
        <v>LMR11M</v>
      </c>
    </row>
    <row r="2944" spans="1:24" x14ac:dyDescent="0.55000000000000004">
      <c r="A2944" t="s">
        <v>124</v>
      </c>
      <c r="B2944" t="s">
        <v>125</v>
      </c>
      <c r="C2944" t="s">
        <v>15</v>
      </c>
      <c r="D2944">
        <v>1.3</v>
      </c>
      <c r="E2944">
        <v>0</v>
      </c>
      <c r="F2944">
        <v>142</v>
      </c>
      <c r="G2944">
        <v>142</v>
      </c>
      <c r="H2944">
        <v>142</v>
      </c>
      <c r="I2944" t="s">
        <v>15</v>
      </c>
      <c r="J2944">
        <v>1</v>
      </c>
      <c r="L2944" t="s">
        <v>121</v>
      </c>
      <c r="M2944">
        <v>59.923873916776003</v>
      </c>
      <c r="N2944" t="s">
        <v>122</v>
      </c>
      <c r="O2944">
        <v>1</v>
      </c>
      <c r="P2944" t="s">
        <v>123</v>
      </c>
      <c r="Q2944" t="str">
        <f>+PROPER(IF(MID(Tabla1[[#This Row],[expName]],3,100)="Alegria","Alegría",MID(Tabla1[[#This Row],[expName]],3,100)))</f>
        <v>Sexo</v>
      </c>
      <c r="R2944" t="str">
        <f>+IF(Tabla1[[#This Row],[correct_ans]]="None","Frecuente","Infrecuente")</f>
        <v>Frecuente</v>
      </c>
      <c r="S2944">
        <f>+Tabla1[[#This Row],[Respuesta.corr]]*100</f>
        <v>100</v>
      </c>
      <c r="T2944" t="str">
        <f>+IF(OR(Tabla1[[#This Row],[frecuente/infrecuente]]="Frecuente",Tabla1[[#This Row],[Respuesta.rt]]=""),"",Tabla1[[#This Row],[Respuesta.rt]])</f>
        <v/>
      </c>
      <c r="U2944">
        <f>1-Tabla1[[#This Row],[Respuesta.corr]]</f>
        <v>0</v>
      </c>
      <c r="V2944" t="s">
        <v>141</v>
      </c>
      <c r="W2944" t="s">
        <v>143</v>
      </c>
      <c r="X2944" t="str">
        <f>+IFERROR(VLOOKUP(Tabla1[[#This Row],[participant]],$AB$2:$AC$17,2,0),"REVISAR")</f>
        <v>LMR11M</v>
      </c>
    </row>
    <row r="2945" spans="1:24" x14ac:dyDescent="0.55000000000000004">
      <c r="A2945" t="s">
        <v>120</v>
      </c>
      <c r="B2945" t="s">
        <v>90</v>
      </c>
      <c r="C2945" t="s">
        <v>21</v>
      </c>
      <c r="D2945">
        <v>0.8</v>
      </c>
      <c r="E2945">
        <v>0</v>
      </c>
      <c r="F2945">
        <v>143</v>
      </c>
      <c r="G2945">
        <v>143</v>
      </c>
      <c r="H2945">
        <v>143</v>
      </c>
      <c r="I2945" t="s">
        <v>21</v>
      </c>
      <c r="J2945">
        <v>1</v>
      </c>
      <c r="K2945">
        <v>0.64857707126099995</v>
      </c>
      <c r="L2945" t="s">
        <v>121</v>
      </c>
      <c r="M2945">
        <v>59.923873916776003</v>
      </c>
      <c r="N2945" t="s">
        <v>122</v>
      </c>
      <c r="O2945">
        <v>1</v>
      </c>
      <c r="P2945" t="s">
        <v>123</v>
      </c>
      <c r="Q2945" t="str">
        <f>+PROPER(IF(MID(Tabla1[[#This Row],[expName]],3,100)="Alegria","Alegría",MID(Tabla1[[#This Row],[expName]],3,100)))</f>
        <v>Sexo</v>
      </c>
      <c r="R2945" t="str">
        <f>+IF(Tabla1[[#This Row],[correct_ans]]="None","Frecuente","Infrecuente")</f>
        <v>Infrecuente</v>
      </c>
      <c r="S2945">
        <f>+Tabla1[[#This Row],[Respuesta.corr]]*100</f>
        <v>100</v>
      </c>
      <c r="T2945">
        <f>+IF(OR(Tabla1[[#This Row],[frecuente/infrecuente]]="Frecuente",Tabla1[[#This Row],[Respuesta.rt]]=""),"",Tabla1[[#This Row],[Respuesta.rt]])</f>
        <v>0.64857707126099995</v>
      </c>
      <c r="U2945">
        <f>1-Tabla1[[#This Row],[Respuesta.corr]]</f>
        <v>0</v>
      </c>
      <c r="V2945" t="s">
        <v>141</v>
      </c>
      <c r="W2945" t="s">
        <v>143</v>
      </c>
      <c r="X2945" t="str">
        <f>+IFERROR(VLOOKUP(Tabla1[[#This Row],[participant]],$AB$2:$AC$17,2,0),"REVISAR")</f>
        <v>LMR11M</v>
      </c>
    </row>
    <row r="2946" spans="1:24" x14ac:dyDescent="0.55000000000000004">
      <c r="A2946" t="s">
        <v>124</v>
      </c>
      <c r="B2946" t="s">
        <v>87</v>
      </c>
      <c r="C2946" t="s">
        <v>15</v>
      </c>
      <c r="D2946">
        <v>0.8</v>
      </c>
      <c r="E2946">
        <v>0</v>
      </c>
      <c r="F2946">
        <v>144</v>
      </c>
      <c r="G2946">
        <v>144</v>
      </c>
      <c r="H2946">
        <v>144</v>
      </c>
      <c r="I2946" t="s">
        <v>15</v>
      </c>
      <c r="J2946">
        <v>1</v>
      </c>
      <c r="L2946" t="s">
        <v>121</v>
      </c>
      <c r="M2946">
        <v>59.923873916776003</v>
      </c>
      <c r="N2946" t="s">
        <v>122</v>
      </c>
      <c r="O2946">
        <v>1</v>
      </c>
      <c r="P2946" t="s">
        <v>123</v>
      </c>
      <c r="Q2946" t="str">
        <f>+PROPER(IF(MID(Tabla1[[#This Row],[expName]],3,100)="Alegria","Alegría",MID(Tabla1[[#This Row],[expName]],3,100)))</f>
        <v>Sexo</v>
      </c>
      <c r="R2946" t="str">
        <f>+IF(Tabla1[[#This Row],[correct_ans]]="None","Frecuente","Infrecuente")</f>
        <v>Frecuente</v>
      </c>
      <c r="S2946">
        <f>+Tabla1[[#This Row],[Respuesta.corr]]*100</f>
        <v>100</v>
      </c>
      <c r="T2946" t="str">
        <f>+IF(OR(Tabla1[[#This Row],[frecuente/infrecuente]]="Frecuente",Tabla1[[#This Row],[Respuesta.rt]]=""),"",Tabla1[[#This Row],[Respuesta.rt]])</f>
        <v/>
      </c>
      <c r="U2946">
        <f>1-Tabla1[[#This Row],[Respuesta.corr]]</f>
        <v>0</v>
      </c>
      <c r="V2946" t="s">
        <v>141</v>
      </c>
      <c r="W2946" t="s">
        <v>143</v>
      </c>
      <c r="X2946" t="str">
        <f>+IFERROR(VLOOKUP(Tabla1[[#This Row],[participant]],$AB$2:$AC$17,2,0),"REVISAR")</f>
        <v>LMR11M</v>
      </c>
    </row>
    <row r="2947" spans="1:24" x14ac:dyDescent="0.55000000000000004">
      <c r="A2947" t="s">
        <v>124</v>
      </c>
      <c r="B2947" t="s">
        <v>68</v>
      </c>
      <c r="C2947" t="s">
        <v>15</v>
      </c>
      <c r="D2947">
        <v>1.3</v>
      </c>
      <c r="E2947">
        <v>0</v>
      </c>
      <c r="F2947">
        <v>145</v>
      </c>
      <c r="G2947">
        <v>145</v>
      </c>
      <c r="H2947">
        <v>145</v>
      </c>
      <c r="I2947" t="s">
        <v>15</v>
      </c>
      <c r="J2947">
        <v>1</v>
      </c>
      <c r="L2947" t="s">
        <v>121</v>
      </c>
      <c r="M2947">
        <v>59.923873916776003</v>
      </c>
      <c r="N2947" t="s">
        <v>122</v>
      </c>
      <c r="O2947">
        <v>1</v>
      </c>
      <c r="P2947" t="s">
        <v>123</v>
      </c>
      <c r="Q2947" t="str">
        <f>+PROPER(IF(MID(Tabla1[[#This Row],[expName]],3,100)="Alegria","Alegría",MID(Tabla1[[#This Row],[expName]],3,100)))</f>
        <v>Sexo</v>
      </c>
      <c r="R2947" t="str">
        <f>+IF(Tabla1[[#This Row],[correct_ans]]="None","Frecuente","Infrecuente")</f>
        <v>Frecuente</v>
      </c>
      <c r="S2947">
        <f>+Tabla1[[#This Row],[Respuesta.corr]]*100</f>
        <v>100</v>
      </c>
      <c r="T2947" t="str">
        <f>+IF(OR(Tabla1[[#This Row],[frecuente/infrecuente]]="Frecuente",Tabla1[[#This Row],[Respuesta.rt]]=""),"",Tabla1[[#This Row],[Respuesta.rt]])</f>
        <v/>
      </c>
      <c r="U2947">
        <f>1-Tabla1[[#This Row],[Respuesta.corr]]</f>
        <v>0</v>
      </c>
      <c r="V2947" t="s">
        <v>141</v>
      </c>
      <c r="W2947" t="s">
        <v>143</v>
      </c>
      <c r="X2947" t="str">
        <f>+IFERROR(VLOOKUP(Tabla1[[#This Row],[participant]],$AB$2:$AC$17,2,0),"REVISAR")</f>
        <v>LMR11M</v>
      </c>
    </row>
    <row r="2948" spans="1:24" x14ac:dyDescent="0.55000000000000004">
      <c r="A2948" t="s">
        <v>120</v>
      </c>
      <c r="B2948" t="s">
        <v>36</v>
      </c>
      <c r="C2948" t="s">
        <v>21</v>
      </c>
      <c r="D2948">
        <v>0.8</v>
      </c>
      <c r="E2948">
        <v>0</v>
      </c>
      <c r="F2948">
        <v>146</v>
      </c>
      <c r="G2948">
        <v>146</v>
      </c>
      <c r="H2948">
        <v>146</v>
      </c>
      <c r="I2948" t="s">
        <v>15</v>
      </c>
      <c r="J2948">
        <v>0</v>
      </c>
      <c r="L2948" t="s">
        <v>121</v>
      </c>
      <c r="M2948">
        <v>59.923873916776003</v>
      </c>
      <c r="N2948" t="s">
        <v>122</v>
      </c>
      <c r="O2948">
        <v>1</v>
      </c>
      <c r="P2948" t="s">
        <v>123</v>
      </c>
      <c r="Q2948" t="str">
        <f>+PROPER(IF(MID(Tabla1[[#This Row],[expName]],3,100)="Alegria","Alegría",MID(Tabla1[[#This Row],[expName]],3,100)))</f>
        <v>Sexo</v>
      </c>
      <c r="R2948" t="str">
        <f>+IF(Tabla1[[#This Row],[correct_ans]]="None","Frecuente","Infrecuente")</f>
        <v>Infrecuente</v>
      </c>
      <c r="S2948">
        <f>+Tabla1[[#This Row],[Respuesta.corr]]*100</f>
        <v>0</v>
      </c>
      <c r="T2948" t="str">
        <f>+IF(OR(Tabla1[[#This Row],[frecuente/infrecuente]]="Frecuente",Tabla1[[#This Row],[Respuesta.rt]]=""),"",Tabla1[[#This Row],[Respuesta.rt]])</f>
        <v/>
      </c>
      <c r="U2948">
        <f>1-Tabla1[[#This Row],[Respuesta.corr]]</f>
        <v>1</v>
      </c>
      <c r="V2948" t="s">
        <v>141</v>
      </c>
      <c r="W2948" t="s">
        <v>143</v>
      </c>
      <c r="X2948" t="str">
        <f>+IFERROR(VLOOKUP(Tabla1[[#This Row],[participant]],$AB$2:$AC$17,2,0),"REVISAR")</f>
        <v>LMR11M</v>
      </c>
    </row>
    <row r="2949" spans="1:24" x14ac:dyDescent="0.55000000000000004">
      <c r="A2949" t="s">
        <v>124</v>
      </c>
      <c r="B2949" t="s">
        <v>91</v>
      </c>
      <c r="C2949" t="s">
        <v>15</v>
      </c>
      <c r="D2949">
        <v>0.8</v>
      </c>
      <c r="E2949">
        <v>0</v>
      </c>
      <c r="F2949">
        <v>147</v>
      </c>
      <c r="G2949">
        <v>147</v>
      </c>
      <c r="H2949">
        <v>147</v>
      </c>
      <c r="I2949" t="s">
        <v>15</v>
      </c>
      <c r="J2949">
        <v>1</v>
      </c>
      <c r="L2949" t="s">
        <v>121</v>
      </c>
      <c r="M2949">
        <v>59.923873916776003</v>
      </c>
      <c r="N2949" t="s">
        <v>122</v>
      </c>
      <c r="O2949">
        <v>1</v>
      </c>
      <c r="P2949" t="s">
        <v>123</v>
      </c>
      <c r="Q2949" t="str">
        <f>+PROPER(IF(MID(Tabla1[[#This Row],[expName]],3,100)="Alegria","Alegría",MID(Tabla1[[#This Row],[expName]],3,100)))</f>
        <v>Sexo</v>
      </c>
      <c r="R2949" t="str">
        <f>+IF(Tabla1[[#This Row],[correct_ans]]="None","Frecuente","Infrecuente")</f>
        <v>Frecuente</v>
      </c>
      <c r="S2949">
        <f>+Tabla1[[#This Row],[Respuesta.corr]]*100</f>
        <v>100</v>
      </c>
      <c r="T2949" t="str">
        <f>+IF(OR(Tabla1[[#This Row],[frecuente/infrecuente]]="Frecuente",Tabla1[[#This Row],[Respuesta.rt]]=""),"",Tabla1[[#This Row],[Respuesta.rt]])</f>
        <v/>
      </c>
      <c r="U2949">
        <f>1-Tabla1[[#This Row],[Respuesta.corr]]</f>
        <v>0</v>
      </c>
      <c r="V2949" t="s">
        <v>141</v>
      </c>
      <c r="W2949" t="s">
        <v>143</v>
      </c>
      <c r="X2949" t="str">
        <f>+IFERROR(VLOOKUP(Tabla1[[#This Row],[participant]],$AB$2:$AC$17,2,0),"REVISAR")</f>
        <v>LMR11M</v>
      </c>
    </row>
    <row r="2950" spans="1:24" x14ac:dyDescent="0.55000000000000004">
      <c r="A2950" t="s">
        <v>124</v>
      </c>
      <c r="B2950" t="s">
        <v>89</v>
      </c>
      <c r="C2950" t="s">
        <v>15</v>
      </c>
      <c r="D2950">
        <v>0.8</v>
      </c>
      <c r="E2950">
        <v>0</v>
      </c>
      <c r="F2950">
        <v>148</v>
      </c>
      <c r="G2950">
        <v>148</v>
      </c>
      <c r="H2950">
        <v>148</v>
      </c>
      <c r="I2950" t="s">
        <v>15</v>
      </c>
      <c r="J2950">
        <v>1</v>
      </c>
      <c r="L2950" t="s">
        <v>121</v>
      </c>
      <c r="M2950">
        <v>59.923873916776003</v>
      </c>
      <c r="N2950" t="s">
        <v>122</v>
      </c>
      <c r="O2950">
        <v>1</v>
      </c>
      <c r="P2950" t="s">
        <v>123</v>
      </c>
      <c r="Q2950" t="str">
        <f>+PROPER(IF(MID(Tabla1[[#This Row],[expName]],3,100)="Alegria","Alegría",MID(Tabla1[[#This Row],[expName]],3,100)))</f>
        <v>Sexo</v>
      </c>
      <c r="R2950" t="str">
        <f>+IF(Tabla1[[#This Row],[correct_ans]]="None","Frecuente","Infrecuente")</f>
        <v>Frecuente</v>
      </c>
      <c r="S2950">
        <f>+Tabla1[[#This Row],[Respuesta.corr]]*100</f>
        <v>100</v>
      </c>
      <c r="T2950" t="str">
        <f>+IF(OR(Tabla1[[#This Row],[frecuente/infrecuente]]="Frecuente",Tabla1[[#This Row],[Respuesta.rt]]=""),"",Tabla1[[#This Row],[Respuesta.rt]])</f>
        <v/>
      </c>
      <c r="U2950">
        <f>1-Tabla1[[#This Row],[Respuesta.corr]]</f>
        <v>0</v>
      </c>
      <c r="V2950" t="s">
        <v>141</v>
      </c>
      <c r="W2950" t="s">
        <v>143</v>
      </c>
      <c r="X2950" t="str">
        <f>+IFERROR(VLOOKUP(Tabla1[[#This Row],[participant]],$AB$2:$AC$17,2,0),"REVISAR")</f>
        <v>LMR11M</v>
      </c>
    </row>
    <row r="2951" spans="1:24" x14ac:dyDescent="0.55000000000000004">
      <c r="A2951" t="s">
        <v>120</v>
      </c>
      <c r="B2951" t="s">
        <v>36</v>
      </c>
      <c r="C2951" t="s">
        <v>21</v>
      </c>
      <c r="D2951">
        <v>1.3</v>
      </c>
      <c r="E2951">
        <v>0</v>
      </c>
      <c r="F2951">
        <v>149</v>
      </c>
      <c r="G2951">
        <v>149</v>
      </c>
      <c r="H2951">
        <v>149</v>
      </c>
      <c r="I2951" t="s">
        <v>21</v>
      </c>
      <c r="J2951">
        <v>1</v>
      </c>
      <c r="K2951">
        <v>0.58930953498899996</v>
      </c>
      <c r="L2951" t="s">
        <v>121</v>
      </c>
      <c r="M2951">
        <v>59.923873916776003</v>
      </c>
      <c r="N2951" t="s">
        <v>122</v>
      </c>
      <c r="O2951">
        <v>1</v>
      </c>
      <c r="P2951" t="s">
        <v>123</v>
      </c>
      <c r="Q2951" t="str">
        <f>+PROPER(IF(MID(Tabla1[[#This Row],[expName]],3,100)="Alegria","Alegría",MID(Tabla1[[#This Row],[expName]],3,100)))</f>
        <v>Sexo</v>
      </c>
      <c r="R2951" t="str">
        <f>+IF(Tabla1[[#This Row],[correct_ans]]="None","Frecuente","Infrecuente")</f>
        <v>Infrecuente</v>
      </c>
      <c r="S2951">
        <f>+Tabla1[[#This Row],[Respuesta.corr]]*100</f>
        <v>100</v>
      </c>
      <c r="T2951">
        <f>+IF(OR(Tabla1[[#This Row],[frecuente/infrecuente]]="Frecuente",Tabla1[[#This Row],[Respuesta.rt]]=""),"",Tabla1[[#This Row],[Respuesta.rt]])</f>
        <v>0.58930953498899996</v>
      </c>
      <c r="U2951">
        <f>1-Tabla1[[#This Row],[Respuesta.corr]]</f>
        <v>0</v>
      </c>
      <c r="V2951" t="s">
        <v>141</v>
      </c>
      <c r="W2951" t="s">
        <v>143</v>
      </c>
      <c r="X2951" t="str">
        <f>+IFERROR(VLOOKUP(Tabla1[[#This Row],[participant]],$AB$2:$AC$17,2,0),"REVISAR")</f>
        <v>LMR11M</v>
      </c>
    </row>
    <row r="2952" spans="1:24" x14ac:dyDescent="0.55000000000000004">
      <c r="A2952" t="s">
        <v>124</v>
      </c>
      <c r="B2952" t="s">
        <v>89</v>
      </c>
      <c r="C2952" t="s">
        <v>15</v>
      </c>
      <c r="D2952">
        <v>0.8</v>
      </c>
      <c r="E2952">
        <v>0</v>
      </c>
      <c r="F2952">
        <v>150</v>
      </c>
      <c r="G2952">
        <v>150</v>
      </c>
      <c r="H2952">
        <v>150</v>
      </c>
      <c r="I2952" t="s">
        <v>15</v>
      </c>
      <c r="J2952">
        <v>1</v>
      </c>
      <c r="L2952" t="s">
        <v>121</v>
      </c>
      <c r="M2952">
        <v>59.923873916776003</v>
      </c>
      <c r="N2952" t="s">
        <v>122</v>
      </c>
      <c r="O2952">
        <v>1</v>
      </c>
      <c r="P2952" t="s">
        <v>123</v>
      </c>
      <c r="Q2952" t="str">
        <f>+PROPER(IF(MID(Tabla1[[#This Row],[expName]],3,100)="Alegria","Alegría",MID(Tabla1[[#This Row],[expName]],3,100)))</f>
        <v>Sexo</v>
      </c>
      <c r="R2952" t="str">
        <f>+IF(Tabla1[[#This Row],[correct_ans]]="None","Frecuente","Infrecuente")</f>
        <v>Frecuente</v>
      </c>
      <c r="S2952">
        <f>+Tabla1[[#This Row],[Respuesta.corr]]*100</f>
        <v>100</v>
      </c>
      <c r="T2952" t="str">
        <f>+IF(OR(Tabla1[[#This Row],[frecuente/infrecuente]]="Frecuente",Tabla1[[#This Row],[Respuesta.rt]]=""),"",Tabla1[[#This Row],[Respuesta.rt]])</f>
        <v/>
      </c>
      <c r="U2952">
        <f>1-Tabla1[[#This Row],[Respuesta.corr]]</f>
        <v>0</v>
      </c>
      <c r="V2952" t="s">
        <v>141</v>
      </c>
      <c r="W2952" t="s">
        <v>143</v>
      </c>
      <c r="X2952" t="str">
        <f>+IFERROR(VLOOKUP(Tabla1[[#This Row],[participant]],$AB$2:$AC$17,2,0),"REVISAR")</f>
        <v>LMR11M</v>
      </c>
    </row>
    <row r="2953" spans="1:24" x14ac:dyDescent="0.55000000000000004">
      <c r="A2953" t="s">
        <v>124</v>
      </c>
      <c r="B2953" t="s">
        <v>91</v>
      </c>
      <c r="C2953" t="s">
        <v>15</v>
      </c>
      <c r="D2953">
        <v>1.3</v>
      </c>
      <c r="E2953">
        <v>0</v>
      </c>
      <c r="F2953">
        <v>151</v>
      </c>
      <c r="G2953">
        <v>151</v>
      </c>
      <c r="H2953">
        <v>151</v>
      </c>
      <c r="I2953" t="s">
        <v>15</v>
      </c>
      <c r="J2953">
        <v>1</v>
      </c>
      <c r="L2953" t="s">
        <v>121</v>
      </c>
      <c r="M2953">
        <v>59.923873916776003</v>
      </c>
      <c r="N2953" t="s">
        <v>122</v>
      </c>
      <c r="O2953">
        <v>1</v>
      </c>
      <c r="P2953" t="s">
        <v>123</v>
      </c>
      <c r="Q2953" t="str">
        <f>+PROPER(IF(MID(Tabla1[[#This Row],[expName]],3,100)="Alegria","Alegría",MID(Tabla1[[#This Row],[expName]],3,100)))</f>
        <v>Sexo</v>
      </c>
      <c r="R2953" t="str">
        <f>+IF(Tabla1[[#This Row],[correct_ans]]="None","Frecuente","Infrecuente")</f>
        <v>Frecuente</v>
      </c>
      <c r="S2953">
        <f>+Tabla1[[#This Row],[Respuesta.corr]]*100</f>
        <v>100</v>
      </c>
      <c r="T2953" t="str">
        <f>+IF(OR(Tabla1[[#This Row],[frecuente/infrecuente]]="Frecuente",Tabla1[[#This Row],[Respuesta.rt]]=""),"",Tabla1[[#This Row],[Respuesta.rt]])</f>
        <v/>
      </c>
      <c r="U2953">
        <f>1-Tabla1[[#This Row],[Respuesta.corr]]</f>
        <v>0</v>
      </c>
      <c r="V2953" t="s">
        <v>141</v>
      </c>
      <c r="W2953" t="s">
        <v>143</v>
      </c>
      <c r="X2953" t="str">
        <f>+IFERROR(VLOOKUP(Tabla1[[#This Row],[participant]],$AB$2:$AC$17,2,0),"REVISAR")</f>
        <v>LMR11M</v>
      </c>
    </row>
    <row r="2954" spans="1:24" x14ac:dyDescent="0.55000000000000004">
      <c r="A2954" t="s">
        <v>124</v>
      </c>
      <c r="B2954" t="s">
        <v>68</v>
      </c>
      <c r="C2954" t="s">
        <v>15</v>
      </c>
      <c r="D2954">
        <v>1.3</v>
      </c>
      <c r="E2954">
        <v>0</v>
      </c>
      <c r="F2954">
        <v>152</v>
      </c>
      <c r="G2954">
        <v>152</v>
      </c>
      <c r="H2954">
        <v>152</v>
      </c>
      <c r="I2954" t="s">
        <v>15</v>
      </c>
      <c r="J2954">
        <v>1</v>
      </c>
      <c r="L2954" t="s">
        <v>121</v>
      </c>
      <c r="M2954">
        <v>59.923873916776003</v>
      </c>
      <c r="N2954" t="s">
        <v>122</v>
      </c>
      <c r="O2954">
        <v>1</v>
      </c>
      <c r="P2954" t="s">
        <v>123</v>
      </c>
      <c r="Q2954" t="str">
        <f>+PROPER(IF(MID(Tabla1[[#This Row],[expName]],3,100)="Alegria","Alegría",MID(Tabla1[[#This Row],[expName]],3,100)))</f>
        <v>Sexo</v>
      </c>
      <c r="R2954" t="str">
        <f>+IF(Tabla1[[#This Row],[correct_ans]]="None","Frecuente","Infrecuente")</f>
        <v>Frecuente</v>
      </c>
      <c r="S2954">
        <f>+Tabla1[[#This Row],[Respuesta.corr]]*100</f>
        <v>100</v>
      </c>
      <c r="T2954" t="str">
        <f>+IF(OR(Tabla1[[#This Row],[frecuente/infrecuente]]="Frecuente",Tabla1[[#This Row],[Respuesta.rt]]=""),"",Tabla1[[#This Row],[Respuesta.rt]])</f>
        <v/>
      </c>
      <c r="U2954">
        <f>1-Tabla1[[#This Row],[Respuesta.corr]]</f>
        <v>0</v>
      </c>
      <c r="V2954" t="s">
        <v>141</v>
      </c>
      <c r="W2954" t="s">
        <v>143</v>
      </c>
      <c r="X2954" t="str">
        <f>+IFERROR(VLOOKUP(Tabla1[[#This Row],[participant]],$AB$2:$AC$17,2,0),"REVISAR")</f>
        <v>LMR11M</v>
      </c>
    </row>
    <row r="2955" spans="1:24" x14ac:dyDescent="0.55000000000000004">
      <c r="A2955" t="s">
        <v>120</v>
      </c>
      <c r="B2955" t="s">
        <v>63</v>
      </c>
      <c r="C2955" t="s">
        <v>21</v>
      </c>
      <c r="D2955">
        <v>0.8</v>
      </c>
      <c r="E2955">
        <v>0</v>
      </c>
      <c r="F2955">
        <v>153</v>
      </c>
      <c r="G2955">
        <v>153</v>
      </c>
      <c r="H2955">
        <v>153</v>
      </c>
      <c r="I2955" t="s">
        <v>21</v>
      </c>
      <c r="J2955">
        <v>1</v>
      </c>
      <c r="K2955">
        <v>0.56345363333800003</v>
      </c>
      <c r="L2955" t="s">
        <v>121</v>
      </c>
      <c r="M2955">
        <v>59.923873916776003</v>
      </c>
      <c r="N2955" t="s">
        <v>122</v>
      </c>
      <c r="O2955">
        <v>1</v>
      </c>
      <c r="P2955" t="s">
        <v>123</v>
      </c>
      <c r="Q2955" t="str">
        <f>+PROPER(IF(MID(Tabla1[[#This Row],[expName]],3,100)="Alegria","Alegría",MID(Tabla1[[#This Row],[expName]],3,100)))</f>
        <v>Sexo</v>
      </c>
      <c r="R2955" t="str">
        <f>+IF(Tabla1[[#This Row],[correct_ans]]="None","Frecuente","Infrecuente")</f>
        <v>Infrecuente</v>
      </c>
      <c r="S2955">
        <f>+Tabla1[[#This Row],[Respuesta.corr]]*100</f>
        <v>100</v>
      </c>
      <c r="T2955">
        <f>+IF(OR(Tabla1[[#This Row],[frecuente/infrecuente]]="Frecuente",Tabla1[[#This Row],[Respuesta.rt]]=""),"",Tabla1[[#This Row],[Respuesta.rt]])</f>
        <v>0.56345363333800003</v>
      </c>
      <c r="U2955">
        <f>1-Tabla1[[#This Row],[Respuesta.corr]]</f>
        <v>0</v>
      </c>
      <c r="V2955" t="s">
        <v>141</v>
      </c>
      <c r="W2955" t="s">
        <v>143</v>
      </c>
      <c r="X2955" t="str">
        <f>+IFERROR(VLOOKUP(Tabla1[[#This Row],[participant]],$AB$2:$AC$17,2,0),"REVISAR")</f>
        <v>LMR11M</v>
      </c>
    </row>
    <row r="2956" spans="1:24" x14ac:dyDescent="0.55000000000000004">
      <c r="A2956" t="s">
        <v>124</v>
      </c>
      <c r="B2956" t="s">
        <v>89</v>
      </c>
      <c r="C2956" t="s">
        <v>15</v>
      </c>
      <c r="D2956">
        <v>1.3</v>
      </c>
      <c r="E2956">
        <v>0</v>
      </c>
      <c r="F2956">
        <v>154</v>
      </c>
      <c r="G2956">
        <v>154</v>
      </c>
      <c r="H2956">
        <v>154</v>
      </c>
      <c r="I2956" t="s">
        <v>15</v>
      </c>
      <c r="J2956">
        <v>1</v>
      </c>
      <c r="L2956" t="s">
        <v>121</v>
      </c>
      <c r="M2956">
        <v>59.923873916776003</v>
      </c>
      <c r="N2956" t="s">
        <v>122</v>
      </c>
      <c r="O2956">
        <v>1</v>
      </c>
      <c r="P2956" t="s">
        <v>123</v>
      </c>
      <c r="Q2956" t="str">
        <f>+PROPER(IF(MID(Tabla1[[#This Row],[expName]],3,100)="Alegria","Alegría",MID(Tabla1[[#This Row],[expName]],3,100)))</f>
        <v>Sexo</v>
      </c>
      <c r="R2956" t="str">
        <f>+IF(Tabla1[[#This Row],[correct_ans]]="None","Frecuente","Infrecuente")</f>
        <v>Frecuente</v>
      </c>
      <c r="S2956">
        <f>+Tabla1[[#This Row],[Respuesta.corr]]*100</f>
        <v>100</v>
      </c>
      <c r="T2956" t="str">
        <f>+IF(OR(Tabla1[[#This Row],[frecuente/infrecuente]]="Frecuente",Tabla1[[#This Row],[Respuesta.rt]]=""),"",Tabla1[[#This Row],[Respuesta.rt]])</f>
        <v/>
      </c>
      <c r="U2956">
        <f>1-Tabla1[[#This Row],[Respuesta.corr]]</f>
        <v>0</v>
      </c>
      <c r="V2956" t="s">
        <v>141</v>
      </c>
      <c r="W2956" t="s">
        <v>143</v>
      </c>
      <c r="X2956" t="str">
        <f>+IFERROR(VLOOKUP(Tabla1[[#This Row],[participant]],$AB$2:$AC$17,2,0),"REVISAR")</f>
        <v>LMR11M</v>
      </c>
    </row>
    <row r="2957" spans="1:24" x14ac:dyDescent="0.55000000000000004">
      <c r="A2957" t="s">
        <v>124</v>
      </c>
      <c r="B2957" t="s">
        <v>87</v>
      </c>
      <c r="C2957" t="s">
        <v>15</v>
      </c>
      <c r="D2957">
        <v>1.3</v>
      </c>
      <c r="E2957">
        <v>0</v>
      </c>
      <c r="F2957">
        <v>155</v>
      </c>
      <c r="G2957">
        <v>155</v>
      </c>
      <c r="H2957">
        <v>155</v>
      </c>
      <c r="I2957" t="s">
        <v>15</v>
      </c>
      <c r="J2957">
        <v>1</v>
      </c>
      <c r="L2957" t="s">
        <v>121</v>
      </c>
      <c r="M2957">
        <v>59.923873916776003</v>
      </c>
      <c r="N2957" t="s">
        <v>122</v>
      </c>
      <c r="O2957">
        <v>1</v>
      </c>
      <c r="P2957" t="s">
        <v>123</v>
      </c>
      <c r="Q2957" t="str">
        <f>+PROPER(IF(MID(Tabla1[[#This Row],[expName]],3,100)="Alegria","Alegría",MID(Tabla1[[#This Row],[expName]],3,100)))</f>
        <v>Sexo</v>
      </c>
      <c r="R2957" t="str">
        <f>+IF(Tabla1[[#This Row],[correct_ans]]="None","Frecuente","Infrecuente")</f>
        <v>Frecuente</v>
      </c>
      <c r="S2957">
        <f>+Tabla1[[#This Row],[Respuesta.corr]]*100</f>
        <v>100</v>
      </c>
      <c r="T2957" t="str">
        <f>+IF(OR(Tabla1[[#This Row],[frecuente/infrecuente]]="Frecuente",Tabla1[[#This Row],[Respuesta.rt]]=""),"",Tabla1[[#This Row],[Respuesta.rt]])</f>
        <v/>
      </c>
      <c r="U2957">
        <f>1-Tabla1[[#This Row],[Respuesta.corr]]</f>
        <v>0</v>
      </c>
      <c r="V2957" t="s">
        <v>141</v>
      </c>
      <c r="W2957" t="s">
        <v>143</v>
      </c>
      <c r="X2957" t="str">
        <f>+IFERROR(VLOOKUP(Tabla1[[#This Row],[participant]],$AB$2:$AC$17,2,0),"REVISAR")</f>
        <v>LMR11M</v>
      </c>
    </row>
    <row r="2958" spans="1:24" x14ac:dyDescent="0.55000000000000004">
      <c r="A2958" t="s">
        <v>124</v>
      </c>
      <c r="B2958" t="s">
        <v>68</v>
      </c>
      <c r="C2958" t="s">
        <v>15</v>
      </c>
      <c r="D2958">
        <v>1.3</v>
      </c>
      <c r="E2958">
        <v>0</v>
      </c>
      <c r="F2958">
        <v>156</v>
      </c>
      <c r="G2958">
        <v>156</v>
      </c>
      <c r="H2958">
        <v>156</v>
      </c>
      <c r="I2958" t="s">
        <v>15</v>
      </c>
      <c r="J2958">
        <v>1</v>
      </c>
      <c r="L2958" t="s">
        <v>121</v>
      </c>
      <c r="M2958">
        <v>59.923873916776003</v>
      </c>
      <c r="N2958" t="s">
        <v>122</v>
      </c>
      <c r="O2958">
        <v>1</v>
      </c>
      <c r="P2958" t="s">
        <v>123</v>
      </c>
      <c r="Q2958" t="str">
        <f>+PROPER(IF(MID(Tabla1[[#This Row],[expName]],3,100)="Alegria","Alegría",MID(Tabla1[[#This Row],[expName]],3,100)))</f>
        <v>Sexo</v>
      </c>
      <c r="R2958" t="str">
        <f>+IF(Tabla1[[#This Row],[correct_ans]]="None","Frecuente","Infrecuente")</f>
        <v>Frecuente</v>
      </c>
      <c r="S2958">
        <f>+Tabla1[[#This Row],[Respuesta.corr]]*100</f>
        <v>100</v>
      </c>
      <c r="T2958" t="str">
        <f>+IF(OR(Tabla1[[#This Row],[frecuente/infrecuente]]="Frecuente",Tabla1[[#This Row],[Respuesta.rt]]=""),"",Tabla1[[#This Row],[Respuesta.rt]])</f>
        <v/>
      </c>
      <c r="U2958">
        <f>1-Tabla1[[#This Row],[Respuesta.corr]]</f>
        <v>0</v>
      </c>
      <c r="V2958" t="s">
        <v>141</v>
      </c>
      <c r="W2958" t="s">
        <v>143</v>
      </c>
      <c r="X2958" t="str">
        <f>+IFERROR(VLOOKUP(Tabla1[[#This Row],[participant]],$AB$2:$AC$17,2,0),"REVISAR")</f>
        <v>LMR11M</v>
      </c>
    </row>
    <row r="2959" spans="1:24" x14ac:dyDescent="0.55000000000000004">
      <c r="A2959" t="s">
        <v>120</v>
      </c>
      <c r="B2959" t="s">
        <v>30</v>
      </c>
      <c r="C2959" t="s">
        <v>21</v>
      </c>
      <c r="D2959">
        <v>1.3</v>
      </c>
      <c r="E2959">
        <v>0</v>
      </c>
      <c r="F2959">
        <v>157</v>
      </c>
      <c r="G2959">
        <v>157</v>
      </c>
      <c r="H2959">
        <v>157</v>
      </c>
      <c r="I2959" t="s">
        <v>21</v>
      </c>
      <c r="J2959">
        <v>1</v>
      </c>
      <c r="K2959">
        <v>0.48303858330499999</v>
      </c>
      <c r="L2959" t="s">
        <v>121</v>
      </c>
      <c r="M2959">
        <v>59.923873916776003</v>
      </c>
      <c r="N2959" t="s">
        <v>122</v>
      </c>
      <c r="O2959">
        <v>1</v>
      </c>
      <c r="P2959" t="s">
        <v>123</v>
      </c>
      <c r="Q2959" t="str">
        <f>+PROPER(IF(MID(Tabla1[[#This Row],[expName]],3,100)="Alegria","Alegría",MID(Tabla1[[#This Row],[expName]],3,100)))</f>
        <v>Sexo</v>
      </c>
      <c r="R2959" t="str">
        <f>+IF(Tabla1[[#This Row],[correct_ans]]="None","Frecuente","Infrecuente")</f>
        <v>Infrecuente</v>
      </c>
      <c r="S2959">
        <f>+Tabla1[[#This Row],[Respuesta.corr]]*100</f>
        <v>100</v>
      </c>
      <c r="T2959">
        <f>+IF(OR(Tabla1[[#This Row],[frecuente/infrecuente]]="Frecuente",Tabla1[[#This Row],[Respuesta.rt]]=""),"",Tabla1[[#This Row],[Respuesta.rt]])</f>
        <v>0.48303858330499999</v>
      </c>
      <c r="U2959">
        <f>1-Tabla1[[#This Row],[Respuesta.corr]]</f>
        <v>0</v>
      </c>
      <c r="V2959" t="s">
        <v>141</v>
      </c>
      <c r="W2959" t="s">
        <v>143</v>
      </c>
      <c r="X2959" t="str">
        <f>+IFERROR(VLOOKUP(Tabla1[[#This Row],[participant]],$AB$2:$AC$17,2,0),"REVISAR")</f>
        <v>LMR11M</v>
      </c>
    </row>
    <row r="2960" spans="1:24" x14ac:dyDescent="0.55000000000000004">
      <c r="A2960" t="s">
        <v>124</v>
      </c>
      <c r="B2960" t="s">
        <v>92</v>
      </c>
      <c r="C2960" t="s">
        <v>15</v>
      </c>
      <c r="D2960">
        <v>0.8</v>
      </c>
      <c r="E2960">
        <v>0</v>
      </c>
      <c r="F2960">
        <v>158</v>
      </c>
      <c r="G2960">
        <v>158</v>
      </c>
      <c r="H2960">
        <v>158</v>
      </c>
      <c r="I2960" t="s">
        <v>15</v>
      </c>
      <c r="J2960">
        <v>1</v>
      </c>
      <c r="L2960" t="s">
        <v>121</v>
      </c>
      <c r="M2960">
        <v>59.923873916776003</v>
      </c>
      <c r="N2960" t="s">
        <v>122</v>
      </c>
      <c r="O2960">
        <v>1</v>
      </c>
      <c r="P2960" t="s">
        <v>123</v>
      </c>
      <c r="Q2960" t="str">
        <f>+PROPER(IF(MID(Tabla1[[#This Row],[expName]],3,100)="Alegria","Alegría",MID(Tabla1[[#This Row],[expName]],3,100)))</f>
        <v>Sexo</v>
      </c>
      <c r="R2960" t="str">
        <f>+IF(Tabla1[[#This Row],[correct_ans]]="None","Frecuente","Infrecuente")</f>
        <v>Frecuente</v>
      </c>
      <c r="S2960">
        <f>+Tabla1[[#This Row],[Respuesta.corr]]*100</f>
        <v>100</v>
      </c>
      <c r="T2960" t="str">
        <f>+IF(OR(Tabla1[[#This Row],[frecuente/infrecuente]]="Frecuente",Tabla1[[#This Row],[Respuesta.rt]]=""),"",Tabla1[[#This Row],[Respuesta.rt]])</f>
        <v/>
      </c>
      <c r="U2960">
        <f>1-Tabla1[[#This Row],[Respuesta.corr]]</f>
        <v>0</v>
      </c>
      <c r="V2960" t="s">
        <v>141</v>
      </c>
      <c r="W2960" t="s">
        <v>143</v>
      </c>
      <c r="X2960" t="str">
        <f>+IFERROR(VLOOKUP(Tabla1[[#This Row],[participant]],$AB$2:$AC$17,2,0),"REVISAR")</f>
        <v>LMR11M</v>
      </c>
    </row>
    <row r="2961" spans="1:24" x14ac:dyDescent="0.55000000000000004">
      <c r="A2961" t="s">
        <v>124</v>
      </c>
      <c r="B2961" t="s">
        <v>68</v>
      </c>
      <c r="C2961" t="s">
        <v>15</v>
      </c>
      <c r="D2961">
        <v>0.8</v>
      </c>
      <c r="E2961">
        <v>0</v>
      </c>
      <c r="F2961">
        <v>159</v>
      </c>
      <c r="G2961">
        <v>159</v>
      </c>
      <c r="H2961">
        <v>159</v>
      </c>
      <c r="I2961" t="s">
        <v>15</v>
      </c>
      <c r="J2961">
        <v>1</v>
      </c>
      <c r="L2961" t="s">
        <v>121</v>
      </c>
      <c r="M2961">
        <v>59.923873916776003</v>
      </c>
      <c r="N2961" t="s">
        <v>122</v>
      </c>
      <c r="O2961">
        <v>1</v>
      </c>
      <c r="P2961" t="s">
        <v>123</v>
      </c>
      <c r="Q2961" t="str">
        <f>+PROPER(IF(MID(Tabla1[[#This Row],[expName]],3,100)="Alegria","Alegría",MID(Tabla1[[#This Row],[expName]],3,100)))</f>
        <v>Sexo</v>
      </c>
      <c r="R2961" t="str">
        <f>+IF(Tabla1[[#This Row],[correct_ans]]="None","Frecuente","Infrecuente")</f>
        <v>Frecuente</v>
      </c>
      <c r="S2961">
        <f>+Tabla1[[#This Row],[Respuesta.corr]]*100</f>
        <v>100</v>
      </c>
      <c r="T2961" t="str">
        <f>+IF(OR(Tabla1[[#This Row],[frecuente/infrecuente]]="Frecuente",Tabla1[[#This Row],[Respuesta.rt]]=""),"",Tabla1[[#This Row],[Respuesta.rt]])</f>
        <v/>
      </c>
      <c r="U2961">
        <f>1-Tabla1[[#This Row],[Respuesta.corr]]</f>
        <v>0</v>
      </c>
      <c r="V2961" t="s">
        <v>141</v>
      </c>
      <c r="W2961" t="s">
        <v>143</v>
      </c>
      <c r="X2961" t="str">
        <f>+IFERROR(VLOOKUP(Tabla1[[#This Row],[participant]],$AB$2:$AC$17,2,0),"REVISAR")</f>
        <v>LMR11M</v>
      </c>
    </row>
    <row r="2962" spans="1:24" x14ac:dyDescent="0.55000000000000004">
      <c r="A2962" t="s">
        <v>124</v>
      </c>
      <c r="B2962" t="s">
        <v>75</v>
      </c>
      <c r="C2962" t="s">
        <v>15</v>
      </c>
      <c r="D2962">
        <v>1.3</v>
      </c>
      <c r="E2962">
        <v>0</v>
      </c>
      <c r="F2962">
        <v>160</v>
      </c>
      <c r="G2962">
        <v>160</v>
      </c>
      <c r="H2962">
        <v>160</v>
      </c>
      <c r="I2962" t="s">
        <v>15</v>
      </c>
      <c r="J2962">
        <v>1</v>
      </c>
      <c r="L2962" t="s">
        <v>121</v>
      </c>
      <c r="M2962">
        <v>59.923873916776003</v>
      </c>
      <c r="N2962" t="s">
        <v>122</v>
      </c>
      <c r="O2962">
        <v>1</v>
      </c>
      <c r="P2962" t="s">
        <v>123</v>
      </c>
      <c r="Q2962" t="str">
        <f>+PROPER(IF(MID(Tabla1[[#This Row],[expName]],3,100)="Alegria","Alegría",MID(Tabla1[[#This Row],[expName]],3,100)))</f>
        <v>Sexo</v>
      </c>
      <c r="R2962" t="str">
        <f>+IF(Tabla1[[#This Row],[correct_ans]]="None","Frecuente","Infrecuente")</f>
        <v>Frecuente</v>
      </c>
      <c r="S2962">
        <f>+Tabla1[[#This Row],[Respuesta.corr]]*100</f>
        <v>100</v>
      </c>
      <c r="T2962" t="str">
        <f>+IF(OR(Tabla1[[#This Row],[frecuente/infrecuente]]="Frecuente",Tabla1[[#This Row],[Respuesta.rt]]=""),"",Tabla1[[#This Row],[Respuesta.rt]])</f>
        <v/>
      </c>
      <c r="U2962">
        <f>1-Tabla1[[#This Row],[Respuesta.corr]]</f>
        <v>0</v>
      </c>
      <c r="V2962" t="s">
        <v>141</v>
      </c>
      <c r="W2962" t="s">
        <v>143</v>
      </c>
      <c r="X2962" t="str">
        <f>+IFERROR(VLOOKUP(Tabla1[[#This Row],[participant]],$AB$2:$AC$17,2,0),"REVISAR")</f>
        <v>LMR11M</v>
      </c>
    </row>
    <row r="2963" spans="1:24" x14ac:dyDescent="0.55000000000000004">
      <c r="A2963" t="s">
        <v>120</v>
      </c>
      <c r="B2963" t="s">
        <v>30</v>
      </c>
      <c r="C2963" t="s">
        <v>21</v>
      </c>
      <c r="D2963">
        <v>1.3</v>
      </c>
      <c r="E2963">
        <v>0</v>
      </c>
      <c r="F2963">
        <v>161</v>
      </c>
      <c r="G2963">
        <v>161</v>
      </c>
      <c r="H2963">
        <v>161</v>
      </c>
      <c r="I2963" t="s">
        <v>21</v>
      </c>
      <c r="J2963">
        <v>1</v>
      </c>
      <c r="K2963">
        <v>0.550567731261</v>
      </c>
      <c r="L2963" t="s">
        <v>121</v>
      </c>
      <c r="M2963">
        <v>59.923873916776003</v>
      </c>
      <c r="N2963" t="s">
        <v>122</v>
      </c>
      <c r="O2963">
        <v>1</v>
      </c>
      <c r="P2963" t="s">
        <v>123</v>
      </c>
      <c r="Q2963" t="str">
        <f>+PROPER(IF(MID(Tabla1[[#This Row],[expName]],3,100)="Alegria","Alegría",MID(Tabla1[[#This Row],[expName]],3,100)))</f>
        <v>Sexo</v>
      </c>
      <c r="R2963" t="str">
        <f>+IF(Tabla1[[#This Row],[correct_ans]]="None","Frecuente","Infrecuente")</f>
        <v>Infrecuente</v>
      </c>
      <c r="S2963">
        <f>+Tabla1[[#This Row],[Respuesta.corr]]*100</f>
        <v>100</v>
      </c>
      <c r="T2963">
        <f>+IF(OR(Tabla1[[#This Row],[frecuente/infrecuente]]="Frecuente",Tabla1[[#This Row],[Respuesta.rt]]=""),"",Tabla1[[#This Row],[Respuesta.rt]])</f>
        <v>0.550567731261</v>
      </c>
      <c r="U2963">
        <f>1-Tabla1[[#This Row],[Respuesta.corr]]</f>
        <v>0</v>
      </c>
      <c r="V2963" t="s">
        <v>141</v>
      </c>
      <c r="W2963" t="s">
        <v>143</v>
      </c>
      <c r="X2963" t="str">
        <f>+IFERROR(VLOOKUP(Tabla1[[#This Row],[participant]],$AB$2:$AC$17,2,0),"REVISAR")</f>
        <v>LMR11M</v>
      </c>
    </row>
    <row r="2964" spans="1:24" x14ac:dyDescent="0.55000000000000004">
      <c r="A2964" t="s">
        <v>124</v>
      </c>
      <c r="B2964" t="s">
        <v>22</v>
      </c>
      <c r="C2964" t="s">
        <v>15</v>
      </c>
      <c r="D2964">
        <v>0.8</v>
      </c>
      <c r="E2964">
        <v>0</v>
      </c>
      <c r="F2964">
        <v>162</v>
      </c>
      <c r="G2964">
        <v>162</v>
      </c>
      <c r="H2964">
        <v>162</v>
      </c>
      <c r="I2964" t="s">
        <v>15</v>
      </c>
      <c r="J2964">
        <v>1</v>
      </c>
      <c r="L2964" t="s">
        <v>121</v>
      </c>
      <c r="M2964">
        <v>59.923873916776003</v>
      </c>
      <c r="N2964" t="s">
        <v>122</v>
      </c>
      <c r="O2964">
        <v>1</v>
      </c>
      <c r="P2964" t="s">
        <v>123</v>
      </c>
      <c r="Q2964" t="str">
        <f>+PROPER(IF(MID(Tabla1[[#This Row],[expName]],3,100)="Alegria","Alegría",MID(Tabla1[[#This Row],[expName]],3,100)))</f>
        <v>Sexo</v>
      </c>
      <c r="R2964" t="str">
        <f>+IF(Tabla1[[#This Row],[correct_ans]]="None","Frecuente","Infrecuente")</f>
        <v>Frecuente</v>
      </c>
      <c r="S2964">
        <f>+Tabla1[[#This Row],[Respuesta.corr]]*100</f>
        <v>100</v>
      </c>
      <c r="T2964" t="str">
        <f>+IF(OR(Tabla1[[#This Row],[frecuente/infrecuente]]="Frecuente",Tabla1[[#This Row],[Respuesta.rt]]=""),"",Tabla1[[#This Row],[Respuesta.rt]])</f>
        <v/>
      </c>
      <c r="U2964">
        <f>1-Tabla1[[#This Row],[Respuesta.corr]]</f>
        <v>0</v>
      </c>
      <c r="V2964" t="s">
        <v>141</v>
      </c>
      <c r="W2964" t="s">
        <v>143</v>
      </c>
      <c r="X2964" t="str">
        <f>+IFERROR(VLOOKUP(Tabla1[[#This Row],[participant]],$AB$2:$AC$17,2,0),"REVISAR")</f>
        <v>LMR11M</v>
      </c>
    </row>
    <row r="2965" spans="1:24" x14ac:dyDescent="0.55000000000000004">
      <c r="A2965" t="s">
        <v>124</v>
      </c>
      <c r="B2965" t="s">
        <v>91</v>
      </c>
      <c r="C2965" t="s">
        <v>15</v>
      </c>
      <c r="D2965">
        <v>1.3</v>
      </c>
      <c r="E2965">
        <v>0</v>
      </c>
      <c r="F2965">
        <v>163</v>
      </c>
      <c r="G2965">
        <v>163</v>
      </c>
      <c r="H2965">
        <v>163</v>
      </c>
      <c r="I2965" t="s">
        <v>15</v>
      </c>
      <c r="J2965">
        <v>1</v>
      </c>
      <c r="L2965" t="s">
        <v>121</v>
      </c>
      <c r="M2965">
        <v>59.923873916776003</v>
      </c>
      <c r="N2965" t="s">
        <v>122</v>
      </c>
      <c r="O2965">
        <v>1</v>
      </c>
      <c r="P2965" t="s">
        <v>123</v>
      </c>
      <c r="Q2965" t="str">
        <f>+PROPER(IF(MID(Tabla1[[#This Row],[expName]],3,100)="Alegria","Alegría",MID(Tabla1[[#This Row],[expName]],3,100)))</f>
        <v>Sexo</v>
      </c>
      <c r="R2965" t="str">
        <f>+IF(Tabla1[[#This Row],[correct_ans]]="None","Frecuente","Infrecuente")</f>
        <v>Frecuente</v>
      </c>
      <c r="S2965">
        <f>+Tabla1[[#This Row],[Respuesta.corr]]*100</f>
        <v>100</v>
      </c>
      <c r="T2965" t="str">
        <f>+IF(OR(Tabla1[[#This Row],[frecuente/infrecuente]]="Frecuente",Tabla1[[#This Row],[Respuesta.rt]]=""),"",Tabla1[[#This Row],[Respuesta.rt]])</f>
        <v/>
      </c>
      <c r="U2965">
        <f>1-Tabla1[[#This Row],[Respuesta.corr]]</f>
        <v>0</v>
      </c>
      <c r="V2965" t="s">
        <v>141</v>
      </c>
      <c r="W2965" t="s">
        <v>143</v>
      </c>
      <c r="X2965" t="str">
        <f>+IFERROR(VLOOKUP(Tabla1[[#This Row],[participant]],$AB$2:$AC$17,2,0),"REVISAR")</f>
        <v>LMR11M</v>
      </c>
    </row>
    <row r="2966" spans="1:24" x14ac:dyDescent="0.55000000000000004">
      <c r="A2966" t="s">
        <v>120</v>
      </c>
      <c r="B2966" t="s">
        <v>63</v>
      </c>
      <c r="C2966" t="s">
        <v>21</v>
      </c>
      <c r="D2966">
        <v>0.8</v>
      </c>
      <c r="E2966">
        <v>0</v>
      </c>
      <c r="F2966">
        <v>164</v>
      </c>
      <c r="G2966">
        <v>164</v>
      </c>
      <c r="H2966">
        <v>164</v>
      </c>
      <c r="I2966" t="s">
        <v>21</v>
      </c>
      <c r="J2966">
        <v>1</v>
      </c>
      <c r="K2966">
        <v>0.93529038829699995</v>
      </c>
      <c r="L2966" t="s">
        <v>121</v>
      </c>
      <c r="M2966">
        <v>59.923873916776003</v>
      </c>
      <c r="N2966" t="s">
        <v>122</v>
      </c>
      <c r="O2966">
        <v>1</v>
      </c>
      <c r="P2966" t="s">
        <v>123</v>
      </c>
      <c r="Q2966" t="str">
        <f>+PROPER(IF(MID(Tabla1[[#This Row],[expName]],3,100)="Alegria","Alegría",MID(Tabla1[[#This Row],[expName]],3,100)))</f>
        <v>Sexo</v>
      </c>
      <c r="R2966" t="str">
        <f>+IF(Tabla1[[#This Row],[correct_ans]]="None","Frecuente","Infrecuente")</f>
        <v>Infrecuente</v>
      </c>
      <c r="S2966">
        <f>+Tabla1[[#This Row],[Respuesta.corr]]*100</f>
        <v>100</v>
      </c>
      <c r="T2966">
        <f>+IF(OR(Tabla1[[#This Row],[frecuente/infrecuente]]="Frecuente",Tabla1[[#This Row],[Respuesta.rt]]=""),"",Tabla1[[#This Row],[Respuesta.rt]])</f>
        <v>0.93529038829699995</v>
      </c>
      <c r="U2966">
        <f>1-Tabla1[[#This Row],[Respuesta.corr]]</f>
        <v>0</v>
      </c>
      <c r="V2966" t="s">
        <v>141</v>
      </c>
      <c r="W2966" t="s">
        <v>143</v>
      </c>
      <c r="X2966" t="str">
        <f>+IFERROR(VLOOKUP(Tabla1[[#This Row],[participant]],$AB$2:$AC$17,2,0),"REVISAR")</f>
        <v>LMR11M</v>
      </c>
    </row>
    <row r="2967" spans="1:24" x14ac:dyDescent="0.55000000000000004">
      <c r="A2967" t="s">
        <v>124</v>
      </c>
      <c r="B2967" t="s">
        <v>125</v>
      </c>
      <c r="C2967" t="s">
        <v>15</v>
      </c>
      <c r="D2967">
        <v>1.3</v>
      </c>
      <c r="E2967">
        <v>0</v>
      </c>
      <c r="F2967">
        <v>165</v>
      </c>
      <c r="G2967">
        <v>165</v>
      </c>
      <c r="H2967">
        <v>165</v>
      </c>
      <c r="I2967" t="s">
        <v>15</v>
      </c>
      <c r="J2967">
        <v>1</v>
      </c>
      <c r="L2967" t="s">
        <v>121</v>
      </c>
      <c r="M2967">
        <v>59.923873916776003</v>
      </c>
      <c r="N2967" t="s">
        <v>122</v>
      </c>
      <c r="O2967">
        <v>1</v>
      </c>
      <c r="P2967" t="s">
        <v>123</v>
      </c>
      <c r="Q2967" t="str">
        <f>+PROPER(IF(MID(Tabla1[[#This Row],[expName]],3,100)="Alegria","Alegría",MID(Tabla1[[#This Row],[expName]],3,100)))</f>
        <v>Sexo</v>
      </c>
      <c r="R2967" t="str">
        <f>+IF(Tabla1[[#This Row],[correct_ans]]="None","Frecuente","Infrecuente")</f>
        <v>Frecuente</v>
      </c>
      <c r="S2967">
        <f>+Tabla1[[#This Row],[Respuesta.corr]]*100</f>
        <v>100</v>
      </c>
      <c r="T2967" t="str">
        <f>+IF(OR(Tabla1[[#This Row],[frecuente/infrecuente]]="Frecuente",Tabla1[[#This Row],[Respuesta.rt]]=""),"",Tabla1[[#This Row],[Respuesta.rt]])</f>
        <v/>
      </c>
      <c r="U2967">
        <f>1-Tabla1[[#This Row],[Respuesta.corr]]</f>
        <v>0</v>
      </c>
      <c r="V2967" t="s">
        <v>141</v>
      </c>
      <c r="W2967" t="s">
        <v>143</v>
      </c>
      <c r="X2967" t="str">
        <f>+IFERROR(VLOOKUP(Tabla1[[#This Row],[participant]],$AB$2:$AC$17,2,0),"REVISAR")</f>
        <v>LMR11M</v>
      </c>
    </row>
    <row r="2968" spans="1:24" x14ac:dyDescent="0.55000000000000004">
      <c r="A2968" t="s">
        <v>124</v>
      </c>
      <c r="B2968" t="s">
        <v>22</v>
      </c>
      <c r="C2968" t="s">
        <v>15</v>
      </c>
      <c r="D2968">
        <v>1.3</v>
      </c>
      <c r="E2968">
        <v>0</v>
      </c>
      <c r="F2968">
        <v>166</v>
      </c>
      <c r="G2968">
        <v>166</v>
      </c>
      <c r="H2968">
        <v>166</v>
      </c>
      <c r="I2968" t="s">
        <v>15</v>
      </c>
      <c r="J2968">
        <v>1</v>
      </c>
      <c r="L2968" t="s">
        <v>121</v>
      </c>
      <c r="M2968">
        <v>59.923873916776003</v>
      </c>
      <c r="N2968" t="s">
        <v>122</v>
      </c>
      <c r="O2968">
        <v>1</v>
      </c>
      <c r="P2968" t="s">
        <v>123</v>
      </c>
      <c r="Q2968" t="str">
        <f>+PROPER(IF(MID(Tabla1[[#This Row],[expName]],3,100)="Alegria","Alegría",MID(Tabla1[[#This Row],[expName]],3,100)))</f>
        <v>Sexo</v>
      </c>
      <c r="R2968" t="str">
        <f>+IF(Tabla1[[#This Row],[correct_ans]]="None","Frecuente","Infrecuente")</f>
        <v>Frecuente</v>
      </c>
      <c r="S2968">
        <f>+Tabla1[[#This Row],[Respuesta.corr]]*100</f>
        <v>100</v>
      </c>
      <c r="T2968" t="str">
        <f>+IF(OR(Tabla1[[#This Row],[frecuente/infrecuente]]="Frecuente",Tabla1[[#This Row],[Respuesta.rt]]=""),"",Tabla1[[#This Row],[Respuesta.rt]])</f>
        <v/>
      </c>
      <c r="U2968">
        <f>1-Tabla1[[#This Row],[Respuesta.corr]]</f>
        <v>0</v>
      </c>
      <c r="V2968" t="s">
        <v>141</v>
      </c>
      <c r="W2968" t="s">
        <v>143</v>
      </c>
      <c r="X2968" t="str">
        <f>+IFERROR(VLOOKUP(Tabla1[[#This Row],[participant]],$AB$2:$AC$17,2,0),"REVISAR")</f>
        <v>LMR11M</v>
      </c>
    </row>
    <row r="2969" spans="1:24" x14ac:dyDescent="0.55000000000000004">
      <c r="A2969" t="s">
        <v>120</v>
      </c>
      <c r="B2969" t="s">
        <v>88</v>
      </c>
      <c r="C2969" t="s">
        <v>21</v>
      </c>
      <c r="D2969">
        <v>1.3</v>
      </c>
      <c r="E2969">
        <v>0</v>
      </c>
      <c r="F2969">
        <v>167</v>
      </c>
      <c r="G2969">
        <v>167</v>
      </c>
      <c r="H2969">
        <v>167</v>
      </c>
      <c r="I2969" t="s">
        <v>21</v>
      </c>
      <c r="J2969">
        <v>1</v>
      </c>
      <c r="K2969">
        <v>0.66889554401899998</v>
      </c>
      <c r="L2969" t="s">
        <v>121</v>
      </c>
      <c r="M2969">
        <v>59.923873916776003</v>
      </c>
      <c r="N2969" t="s">
        <v>122</v>
      </c>
      <c r="O2969">
        <v>1</v>
      </c>
      <c r="P2969" t="s">
        <v>123</v>
      </c>
      <c r="Q2969" t="str">
        <f>+PROPER(IF(MID(Tabla1[[#This Row],[expName]],3,100)="Alegria","Alegría",MID(Tabla1[[#This Row],[expName]],3,100)))</f>
        <v>Sexo</v>
      </c>
      <c r="R2969" t="str">
        <f>+IF(Tabla1[[#This Row],[correct_ans]]="None","Frecuente","Infrecuente")</f>
        <v>Infrecuente</v>
      </c>
      <c r="S2969">
        <f>+Tabla1[[#This Row],[Respuesta.corr]]*100</f>
        <v>100</v>
      </c>
      <c r="T2969">
        <f>+IF(OR(Tabla1[[#This Row],[frecuente/infrecuente]]="Frecuente",Tabla1[[#This Row],[Respuesta.rt]]=""),"",Tabla1[[#This Row],[Respuesta.rt]])</f>
        <v>0.66889554401899998</v>
      </c>
      <c r="U2969">
        <f>1-Tabla1[[#This Row],[Respuesta.corr]]</f>
        <v>0</v>
      </c>
      <c r="V2969" t="s">
        <v>141</v>
      </c>
      <c r="W2969" t="s">
        <v>143</v>
      </c>
      <c r="X2969" t="str">
        <f>+IFERROR(VLOOKUP(Tabla1[[#This Row],[participant]],$AB$2:$AC$17,2,0),"REVISAR")</f>
        <v>LMR11M</v>
      </c>
    </row>
    <row r="2970" spans="1:24" x14ac:dyDescent="0.55000000000000004">
      <c r="A2970" t="s">
        <v>124</v>
      </c>
      <c r="B2970" t="s">
        <v>87</v>
      </c>
      <c r="C2970" t="s">
        <v>15</v>
      </c>
      <c r="D2970">
        <v>0.8</v>
      </c>
      <c r="E2970">
        <v>0</v>
      </c>
      <c r="F2970">
        <v>168</v>
      </c>
      <c r="G2970">
        <v>168</v>
      </c>
      <c r="H2970">
        <v>168</v>
      </c>
      <c r="I2970" t="s">
        <v>15</v>
      </c>
      <c r="J2970">
        <v>1</v>
      </c>
      <c r="L2970" t="s">
        <v>121</v>
      </c>
      <c r="M2970">
        <v>59.923873916776003</v>
      </c>
      <c r="N2970" t="s">
        <v>122</v>
      </c>
      <c r="O2970">
        <v>1</v>
      </c>
      <c r="P2970" t="s">
        <v>123</v>
      </c>
      <c r="Q2970" t="str">
        <f>+PROPER(IF(MID(Tabla1[[#This Row],[expName]],3,100)="Alegria","Alegría",MID(Tabla1[[#This Row],[expName]],3,100)))</f>
        <v>Sexo</v>
      </c>
      <c r="R2970" t="str">
        <f>+IF(Tabla1[[#This Row],[correct_ans]]="None","Frecuente","Infrecuente")</f>
        <v>Frecuente</v>
      </c>
      <c r="S2970">
        <f>+Tabla1[[#This Row],[Respuesta.corr]]*100</f>
        <v>100</v>
      </c>
      <c r="T2970" t="str">
        <f>+IF(OR(Tabla1[[#This Row],[frecuente/infrecuente]]="Frecuente",Tabla1[[#This Row],[Respuesta.rt]]=""),"",Tabla1[[#This Row],[Respuesta.rt]])</f>
        <v/>
      </c>
      <c r="U2970">
        <f>1-Tabla1[[#This Row],[Respuesta.corr]]</f>
        <v>0</v>
      </c>
      <c r="V2970" t="s">
        <v>141</v>
      </c>
      <c r="W2970" t="s">
        <v>143</v>
      </c>
      <c r="X2970" t="str">
        <f>+IFERROR(VLOOKUP(Tabla1[[#This Row],[participant]],$AB$2:$AC$17,2,0),"REVISAR")</f>
        <v>LMR11M</v>
      </c>
    </row>
    <row r="2971" spans="1:24" x14ac:dyDescent="0.55000000000000004">
      <c r="A2971" t="s">
        <v>124</v>
      </c>
      <c r="B2971" t="s">
        <v>22</v>
      </c>
      <c r="C2971" t="s">
        <v>15</v>
      </c>
      <c r="D2971">
        <v>0.8</v>
      </c>
      <c r="E2971">
        <v>0</v>
      </c>
      <c r="F2971">
        <v>169</v>
      </c>
      <c r="G2971">
        <v>169</v>
      </c>
      <c r="H2971">
        <v>169</v>
      </c>
      <c r="I2971" t="s">
        <v>15</v>
      </c>
      <c r="J2971">
        <v>1</v>
      </c>
      <c r="L2971" t="s">
        <v>121</v>
      </c>
      <c r="M2971">
        <v>59.923873916776003</v>
      </c>
      <c r="N2971" t="s">
        <v>122</v>
      </c>
      <c r="O2971">
        <v>1</v>
      </c>
      <c r="P2971" t="s">
        <v>123</v>
      </c>
      <c r="Q2971" t="str">
        <f>+PROPER(IF(MID(Tabla1[[#This Row],[expName]],3,100)="Alegria","Alegría",MID(Tabla1[[#This Row],[expName]],3,100)))</f>
        <v>Sexo</v>
      </c>
      <c r="R2971" t="str">
        <f>+IF(Tabla1[[#This Row],[correct_ans]]="None","Frecuente","Infrecuente")</f>
        <v>Frecuente</v>
      </c>
      <c r="S2971">
        <f>+Tabla1[[#This Row],[Respuesta.corr]]*100</f>
        <v>100</v>
      </c>
      <c r="T2971" t="str">
        <f>+IF(OR(Tabla1[[#This Row],[frecuente/infrecuente]]="Frecuente",Tabla1[[#This Row],[Respuesta.rt]]=""),"",Tabla1[[#This Row],[Respuesta.rt]])</f>
        <v/>
      </c>
      <c r="U2971">
        <f>1-Tabla1[[#This Row],[Respuesta.corr]]</f>
        <v>0</v>
      </c>
      <c r="V2971" t="s">
        <v>141</v>
      </c>
      <c r="W2971" t="s">
        <v>143</v>
      </c>
      <c r="X2971" t="str">
        <f>+IFERROR(VLOOKUP(Tabla1[[#This Row],[participant]],$AB$2:$AC$17,2,0),"REVISAR")</f>
        <v>LMR11M</v>
      </c>
    </row>
    <row r="2972" spans="1:24" x14ac:dyDescent="0.55000000000000004">
      <c r="A2972" t="s">
        <v>124</v>
      </c>
      <c r="B2972" t="s">
        <v>92</v>
      </c>
      <c r="C2972" t="s">
        <v>15</v>
      </c>
      <c r="D2972">
        <v>0.8</v>
      </c>
      <c r="E2972">
        <v>0</v>
      </c>
      <c r="F2972">
        <v>170</v>
      </c>
      <c r="G2972">
        <v>170</v>
      </c>
      <c r="H2972">
        <v>170</v>
      </c>
      <c r="I2972" t="s">
        <v>15</v>
      </c>
      <c r="J2972">
        <v>1</v>
      </c>
      <c r="L2972" t="s">
        <v>121</v>
      </c>
      <c r="M2972">
        <v>59.923873916776003</v>
      </c>
      <c r="N2972" t="s">
        <v>122</v>
      </c>
      <c r="O2972">
        <v>1</v>
      </c>
      <c r="P2972" t="s">
        <v>123</v>
      </c>
      <c r="Q2972" t="str">
        <f>+PROPER(IF(MID(Tabla1[[#This Row],[expName]],3,100)="Alegria","Alegría",MID(Tabla1[[#This Row],[expName]],3,100)))</f>
        <v>Sexo</v>
      </c>
      <c r="R2972" t="str">
        <f>+IF(Tabla1[[#This Row],[correct_ans]]="None","Frecuente","Infrecuente")</f>
        <v>Frecuente</v>
      </c>
      <c r="S2972">
        <f>+Tabla1[[#This Row],[Respuesta.corr]]*100</f>
        <v>100</v>
      </c>
      <c r="T2972" t="str">
        <f>+IF(OR(Tabla1[[#This Row],[frecuente/infrecuente]]="Frecuente",Tabla1[[#This Row],[Respuesta.rt]]=""),"",Tabla1[[#This Row],[Respuesta.rt]])</f>
        <v/>
      </c>
      <c r="U2972">
        <f>1-Tabla1[[#This Row],[Respuesta.corr]]</f>
        <v>0</v>
      </c>
      <c r="V2972" t="s">
        <v>141</v>
      </c>
      <c r="W2972" t="s">
        <v>143</v>
      </c>
      <c r="X2972" t="str">
        <f>+IFERROR(VLOOKUP(Tabla1[[#This Row],[participant]],$AB$2:$AC$17,2,0),"REVISAR")</f>
        <v>LMR11M</v>
      </c>
    </row>
    <row r="2973" spans="1:24" x14ac:dyDescent="0.55000000000000004">
      <c r="A2973" t="s">
        <v>120</v>
      </c>
      <c r="B2973" t="s">
        <v>88</v>
      </c>
      <c r="C2973" t="s">
        <v>21</v>
      </c>
      <c r="D2973">
        <v>0.8</v>
      </c>
      <c r="E2973">
        <v>0</v>
      </c>
      <c r="F2973">
        <v>171</v>
      </c>
      <c r="G2973">
        <v>171</v>
      </c>
      <c r="H2973">
        <v>171</v>
      </c>
      <c r="I2973" t="s">
        <v>21</v>
      </c>
      <c r="J2973">
        <v>1</v>
      </c>
      <c r="K2973">
        <v>0.58519611088599999</v>
      </c>
      <c r="L2973" t="s">
        <v>121</v>
      </c>
      <c r="M2973">
        <v>59.923873916776003</v>
      </c>
      <c r="N2973" t="s">
        <v>122</v>
      </c>
      <c r="O2973">
        <v>1</v>
      </c>
      <c r="P2973" t="s">
        <v>123</v>
      </c>
      <c r="Q2973" t="str">
        <f>+PROPER(IF(MID(Tabla1[[#This Row],[expName]],3,100)="Alegria","Alegría",MID(Tabla1[[#This Row],[expName]],3,100)))</f>
        <v>Sexo</v>
      </c>
      <c r="R2973" t="str">
        <f>+IF(Tabla1[[#This Row],[correct_ans]]="None","Frecuente","Infrecuente")</f>
        <v>Infrecuente</v>
      </c>
      <c r="S2973">
        <f>+Tabla1[[#This Row],[Respuesta.corr]]*100</f>
        <v>100</v>
      </c>
      <c r="T2973">
        <f>+IF(OR(Tabla1[[#This Row],[frecuente/infrecuente]]="Frecuente",Tabla1[[#This Row],[Respuesta.rt]]=""),"",Tabla1[[#This Row],[Respuesta.rt]])</f>
        <v>0.58519611088599999</v>
      </c>
      <c r="U2973">
        <f>1-Tabla1[[#This Row],[Respuesta.corr]]</f>
        <v>0</v>
      </c>
      <c r="V2973" t="s">
        <v>141</v>
      </c>
      <c r="W2973" t="s">
        <v>143</v>
      </c>
      <c r="X2973" t="str">
        <f>+IFERROR(VLOOKUP(Tabla1[[#This Row],[participant]],$AB$2:$AC$17,2,0),"REVISAR")</f>
        <v>LMR11M</v>
      </c>
    </row>
    <row r="2974" spans="1:24" x14ac:dyDescent="0.55000000000000004">
      <c r="A2974" t="s">
        <v>124</v>
      </c>
      <c r="B2974" t="s">
        <v>125</v>
      </c>
      <c r="C2974" t="s">
        <v>15</v>
      </c>
      <c r="D2974">
        <v>0.8</v>
      </c>
      <c r="E2974">
        <v>0</v>
      </c>
      <c r="F2974">
        <v>172</v>
      </c>
      <c r="G2974">
        <v>172</v>
      </c>
      <c r="H2974">
        <v>172</v>
      </c>
      <c r="I2974" t="s">
        <v>15</v>
      </c>
      <c r="J2974">
        <v>1</v>
      </c>
      <c r="L2974" t="s">
        <v>121</v>
      </c>
      <c r="M2974">
        <v>59.923873916776003</v>
      </c>
      <c r="N2974" t="s">
        <v>122</v>
      </c>
      <c r="O2974">
        <v>1</v>
      </c>
      <c r="P2974" t="s">
        <v>123</v>
      </c>
      <c r="Q2974" t="str">
        <f>+PROPER(IF(MID(Tabla1[[#This Row],[expName]],3,100)="Alegria","Alegría",MID(Tabla1[[#This Row],[expName]],3,100)))</f>
        <v>Sexo</v>
      </c>
      <c r="R2974" t="str">
        <f>+IF(Tabla1[[#This Row],[correct_ans]]="None","Frecuente","Infrecuente")</f>
        <v>Frecuente</v>
      </c>
      <c r="S2974">
        <f>+Tabla1[[#This Row],[Respuesta.corr]]*100</f>
        <v>100</v>
      </c>
      <c r="T2974" t="str">
        <f>+IF(OR(Tabla1[[#This Row],[frecuente/infrecuente]]="Frecuente",Tabla1[[#This Row],[Respuesta.rt]]=""),"",Tabla1[[#This Row],[Respuesta.rt]])</f>
        <v/>
      </c>
      <c r="U2974">
        <f>1-Tabla1[[#This Row],[Respuesta.corr]]</f>
        <v>0</v>
      </c>
      <c r="V2974" t="s">
        <v>141</v>
      </c>
      <c r="W2974" t="s">
        <v>143</v>
      </c>
      <c r="X2974" t="str">
        <f>+IFERROR(VLOOKUP(Tabla1[[#This Row],[participant]],$AB$2:$AC$17,2,0),"REVISAR")</f>
        <v>LMR11M</v>
      </c>
    </row>
    <row r="2975" spans="1:24" x14ac:dyDescent="0.55000000000000004">
      <c r="A2975" t="s">
        <v>124</v>
      </c>
      <c r="B2975" t="s">
        <v>92</v>
      </c>
      <c r="C2975" t="s">
        <v>15</v>
      </c>
      <c r="D2975">
        <v>1.3</v>
      </c>
      <c r="E2975">
        <v>0</v>
      </c>
      <c r="F2975">
        <v>173</v>
      </c>
      <c r="G2975">
        <v>173</v>
      </c>
      <c r="H2975">
        <v>173</v>
      </c>
      <c r="I2975" t="s">
        <v>15</v>
      </c>
      <c r="J2975">
        <v>1</v>
      </c>
      <c r="L2975" t="s">
        <v>121</v>
      </c>
      <c r="M2975">
        <v>59.923873916776003</v>
      </c>
      <c r="N2975" t="s">
        <v>122</v>
      </c>
      <c r="O2975">
        <v>1</v>
      </c>
      <c r="P2975" t="s">
        <v>123</v>
      </c>
      <c r="Q2975" t="str">
        <f>+PROPER(IF(MID(Tabla1[[#This Row],[expName]],3,100)="Alegria","Alegría",MID(Tabla1[[#This Row],[expName]],3,100)))</f>
        <v>Sexo</v>
      </c>
      <c r="R2975" t="str">
        <f>+IF(Tabla1[[#This Row],[correct_ans]]="None","Frecuente","Infrecuente")</f>
        <v>Frecuente</v>
      </c>
      <c r="S2975">
        <f>+Tabla1[[#This Row],[Respuesta.corr]]*100</f>
        <v>100</v>
      </c>
      <c r="T2975" t="str">
        <f>+IF(OR(Tabla1[[#This Row],[frecuente/infrecuente]]="Frecuente",Tabla1[[#This Row],[Respuesta.rt]]=""),"",Tabla1[[#This Row],[Respuesta.rt]])</f>
        <v/>
      </c>
      <c r="U2975">
        <f>1-Tabla1[[#This Row],[Respuesta.corr]]</f>
        <v>0</v>
      </c>
      <c r="V2975" t="s">
        <v>141</v>
      </c>
      <c r="W2975" t="s">
        <v>143</v>
      </c>
      <c r="X2975" t="str">
        <f>+IFERROR(VLOOKUP(Tabla1[[#This Row],[participant]],$AB$2:$AC$17,2,0),"REVISAR")</f>
        <v>LMR11M</v>
      </c>
    </row>
    <row r="2976" spans="1:24" x14ac:dyDescent="0.55000000000000004">
      <c r="A2976" t="s">
        <v>120</v>
      </c>
      <c r="B2976" t="s">
        <v>28</v>
      </c>
      <c r="C2976" t="s">
        <v>21</v>
      </c>
      <c r="D2976">
        <v>0.8</v>
      </c>
      <c r="E2976">
        <v>0</v>
      </c>
      <c r="F2976">
        <v>174</v>
      </c>
      <c r="G2976">
        <v>174</v>
      </c>
      <c r="H2976">
        <v>174</v>
      </c>
      <c r="I2976" t="s">
        <v>21</v>
      </c>
      <c r="J2976">
        <v>1</v>
      </c>
      <c r="K2976">
        <v>0.58444288792099996</v>
      </c>
      <c r="L2976" t="s">
        <v>121</v>
      </c>
      <c r="M2976">
        <v>59.923873916776003</v>
      </c>
      <c r="N2976" t="s">
        <v>122</v>
      </c>
      <c r="O2976">
        <v>1</v>
      </c>
      <c r="P2976" t="s">
        <v>123</v>
      </c>
      <c r="Q2976" t="str">
        <f>+PROPER(IF(MID(Tabla1[[#This Row],[expName]],3,100)="Alegria","Alegría",MID(Tabla1[[#This Row],[expName]],3,100)))</f>
        <v>Sexo</v>
      </c>
      <c r="R2976" t="str">
        <f>+IF(Tabla1[[#This Row],[correct_ans]]="None","Frecuente","Infrecuente")</f>
        <v>Infrecuente</v>
      </c>
      <c r="S2976">
        <f>+Tabla1[[#This Row],[Respuesta.corr]]*100</f>
        <v>100</v>
      </c>
      <c r="T2976">
        <f>+IF(OR(Tabla1[[#This Row],[frecuente/infrecuente]]="Frecuente",Tabla1[[#This Row],[Respuesta.rt]]=""),"",Tabla1[[#This Row],[Respuesta.rt]])</f>
        <v>0.58444288792099996</v>
      </c>
      <c r="U2976">
        <f>1-Tabla1[[#This Row],[Respuesta.corr]]</f>
        <v>0</v>
      </c>
      <c r="V2976" t="s">
        <v>141</v>
      </c>
      <c r="W2976" t="s">
        <v>143</v>
      </c>
      <c r="X2976" t="str">
        <f>+IFERROR(VLOOKUP(Tabla1[[#This Row],[participant]],$AB$2:$AC$17,2,0),"REVISAR")</f>
        <v>LMR11M</v>
      </c>
    </row>
    <row r="2977" spans="1:24" x14ac:dyDescent="0.55000000000000004">
      <c r="A2977" t="s">
        <v>124</v>
      </c>
      <c r="B2977" t="s">
        <v>91</v>
      </c>
      <c r="C2977" t="s">
        <v>15</v>
      </c>
      <c r="D2977">
        <v>1.3</v>
      </c>
      <c r="E2977">
        <v>0</v>
      </c>
      <c r="F2977">
        <v>175</v>
      </c>
      <c r="G2977">
        <v>175</v>
      </c>
      <c r="H2977">
        <v>175</v>
      </c>
      <c r="I2977" t="s">
        <v>15</v>
      </c>
      <c r="J2977">
        <v>1</v>
      </c>
      <c r="L2977" t="s">
        <v>121</v>
      </c>
      <c r="M2977">
        <v>59.923873916776003</v>
      </c>
      <c r="N2977" t="s">
        <v>122</v>
      </c>
      <c r="O2977">
        <v>1</v>
      </c>
      <c r="P2977" t="s">
        <v>123</v>
      </c>
      <c r="Q2977" t="str">
        <f>+PROPER(IF(MID(Tabla1[[#This Row],[expName]],3,100)="Alegria","Alegría",MID(Tabla1[[#This Row],[expName]],3,100)))</f>
        <v>Sexo</v>
      </c>
      <c r="R2977" t="str">
        <f>+IF(Tabla1[[#This Row],[correct_ans]]="None","Frecuente","Infrecuente")</f>
        <v>Frecuente</v>
      </c>
      <c r="S2977">
        <f>+Tabla1[[#This Row],[Respuesta.corr]]*100</f>
        <v>100</v>
      </c>
      <c r="T2977" t="str">
        <f>+IF(OR(Tabla1[[#This Row],[frecuente/infrecuente]]="Frecuente",Tabla1[[#This Row],[Respuesta.rt]]=""),"",Tabla1[[#This Row],[Respuesta.rt]])</f>
        <v/>
      </c>
      <c r="U2977">
        <f>1-Tabla1[[#This Row],[Respuesta.corr]]</f>
        <v>0</v>
      </c>
      <c r="V2977" t="s">
        <v>141</v>
      </c>
      <c r="W2977" t="s">
        <v>143</v>
      </c>
      <c r="X2977" t="str">
        <f>+IFERROR(VLOOKUP(Tabla1[[#This Row],[participant]],$AB$2:$AC$17,2,0),"REVISAR")</f>
        <v>LMR11M</v>
      </c>
    </row>
    <row r="2978" spans="1:24" x14ac:dyDescent="0.55000000000000004">
      <c r="A2978" t="s">
        <v>124</v>
      </c>
      <c r="B2978" t="s">
        <v>68</v>
      </c>
      <c r="C2978" t="s">
        <v>15</v>
      </c>
      <c r="D2978">
        <v>1.3</v>
      </c>
      <c r="E2978">
        <v>0</v>
      </c>
      <c r="F2978">
        <v>176</v>
      </c>
      <c r="G2978">
        <v>176</v>
      </c>
      <c r="H2978">
        <v>176</v>
      </c>
      <c r="I2978" t="s">
        <v>15</v>
      </c>
      <c r="J2978">
        <v>1</v>
      </c>
      <c r="L2978" t="s">
        <v>121</v>
      </c>
      <c r="M2978">
        <v>59.923873916776003</v>
      </c>
      <c r="N2978" t="s">
        <v>122</v>
      </c>
      <c r="O2978">
        <v>1</v>
      </c>
      <c r="P2978" t="s">
        <v>123</v>
      </c>
      <c r="Q2978" t="str">
        <f>+PROPER(IF(MID(Tabla1[[#This Row],[expName]],3,100)="Alegria","Alegría",MID(Tabla1[[#This Row],[expName]],3,100)))</f>
        <v>Sexo</v>
      </c>
      <c r="R2978" t="str">
        <f>+IF(Tabla1[[#This Row],[correct_ans]]="None","Frecuente","Infrecuente")</f>
        <v>Frecuente</v>
      </c>
      <c r="S2978">
        <f>+Tabla1[[#This Row],[Respuesta.corr]]*100</f>
        <v>100</v>
      </c>
      <c r="T2978" t="str">
        <f>+IF(OR(Tabla1[[#This Row],[frecuente/infrecuente]]="Frecuente",Tabla1[[#This Row],[Respuesta.rt]]=""),"",Tabla1[[#This Row],[Respuesta.rt]])</f>
        <v/>
      </c>
      <c r="U2978">
        <f>1-Tabla1[[#This Row],[Respuesta.corr]]</f>
        <v>0</v>
      </c>
      <c r="V2978" t="s">
        <v>141</v>
      </c>
      <c r="W2978" t="s">
        <v>143</v>
      </c>
      <c r="X2978" t="str">
        <f>+IFERROR(VLOOKUP(Tabla1[[#This Row],[participant]],$AB$2:$AC$17,2,0),"REVISAR")</f>
        <v>LMR11M</v>
      </c>
    </row>
    <row r="2979" spans="1:24" x14ac:dyDescent="0.55000000000000004">
      <c r="A2979" t="s">
        <v>120</v>
      </c>
      <c r="B2979" t="s">
        <v>36</v>
      </c>
      <c r="C2979" t="s">
        <v>21</v>
      </c>
      <c r="D2979">
        <v>0.8</v>
      </c>
      <c r="E2979">
        <v>0</v>
      </c>
      <c r="F2979">
        <v>177</v>
      </c>
      <c r="G2979">
        <v>177</v>
      </c>
      <c r="H2979">
        <v>177</v>
      </c>
      <c r="I2979" t="s">
        <v>21</v>
      </c>
      <c r="J2979">
        <v>1</v>
      </c>
      <c r="K2979">
        <v>0.81884612888099995</v>
      </c>
      <c r="L2979" t="s">
        <v>121</v>
      </c>
      <c r="M2979">
        <v>59.923873916776003</v>
      </c>
      <c r="N2979" t="s">
        <v>122</v>
      </c>
      <c r="O2979">
        <v>1</v>
      </c>
      <c r="P2979" t="s">
        <v>123</v>
      </c>
      <c r="Q2979" t="str">
        <f>+PROPER(IF(MID(Tabla1[[#This Row],[expName]],3,100)="Alegria","Alegría",MID(Tabla1[[#This Row],[expName]],3,100)))</f>
        <v>Sexo</v>
      </c>
      <c r="R2979" t="str">
        <f>+IF(Tabla1[[#This Row],[correct_ans]]="None","Frecuente","Infrecuente")</f>
        <v>Infrecuente</v>
      </c>
      <c r="S2979">
        <f>+Tabla1[[#This Row],[Respuesta.corr]]*100</f>
        <v>100</v>
      </c>
      <c r="T2979">
        <f>+IF(OR(Tabla1[[#This Row],[frecuente/infrecuente]]="Frecuente",Tabla1[[#This Row],[Respuesta.rt]]=""),"",Tabla1[[#This Row],[Respuesta.rt]])</f>
        <v>0.81884612888099995</v>
      </c>
      <c r="U2979">
        <f>1-Tabla1[[#This Row],[Respuesta.corr]]</f>
        <v>0</v>
      </c>
      <c r="V2979" t="s">
        <v>141</v>
      </c>
      <c r="W2979" t="s">
        <v>143</v>
      </c>
      <c r="X2979" t="str">
        <f>+IFERROR(VLOOKUP(Tabla1[[#This Row],[participant]],$AB$2:$AC$17,2,0),"REVISAR")</f>
        <v>LMR11M</v>
      </c>
    </row>
    <row r="2980" spans="1:24" x14ac:dyDescent="0.55000000000000004">
      <c r="A2980" t="s">
        <v>124</v>
      </c>
      <c r="B2980" t="s">
        <v>125</v>
      </c>
      <c r="C2980" t="s">
        <v>15</v>
      </c>
      <c r="D2980">
        <v>1.3</v>
      </c>
      <c r="E2980">
        <v>0</v>
      </c>
      <c r="F2980">
        <v>178</v>
      </c>
      <c r="G2980">
        <v>178</v>
      </c>
      <c r="H2980">
        <v>178</v>
      </c>
      <c r="I2980" t="s">
        <v>15</v>
      </c>
      <c r="J2980">
        <v>1</v>
      </c>
      <c r="L2980" t="s">
        <v>121</v>
      </c>
      <c r="M2980">
        <v>59.923873916776003</v>
      </c>
      <c r="N2980" t="s">
        <v>122</v>
      </c>
      <c r="O2980">
        <v>1</v>
      </c>
      <c r="P2980" t="s">
        <v>123</v>
      </c>
      <c r="Q2980" t="str">
        <f>+PROPER(IF(MID(Tabla1[[#This Row],[expName]],3,100)="Alegria","Alegría",MID(Tabla1[[#This Row],[expName]],3,100)))</f>
        <v>Sexo</v>
      </c>
      <c r="R2980" t="str">
        <f>+IF(Tabla1[[#This Row],[correct_ans]]="None","Frecuente","Infrecuente")</f>
        <v>Frecuente</v>
      </c>
      <c r="S2980">
        <f>+Tabla1[[#This Row],[Respuesta.corr]]*100</f>
        <v>100</v>
      </c>
      <c r="T2980" t="str">
        <f>+IF(OR(Tabla1[[#This Row],[frecuente/infrecuente]]="Frecuente",Tabla1[[#This Row],[Respuesta.rt]]=""),"",Tabla1[[#This Row],[Respuesta.rt]])</f>
        <v/>
      </c>
      <c r="U2980">
        <f>1-Tabla1[[#This Row],[Respuesta.corr]]</f>
        <v>0</v>
      </c>
      <c r="V2980" t="s">
        <v>141</v>
      </c>
      <c r="W2980" t="s">
        <v>143</v>
      </c>
      <c r="X2980" t="str">
        <f>+IFERROR(VLOOKUP(Tabla1[[#This Row],[participant]],$AB$2:$AC$17,2,0),"REVISAR")</f>
        <v>LMR11M</v>
      </c>
    </row>
    <row r="2981" spans="1:24" x14ac:dyDescent="0.55000000000000004">
      <c r="A2981" t="s">
        <v>124</v>
      </c>
      <c r="B2981" t="s">
        <v>22</v>
      </c>
      <c r="C2981" t="s">
        <v>15</v>
      </c>
      <c r="D2981">
        <v>0.8</v>
      </c>
      <c r="E2981">
        <v>0</v>
      </c>
      <c r="F2981">
        <v>179</v>
      </c>
      <c r="G2981">
        <v>179</v>
      </c>
      <c r="H2981">
        <v>179</v>
      </c>
      <c r="I2981" t="s">
        <v>15</v>
      </c>
      <c r="J2981">
        <v>1</v>
      </c>
      <c r="L2981" t="s">
        <v>121</v>
      </c>
      <c r="M2981">
        <v>59.923873916776003</v>
      </c>
      <c r="N2981" t="s">
        <v>122</v>
      </c>
      <c r="O2981">
        <v>1</v>
      </c>
      <c r="P2981" t="s">
        <v>123</v>
      </c>
      <c r="Q2981" t="str">
        <f>+PROPER(IF(MID(Tabla1[[#This Row],[expName]],3,100)="Alegria","Alegría",MID(Tabla1[[#This Row],[expName]],3,100)))</f>
        <v>Sexo</v>
      </c>
      <c r="R2981" t="str">
        <f>+IF(Tabla1[[#This Row],[correct_ans]]="None","Frecuente","Infrecuente")</f>
        <v>Frecuente</v>
      </c>
      <c r="S2981">
        <f>+Tabla1[[#This Row],[Respuesta.corr]]*100</f>
        <v>100</v>
      </c>
      <c r="T2981" t="str">
        <f>+IF(OR(Tabla1[[#This Row],[frecuente/infrecuente]]="Frecuente",Tabla1[[#This Row],[Respuesta.rt]]=""),"",Tabla1[[#This Row],[Respuesta.rt]])</f>
        <v/>
      </c>
      <c r="U2981">
        <f>1-Tabla1[[#This Row],[Respuesta.corr]]</f>
        <v>0</v>
      </c>
      <c r="V2981" t="s">
        <v>141</v>
      </c>
      <c r="W2981" t="s">
        <v>143</v>
      </c>
      <c r="X2981" t="str">
        <f>+IFERROR(VLOOKUP(Tabla1[[#This Row],[participant]],$AB$2:$AC$17,2,0),"REVISAR")</f>
        <v>LMR11M</v>
      </c>
    </row>
    <row r="2982" spans="1:24" x14ac:dyDescent="0.55000000000000004">
      <c r="A2982" t="s">
        <v>124</v>
      </c>
      <c r="B2982" t="s">
        <v>92</v>
      </c>
      <c r="C2982" t="s">
        <v>15</v>
      </c>
      <c r="D2982">
        <v>1.3</v>
      </c>
      <c r="E2982">
        <v>0</v>
      </c>
      <c r="F2982">
        <v>180</v>
      </c>
      <c r="G2982">
        <v>180</v>
      </c>
      <c r="H2982">
        <v>180</v>
      </c>
      <c r="I2982" t="s">
        <v>15</v>
      </c>
      <c r="J2982">
        <v>1</v>
      </c>
      <c r="L2982" t="s">
        <v>121</v>
      </c>
      <c r="M2982">
        <v>59.923873916776003</v>
      </c>
      <c r="N2982" t="s">
        <v>122</v>
      </c>
      <c r="O2982">
        <v>1</v>
      </c>
      <c r="P2982" t="s">
        <v>123</v>
      </c>
      <c r="Q2982" t="str">
        <f>+PROPER(IF(MID(Tabla1[[#This Row],[expName]],3,100)="Alegria","Alegría",MID(Tabla1[[#This Row],[expName]],3,100)))</f>
        <v>Sexo</v>
      </c>
      <c r="R2982" t="str">
        <f>+IF(Tabla1[[#This Row],[correct_ans]]="None","Frecuente","Infrecuente")</f>
        <v>Frecuente</v>
      </c>
      <c r="S2982">
        <f>+Tabla1[[#This Row],[Respuesta.corr]]*100</f>
        <v>100</v>
      </c>
      <c r="T2982" t="str">
        <f>+IF(OR(Tabla1[[#This Row],[frecuente/infrecuente]]="Frecuente",Tabla1[[#This Row],[Respuesta.rt]]=""),"",Tabla1[[#This Row],[Respuesta.rt]])</f>
        <v/>
      </c>
      <c r="U2982">
        <f>1-Tabla1[[#This Row],[Respuesta.corr]]</f>
        <v>0</v>
      </c>
      <c r="V2982" t="s">
        <v>141</v>
      </c>
      <c r="W2982" t="s">
        <v>143</v>
      </c>
      <c r="X2982" t="str">
        <f>+IFERROR(VLOOKUP(Tabla1[[#This Row],[participant]],$AB$2:$AC$17,2,0),"REVISAR")</f>
        <v>LMR11M</v>
      </c>
    </row>
    <row r="2983" spans="1:24" x14ac:dyDescent="0.55000000000000004">
      <c r="A2983" t="s">
        <v>120</v>
      </c>
      <c r="B2983" t="s">
        <v>30</v>
      </c>
      <c r="C2983" t="s">
        <v>21</v>
      </c>
      <c r="D2983">
        <v>1.3</v>
      </c>
      <c r="E2983">
        <v>0</v>
      </c>
      <c r="F2983">
        <v>181</v>
      </c>
      <c r="G2983">
        <v>181</v>
      </c>
      <c r="H2983">
        <v>181</v>
      </c>
      <c r="I2983" t="s">
        <v>21</v>
      </c>
      <c r="J2983">
        <v>1</v>
      </c>
      <c r="K2983">
        <v>0.48203108599400002</v>
      </c>
      <c r="L2983" t="s">
        <v>121</v>
      </c>
      <c r="M2983">
        <v>59.923873916776003</v>
      </c>
      <c r="N2983" t="s">
        <v>122</v>
      </c>
      <c r="O2983">
        <v>1</v>
      </c>
      <c r="P2983" t="s">
        <v>123</v>
      </c>
      <c r="Q2983" t="str">
        <f>+PROPER(IF(MID(Tabla1[[#This Row],[expName]],3,100)="Alegria","Alegría",MID(Tabla1[[#This Row],[expName]],3,100)))</f>
        <v>Sexo</v>
      </c>
      <c r="R2983" t="str">
        <f>+IF(Tabla1[[#This Row],[correct_ans]]="None","Frecuente","Infrecuente")</f>
        <v>Infrecuente</v>
      </c>
      <c r="S2983">
        <f>+Tabla1[[#This Row],[Respuesta.corr]]*100</f>
        <v>100</v>
      </c>
      <c r="T2983">
        <f>+IF(OR(Tabla1[[#This Row],[frecuente/infrecuente]]="Frecuente",Tabla1[[#This Row],[Respuesta.rt]]=""),"",Tabla1[[#This Row],[Respuesta.rt]])</f>
        <v>0.48203108599400002</v>
      </c>
      <c r="U2983">
        <f>1-Tabla1[[#This Row],[Respuesta.corr]]</f>
        <v>0</v>
      </c>
      <c r="V2983" t="s">
        <v>141</v>
      </c>
      <c r="W2983" t="s">
        <v>143</v>
      </c>
      <c r="X2983" t="str">
        <f>+IFERROR(VLOOKUP(Tabla1[[#This Row],[participant]],$AB$2:$AC$17,2,0),"REVISAR")</f>
        <v>LMR11M</v>
      </c>
    </row>
    <row r="2984" spans="1:24" x14ac:dyDescent="0.55000000000000004">
      <c r="A2984" t="s">
        <v>124</v>
      </c>
      <c r="B2984" t="s">
        <v>75</v>
      </c>
      <c r="C2984" t="s">
        <v>15</v>
      </c>
      <c r="D2984">
        <v>0.8</v>
      </c>
      <c r="E2984">
        <v>0</v>
      </c>
      <c r="F2984">
        <v>182</v>
      </c>
      <c r="G2984">
        <v>182</v>
      </c>
      <c r="H2984">
        <v>182</v>
      </c>
      <c r="I2984" t="s">
        <v>15</v>
      </c>
      <c r="J2984">
        <v>1</v>
      </c>
      <c r="L2984" t="s">
        <v>121</v>
      </c>
      <c r="M2984">
        <v>59.923873916776003</v>
      </c>
      <c r="N2984" t="s">
        <v>122</v>
      </c>
      <c r="O2984">
        <v>1</v>
      </c>
      <c r="P2984" t="s">
        <v>123</v>
      </c>
      <c r="Q2984" t="str">
        <f>+PROPER(IF(MID(Tabla1[[#This Row],[expName]],3,100)="Alegria","Alegría",MID(Tabla1[[#This Row],[expName]],3,100)))</f>
        <v>Sexo</v>
      </c>
      <c r="R2984" t="str">
        <f>+IF(Tabla1[[#This Row],[correct_ans]]="None","Frecuente","Infrecuente")</f>
        <v>Frecuente</v>
      </c>
      <c r="S2984">
        <f>+Tabla1[[#This Row],[Respuesta.corr]]*100</f>
        <v>100</v>
      </c>
      <c r="T2984" t="str">
        <f>+IF(OR(Tabla1[[#This Row],[frecuente/infrecuente]]="Frecuente",Tabla1[[#This Row],[Respuesta.rt]]=""),"",Tabla1[[#This Row],[Respuesta.rt]])</f>
        <v/>
      </c>
      <c r="U2984">
        <f>1-Tabla1[[#This Row],[Respuesta.corr]]</f>
        <v>0</v>
      </c>
      <c r="V2984" t="s">
        <v>141</v>
      </c>
      <c r="W2984" t="s">
        <v>143</v>
      </c>
      <c r="X2984" t="str">
        <f>+IFERROR(VLOOKUP(Tabla1[[#This Row],[participant]],$AB$2:$AC$17,2,0),"REVISAR")</f>
        <v>LMR11M</v>
      </c>
    </row>
    <row r="2985" spans="1:24" x14ac:dyDescent="0.55000000000000004">
      <c r="A2985" t="s">
        <v>124</v>
      </c>
      <c r="B2985" t="s">
        <v>68</v>
      </c>
      <c r="C2985" t="s">
        <v>15</v>
      </c>
      <c r="D2985">
        <v>1.3</v>
      </c>
      <c r="E2985">
        <v>0</v>
      </c>
      <c r="F2985">
        <v>183</v>
      </c>
      <c r="G2985">
        <v>183</v>
      </c>
      <c r="H2985">
        <v>183</v>
      </c>
      <c r="I2985" t="s">
        <v>15</v>
      </c>
      <c r="J2985">
        <v>1</v>
      </c>
      <c r="L2985" t="s">
        <v>121</v>
      </c>
      <c r="M2985">
        <v>59.923873916776003</v>
      </c>
      <c r="N2985" t="s">
        <v>122</v>
      </c>
      <c r="O2985">
        <v>1</v>
      </c>
      <c r="P2985" t="s">
        <v>123</v>
      </c>
      <c r="Q2985" t="str">
        <f>+PROPER(IF(MID(Tabla1[[#This Row],[expName]],3,100)="Alegria","Alegría",MID(Tabla1[[#This Row],[expName]],3,100)))</f>
        <v>Sexo</v>
      </c>
      <c r="R2985" t="str">
        <f>+IF(Tabla1[[#This Row],[correct_ans]]="None","Frecuente","Infrecuente")</f>
        <v>Frecuente</v>
      </c>
      <c r="S2985">
        <f>+Tabla1[[#This Row],[Respuesta.corr]]*100</f>
        <v>100</v>
      </c>
      <c r="T2985" t="str">
        <f>+IF(OR(Tabla1[[#This Row],[frecuente/infrecuente]]="Frecuente",Tabla1[[#This Row],[Respuesta.rt]]=""),"",Tabla1[[#This Row],[Respuesta.rt]])</f>
        <v/>
      </c>
      <c r="U2985">
        <f>1-Tabla1[[#This Row],[Respuesta.corr]]</f>
        <v>0</v>
      </c>
      <c r="V2985" t="s">
        <v>141</v>
      </c>
      <c r="W2985" t="s">
        <v>143</v>
      </c>
      <c r="X2985" t="str">
        <f>+IFERROR(VLOOKUP(Tabla1[[#This Row],[participant]],$AB$2:$AC$17,2,0),"REVISAR")</f>
        <v>LMR11M</v>
      </c>
    </row>
    <row r="2986" spans="1:24" x14ac:dyDescent="0.55000000000000004">
      <c r="A2986" t="s">
        <v>124</v>
      </c>
      <c r="B2986" t="s">
        <v>91</v>
      </c>
      <c r="C2986" t="s">
        <v>15</v>
      </c>
      <c r="D2986">
        <v>1.3</v>
      </c>
      <c r="E2986">
        <v>0</v>
      </c>
      <c r="F2986">
        <v>184</v>
      </c>
      <c r="G2986">
        <v>184</v>
      </c>
      <c r="H2986">
        <v>184</v>
      </c>
      <c r="I2986" t="s">
        <v>15</v>
      </c>
      <c r="J2986">
        <v>1</v>
      </c>
      <c r="L2986" t="s">
        <v>121</v>
      </c>
      <c r="M2986">
        <v>59.923873916776003</v>
      </c>
      <c r="N2986" t="s">
        <v>122</v>
      </c>
      <c r="O2986">
        <v>1</v>
      </c>
      <c r="P2986" t="s">
        <v>123</v>
      </c>
      <c r="Q2986" t="str">
        <f>+PROPER(IF(MID(Tabla1[[#This Row],[expName]],3,100)="Alegria","Alegría",MID(Tabla1[[#This Row],[expName]],3,100)))</f>
        <v>Sexo</v>
      </c>
      <c r="R2986" t="str">
        <f>+IF(Tabla1[[#This Row],[correct_ans]]="None","Frecuente","Infrecuente")</f>
        <v>Frecuente</v>
      </c>
      <c r="S2986">
        <f>+Tabla1[[#This Row],[Respuesta.corr]]*100</f>
        <v>100</v>
      </c>
      <c r="T2986" t="str">
        <f>+IF(OR(Tabla1[[#This Row],[frecuente/infrecuente]]="Frecuente",Tabla1[[#This Row],[Respuesta.rt]]=""),"",Tabla1[[#This Row],[Respuesta.rt]])</f>
        <v/>
      </c>
      <c r="U2986">
        <f>1-Tabla1[[#This Row],[Respuesta.corr]]</f>
        <v>0</v>
      </c>
      <c r="V2986" t="s">
        <v>141</v>
      </c>
      <c r="W2986" t="s">
        <v>143</v>
      </c>
      <c r="X2986" t="str">
        <f>+IFERROR(VLOOKUP(Tabla1[[#This Row],[participant]],$AB$2:$AC$17,2,0),"REVISAR")</f>
        <v>LMR11M</v>
      </c>
    </row>
    <row r="2987" spans="1:24" x14ac:dyDescent="0.55000000000000004">
      <c r="A2987" t="s">
        <v>120</v>
      </c>
      <c r="B2987" t="s">
        <v>88</v>
      </c>
      <c r="C2987" t="s">
        <v>21</v>
      </c>
      <c r="D2987">
        <v>0.8</v>
      </c>
      <c r="E2987">
        <v>0</v>
      </c>
      <c r="F2987">
        <v>185</v>
      </c>
      <c r="G2987">
        <v>185</v>
      </c>
      <c r="H2987">
        <v>185</v>
      </c>
      <c r="I2987" t="s">
        <v>21</v>
      </c>
      <c r="J2987">
        <v>1</v>
      </c>
      <c r="K2987">
        <v>0.637674379628</v>
      </c>
      <c r="L2987" t="s">
        <v>121</v>
      </c>
      <c r="M2987">
        <v>59.923873916776003</v>
      </c>
      <c r="N2987" t="s">
        <v>122</v>
      </c>
      <c r="O2987">
        <v>1</v>
      </c>
      <c r="P2987" t="s">
        <v>123</v>
      </c>
      <c r="Q2987" t="str">
        <f>+PROPER(IF(MID(Tabla1[[#This Row],[expName]],3,100)="Alegria","Alegría",MID(Tabla1[[#This Row],[expName]],3,100)))</f>
        <v>Sexo</v>
      </c>
      <c r="R2987" t="str">
        <f>+IF(Tabla1[[#This Row],[correct_ans]]="None","Frecuente","Infrecuente")</f>
        <v>Infrecuente</v>
      </c>
      <c r="S2987">
        <f>+Tabla1[[#This Row],[Respuesta.corr]]*100</f>
        <v>100</v>
      </c>
      <c r="T2987">
        <f>+IF(OR(Tabla1[[#This Row],[frecuente/infrecuente]]="Frecuente",Tabla1[[#This Row],[Respuesta.rt]]=""),"",Tabla1[[#This Row],[Respuesta.rt]])</f>
        <v>0.637674379628</v>
      </c>
      <c r="U2987">
        <f>1-Tabla1[[#This Row],[Respuesta.corr]]</f>
        <v>0</v>
      </c>
      <c r="V2987" t="s">
        <v>141</v>
      </c>
      <c r="W2987" t="s">
        <v>143</v>
      </c>
      <c r="X2987" t="str">
        <f>+IFERROR(VLOOKUP(Tabla1[[#This Row],[participant]],$AB$2:$AC$17,2,0),"REVISAR")</f>
        <v>LMR11M</v>
      </c>
    </row>
    <row r="2988" spans="1:24" x14ac:dyDescent="0.55000000000000004">
      <c r="A2988" t="s">
        <v>124</v>
      </c>
      <c r="B2988" t="s">
        <v>92</v>
      </c>
      <c r="C2988" t="s">
        <v>15</v>
      </c>
      <c r="D2988">
        <v>1.3</v>
      </c>
      <c r="E2988">
        <v>0</v>
      </c>
      <c r="F2988">
        <v>186</v>
      </c>
      <c r="G2988">
        <v>186</v>
      </c>
      <c r="H2988">
        <v>186</v>
      </c>
      <c r="I2988" t="s">
        <v>15</v>
      </c>
      <c r="J2988">
        <v>1</v>
      </c>
      <c r="L2988" t="s">
        <v>121</v>
      </c>
      <c r="M2988">
        <v>59.923873916776003</v>
      </c>
      <c r="N2988" t="s">
        <v>122</v>
      </c>
      <c r="O2988">
        <v>1</v>
      </c>
      <c r="P2988" t="s">
        <v>123</v>
      </c>
      <c r="Q2988" t="str">
        <f>+PROPER(IF(MID(Tabla1[[#This Row],[expName]],3,100)="Alegria","Alegría",MID(Tabla1[[#This Row],[expName]],3,100)))</f>
        <v>Sexo</v>
      </c>
      <c r="R2988" t="str">
        <f>+IF(Tabla1[[#This Row],[correct_ans]]="None","Frecuente","Infrecuente")</f>
        <v>Frecuente</v>
      </c>
      <c r="S2988">
        <f>+Tabla1[[#This Row],[Respuesta.corr]]*100</f>
        <v>100</v>
      </c>
      <c r="T2988" t="str">
        <f>+IF(OR(Tabla1[[#This Row],[frecuente/infrecuente]]="Frecuente",Tabla1[[#This Row],[Respuesta.rt]]=""),"",Tabla1[[#This Row],[Respuesta.rt]])</f>
        <v/>
      </c>
      <c r="U2988">
        <f>1-Tabla1[[#This Row],[Respuesta.corr]]</f>
        <v>0</v>
      </c>
      <c r="V2988" t="s">
        <v>141</v>
      </c>
      <c r="W2988" t="s">
        <v>143</v>
      </c>
      <c r="X2988" t="str">
        <f>+IFERROR(VLOOKUP(Tabla1[[#This Row],[participant]],$AB$2:$AC$17,2,0),"REVISAR")</f>
        <v>LMR11M</v>
      </c>
    </row>
    <row r="2989" spans="1:24" x14ac:dyDescent="0.55000000000000004">
      <c r="A2989" t="s">
        <v>124</v>
      </c>
      <c r="B2989" t="s">
        <v>68</v>
      </c>
      <c r="C2989" t="s">
        <v>15</v>
      </c>
      <c r="D2989">
        <v>1.3</v>
      </c>
      <c r="E2989">
        <v>0</v>
      </c>
      <c r="F2989">
        <v>187</v>
      </c>
      <c r="G2989">
        <v>187</v>
      </c>
      <c r="H2989">
        <v>187</v>
      </c>
      <c r="I2989" t="s">
        <v>15</v>
      </c>
      <c r="J2989">
        <v>1</v>
      </c>
      <c r="L2989" t="s">
        <v>121</v>
      </c>
      <c r="M2989">
        <v>59.923873916776003</v>
      </c>
      <c r="N2989" t="s">
        <v>122</v>
      </c>
      <c r="O2989">
        <v>1</v>
      </c>
      <c r="P2989" t="s">
        <v>123</v>
      </c>
      <c r="Q2989" t="str">
        <f>+PROPER(IF(MID(Tabla1[[#This Row],[expName]],3,100)="Alegria","Alegría",MID(Tabla1[[#This Row],[expName]],3,100)))</f>
        <v>Sexo</v>
      </c>
      <c r="R2989" t="str">
        <f>+IF(Tabla1[[#This Row],[correct_ans]]="None","Frecuente","Infrecuente")</f>
        <v>Frecuente</v>
      </c>
      <c r="S2989">
        <f>+Tabla1[[#This Row],[Respuesta.corr]]*100</f>
        <v>100</v>
      </c>
      <c r="T2989" t="str">
        <f>+IF(OR(Tabla1[[#This Row],[frecuente/infrecuente]]="Frecuente",Tabla1[[#This Row],[Respuesta.rt]]=""),"",Tabla1[[#This Row],[Respuesta.rt]])</f>
        <v/>
      </c>
      <c r="U2989">
        <f>1-Tabla1[[#This Row],[Respuesta.corr]]</f>
        <v>0</v>
      </c>
      <c r="V2989" t="s">
        <v>141</v>
      </c>
      <c r="W2989" t="s">
        <v>143</v>
      </c>
      <c r="X2989" t="str">
        <f>+IFERROR(VLOOKUP(Tabla1[[#This Row],[participant]],$AB$2:$AC$17,2,0),"REVISAR")</f>
        <v>LMR11M</v>
      </c>
    </row>
    <row r="2990" spans="1:24" x14ac:dyDescent="0.55000000000000004">
      <c r="A2990" t="s">
        <v>120</v>
      </c>
      <c r="B2990" t="s">
        <v>25</v>
      </c>
      <c r="C2990" t="s">
        <v>21</v>
      </c>
      <c r="D2990">
        <v>0.8</v>
      </c>
      <c r="E2990">
        <v>0</v>
      </c>
      <c r="F2990">
        <v>188</v>
      </c>
      <c r="G2990">
        <v>188</v>
      </c>
      <c r="H2990">
        <v>188</v>
      </c>
      <c r="I2990" t="s">
        <v>21</v>
      </c>
      <c r="J2990">
        <v>1</v>
      </c>
      <c r="K2990">
        <v>0.56473196018500005</v>
      </c>
      <c r="L2990" t="s">
        <v>121</v>
      </c>
      <c r="M2990">
        <v>59.923873916776003</v>
      </c>
      <c r="N2990" t="s">
        <v>122</v>
      </c>
      <c r="O2990">
        <v>1</v>
      </c>
      <c r="P2990" t="s">
        <v>123</v>
      </c>
      <c r="Q2990" t="str">
        <f>+PROPER(IF(MID(Tabla1[[#This Row],[expName]],3,100)="Alegria","Alegría",MID(Tabla1[[#This Row],[expName]],3,100)))</f>
        <v>Sexo</v>
      </c>
      <c r="R2990" t="str">
        <f>+IF(Tabla1[[#This Row],[correct_ans]]="None","Frecuente","Infrecuente")</f>
        <v>Infrecuente</v>
      </c>
      <c r="S2990">
        <f>+Tabla1[[#This Row],[Respuesta.corr]]*100</f>
        <v>100</v>
      </c>
      <c r="T2990">
        <f>+IF(OR(Tabla1[[#This Row],[frecuente/infrecuente]]="Frecuente",Tabla1[[#This Row],[Respuesta.rt]]=""),"",Tabla1[[#This Row],[Respuesta.rt]])</f>
        <v>0.56473196018500005</v>
      </c>
      <c r="U2990">
        <f>1-Tabla1[[#This Row],[Respuesta.corr]]</f>
        <v>0</v>
      </c>
      <c r="V2990" t="s">
        <v>141</v>
      </c>
      <c r="W2990" t="s">
        <v>143</v>
      </c>
      <c r="X2990" t="str">
        <f>+IFERROR(VLOOKUP(Tabla1[[#This Row],[participant]],$AB$2:$AC$17,2,0),"REVISAR")</f>
        <v>LMR11M</v>
      </c>
    </row>
    <row r="2991" spans="1:24" x14ac:dyDescent="0.55000000000000004">
      <c r="A2991" t="s">
        <v>124</v>
      </c>
      <c r="B2991" t="s">
        <v>125</v>
      </c>
      <c r="C2991" t="s">
        <v>15</v>
      </c>
      <c r="D2991">
        <v>0.8</v>
      </c>
      <c r="E2991">
        <v>0</v>
      </c>
      <c r="F2991">
        <v>189</v>
      </c>
      <c r="G2991">
        <v>189</v>
      </c>
      <c r="H2991">
        <v>189</v>
      </c>
      <c r="I2991" t="s">
        <v>15</v>
      </c>
      <c r="J2991">
        <v>1</v>
      </c>
      <c r="L2991" t="s">
        <v>121</v>
      </c>
      <c r="M2991">
        <v>59.923873916776003</v>
      </c>
      <c r="N2991" t="s">
        <v>122</v>
      </c>
      <c r="O2991">
        <v>1</v>
      </c>
      <c r="P2991" t="s">
        <v>123</v>
      </c>
      <c r="Q2991" t="str">
        <f>+PROPER(IF(MID(Tabla1[[#This Row],[expName]],3,100)="Alegria","Alegría",MID(Tabla1[[#This Row],[expName]],3,100)))</f>
        <v>Sexo</v>
      </c>
      <c r="R2991" t="str">
        <f>+IF(Tabla1[[#This Row],[correct_ans]]="None","Frecuente","Infrecuente")</f>
        <v>Frecuente</v>
      </c>
      <c r="S2991">
        <f>+Tabla1[[#This Row],[Respuesta.corr]]*100</f>
        <v>100</v>
      </c>
      <c r="T2991" t="str">
        <f>+IF(OR(Tabla1[[#This Row],[frecuente/infrecuente]]="Frecuente",Tabla1[[#This Row],[Respuesta.rt]]=""),"",Tabla1[[#This Row],[Respuesta.rt]])</f>
        <v/>
      </c>
      <c r="U2991">
        <f>1-Tabla1[[#This Row],[Respuesta.corr]]</f>
        <v>0</v>
      </c>
      <c r="V2991" t="s">
        <v>141</v>
      </c>
      <c r="W2991" t="s">
        <v>143</v>
      </c>
      <c r="X2991" t="str">
        <f>+IFERROR(VLOOKUP(Tabla1[[#This Row],[participant]],$AB$2:$AC$17,2,0),"REVISAR")</f>
        <v>LMR11M</v>
      </c>
    </row>
    <row r="2992" spans="1:24" x14ac:dyDescent="0.55000000000000004">
      <c r="A2992" t="s">
        <v>124</v>
      </c>
      <c r="B2992" t="s">
        <v>68</v>
      </c>
      <c r="C2992" t="s">
        <v>15</v>
      </c>
      <c r="D2992">
        <v>1.3</v>
      </c>
      <c r="E2992">
        <v>0</v>
      </c>
      <c r="F2992">
        <v>190</v>
      </c>
      <c r="G2992">
        <v>190</v>
      </c>
      <c r="H2992">
        <v>190</v>
      </c>
      <c r="I2992" t="s">
        <v>15</v>
      </c>
      <c r="J2992">
        <v>1</v>
      </c>
      <c r="L2992" t="s">
        <v>121</v>
      </c>
      <c r="M2992">
        <v>59.923873916776003</v>
      </c>
      <c r="N2992" t="s">
        <v>122</v>
      </c>
      <c r="O2992">
        <v>1</v>
      </c>
      <c r="P2992" t="s">
        <v>123</v>
      </c>
      <c r="Q2992" t="str">
        <f>+PROPER(IF(MID(Tabla1[[#This Row],[expName]],3,100)="Alegria","Alegría",MID(Tabla1[[#This Row],[expName]],3,100)))</f>
        <v>Sexo</v>
      </c>
      <c r="R2992" t="str">
        <f>+IF(Tabla1[[#This Row],[correct_ans]]="None","Frecuente","Infrecuente")</f>
        <v>Frecuente</v>
      </c>
      <c r="S2992">
        <f>+Tabla1[[#This Row],[Respuesta.corr]]*100</f>
        <v>100</v>
      </c>
      <c r="T2992" t="str">
        <f>+IF(OR(Tabla1[[#This Row],[frecuente/infrecuente]]="Frecuente",Tabla1[[#This Row],[Respuesta.rt]]=""),"",Tabla1[[#This Row],[Respuesta.rt]])</f>
        <v/>
      </c>
      <c r="U2992">
        <f>1-Tabla1[[#This Row],[Respuesta.corr]]</f>
        <v>0</v>
      </c>
      <c r="V2992" t="s">
        <v>141</v>
      </c>
      <c r="W2992" t="s">
        <v>143</v>
      </c>
      <c r="X2992" t="str">
        <f>+IFERROR(VLOOKUP(Tabla1[[#This Row],[participant]],$AB$2:$AC$17,2,0),"REVISAR")</f>
        <v>LMR11M</v>
      </c>
    </row>
    <row r="2993" spans="1:24" x14ac:dyDescent="0.55000000000000004">
      <c r="A2993" t="s">
        <v>120</v>
      </c>
      <c r="B2993" t="s">
        <v>35</v>
      </c>
      <c r="C2993" t="s">
        <v>21</v>
      </c>
      <c r="D2993">
        <v>0.8</v>
      </c>
      <c r="E2993">
        <v>0</v>
      </c>
      <c r="F2993">
        <v>191</v>
      </c>
      <c r="G2993">
        <v>191</v>
      </c>
      <c r="H2993">
        <v>191</v>
      </c>
      <c r="I2993" t="s">
        <v>21</v>
      </c>
      <c r="J2993">
        <v>1</v>
      </c>
      <c r="K2993">
        <v>0.56467600678999996</v>
      </c>
      <c r="L2993" t="s">
        <v>121</v>
      </c>
      <c r="M2993">
        <v>59.923873916776003</v>
      </c>
      <c r="N2993" t="s">
        <v>122</v>
      </c>
      <c r="O2993">
        <v>1</v>
      </c>
      <c r="P2993" t="s">
        <v>123</v>
      </c>
      <c r="Q2993" t="str">
        <f>+PROPER(IF(MID(Tabla1[[#This Row],[expName]],3,100)="Alegria","Alegría",MID(Tabla1[[#This Row],[expName]],3,100)))</f>
        <v>Sexo</v>
      </c>
      <c r="R2993" t="str">
        <f>+IF(Tabla1[[#This Row],[correct_ans]]="None","Frecuente","Infrecuente")</f>
        <v>Infrecuente</v>
      </c>
      <c r="S2993">
        <f>+Tabla1[[#This Row],[Respuesta.corr]]*100</f>
        <v>100</v>
      </c>
      <c r="T2993">
        <f>+IF(OR(Tabla1[[#This Row],[frecuente/infrecuente]]="Frecuente",Tabla1[[#This Row],[Respuesta.rt]]=""),"",Tabla1[[#This Row],[Respuesta.rt]])</f>
        <v>0.56467600678999996</v>
      </c>
      <c r="U2993">
        <f>1-Tabla1[[#This Row],[Respuesta.corr]]</f>
        <v>0</v>
      </c>
      <c r="V2993" t="s">
        <v>141</v>
      </c>
      <c r="W2993" t="s">
        <v>143</v>
      </c>
      <c r="X2993" t="str">
        <f>+IFERROR(VLOOKUP(Tabla1[[#This Row],[participant]],$AB$2:$AC$17,2,0),"REVISAR")</f>
        <v>LMR11M</v>
      </c>
    </row>
    <row r="2994" spans="1:24" x14ac:dyDescent="0.55000000000000004">
      <c r="A2994" t="s">
        <v>124</v>
      </c>
      <c r="B2994" t="s">
        <v>87</v>
      </c>
      <c r="C2994" t="s">
        <v>15</v>
      </c>
      <c r="D2994">
        <v>1.3</v>
      </c>
      <c r="E2994">
        <v>0</v>
      </c>
      <c r="F2994">
        <v>192</v>
      </c>
      <c r="G2994">
        <v>192</v>
      </c>
      <c r="H2994">
        <v>192</v>
      </c>
      <c r="I2994" t="s">
        <v>15</v>
      </c>
      <c r="J2994">
        <v>1</v>
      </c>
      <c r="L2994" t="s">
        <v>121</v>
      </c>
      <c r="M2994">
        <v>59.923873916776003</v>
      </c>
      <c r="N2994" t="s">
        <v>122</v>
      </c>
      <c r="O2994">
        <v>1</v>
      </c>
      <c r="P2994" t="s">
        <v>123</v>
      </c>
      <c r="Q2994" t="str">
        <f>+PROPER(IF(MID(Tabla1[[#This Row],[expName]],3,100)="Alegria","Alegría",MID(Tabla1[[#This Row],[expName]],3,100)))</f>
        <v>Sexo</v>
      </c>
      <c r="R2994" t="str">
        <f>+IF(Tabla1[[#This Row],[correct_ans]]="None","Frecuente","Infrecuente")</f>
        <v>Frecuente</v>
      </c>
      <c r="S2994">
        <f>+Tabla1[[#This Row],[Respuesta.corr]]*100</f>
        <v>100</v>
      </c>
      <c r="T2994" t="str">
        <f>+IF(OR(Tabla1[[#This Row],[frecuente/infrecuente]]="Frecuente",Tabla1[[#This Row],[Respuesta.rt]]=""),"",Tabla1[[#This Row],[Respuesta.rt]])</f>
        <v/>
      </c>
      <c r="U2994">
        <f>1-Tabla1[[#This Row],[Respuesta.corr]]</f>
        <v>0</v>
      </c>
      <c r="V2994" t="s">
        <v>141</v>
      </c>
      <c r="W2994" t="s">
        <v>143</v>
      </c>
      <c r="X2994" t="str">
        <f>+IFERROR(VLOOKUP(Tabla1[[#This Row],[participant]],$AB$2:$AC$17,2,0),"REVISAR")</f>
        <v>LMR11M</v>
      </c>
    </row>
    <row r="2995" spans="1:24" x14ac:dyDescent="0.55000000000000004">
      <c r="A2995" t="s">
        <v>124</v>
      </c>
      <c r="B2995" t="s">
        <v>91</v>
      </c>
      <c r="C2995" t="s">
        <v>15</v>
      </c>
      <c r="D2995">
        <v>0.8</v>
      </c>
      <c r="E2995">
        <v>0</v>
      </c>
      <c r="F2995">
        <v>193</v>
      </c>
      <c r="G2995">
        <v>193</v>
      </c>
      <c r="H2995">
        <v>193</v>
      </c>
      <c r="I2995" t="s">
        <v>15</v>
      </c>
      <c r="J2995">
        <v>1</v>
      </c>
      <c r="L2995" t="s">
        <v>121</v>
      </c>
      <c r="M2995">
        <v>59.923873916776003</v>
      </c>
      <c r="N2995" t="s">
        <v>122</v>
      </c>
      <c r="O2995">
        <v>1</v>
      </c>
      <c r="P2995" t="s">
        <v>123</v>
      </c>
      <c r="Q2995" t="str">
        <f>+PROPER(IF(MID(Tabla1[[#This Row],[expName]],3,100)="Alegria","Alegría",MID(Tabla1[[#This Row],[expName]],3,100)))</f>
        <v>Sexo</v>
      </c>
      <c r="R2995" t="str">
        <f>+IF(Tabla1[[#This Row],[correct_ans]]="None","Frecuente","Infrecuente")</f>
        <v>Frecuente</v>
      </c>
      <c r="S2995">
        <f>+Tabla1[[#This Row],[Respuesta.corr]]*100</f>
        <v>100</v>
      </c>
      <c r="T2995" t="str">
        <f>+IF(OR(Tabla1[[#This Row],[frecuente/infrecuente]]="Frecuente",Tabla1[[#This Row],[Respuesta.rt]]=""),"",Tabla1[[#This Row],[Respuesta.rt]])</f>
        <v/>
      </c>
      <c r="U2995">
        <f>1-Tabla1[[#This Row],[Respuesta.corr]]</f>
        <v>0</v>
      </c>
      <c r="V2995" t="s">
        <v>141</v>
      </c>
      <c r="W2995" t="s">
        <v>143</v>
      </c>
      <c r="X2995" t="str">
        <f>+IFERROR(VLOOKUP(Tabla1[[#This Row],[participant]],$AB$2:$AC$17,2,0),"REVISAR")</f>
        <v>LMR11M</v>
      </c>
    </row>
    <row r="2996" spans="1:24" x14ac:dyDescent="0.55000000000000004">
      <c r="A2996" t="s">
        <v>124</v>
      </c>
      <c r="B2996" t="s">
        <v>92</v>
      </c>
      <c r="C2996" t="s">
        <v>15</v>
      </c>
      <c r="D2996">
        <v>0.8</v>
      </c>
      <c r="E2996">
        <v>0</v>
      </c>
      <c r="F2996">
        <v>194</v>
      </c>
      <c r="G2996">
        <v>194</v>
      </c>
      <c r="H2996">
        <v>194</v>
      </c>
      <c r="I2996" t="s">
        <v>15</v>
      </c>
      <c r="J2996">
        <v>1</v>
      </c>
      <c r="L2996" t="s">
        <v>121</v>
      </c>
      <c r="M2996">
        <v>59.923873916776003</v>
      </c>
      <c r="N2996" t="s">
        <v>122</v>
      </c>
      <c r="O2996">
        <v>1</v>
      </c>
      <c r="P2996" t="s">
        <v>123</v>
      </c>
      <c r="Q2996" t="str">
        <f>+PROPER(IF(MID(Tabla1[[#This Row],[expName]],3,100)="Alegria","Alegría",MID(Tabla1[[#This Row],[expName]],3,100)))</f>
        <v>Sexo</v>
      </c>
      <c r="R2996" t="str">
        <f>+IF(Tabla1[[#This Row],[correct_ans]]="None","Frecuente","Infrecuente")</f>
        <v>Frecuente</v>
      </c>
      <c r="S2996">
        <f>+Tabla1[[#This Row],[Respuesta.corr]]*100</f>
        <v>100</v>
      </c>
      <c r="T2996" t="str">
        <f>+IF(OR(Tabla1[[#This Row],[frecuente/infrecuente]]="Frecuente",Tabla1[[#This Row],[Respuesta.rt]]=""),"",Tabla1[[#This Row],[Respuesta.rt]])</f>
        <v/>
      </c>
      <c r="U2996">
        <f>1-Tabla1[[#This Row],[Respuesta.corr]]</f>
        <v>0</v>
      </c>
      <c r="V2996" t="s">
        <v>141</v>
      </c>
      <c r="W2996" t="s">
        <v>143</v>
      </c>
      <c r="X2996" t="str">
        <f>+IFERROR(VLOOKUP(Tabla1[[#This Row],[participant]],$AB$2:$AC$17,2,0),"REVISAR")</f>
        <v>LMR11M</v>
      </c>
    </row>
    <row r="2997" spans="1:24" x14ac:dyDescent="0.55000000000000004">
      <c r="A2997" t="s">
        <v>120</v>
      </c>
      <c r="B2997" t="s">
        <v>25</v>
      </c>
      <c r="C2997" t="s">
        <v>21</v>
      </c>
      <c r="D2997">
        <v>1.3</v>
      </c>
      <c r="E2997">
        <v>0</v>
      </c>
      <c r="F2997">
        <v>195</v>
      </c>
      <c r="G2997">
        <v>195</v>
      </c>
      <c r="H2997">
        <v>195</v>
      </c>
      <c r="I2997" t="s">
        <v>21</v>
      </c>
      <c r="J2997">
        <v>1</v>
      </c>
      <c r="K2997">
        <v>0.54950394900499999</v>
      </c>
      <c r="L2997" t="s">
        <v>121</v>
      </c>
      <c r="M2997">
        <v>59.923873916776003</v>
      </c>
      <c r="N2997" t="s">
        <v>122</v>
      </c>
      <c r="O2997">
        <v>1</v>
      </c>
      <c r="P2997" t="s">
        <v>123</v>
      </c>
      <c r="Q2997" t="str">
        <f>+PROPER(IF(MID(Tabla1[[#This Row],[expName]],3,100)="Alegria","Alegría",MID(Tabla1[[#This Row],[expName]],3,100)))</f>
        <v>Sexo</v>
      </c>
      <c r="R2997" t="str">
        <f>+IF(Tabla1[[#This Row],[correct_ans]]="None","Frecuente","Infrecuente")</f>
        <v>Infrecuente</v>
      </c>
      <c r="S2997">
        <f>+Tabla1[[#This Row],[Respuesta.corr]]*100</f>
        <v>100</v>
      </c>
      <c r="T2997">
        <f>+IF(OR(Tabla1[[#This Row],[frecuente/infrecuente]]="Frecuente",Tabla1[[#This Row],[Respuesta.rt]]=""),"",Tabla1[[#This Row],[Respuesta.rt]])</f>
        <v>0.54950394900499999</v>
      </c>
      <c r="U2997">
        <f>1-Tabla1[[#This Row],[Respuesta.corr]]</f>
        <v>0</v>
      </c>
      <c r="V2997" t="s">
        <v>141</v>
      </c>
      <c r="W2997" t="s">
        <v>143</v>
      </c>
      <c r="X2997" t="str">
        <f>+IFERROR(VLOOKUP(Tabla1[[#This Row],[participant]],$AB$2:$AC$17,2,0),"REVISAR")</f>
        <v>LMR11M</v>
      </c>
    </row>
    <row r="2998" spans="1:24" x14ac:dyDescent="0.55000000000000004">
      <c r="A2998" t="s">
        <v>124</v>
      </c>
      <c r="B2998" t="s">
        <v>89</v>
      </c>
      <c r="C2998" t="s">
        <v>15</v>
      </c>
      <c r="D2998">
        <v>1.3</v>
      </c>
      <c r="E2998">
        <v>0</v>
      </c>
      <c r="F2998">
        <v>196</v>
      </c>
      <c r="G2998">
        <v>196</v>
      </c>
      <c r="H2998">
        <v>196</v>
      </c>
      <c r="I2998" t="s">
        <v>15</v>
      </c>
      <c r="J2998">
        <v>1</v>
      </c>
      <c r="L2998" t="s">
        <v>121</v>
      </c>
      <c r="M2998">
        <v>59.923873916776003</v>
      </c>
      <c r="N2998" t="s">
        <v>122</v>
      </c>
      <c r="O2998">
        <v>1</v>
      </c>
      <c r="P2998" t="s">
        <v>123</v>
      </c>
      <c r="Q2998" t="str">
        <f>+PROPER(IF(MID(Tabla1[[#This Row],[expName]],3,100)="Alegria","Alegría",MID(Tabla1[[#This Row],[expName]],3,100)))</f>
        <v>Sexo</v>
      </c>
      <c r="R2998" t="str">
        <f>+IF(Tabla1[[#This Row],[correct_ans]]="None","Frecuente","Infrecuente")</f>
        <v>Frecuente</v>
      </c>
      <c r="S2998">
        <f>+Tabla1[[#This Row],[Respuesta.corr]]*100</f>
        <v>100</v>
      </c>
      <c r="T2998" t="str">
        <f>+IF(OR(Tabla1[[#This Row],[frecuente/infrecuente]]="Frecuente",Tabla1[[#This Row],[Respuesta.rt]]=""),"",Tabla1[[#This Row],[Respuesta.rt]])</f>
        <v/>
      </c>
      <c r="U2998">
        <f>1-Tabla1[[#This Row],[Respuesta.corr]]</f>
        <v>0</v>
      </c>
      <c r="V2998" t="s">
        <v>141</v>
      </c>
      <c r="W2998" t="s">
        <v>143</v>
      </c>
      <c r="X2998" t="str">
        <f>+IFERROR(VLOOKUP(Tabla1[[#This Row],[participant]],$AB$2:$AC$17,2,0),"REVISAR")</f>
        <v>LMR11M</v>
      </c>
    </row>
    <row r="2999" spans="1:24" x14ac:dyDescent="0.55000000000000004">
      <c r="A2999" t="s">
        <v>124</v>
      </c>
      <c r="B2999" t="s">
        <v>125</v>
      </c>
      <c r="C2999" t="s">
        <v>15</v>
      </c>
      <c r="D2999">
        <v>0.8</v>
      </c>
      <c r="E2999">
        <v>0</v>
      </c>
      <c r="F2999">
        <v>197</v>
      </c>
      <c r="G2999">
        <v>197</v>
      </c>
      <c r="H2999">
        <v>197</v>
      </c>
      <c r="I2999" t="s">
        <v>15</v>
      </c>
      <c r="J2999">
        <v>1</v>
      </c>
      <c r="L2999" t="s">
        <v>121</v>
      </c>
      <c r="M2999">
        <v>59.923873916776003</v>
      </c>
      <c r="N2999" t="s">
        <v>122</v>
      </c>
      <c r="O2999">
        <v>1</v>
      </c>
      <c r="P2999" t="s">
        <v>123</v>
      </c>
      <c r="Q2999" t="str">
        <f>+PROPER(IF(MID(Tabla1[[#This Row],[expName]],3,100)="Alegria","Alegría",MID(Tabla1[[#This Row],[expName]],3,100)))</f>
        <v>Sexo</v>
      </c>
      <c r="R2999" t="str">
        <f>+IF(Tabla1[[#This Row],[correct_ans]]="None","Frecuente","Infrecuente")</f>
        <v>Frecuente</v>
      </c>
      <c r="S2999">
        <f>+Tabla1[[#This Row],[Respuesta.corr]]*100</f>
        <v>100</v>
      </c>
      <c r="T2999" t="str">
        <f>+IF(OR(Tabla1[[#This Row],[frecuente/infrecuente]]="Frecuente",Tabla1[[#This Row],[Respuesta.rt]]=""),"",Tabla1[[#This Row],[Respuesta.rt]])</f>
        <v/>
      </c>
      <c r="U2999">
        <f>1-Tabla1[[#This Row],[Respuesta.corr]]</f>
        <v>0</v>
      </c>
      <c r="V2999" t="s">
        <v>141</v>
      </c>
      <c r="W2999" t="s">
        <v>143</v>
      </c>
      <c r="X2999" t="str">
        <f>+IFERROR(VLOOKUP(Tabla1[[#This Row],[participant]],$AB$2:$AC$17,2,0),"REVISAR")</f>
        <v>LMR11M</v>
      </c>
    </row>
    <row r="3000" spans="1:24" x14ac:dyDescent="0.55000000000000004">
      <c r="A3000" t="s">
        <v>120</v>
      </c>
      <c r="B3000" t="s">
        <v>30</v>
      </c>
      <c r="C3000" t="s">
        <v>21</v>
      </c>
      <c r="D3000">
        <v>1.3</v>
      </c>
      <c r="E3000">
        <v>0</v>
      </c>
      <c r="F3000">
        <v>198</v>
      </c>
      <c r="G3000">
        <v>198</v>
      </c>
      <c r="H3000">
        <v>198</v>
      </c>
      <c r="I3000" t="s">
        <v>21</v>
      </c>
      <c r="J3000">
        <v>1</v>
      </c>
      <c r="K3000">
        <v>0.49937970889700001</v>
      </c>
      <c r="L3000" t="s">
        <v>121</v>
      </c>
      <c r="M3000">
        <v>59.923873916776003</v>
      </c>
      <c r="N3000" t="s">
        <v>122</v>
      </c>
      <c r="O3000">
        <v>1</v>
      </c>
      <c r="P3000" t="s">
        <v>123</v>
      </c>
      <c r="Q3000" t="str">
        <f>+PROPER(IF(MID(Tabla1[[#This Row],[expName]],3,100)="Alegria","Alegría",MID(Tabla1[[#This Row],[expName]],3,100)))</f>
        <v>Sexo</v>
      </c>
      <c r="R3000" t="str">
        <f>+IF(Tabla1[[#This Row],[correct_ans]]="None","Frecuente","Infrecuente")</f>
        <v>Infrecuente</v>
      </c>
      <c r="S3000">
        <f>+Tabla1[[#This Row],[Respuesta.corr]]*100</f>
        <v>100</v>
      </c>
      <c r="T3000">
        <f>+IF(OR(Tabla1[[#This Row],[frecuente/infrecuente]]="Frecuente",Tabla1[[#This Row],[Respuesta.rt]]=""),"",Tabla1[[#This Row],[Respuesta.rt]])</f>
        <v>0.49937970889700001</v>
      </c>
      <c r="U3000">
        <f>1-Tabla1[[#This Row],[Respuesta.corr]]</f>
        <v>0</v>
      </c>
      <c r="V3000" t="s">
        <v>141</v>
      </c>
      <c r="W3000" t="s">
        <v>143</v>
      </c>
      <c r="X3000" t="str">
        <f>+IFERROR(VLOOKUP(Tabla1[[#This Row],[participant]],$AB$2:$AC$17,2,0),"REVISAR")</f>
        <v>LMR11M</v>
      </c>
    </row>
    <row r="3001" spans="1:24" x14ac:dyDescent="0.55000000000000004">
      <c r="A3001" t="s">
        <v>124</v>
      </c>
      <c r="B3001" t="s">
        <v>92</v>
      </c>
      <c r="C3001" t="s">
        <v>15</v>
      </c>
      <c r="D3001">
        <v>0.8</v>
      </c>
      <c r="E3001">
        <v>0</v>
      </c>
      <c r="F3001">
        <v>199</v>
      </c>
      <c r="G3001">
        <v>199</v>
      </c>
      <c r="H3001">
        <v>199</v>
      </c>
      <c r="I3001" t="s">
        <v>15</v>
      </c>
      <c r="J3001">
        <v>1</v>
      </c>
      <c r="L3001" t="s">
        <v>121</v>
      </c>
      <c r="M3001">
        <v>59.923873916776003</v>
      </c>
      <c r="N3001" t="s">
        <v>122</v>
      </c>
      <c r="O3001">
        <v>1</v>
      </c>
      <c r="P3001" t="s">
        <v>123</v>
      </c>
      <c r="Q3001" t="str">
        <f>+PROPER(IF(MID(Tabla1[[#This Row],[expName]],3,100)="Alegria","Alegría",MID(Tabla1[[#This Row],[expName]],3,100)))</f>
        <v>Sexo</v>
      </c>
      <c r="R3001" t="str">
        <f>+IF(Tabla1[[#This Row],[correct_ans]]="None","Frecuente","Infrecuente")</f>
        <v>Frecuente</v>
      </c>
      <c r="S3001">
        <f>+Tabla1[[#This Row],[Respuesta.corr]]*100</f>
        <v>100</v>
      </c>
      <c r="T3001" t="str">
        <f>+IF(OR(Tabla1[[#This Row],[frecuente/infrecuente]]="Frecuente",Tabla1[[#This Row],[Respuesta.rt]]=""),"",Tabla1[[#This Row],[Respuesta.rt]])</f>
        <v/>
      </c>
      <c r="U3001">
        <f>1-Tabla1[[#This Row],[Respuesta.corr]]</f>
        <v>0</v>
      </c>
      <c r="V3001" t="s">
        <v>141</v>
      </c>
      <c r="W3001" t="s">
        <v>143</v>
      </c>
      <c r="X3001" t="str">
        <f>+IFERROR(VLOOKUP(Tabla1[[#This Row],[participant]],$AB$2:$AC$17,2,0),"REVISAR")</f>
        <v>LMR11M</v>
      </c>
    </row>
    <row r="3002" spans="1:24" x14ac:dyDescent="0.55000000000000004">
      <c r="A3002" t="s">
        <v>13</v>
      </c>
      <c r="B3002" t="s">
        <v>14</v>
      </c>
      <c r="C3002" t="s">
        <v>15</v>
      </c>
      <c r="D3002">
        <v>1.3</v>
      </c>
      <c r="E3002">
        <v>0</v>
      </c>
      <c r="F3002">
        <v>0</v>
      </c>
      <c r="G3002">
        <v>0</v>
      </c>
      <c r="H3002">
        <v>0</v>
      </c>
      <c r="I3002" t="s">
        <v>15</v>
      </c>
      <c r="J3002">
        <v>1</v>
      </c>
      <c r="L3002" t="s">
        <v>169</v>
      </c>
      <c r="M3002">
        <v>60.031164832986299</v>
      </c>
      <c r="N3002" t="s">
        <v>17</v>
      </c>
      <c r="O3002">
        <v>1</v>
      </c>
      <c r="P3002" t="s">
        <v>170</v>
      </c>
      <c r="Q3002" t="str">
        <f>+PROPER(IF(MID(Tabla1[[#This Row],[expName]],3,100)="Alegria","Alegría",MID(Tabla1[[#This Row],[expName]],3,100)))</f>
        <v>Tristeza</v>
      </c>
      <c r="R3002" t="str">
        <f>+IF(Tabla1[[#This Row],[correct_ans]]="None","Frecuente","Infrecuente")</f>
        <v>Frecuente</v>
      </c>
      <c r="S3002">
        <f>+Tabla1[[#This Row],[Respuesta.corr]]*100</f>
        <v>100</v>
      </c>
      <c r="T3002" t="str">
        <f>+IF(OR(Tabla1[[#This Row],[frecuente/infrecuente]]="Frecuente",Tabla1[[#This Row],[Respuesta.rt]]=""),"",Tabla1[[#This Row],[Respuesta.rt]])</f>
        <v/>
      </c>
      <c r="U3002">
        <f>1-Tabla1[[#This Row],[Respuesta.corr]]</f>
        <v>0</v>
      </c>
      <c r="V3002" t="s">
        <v>141</v>
      </c>
      <c r="W3002" t="s">
        <v>143</v>
      </c>
      <c r="X3002" t="str">
        <f>+IFERROR(VLOOKUP(Tabla1[[#This Row],[participant]],$AB$2:$AC$17,2,0),"REVISAR")</f>
        <v>EGV8M</v>
      </c>
    </row>
    <row r="3003" spans="1:24" x14ac:dyDescent="0.55000000000000004">
      <c r="A3003" t="s">
        <v>19</v>
      </c>
      <c r="B3003" t="s">
        <v>20</v>
      </c>
      <c r="C3003" t="s">
        <v>21</v>
      </c>
      <c r="D3003">
        <v>1.3</v>
      </c>
      <c r="E3003">
        <v>0</v>
      </c>
      <c r="F3003">
        <v>1</v>
      </c>
      <c r="G3003">
        <v>1</v>
      </c>
      <c r="H3003">
        <v>1</v>
      </c>
      <c r="I3003" t="s">
        <v>21</v>
      </c>
      <c r="J3003">
        <v>1</v>
      </c>
      <c r="K3003">
        <v>0.71323824959100002</v>
      </c>
      <c r="L3003" t="s">
        <v>169</v>
      </c>
      <c r="M3003">
        <v>60.031164832986299</v>
      </c>
      <c r="N3003" t="s">
        <v>17</v>
      </c>
      <c r="O3003">
        <v>1</v>
      </c>
      <c r="P3003" t="s">
        <v>170</v>
      </c>
      <c r="Q3003" t="str">
        <f>+PROPER(IF(MID(Tabla1[[#This Row],[expName]],3,100)="Alegria","Alegría",MID(Tabla1[[#This Row],[expName]],3,100)))</f>
        <v>Tristeza</v>
      </c>
      <c r="R3003" t="str">
        <f>+IF(Tabla1[[#This Row],[correct_ans]]="None","Frecuente","Infrecuente")</f>
        <v>Infrecuente</v>
      </c>
      <c r="S3003">
        <f>+Tabla1[[#This Row],[Respuesta.corr]]*100</f>
        <v>100</v>
      </c>
      <c r="T3003">
        <f>+IF(OR(Tabla1[[#This Row],[frecuente/infrecuente]]="Frecuente",Tabla1[[#This Row],[Respuesta.rt]]=""),"",Tabla1[[#This Row],[Respuesta.rt]])</f>
        <v>0.71323824959100002</v>
      </c>
      <c r="U3003">
        <f>1-Tabla1[[#This Row],[Respuesta.corr]]</f>
        <v>0</v>
      </c>
      <c r="V3003" t="s">
        <v>141</v>
      </c>
      <c r="W3003" t="s">
        <v>143</v>
      </c>
      <c r="X3003" t="str">
        <f>+IFERROR(VLOOKUP(Tabla1[[#This Row],[participant]],$AB$2:$AC$17,2,0),"REVISAR")</f>
        <v>EGV8M</v>
      </c>
    </row>
    <row r="3004" spans="1:24" x14ac:dyDescent="0.55000000000000004">
      <c r="A3004" t="s">
        <v>13</v>
      </c>
      <c r="B3004" t="s">
        <v>22</v>
      </c>
      <c r="C3004" t="s">
        <v>15</v>
      </c>
      <c r="D3004">
        <v>1.3</v>
      </c>
      <c r="E3004">
        <v>0</v>
      </c>
      <c r="F3004">
        <v>2</v>
      </c>
      <c r="G3004">
        <v>2</v>
      </c>
      <c r="H3004">
        <v>2</v>
      </c>
      <c r="I3004" t="s">
        <v>15</v>
      </c>
      <c r="J3004">
        <v>1</v>
      </c>
      <c r="L3004" t="s">
        <v>169</v>
      </c>
      <c r="M3004">
        <v>60.031164832986299</v>
      </c>
      <c r="N3004" t="s">
        <v>17</v>
      </c>
      <c r="O3004">
        <v>1</v>
      </c>
      <c r="P3004" t="s">
        <v>170</v>
      </c>
      <c r="Q3004" t="str">
        <f>+PROPER(IF(MID(Tabla1[[#This Row],[expName]],3,100)="Alegria","Alegría",MID(Tabla1[[#This Row],[expName]],3,100)))</f>
        <v>Tristeza</v>
      </c>
      <c r="R3004" t="str">
        <f>+IF(Tabla1[[#This Row],[correct_ans]]="None","Frecuente","Infrecuente")</f>
        <v>Frecuente</v>
      </c>
      <c r="S3004">
        <f>+Tabla1[[#This Row],[Respuesta.corr]]*100</f>
        <v>100</v>
      </c>
      <c r="T3004" t="str">
        <f>+IF(OR(Tabla1[[#This Row],[frecuente/infrecuente]]="Frecuente",Tabla1[[#This Row],[Respuesta.rt]]=""),"",Tabla1[[#This Row],[Respuesta.rt]])</f>
        <v/>
      </c>
      <c r="U3004">
        <f>1-Tabla1[[#This Row],[Respuesta.corr]]</f>
        <v>0</v>
      </c>
      <c r="V3004" t="s">
        <v>141</v>
      </c>
      <c r="W3004" t="s">
        <v>143</v>
      </c>
      <c r="X3004" t="str">
        <f>+IFERROR(VLOOKUP(Tabla1[[#This Row],[participant]],$AB$2:$AC$17,2,0),"REVISAR")</f>
        <v>EGV8M</v>
      </c>
    </row>
    <row r="3005" spans="1:24" x14ac:dyDescent="0.55000000000000004">
      <c r="A3005" t="s">
        <v>13</v>
      </c>
      <c r="B3005" t="s">
        <v>22</v>
      </c>
      <c r="C3005" t="s">
        <v>15</v>
      </c>
      <c r="D3005">
        <v>0.8</v>
      </c>
      <c r="E3005">
        <v>0</v>
      </c>
      <c r="F3005">
        <v>3</v>
      </c>
      <c r="G3005">
        <v>3</v>
      </c>
      <c r="H3005">
        <v>3</v>
      </c>
      <c r="I3005" t="s">
        <v>15</v>
      </c>
      <c r="J3005">
        <v>1</v>
      </c>
      <c r="L3005" t="s">
        <v>169</v>
      </c>
      <c r="M3005">
        <v>60.031164832986299</v>
      </c>
      <c r="N3005" t="s">
        <v>17</v>
      </c>
      <c r="O3005">
        <v>1</v>
      </c>
      <c r="P3005" t="s">
        <v>170</v>
      </c>
      <c r="Q3005" t="str">
        <f>+PROPER(IF(MID(Tabla1[[#This Row],[expName]],3,100)="Alegria","Alegría",MID(Tabla1[[#This Row],[expName]],3,100)))</f>
        <v>Tristeza</v>
      </c>
      <c r="R3005" t="str">
        <f>+IF(Tabla1[[#This Row],[correct_ans]]="None","Frecuente","Infrecuente")</f>
        <v>Frecuente</v>
      </c>
      <c r="S3005">
        <f>+Tabla1[[#This Row],[Respuesta.corr]]*100</f>
        <v>100</v>
      </c>
      <c r="T3005" t="str">
        <f>+IF(OR(Tabla1[[#This Row],[frecuente/infrecuente]]="Frecuente",Tabla1[[#This Row],[Respuesta.rt]]=""),"",Tabla1[[#This Row],[Respuesta.rt]])</f>
        <v/>
      </c>
      <c r="U3005">
        <f>1-Tabla1[[#This Row],[Respuesta.corr]]</f>
        <v>0</v>
      </c>
      <c r="V3005" t="s">
        <v>141</v>
      </c>
      <c r="W3005" t="s">
        <v>143</v>
      </c>
      <c r="X3005" t="str">
        <f>+IFERROR(VLOOKUP(Tabla1[[#This Row],[participant]],$AB$2:$AC$17,2,0),"REVISAR")</f>
        <v>EGV8M</v>
      </c>
    </row>
    <row r="3006" spans="1:24" x14ac:dyDescent="0.55000000000000004">
      <c r="A3006" t="s">
        <v>13</v>
      </c>
      <c r="B3006" t="s">
        <v>23</v>
      </c>
      <c r="C3006" t="s">
        <v>15</v>
      </c>
      <c r="D3006">
        <v>1.3</v>
      </c>
      <c r="E3006">
        <v>0</v>
      </c>
      <c r="F3006">
        <v>4</v>
      </c>
      <c r="G3006">
        <v>4</v>
      </c>
      <c r="H3006">
        <v>4</v>
      </c>
      <c r="I3006" t="s">
        <v>15</v>
      </c>
      <c r="J3006">
        <v>1</v>
      </c>
      <c r="L3006" t="s">
        <v>169</v>
      </c>
      <c r="M3006">
        <v>60.031164832986299</v>
      </c>
      <c r="N3006" t="s">
        <v>17</v>
      </c>
      <c r="O3006">
        <v>1</v>
      </c>
      <c r="P3006" t="s">
        <v>170</v>
      </c>
      <c r="Q3006" t="str">
        <f>+PROPER(IF(MID(Tabla1[[#This Row],[expName]],3,100)="Alegria","Alegría",MID(Tabla1[[#This Row],[expName]],3,100)))</f>
        <v>Tristeza</v>
      </c>
      <c r="R3006" t="str">
        <f>+IF(Tabla1[[#This Row],[correct_ans]]="None","Frecuente","Infrecuente")</f>
        <v>Frecuente</v>
      </c>
      <c r="S3006">
        <f>+Tabla1[[#This Row],[Respuesta.corr]]*100</f>
        <v>100</v>
      </c>
      <c r="T3006" t="str">
        <f>+IF(OR(Tabla1[[#This Row],[frecuente/infrecuente]]="Frecuente",Tabla1[[#This Row],[Respuesta.rt]]=""),"",Tabla1[[#This Row],[Respuesta.rt]])</f>
        <v/>
      </c>
      <c r="U3006">
        <f>1-Tabla1[[#This Row],[Respuesta.corr]]</f>
        <v>0</v>
      </c>
      <c r="V3006" t="s">
        <v>141</v>
      </c>
      <c r="W3006" t="s">
        <v>143</v>
      </c>
      <c r="X3006" t="str">
        <f>+IFERROR(VLOOKUP(Tabla1[[#This Row],[participant]],$AB$2:$AC$17,2,0),"REVISAR")</f>
        <v>EGV8M</v>
      </c>
    </row>
    <row r="3007" spans="1:24" x14ac:dyDescent="0.55000000000000004">
      <c r="A3007" t="s">
        <v>19</v>
      </c>
      <c r="B3007" t="s">
        <v>24</v>
      </c>
      <c r="C3007" t="s">
        <v>21</v>
      </c>
      <c r="D3007">
        <v>0.8</v>
      </c>
      <c r="E3007">
        <v>0</v>
      </c>
      <c r="F3007">
        <v>5</v>
      </c>
      <c r="G3007">
        <v>5</v>
      </c>
      <c r="H3007">
        <v>5</v>
      </c>
      <c r="I3007" t="s">
        <v>21</v>
      </c>
      <c r="J3007">
        <v>1</v>
      </c>
      <c r="K3007">
        <v>0.75440494721999996</v>
      </c>
      <c r="L3007" t="s">
        <v>169</v>
      </c>
      <c r="M3007">
        <v>60.031164832986299</v>
      </c>
      <c r="N3007" t="s">
        <v>17</v>
      </c>
      <c r="O3007">
        <v>1</v>
      </c>
      <c r="P3007" t="s">
        <v>170</v>
      </c>
      <c r="Q3007" t="str">
        <f>+PROPER(IF(MID(Tabla1[[#This Row],[expName]],3,100)="Alegria","Alegría",MID(Tabla1[[#This Row],[expName]],3,100)))</f>
        <v>Tristeza</v>
      </c>
      <c r="R3007" t="str">
        <f>+IF(Tabla1[[#This Row],[correct_ans]]="None","Frecuente","Infrecuente")</f>
        <v>Infrecuente</v>
      </c>
      <c r="S3007">
        <f>+Tabla1[[#This Row],[Respuesta.corr]]*100</f>
        <v>100</v>
      </c>
      <c r="T3007">
        <f>+IF(OR(Tabla1[[#This Row],[frecuente/infrecuente]]="Frecuente",Tabla1[[#This Row],[Respuesta.rt]]=""),"",Tabla1[[#This Row],[Respuesta.rt]])</f>
        <v>0.75440494721999996</v>
      </c>
      <c r="U3007">
        <f>1-Tabla1[[#This Row],[Respuesta.corr]]</f>
        <v>0</v>
      </c>
      <c r="V3007" t="s">
        <v>141</v>
      </c>
      <c r="W3007" t="s">
        <v>143</v>
      </c>
      <c r="X3007" t="str">
        <f>+IFERROR(VLOOKUP(Tabla1[[#This Row],[participant]],$AB$2:$AC$17,2,0),"REVISAR")</f>
        <v>EGV8M</v>
      </c>
    </row>
    <row r="3008" spans="1:24" x14ac:dyDescent="0.55000000000000004">
      <c r="A3008" t="s">
        <v>13</v>
      </c>
      <c r="B3008" t="s">
        <v>25</v>
      </c>
      <c r="C3008" t="s">
        <v>15</v>
      </c>
      <c r="D3008">
        <v>1.3</v>
      </c>
      <c r="E3008">
        <v>0</v>
      </c>
      <c r="F3008">
        <v>6</v>
      </c>
      <c r="G3008">
        <v>6</v>
      </c>
      <c r="H3008">
        <v>6</v>
      </c>
      <c r="I3008" t="s">
        <v>15</v>
      </c>
      <c r="J3008">
        <v>1</v>
      </c>
      <c r="L3008" t="s">
        <v>169</v>
      </c>
      <c r="M3008">
        <v>60.031164832986299</v>
      </c>
      <c r="N3008" t="s">
        <v>17</v>
      </c>
      <c r="O3008">
        <v>1</v>
      </c>
      <c r="P3008" t="s">
        <v>170</v>
      </c>
      <c r="Q3008" t="str">
        <f>+PROPER(IF(MID(Tabla1[[#This Row],[expName]],3,100)="Alegria","Alegría",MID(Tabla1[[#This Row],[expName]],3,100)))</f>
        <v>Tristeza</v>
      </c>
      <c r="R3008" t="str">
        <f>+IF(Tabla1[[#This Row],[correct_ans]]="None","Frecuente","Infrecuente")</f>
        <v>Frecuente</v>
      </c>
      <c r="S3008">
        <f>+Tabla1[[#This Row],[Respuesta.corr]]*100</f>
        <v>100</v>
      </c>
      <c r="T3008" t="str">
        <f>+IF(OR(Tabla1[[#This Row],[frecuente/infrecuente]]="Frecuente",Tabla1[[#This Row],[Respuesta.rt]]=""),"",Tabla1[[#This Row],[Respuesta.rt]])</f>
        <v/>
      </c>
      <c r="U3008">
        <f>1-Tabla1[[#This Row],[Respuesta.corr]]</f>
        <v>0</v>
      </c>
      <c r="V3008" t="s">
        <v>141</v>
      </c>
      <c r="W3008" t="s">
        <v>143</v>
      </c>
      <c r="X3008" t="str">
        <f>+IFERROR(VLOOKUP(Tabla1[[#This Row],[participant]],$AB$2:$AC$17,2,0),"REVISAR")</f>
        <v>EGV8M</v>
      </c>
    </row>
    <row r="3009" spans="1:24" x14ac:dyDescent="0.55000000000000004">
      <c r="A3009" t="s">
        <v>19</v>
      </c>
      <c r="B3009" t="s">
        <v>26</v>
      </c>
      <c r="C3009" t="s">
        <v>21</v>
      </c>
      <c r="D3009">
        <v>0.8</v>
      </c>
      <c r="E3009">
        <v>0</v>
      </c>
      <c r="F3009">
        <v>7</v>
      </c>
      <c r="G3009">
        <v>7</v>
      </c>
      <c r="H3009">
        <v>7</v>
      </c>
      <c r="I3009" t="s">
        <v>21</v>
      </c>
      <c r="J3009">
        <v>1</v>
      </c>
      <c r="K3009">
        <v>0.79155887023100002</v>
      </c>
      <c r="L3009" t="s">
        <v>169</v>
      </c>
      <c r="M3009">
        <v>60.031164832986299</v>
      </c>
      <c r="N3009" t="s">
        <v>17</v>
      </c>
      <c r="O3009">
        <v>1</v>
      </c>
      <c r="P3009" t="s">
        <v>170</v>
      </c>
      <c r="Q3009" t="str">
        <f>+PROPER(IF(MID(Tabla1[[#This Row],[expName]],3,100)="Alegria","Alegría",MID(Tabla1[[#This Row],[expName]],3,100)))</f>
        <v>Tristeza</v>
      </c>
      <c r="R3009" t="str">
        <f>+IF(Tabla1[[#This Row],[correct_ans]]="None","Frecuente","Infrecuente")</f>
        <v>Infrecuente</v>
      </c>
      <c r="S3009">
        <f>+Tabla1[[#This Row],[Respuesta.corr]]*100</f>
        <v>100</v>
      </c>
      <c r="T3009">
        <f>+IF(OR(Tabla1[[#This Row],[frecuente/infrecuente]]="Frecuente",Tabla1[[#This Row],[Respuesta.rt]]=""),"",Tabla1[[#This Row],[Respuesta.rt]])</f>
        <v>0.79155887023100002</v>
      </c>
      <c r="U3009">
        <f>1-Tabla1[[#This Row],[Respuesta.corr]]</f>
        <v>0</v>
      </c>
      <c r="V3009" t="s">
        <v>141</v>
      </c>
      <c r="W3009" t="s">
        <v>143</v>
      </c>
      <c r="X3009" t="str">
        <f>+IFERROR(VLOOKUP(Tabla1[[#This Row],[participant]],$AB$2:$AC$17,2,0),"REVISAR")</f>
        <v>EGV8M</v>
      </c>
    </row>
    <row r="3010" spans="1:24" x14ac:dyDescent="0.55000000000000004">
      <c r="A3010" t="s">
        <v>13</v>
      </c>
      <c r="B3010" t="s">
        <v>25</v>
      </c>
      <c r="C3010" t="s">
        <v>15</v>
      </c>
      <c r="D3010">
        <v>1.3</v>
      </c>
      <c r="E3010">
        <v>0</v>
      </c>
      <c r="F3010">
        <v>8</v>
      </c>
      <c r="G3010">
        <v>8</v>
      </c>
      <c r="H3010">
        <v>8</v>
      </c>
      <c r="I3010" t="s">
        <v>15</v>
      </c>
      <c r="J3010">
        <v>1</v>
      </c>
      <c r="L3010" t="s">
        <v>169</v>
      </c>
      <c r="M3010">
        <v>60.031164832986299</v>
      </c>
      <c r="N3010" t="s">
        <v>17</v>
      </c>
      <c r="O3010">
        <v>1</v>
      </c>
      <c r="P3010" t="s">
        <v>170</v>
      </c>
      <c r="Q3010" t="str">
        <f>+PROPER(IF(MID(Tabla1[[#This Row],[expName]],3,100)="Alegria","Alegría",MID(Tabla1[[#This Row],[expName]],3,100)))</f>
        <v>Tristeza</v>
      </c>
      <c r="R3010" t="str">
        <f>+IF(Tabla1[[#This Row],[correct_ans]]="None","Frecuente","Infrecuente")</f>
        <v>Frecuente</v>
      </c>
      <c r="S3010">
        <f>+Tabla1[[#This Row],[Respuesta.corr]]*100</f>
        <v>100</v>
      </c>
      <c r="T3010" t="str">
        <f>+IF(OR(Tabla1[[#This Row],[frecuente/infrecuente]]="Frecuente",Tabla1[[#This Row],[Respuesta.rt]]=""),"",Tabla1[[#This Row],[Respuesta.rt]])</f>
        <v/>
      </c>
      <c r="U3010">
        <f>1-Tabla1[[#This Row],[Respuesta.corr]]</f>
        <v>0</v>
      </c>
      <c r="V3010" t="s">
        <v>141</v>
      </c>
      <c r="W3010" t="s">
        <v>143</v>
      </c>
      <c r="X3010" t="str">
        <f>+IFERROR(VLOOKUP(Tabla1[[#This Row],[participant]],$AB$2:$AC$17,2,0),"REVISAR")</f>
        <v>EGV8M</v>
      </c>
    </row>
    <row r="3011" spans="1:24" x14ac:dyDescent="0.55000000000000004">
      <c r="A3011" t="s">
        <v>19</v>
      </c>
      <c r="B3011" t="s">
        <v>27</v>
      </c>
      <c r="C3011" t="s">
        <v>21</v>
      </c>
      <c r="D3011">
        <v>1.3</v>
      </c>
      <c r="E3011">
        <v>0</v>
      </c>
      <c r="F3011">
        <v>9</v>
      </c>
      <c r="G3011">
        <v>9</v>
      </c>
      <c r="H3011">
        <v>9</v>
      </c>
      <c r="I3011" t="s">
        <v>21</v>
      </c>
      <c r="J3011">
        <v>1</v>
      </c>
      <c r="K3011">
        <v>0.66979036229900002</v>
      </c>
      <c r="L3011" t="s">
        <v>169</v>
      </c>
      <c r="M3011">
        <v>60.031164832986299</v>
      </c>
      <c r="N3011" t="s">
        <v>17</v>
      </c>
      <c r="O3011">
        <v>1</v>
      </c>
      <c r="P3011" t="s">
        <v>170</v>
      </c>
      <c r="Q3011" t="str">
        <f>+PROPER(IF(MID(Tabla1[[#This Row],[expName]],3,100)="Alegria","Alegría",MID(Tabla1[[#This Row],[expName]],3,100)))</f>
        <v>Tristeza</v>
      </c>
      <c r="R3011" t="str">
        <f>+IF(Tabla1[[#This Row],[correct_ans]]="None","Frecuente","Infrecuente")</f>
        <v>Infrecuente</v>
      </c>
      <c r="S3011">
        <f>+Tabla1[[#This Row],[Respuesta.corr]]*100</f>
        <v>100</v>
      </c>
      <c r="T3011">
        <f>+IF(OR(Tabla1[[#This Row],[frecuente/infrecuente]]="Frecuente",Tabla1[[#This Row],[Respuesta.rt]]=""),"",Tabla1[[#This Row],[Respuesta.rt]])</f>
        <v>0.66979036229900002</v>
      </c>
      <c r="U3011">
        <f>1-Tabla1[[#This Row],[Respuesta.corr]]</f>
        <v>0</v>
      </c>
      <c r="V3011" t="s">
        <v>141</v>
      </c>
      <c r="W3011" t="s">
        <v>143</v>
      </c>
      <c r="X3011" t="str">
        <f>+IFERROR(VLOOKUP(Tabla1[[#This Row],[participant]],$AB$2:$AC$17,2,0),"REVISAR")</f>
        <v>EGV8M</v>
      </c>
    </row>
    <row r="3012" spans="1:24" x14ac:dyDescent="0.55000000000000004">
      <c r="A3012" t="s">
        <v>13</v>
      </c>
      <c r="B3012" t="s">
        <v>28</v>
      </c>
      <c r="C3012" t="s">
        <v>15</v>
      </c>
      <c r="D3012">
        <v>0.8</v>
      </c>
      <c r="E3012">
        <v>0</v>
      </c>
      <c r="F3012">
        <v>10</v>
      </c>
      <c r="G3012">
        <v>10</v>
      </c>
      <c r="H3012">
        <v>10</v>
      </c>
      <c r="I3012" t="s">
        <v>15</v>
      </c>
      <c r="J3012">
        <v>1</v>
      </c>
      <c r="L3012" t="s">
        <v>169</v>
      </c>
      <c r="M3012">
        <v>60.031164832986299</v>
      </c>
      <c r="N3012" t="s">
        <v>17</v>
      </c>
      <c r="O3012">
        <v>1</v>
      </c>
      <c r="P3012" t="s">
        <v>170</v>
      </c>
      <c r="Q3012" t="str">
        <f>+PROPER(IF(MID(Tabla1[[#This Row],[expName]],3,100)="Alegria","Alegría",MID(Tabla1[[#This Row],[expName]],3,100)))</f>
        <v>Tristeza</v>
      </c>
      <c r="R3012" t="str">
        <f>+IF(Tabla1[[#This Row],[correct_ans]]="None","Frecuente","Infrecuente")</f>
        <v>Frecuente</v>
      </c>
      <c r="S3012">
        <f>+Tabla1[[#This Row],[Respuesta.corr]]*100</f>
        <v>100</v>
      </c>
      <c r="T3012" t="str">
        <f>+IF(OR(Tabla1[[#This Row],[frecuente/infrecuente]]="Frecuente",Tabla1[[#This Row],[Respuesta.rt]]=""),"",Tabla1[[#This Row],[Respuesta.rt]])</f>
        <v/>
      </c>
      <c r="U3012">
        <f>1-Tabla1[[#This Row],[Respuesta.corr]]</f>
        <v>0</v>
      </c>
      <c r="V3012" t="s">
        <v>141</v>
      </c>
      <c r="W3012" t="s">
        <v>143</v>
      </c>
      <c r="X3012" t="str">
        <f>+IFERROR(VLOOKUP(Tabla1[[#This Row],[participant]],$AB$2:$AC$17,2,0),"REVISAR")</f>
        <v>EGV8M</v>
      </c>
    </row>
    <row r="3013" spans="1:24" x14ac:dyDescent="0.55000000000000004">
      <c r="A3013" t="s">
        <v>13</v>
      </c>
      <c r="B3013" t="s">
        <v>29</v>
      </c>
      <c r="C3013" t="s">
        <v>15</v>
      </c>
      <c r="D3013">
        <v>0.8</v>
      </c>
      <c r="E3013">
        <v>0</v>
      </c>
      <c r="F3013">
        <v>11</v>
      </c>
      <c r="G3013">
        <v>11</v>
      </c>
      <c r="H3013">
        <v>11</v>
      </c>
      <c r="I3013" t="s">
        <v>15</v>
      </c>
      <c r="J3013">
        <v>1</v>
      </c>
      <c r="L3013" t="s">
        <v>169</v>
      </c>
      <c r="M3013">
        <v>60.031164832986299</v>
      </c>
      <c r="N3013" t="s">
        <v>17</v>
      </c>
      <c r="O3013">
        <v>1</v>
      </c>
      <c r="P3013" t="s">
        <v>170</v>
      </c>
      <c r="Q3013" t="str">
        <f>+PROPER(IF(MID(Tabla1[[#This Row],[expName]],3,100)="Alegria","Alegría",MID(Tabla1[[#This Row],[expName]],3,100)))</f>
        <v>Tristeza</v>
      </c>
      <c r="R3013" t="str">
        <f>+IF(Tabla1[[#This Row],[correct_ans]]="None","Frecuente","Infrecuente")</f>
        <v>Frecuente</v>
      </c>
      <c r="S3013">
        <f>+Tabla1[[#This Row],[Respuesta.corr]]*100</f>
        <v>100</v>
      </c>
      <c r="T3013" t="str">
        <f>+IF(OR(Tabla1[[#This Row],[frecuente/infrecuente]]="Frecuente",Tabla1[[#This Row],[Respuesta.rt]]=""),"",Tabla1[[#This Row],[Respuesta.rt]])</f>
        <v/>
      </c>
      <c r="U3013">
        <f>1-Tabla1[[#This Row],[Respuesta.corr]]</f>
        <v>0</v>
      </c>
      <c r="V3013" t="s">
        <v>141</v>
      </c>
      <c r="W3013" t="s">
        <v>143</v>
      </c>
      <c r="X3013" t="str">
        <f>+IFERROR(VLOOKUP(Tabla1[[#This Row],[participant]],$AB$2:$AC$17,2,0),"REVISAR")</f>
        <v>EGV8M</v>
      </c>
    </row>
    <row r="3014" spans="1:24" x14ac:dyDescent="0.55000000000000004">
      <c r="A3014" t="s">
        <v>13</v>
      </c>
      <c r="B3014" t="s">
        <v>30</v>
      </c>
      <c r="C3014" t="s">
        <v>15</v>
      </c>
      <c r="D3014">
        <v>1.3</v>
      </c>
      <c r="E3014">
        <v>0</v>
      </c>
      <c r="F3014">
        <v>12</v>
      </c>
      <c r="G3014">
        <v>12</v>
      </c>
      <c r="H3014">
        <v>12</v>
      </c>
      <c r="I3014" t="s">
        <v>15</v>
      </c>
      <c r="J3014">
        <v>1</v>
      </c>
      <c r="L3014" t="s">
        <v>169</v>
      </c>
      <c r="M3014">
        <v>60.031164832986299</v>
      </c>
      <c r="N3014" t="s">
        <v>17</v>
      </c>
      <c r="O3014">
        <v>1</v>
      </c>
      <c r="P3014" t="s">
        <v>170</v>
      </c>
      <c r="Q3014" t="str">
        <f>+PROPER(IF(MID(Tabla1[[#This Row],[expName]],3,100)="Alegria","Alegría",MID(Tabla1[[#This Row],[expName]],3,100)))</f>
        <v>Tristeza</v>
      </c>
      <c r="R3014" t="str">
        <f>+IF(Tabla1[[#This Row],[correct_ans]]="None","Frecuente","Infrecuente")</f>
        <v>Frecuente</v>
      </c>
      <c r="S3014">
        <f>+Tabla1[[#This Row],[Respuesta.corr]]*100</f>
        <v>100</v>
      </c>
      <c r="T3014" t="str">
        <f>+IF(OR(Tabla1[[#This Row],[frecuente/infrecuente]]="Frecuente",Tabla1[[#This Row],[Respuesta.rt]]=""),"",Tabla1[[#This Row],[Respuesta.rt]])</f>
        <v/>
      </c>
      <c r="U3014">
        <f>1-Tabla1[[#This Row],[Respuesta.corr]]</f>
        <v>0</v>
      </c>
      <c r="V3014" t="s">
        <v>141</v>
      </c>
      <c r="W3014" t="s">
        <v>143</v>
      </c>
      <c r="X3014" t="str">
        <f>+IFERROR(VLOOKUP(Tabla1[[#This Row],[participant]],$AB$2:$AC$17,2,0),"REVISAR")</f>
        <v>EGV8M</v>
      </c>
    </row>
    <row r="3015" spans="1:24" x14ac:dyDescent="0.55000000000000004">
      <c r="A3015" t="s">
        <v>13</v>
      </c>
      <c r="B3015" t="s">
        <v>31</v>
      </c>
      <c r="C3015" t="s">
        <v>15</v>
      </c>
      <c r="D3015">
        <v>1.3</v>
      </c>
      <c r="E3015">
        <v>0</v>
      </c>
      <c r="F3015">
        <v>13</v>
      </c>
      <c r="G3015">
        <v>13</v>
      </c>
      <c r="H3015">
        <v>13</v>
      </c>
      <c r="I3015" t="s">
        <v>15</v>
      </c>
      <c r="J3015">
        <v>1</v>
      </c>
      <c r="L3015" t="s">
        <v>169</v>
      </c>
      <c r="M3015">
        <v>60.031164832986299</v>
      </c>
      <c r="N3015" t="s">
        <v>17</v>
      </c>
      <c r="O3015">
        <v>1</v>
      </c>
      <c r="P3015" t="s">
        <v>170</v>
      </c>
      <c r="Q3015" t="str">
        <f>+PROPER(IF(MID(Tabla1[[#This Row],[expName]],3,100)="Alegria","Alegría",MID(Tabla1[[#This Row],[expName]],3,100)))</f>
        <v>Tristeza</v>
      </c>
      <c r="R3015" t="str">
        <f>+IF(Tabla1[[#This Row],[correct_ans]]="None","Frecuente","Infrecuente")</f>
        <v>Frecuente</v>
      </c>
      <c r="S3015">
        <f>+Tabla1[[#This Row],[Respuesta.corr]]*100</f>
        <v>100</v>
      </c>
      <c r="T3015" t="str">
        <f>+IF(OR(Tabla1[[#This Row],[frecuente/infrecuente]]="Frecuente",Tabla1[[#This Row],[Respuesta.rt]]=""),"",Tabla1[[#This Row],[Respuesta.rt]])</f>
        <v/>
      </c>
      <c r="U3015">
        <f>1-Tabla1[[#This Row],[Respuesta.corr]]</f>
        <v>0</v>
      </c>
      <c r="V3015" t="s">
        <v>141</v>
      </c>
      <c r="W3015" t="s">
        <v>143</v>
      </c>
      <c r="X3015" t="str">
        <f>+IFERROR(VLOOKUP(Tabla1[[#This Row],[participant]],$AB$2:$AC$17,2,0),"REVISAR")</f>
        <v>EGV8M</v>
      </c>
    </row>
    <row r="3016" spans="1:24" x14ac:dyDescent="0.55000000000000004">
      <c r="A3016" t="s">
        <v>19</v>
      </c>
      <c r="B3016" t="s">
        <v>32</v>
      </c>
      <c r="C3016" t="s">
        <v>21</v>
      </c>
      <c r="D3016">
        <v>0.8</v>
      </c>
      <c r="E3016">
        <v>0</v>
      </c>
      <c r="F3016">
        <v>14</v>
      </c>
      <c r="G3016">
        <v>14</v>
      </c>
      <c r="H3016">
        <v>14</v>
      </c>
      <c r="I3016" t="s">
        <v>21</v>
      </c>
      <c r="J3016">
        <v>1</v>
      </c>
      <c r="K3016">
        <v>0.57490479591099997</v>
      </c>
      <c r="L3016" t="s">
        <v>169</v>
      </c>
      <c r="M3016">
        <v>60.031164832986299</v>
      </c>
      <c r="N3016" t="s">
        <v>17</v>
      </c>
      <c r="O3016">
        <v>1</v>
      </c>
      <c r="P3016" t="s">
        <v>170</v>
      </c>
      <c r="Q3016" t="str">
        <f>+PROPER(IF(MID(Tabla1[[#This Row],[expName]],3,100)="Alegria","Alegría",MID(Tabla1[[#This Row],[expName]],3,100)))</f>
        <v>Tristeza</v>
      </c>
      <c r="R3016" t="str">
        <f>+IF(Tabla1[[#This Row],[correct_ans]]="None","Frecuente","Infrecuente")</f>
        <v>Infrecuente</v>
      </c>
      <c r="S3016">
        <f>+Tabla1[[#This Row],[Respuesta.corr]]*100</f>
        <v>100</v>
      </c>
      <c r="T3016">
        <f>+IF(OR(Tabla1[[#This Row],[frecuente/infrecuente]]="Frecuente",Tabla1[[#This Row],[Respuesta.rt]]=""),"",Tabla1[[#This Row],[Respuesta.rt]])</f>
        <v>0.57490479591099997</v>
      </c>
      <c r="U3016">
        <f>1-Tabla1[[#This Row],[Respuesta.corr]]</f>
        <v>0</v>
      </c>
      <c r="V3016" t="s">
        <v>141</v>
      </c>
      <c r="W3016" t="s">
        <v>143</v>
      </c>
      <c r="X3016" t="str">
        <f>+IFERROR(VLOOKUP(Tabla1[[#This Row],[participant]],$AB$2:$AC$17,2,0),"REVISAR")</f>
        <v>EGV8M</v>
      </c>
    </row>
    <row r="3017" spans="1:24" x14ac:dyDescent="0.55000000000000004">
      <c r="A3017" t="s">
        <v>13</v>
      </c>
      <c r="B3017" t="s">
        <v>23</v>
      </c>
      <c r="C3017" t="s">
        <v>15</v>
      </c>
      <c r="D3017">
        <v>0.8</v>
      </c>
      <c r="E3017">
        <v>0</v>
      </c>
      <c r="F3017">
        <v>15</v>
      </c>
      <c r="G3017">
        <v>15</v>
      </c>
      <c r="H3017">
        <v>15</v>
      </c>
      <c r="I3017" t="s">
        <v>15</v>
      </c>
      <c r="J3017">
        <v>1</v>
      </c>
      <c r="L3017" t="s">
        <v>169</v>
      </c>
      <c r="M3017">
        <v>60.031164832986299</v>
      </c>
      <c r="N3017" t="s">
        <v>17</v>
      </c>
      <c r="O3017">
        <v>1</v>
      </c>
      <c r="P3017" t="s">
        <v>170</v>
      </c>
      <c r="Q3017" t="str">
        <f>+PROPER(IF(MID(Tabla1[[#This Row],[expName]],3,100)="Alegria","Alegría",MID(Tabla1[[#This Row],[expName]],3,100)))</f>
        <v>Tristeza</v>
      </c>
      <c r="R3017" t="str">
        <f>+IF(Tabla1[[#This Row],[correct_ans]]="None","Frecuente","Infrecuente")</f>
        <v>Frecuente</v>
      </c>
      <c r="S3017">
        <f>+Tabla1[[#This Row],[Respuesta.corr]]*100</f>
        <v>100</v>
      </c>
      <c r="T3017" t="str">
        <f>+IF(OR(Tabla1[[#This Row],[frecuente/infrecuente]]="Frecuente",Tabla1[[#This Row],[Respuesta.rt]]=""),"",Tabla1[[#This Row],[Respuesta.rt]])</f>
        <v/>
      </c>
      <c r="U3017">
        <f>1-Tabla1[[#This Row],[Respuesta.corr]]</f>
        <v>0</v>
      </c>
      <c r="V3017" t="s">
        <v>141</v>
      </c>
      <c r="W3017" t="s">
        <v>143</v>
      </c>
      <c r="X3017" t="str">
        <f>+IFERROR(VLOOKUP(Tabla1[[#This Row],[participant]],$AB$2:$AC$17,2,0),"REVISAR")</f>
        <v>EGV8M</v>
      </c>
    </row>
    <row r="3018" spans="1:24" x14ac:dyDescent="0.55000000000000004">
      <c r="A3018" t="s">
        <v>19</v>
      </c>
      <c r="B3018" t="s">
        <v>33</v>
      </c>
      <c r="C3018" t="s">
        <v>21</v>
      </c>
      <c r="D3018">
        <v>0.8</v>
      </c>
      <c r="E3018">
        <v>0</v>
      </c>
      <c r="F3018">
        <v>16</v>
      </c>
      <c r="G3018">
        <v>16</v>
      </c>
      <c r="H3018">
        <v>16</v>
      </c>
      <c r="I3018" t="s">
        <v>21</v>
      </c>
      <c r="J3018">
        <v>1</v>
      </c>
      <c r="K3018">
        <v>0.62194928148499995</v>
      </c>
      <c r="L3018" t="s">
        <v>169</v>
      </c>
      <c r="M3018">
        <v>60.031164832986299</v>
      </c>
      <c r="N3018" t="s">
        <v>17</v>
      </c>
      <c r="O3018">
        <v>1</v>
      </c>
      <c r="P3018" t="s">
        <v>170</v>
      </c>
      <c r="Q3018" t="str">
        <f>+PROPER(IF(MID(Tabla1[[#This Row],[expName]],3,100)="Alegria","Alegría",MID(Tabla1[[#This Row],[expName]],3,100)))</f>
        <v>Tristeza</v>
      </c>
      <c r="R3018" t="str">
        <f>+IF(Tabla1[[#This Row],[correct_ans]]="None","Frecuente","Infrecuente")</f>
        <v>Infrecuente</v>
      </c>
      <c r="S3018">
        <f>+Tabla1[[#This Row],[Respuesta.corr]]*100</f>
        <v>100</v>
      </c>
      <c r="T3018">
        <f>+IF(OR(Tabla1[[#This Row],[frecuente/infrecuente]]="Frecuente",Tabla1[[#This Row],[Respuesta.rt]]=""),"",Tabla1[[#This Row],[Respuesta.rt]])</f>
        <v>0.62194928148499995</v>
      </c>
      <c r="U3018">
        <f>1-Tabla1[[#This Row],[Respuesta.corr]]</f>
        <v>0</v>
      </c>
      <c r="V3018" t="s">
        <v>141</v>
      </c>
      <c r="W3018" t="s">
        <v>143</v>
      </c>
      <c r="X3018" t="str">
        <f>+IFERROR(VLOOKUP(Tabla1[[#This Row],[participant]],$AB$2:$AC$17,2,0),"REVISAR")</f>
        <v>EGV8M</v>
      </c>
    </row>
    <row r="3019" spans="1:24" x14ac:dyDescent="0.55000000000000004">
      <c r="A3019" t="s">
        <v>13</v>
      </c>
      <c r="B3019" t="s">
        <v>34</v>
      </c>
      <c r="C3019" t="s">
        <v>15</v>
      </c>
      <c r="D3019">
        <v>1.3</v>
      </c>
      <c r="E3019">
        <v>0</v>
      </c>
      <c r="F3019">
        <v>17</v>
      </c>
      <c r="G3019">
        <v>17</v>
      </c>
      <c r="H3019">
        <v>17</v>
      </c>
      <c r="I3019" t="s">
        <v>15</v>
      </c>
      <c r="J3019">
        <v>1</v>
      </c>
      <c r="L3019" t="s">
        <v>169</v>
      </c>
      <c r="M3019">
        <v>60.031164832986299</v>
      </c>
      <c r="N3019" t="s">
        <v>17</v>
      </c>
      <c r="O3019">
        <v>1</v>
      </c>
      <c r="P3019" t="s">
        <v>170</v>
      </c>
      <c r="Q3019" t="str">
        <f>+PROPER(IF(MID(Tabla1[[#This Row],[expName]],3,100)="Alegria","Alegría",MID(Tabla1[[#This Row],[expName]],3,100)))</f>
        <v>Tristeza</v>
      </c>
      <c r="R3019" t="str">
        <f>+IF(Tabla1[[#This Row],[correct_ans]]="None","Frecuente","Infrecuente")</f>
        <v>Frecuente</v>
      </c>
      <c r="S3019">
        <f>+Tabla1[[#This Row],[Respuesta.corr]]*100</f>
        <v>100</v>
      </c>
      <c r="T3019" t="str">
        <f>+IF(OR(Tabla1[[#This Row],[frecuente/infrecuente]]="Frecuente",Tabla1[[#This Row],[Respuesta.rt]]=""),"",Tabla1[[#This Row],[Respuesta.rt]])</f>
        <v/>
      </c>
      <c r="U3019">
        <f>1-Tabla1[[#This Row],[Respuesta.corr]]</f>
        <v>0</v>
      </c>
      <c r="V3019" t="s">
        <v>141</v>
      </c>
      <c r="W3019" t="s">
        <v>143</v>
      </c>
      <c r="X3019" t="str">
        <f>+IFERROR(VLOOKUP(Tabla1[[#This Row],[participant]],$AB$2:$AC$17,2,0),"REVISAR")</f>
        <v>EGV8M</v>
      </c>
    </row>
    <row r="3020" spans="1:24" x14ac:dyDescent="0.55000000000000004">
      <c r="A3020" t="s">
        <v>13</v>
      </c>
      <c r="B3020" t="s">
        <v>35</v>
      </c>
      <c r="C3020" t="s">
        <v>15</v>
      </c>
      <c r="D3020">
        <v>1.3</v>
      </c>
      <c r="E3020">
        <v>0</v>
      </c>
      <c r="F3020">
        <v>18</v>
      </c>
      <c r="G3020">
        <v>18</v>
      </c>
      <c r="H3020">
        <v>18</v>
      </c>
      <c r="I3020" t="s">
        <v>15</v>
      </c>
      <c r="J3020">
        <v>1</v>
      </c>
      <c r="L3020" t="s">
        <v>169</v>
      </c>
      <c r="M3020">
        <v>60.031164832986299</v>
      </c>
      <c r="N3020" t="s">
        <v>17</v>
      </c>
      <c r="O3020">
        <v>1</v>
      </c>
      <c r="P3020" t="s">
        <v>170</v>
      </c>
      <c r="Q3020" t="str">
        <f>+PROPER(IF(MID(Tabla1[[#This Row],[expName]],3,100)="Alegria","Alegría",MID(Tabla1[[#This Row],[expName]],3,100)))</f>
        <v>Tristeza</v>
      </c>
      <c r="R3020" t="str">
        <f>+IF(Tabla1[[#This Row],[correct_ans]]="None","Frecuente","Infrecuente")</f>
        <v>Frecuente</v>
      </c>
      <c r="S3020">
        <f>+Tabla1[[#This Row],[Respuesta.corr]]*100</f>
        <v>100</v>
      </c>
      <c r="T3020" t="str">
        <f>+IF(OR(Tabla1[[#This Row],[frecuente/infrecuente]]="Frecuente",Tabla1[[#This Row],[Respuesta.rt]]=""),"",Tabla1[[#This Row],[Respuesta.rt]])</f>
        <v/>
      </c>
      <c r="U3020">
        <f>1-Tabla1[[#This Row],[Respuesta.corr]]</f>
        <v>0</v>
      </c>
      <c r="V3020" t="s">
        <v>141</v>
      </c>
      <c r="W3020" t="s">
        <v>143</v>
      </c>
      <c r="X3020" t="str">
        <f>+IFERROR(VLOOKUP(Tabla1[[#This Row],[participant]],$AB$2:$AC$17,2,0),"REVISAR")</f>
        <v>EGV8M</v>
      </c>
    </row>
    <row r="3021" spans="1:24" x14ac:dyDescent="0.55000000000000004">
      <c r="A3021" t="s">
        <v>13</v>
      </c>
      <c r="B3021" t="s">
        <v>36</v>
      </c>
      <c r="C3021" t="s">
        <v>15</v>
      </c>
      <c r="D3021">
        <v>0.8</v>
      </c>
      <c r="E3021">
        <v>0</v>
      </c>
      <c r="F3021">
        <v>19</v>
      </c>
      <c r="G3021">
        <v>19</v>
      </c>
      <c r="H3021">
        <v>19</v>
      </c>
      <c r="I3021" t="s">
        <v>15</v>
      </c>
      <c r="J3021">
        <v>1</v>
      </c>
      <c r="L3021" t="s">
        <v>169</v>
      </c>
      <c r="M3021">
        <v>60.031164832986299</v>
      </c>
      <c r="N3021" t="s">
        <v>17</v>
      </c>
      <c r="O3021">
        <v>1</v>
      </c>
      <c r="P3021" t="s">
        <v>170</v>
      </c>
      <c r="Q3021" t="str">
        <f>+PROPER(IF(MID(Tabla1[[#This Row],[expName]],3,100)="Alegria","Alegría",MID(Tabla1[[#This Row],[expName]],3,100)))</f>
        <v>Tristeza</v>
      </c>
      <c r="R3021" t="str">
        <f>+IF(Tabla1[[#This Row],[correct_ans]]="None","Frecuente","Infrecuente")</f>
        <v>Frecuente</v>
      </c>
      <c r="S3021">
        <f>+Tabla1[[#This Row],[Respuesta.corr]]*100</f>
        <v>100</v>
      </c>
      <c r="T3021" t="str">
        <f>+IF(OR(Tabla1[[#This Row],[frecuente/infrecuente]]="Frecuente",Tabla1[[#This Row],[Respuesta.rt]]=""),"",Tabla1[[#This Row],[Respuesta.rt]])</f>
        <v/>
      </c>
      <c r="U3021">
        <f>1-Tabla1[[#This Row],[Respuesta.corr]]</f>
        <v>0</v>
      </c>
      <c r="V3021" t="s">
        <v>141</v>
      </c>
      <c r="W3021" t="s">
        <v>143</v>
      </c>
      <c r="X3021" t="str">
        <f>+IFERROR(VLOOKUP(Tabla1[[#This Row],[participant]],$AB$2:$AC$17,2,0),"REVISAR")</f>
        <v>EGV8M</v>
      </c>
    </row>
    <row r="3022" spans="1:24" x14ac:dyDescent="0.55000000000000004">
      <c r="A3022" t="s">
        <v>19</v>
      </c>
      <c r="B3022" t="s">
        <v>33</v>
      </c>
      <c r="C3022" t="s">
        <v>21</v>
      </c>
      <c r="D3022">
        <v>1.3</v>
      </c>
      <c r="E3022">
        <v>0</v>
      </c>
      <c r="F3022">
        <v>20</v>
      </c>
      <c r="G3022">
        <v>20</v>
      </c>
      <c r="H3022">
        <v>20</v>
      </c>
      <c r="I3022" t="s">
        <v>21</v>
      </c>
      <c r="J3022">
        <v>1</v>
      </c>
      <c r="K3022">
        <v>0.65443752618700002</v>
      </c>
      <c r="L3022" t="s">
        <v>169</v>
      </c>
      <c r="M3022">
        <v>60.031164832986299</v>
      </c>
      <c r="N3022" t="s">
        <v>17</v>
      </c>
      <c r="O3022">
        <v>1</v>
      </c>
      <c r="P3022" t="s">
        <v>170</v>
      </c>
      <c r="Q3022" t="str">
        <f>+PROPER(IF(MID(Tabla1[[#This Row],[expName]],3,100)="Alegria","Alegría",MID(Tabla1[[#This Row],[expName]],3,100)))</f>
        <v>Tristeza</v>
      </c>
      <c r="R3022" t="str">
        <f>+IF(Tabla1[[#This Row],[correct_ans]]="None","Frecuente","Infrecuente")</f>
        <v>Infrecuente</v>
      </c>
      <c r="S3022">
        <f>+Tabla1[[#This Row],[Respuesta.corr]]*100</f>
        <v>100</v>
      </c>
      <c r="T3022">
        <f>+IF(OR(Tabla1[[#This Row],[frecuente/infrecuente]]="Frecuente",Tabla1[[#This Row],[Respuesta.rt]]=""),"",Tabla1[[#This Row],[Respuesta.rt]])</f>
        <v>0.65443752618700002</v>
      </c>
      <c r="U3022">
        <f>1-Tabla1[[#This Row],[Respuesta.corr]]</f>
        <v>0</v>
      </c>
      <c r="V3022" t="s">
        <v>141</v>
      </c>
      <c r="W3022" t="s">
        <v>143</v>
      </c>
      <c r="X3022" t="str">
        <f>+IFERROR(VLOOKUP(Tabla1[[#This Row],[participant]],$AB$2:$AC$17,2,0),"REVISAR")</f>
        <v>EGV8M</v>
      </c>
    </row>
    <row r="3023" spans="1:24" x14ac:dyDescent="0.55000000000000004">
      <c r="A3023" t="s">
        <v>13</v>
      </c>
      <c r="B3023" t="s">
        <v>34</v>
      </c>
      <c r="C3023" t="s">
        <v>15</v>
      </c>
      <c r="D3023">
        <v>0.8</v>
      </c>
      <c r="E3023">
        <v>0</v>
      </c>
      <c r="F3023">
        <v>21</v>
      </c>
      <c r="G3023">
        <v>21</v>
      </c>
      <c r="H3023">
        <v>21</v>
      </c>
      <c r="I3023" t="s">
        <v>15</v>
      </c>
      <c r="J3023">
        <v>1</v>
      </c>
      <c r="L3023" t="s">
        <v>169</v>
      </c>
      <c r="M3023">
        <v>60.031164832986299</v>
      </c>
      <c r="N3023" t="s">
        <v>17</v>
      </c>
      <c r="O3023">
        <v>1</v>
      </c>
      <c r="P3023" t="s">
        <v>170</v>
      </c>
      <c r="Q3023" t="str">
        <f>+PROPER(IF(MID(Tabla1[[#This Row],[expName]],3,100)="Alegria","Alegría",MID(Tabla1[[#This Row],[expName]],3,100)))</f>
        <v>Tristeza</v>
      </c>
      <c r="R3023" t="str">
        <f>+IF(Tabla1[[#This Row],[correct_ans]]="None","Frecuente","Infrecuente")</f>
        <v>Frecuente</v>
      </c>
      <c r="S3023">
        <f>+Tabla1[[#This Row],[Respuesta.corr]]*100</f>
        <v>100</v>
      </c>
      <c r="T3023" t="str">
        <f>+IF(OR(Tabla1[[#This Row],[frecuente/infrecuente]]="Frecuente",Tabla1[[#This Row],[Respuesta.rt]]=""),"",Tabla1[[#This Row],[Respuesta.rt]])</f>
        <v/>
      </c>
      <c r="U3023">
        <f>1-Tabla1[[#This Row],[Respuesta.corr]]</f>
        <v>0</v>
      </c>
      <c r="V3023" t="s">
        <v>141</v>
      </c>
      <c r="W3023" t="s">
        <v>143</v>
      </c>
      <c r="X3023" t="str">
        <f>+IFERROR(VLOOKUP(Tabla1[[#This Row],[participant]],$AB$2:$AC$17,2,0),"REVISAR")</f>
        <v>EGV8M</v>
      </c>
    </row>
    <row r="3024" spans="1:24" x14ac:dyDescent="0.55000000000000004">
      <c r="A3024" t="s">
        <v>19</v>
      </c>
      <c r="B3024" t="s">
        <v>37</v>
      </c>
      <c r="C3024" t="s">
        <v>21</v>
      </c>
      <c r="D3024">
        <v>0.8</v>
      </c>
      <c r="E3024">
        <v>0</v>
      </c>
      <c r="F3024">
        <v>22</v>
      </c>
      <c r="G3024">
        <v>22</v>
      </c>
      <c r="H3024">
        <v>22</v>
      </c>
      <c r="I3024" t="s">
        <v>21</v>
      </c>
      <c r="J3024">
        <v>1</v>
      </c>
      <c r="K3024">
        <v>0.87250666640499996</v>
      </c>
      <c r="L3024" t="s">
        <v>169</v>
      </c>
      <c r="M3024">
        <v>60.031164832986299</v>
      </c>
      <c r="N3024" t="s">
        <v>17</v>
      </c>
      <c r="O3024">
        <v>1</v>
      </c>
      <c r="P3024" t="s">
        <v>170</v>
      </c>
      <c r="Q3024" t="str">
        <f>+PROPER(IF(MID(Tabla1[[#This Row],[expName]],3,100)="Alegria","Alegría",MID(Tabla1[[#This Row],[expName]],3,100)))</f>
        <v>Tristeza</v>
      </c>
      <c r="R3024" t="str">
        <f>+IF(Tabla1[[#This Row],[correct_ans]]="None","Frecuente","Infrecuente")</f>
        <v>Infrecuente</v>
      </c>
      <c r="S3024">
        <f>+Tabla1[[#This Row],[Respuesta.corr]]*100</f>
        <v>100</v>
      </c>
      <c r="T3024">
        <f>+IF(OR(Tabla1[[#This Row],[frecuente/infrecuente]]="Frecuente",Tabla1[[#This Row],[Respuesta.rt]]=""),"",Tabla1[[#This Row],[Respuesta.rt]])</f>
        <v>0.87250666640499996</v>
      </c>
      <c r="U3024">
        <f>1-Tabla1[[#This Row],[Respuesta.corr]]</f>
        <v>0</v>
      </c>
      <c r="V3024" t="s">
        <v>141</v>
      </c>
      <c r="W3024" t="s">
        <v>143</v>
      </c>
      <c r="X3024" t="str">
        <f>+IFERROR(VLOOKUP(Tabla1[[#This Row],[participant]],$AB$2:$AC$17,2,0),"REVISAR")</f>
        <v>EGV8M</v>
      </c>
    </row>
    <row r="3025" spans="1:24" x14ac:dyDescent="0.55000000000000004">
      <c r="A3025" t="s">
        <v>13</v>
      </c>
      <c r="B3025" t="s">
        <v>36</v>
      </c>
      <c r="C3025" t="s">
        <v>15</v>
      </c>
      <c r="D3025">
        <v>0.8</v>
      </c>
      <c r="E3025">
        <v>0</v>
      </c>
      <c r="F3025">
        <v>23</v>
      </c>
      <c r="G3025">
        <v>23</v>
      </c>
      <c r="H3025">
        <v>23</v>
      </c>
      <c r="I3025" t="s">
        <v>15</v>
      </c>
      <c r="J3025">
        <v>1</v>
      </c>
      <c r="L3025" t="s">
        <v>169</v>
      </c>
      <c r="M3025">
        <v>60.031164832986299</v>
      </c>
      <c r="N3025" t="s">
        <v>17</v>
      </c>
      <c r="O3025">
        <v>1</v>
      </c>
      <c r="P3025" t="s">
        <v>170</v>
      </c>
      <c r="Q3025" t="str">
        <f>+PROPER(IF(MID(Tabla1[[#This Row],[expName]],3,100)="Alegria","Alegría",MID(Tabla1[[#This Row],[expName]],3,100)))</f>
        <v>Tristeza</v>
      </c>
      <c r="R3025" t="str">
        <f>+IF(Tabla1[[#This Row],[correct_ans]]="None","Frecuente","Infrecuente")</f>
        <v>Frecuente</v>
      </c>
      <c r="S3025">
        <f>+Tabla1[[#This Row],[Respuesta.corr]]*100</f>
        <v>100</v>
      </c>
      <c r="T3025" t="str">
        <f>+IF(OR(Tabla1[[#This Row],[frecuente/infrecuente]]="Frecuente",Tabla1[[#This Row],[Respuesta.rt]]=""),"",Tabla1[[#This Row],[Respuesta.rt]])</f>
        <v/>
      </c>
      <c r="U3025">
        <f>1-Tabla1[[#This Row],[Respuesta.corr]]</f>
        <v>0</v>
      </c>
      <c r="V3025" t="s">
        <v>141</v>
      </c>
      <c r="W3025" t="s">
        <v>143</v>
      </c>
      <c r="X3025" t="str">
        <f>+IFERROR(VLOOKUP(Tabla1[[#This Row],[participant]],$AB$2:$AC$17,2,0),"REVISAR")</f>
        <v>EGV8M</v>
      </c>
    </row>
    <row r="3026" spans="1:24" x14ac:dyDescent="0.55000000000000004">
      <c r="A3026" t="s">
        <v>13</v>
      </c>
      <c r="B3026" t="s">
        <v>31</v>
      </c>
      <c r="C3026" t="s">
        <v>15</v>
      </c>
      <c r="D3026">
        <v>0.8</v>
      </c>
      <c r="E3026">
        <v>0</v>
      </c>
      <c r="F3026">
        <v>24</v>
      </c>
      <c r="G3026">
        <v>24</v>
      </c>
      <c r="H3026">
        <v>24</v>
      </c>
      <c r="I3026" t="s">
        <v>15</v>
      </c>
      <c r="J3026">
        <v>1</v>
      </c>
      <c r="L3026" t="s">
        <v>169</v>
      </c>
      <c r="M3026">
        <v>60.031164832986299</v>
      </c>
      <c r="N3026" t="s">
        <v>17</v>
      </c>
      <c r="O3026">
        <v>1</v>
      </c>
      <c r="P3026" t="s">
        <v>170</v>
      </c>
      <c r="Q3026" t="str">
        <f>+PROPER(IF(MID(Tabla1[[#This Row],[expName]],3,100)="Alegria","Alegría",MID(Tabla1[[#This Row],[expName]],3,100)))</f>
        <v>Tristeza</v>
      </c>
      <c r="R3026" t="str">
        <f>+IF(Tabla1[[#This Row],[correct_ans]]="None","Frecuente","Infrecuente")</f>
        <v>Frecuente</v>
      </c>
      <c r="S3026">
        <f>+Tabla1[[#This Row],[Respuesta.corr]]*100</f>
        <v>100</v>
      </c>
      <c r="T3026" t="str">
        <f>+IF(OR(Tabla1[[#This Row],[frecuente/infrecuente]]="Frecuente",Tabla1[[#This Row],[Respuesta.rt]]=""),"",Tabla1[[#This Row],[Respuesta.rt]])</f>
        <v/>
      </c>
      <c r="U3026">
        <f>1-Tabla1[[#This Row],[Respuesta.corr]]</f>
        <v>0</v>
      </c>
      <c r="V3026" t="s">
        <v>141</v>
      </c>
      <c r="W3026" t="s">
        <v>143</v>
      </c>
      <c r="X3026" t="str">
        <f>+IFERROR(VLOOKUP(Tabla1[[#This Row],[participant]],$AB$2:$AC$17,2,0),"REVISAR")</f>
        <v>EGV8M</v>
      </c>
    </row>
    <row r="3027" spans="1:24" x14ac:dyDescent="0.55000000000000004">
      <c r="A3027" t="s">
        <v>13</v>
      </c>
      <c r="B3027" t="s">
        <v>34</v>
      </c>
      <c r="C3027" t="s">
        <v>15</v>
      </c>
      <c r="D3027">
        <v>1.3</v>
      </c>
      <c r="E3027">
        <v>0</v>
      </c>
      <c r="F3027">
        <v>25</v>
      </c>
      <c r="G3027">
        <v>25</v>
      </c>
      <c r="H3027">
        <v>25</v>
      </c>
      <c r="I3027" t="s">
        <v>15</v>
      </c>
      <c r="J3027">
        <v>1</v>
      </c>
      <c r="L3027" t="s">
        <v>169</v>
      </c>
      <c r="M3027">
        <v>60.031164832986299</v>
      </c>
      <c r="N3027" t="s">
        <v>17</v>
      </c>
      <c r="O3027">
        <v>1</v>
      </c>
      <c r="P3027" t="s">
        <v>170</v>
      </c>
      <c r="Q3027" t="str">
        <f>+PROPER(IF(MID(Tabla1[[#This Row],[expName]],3,100)="Alegria","Alegría",MID(Tabla1[[#This Row],[expName]],3,100)))</f>
        <v>Tristeza</v>
      </c>
      <c r="R3027" t="str">
        <f>+IF(Tabla1[[#This Row],[correct_ans]]="None","Frecuente","Infrecuente")</f>
        <v>Frecuente</v>
      </c>
      <c r="S3027">
        <f>+Tabla1[[#This Row],[Respuesta.corr]]*100</f>
        <v>100</v>
      </c>
      <c r="T3027" t="str">
        <f>+IF(OR(Tabla1[[#This Row],[frecuente/infrecuente]]="Frecuente",Tabla1[[#This Row],[Respuesta.rt]]=""),"",Tabla1[[#This Row],[Respuesta.rt]])</f>
        <v/>
      </c>
      <c r="U3027">
        <f>1-Tabla1[[#This Row],[Respuesta.corr]]</f>
        <v>0</v>
      </c>
      <c r="V3027" t="s">
        <v>141</v>
      </c>
      <c r="W3027" t="s">
        <v>143</v>
      </c>
      <c r="X3027" t="str">
        <f>+IFERROR(VLOOKUP(Tabla1[[#This Row],[participant]],$AB$2:$AC$17,2,0),"REVISAR")</f>
        <v>EGV8M</v>
      </c>
    </row>
    <row r="3028" spans="1:24" x14ac:dyDescent="0.55000000000000004">
      <c r="A3028" t="s">
        <v>19</v>
      </c>
      <c r="B3028" t="s">
        <v>27</v>
      </c>
      <c r="C3028" t="s">
        <v>21</v>
      </c>
      <c r="D3028">
        <v>1.3</v>
      </c>
      <c r="E3028">
        <v>0</v>
      </c>
      <c r="F3028">
        <v>26</v>
      </c>
      <c r="G3028">
        <v>26</v>
      </c>
      <c r="H3028">
        <v>26</v>
      </c>
      <c r="I3028" t="s">
        <v>21</v>
      </c>
      <c r="J3028">
        <v>1</v>
      </c>
      <c r="K3028">
        <v>0.57225974177700001</v>
      </c>
      <c r="L3028" t="s">
        <v>169</v>
      </c>
      <c r="M3028">
        <v>60.031164832986299</v>
      </c>
      <c r="N3028" t="s">
        <v>17</v>
      </c>
      <c r="O3028">
        <v>1</v>
      </c>
      <c r="P3028" t="s">
        <v>170</v>
      </c>
      <c r="Q3028" t="str">
        <f>+PROPER(IF(MID(Tabla1[[#This Row],[expName]],3,100)="Alegria","Alegría",MID(Tabla1[[#This Row],[expName]],3,100)))</f>
        <v>Tristeza</v>
      </c>
      <c r="R3028" t="str">
        <f>+IF(Tabla1[[#This Row],[correct_ans]]="None","Frecuente","Infrecuente")</f>
        <v>Infrecuente</v>
      </c>
      <c r="S3028">
        <f>+Tabla1[[#This Row],[Respuesta.corr]]*100</f>
        <v>100</v>
      </c>
      <c r="T3028">
        <f>+IF(OR(Tabla1[[#This Row],[frecuente/infrecuente]]="Frecuente",Tabla1[[#This Row],[Respuesta.rt]]=""),"",Tabla1[[#This Row],[Respuesta.rt]])</f>
        <v>0.57225974177700001</v>
      </c>
      <c r="U3028">
        <f>1-Tabla1[[#This Row],[Respuesta.corr]]</f>
        <v>0</v>
      </c>
      <c r="V3028" t="s">
        <v>141</v>
      </c>
      <c r="W3028" t="s">
        <v>143</v>
      </c>
      <c r="X3028" t="str">
        <f>+IFERROR(VLOOKUP(Tabla1[[#This Row],[participant]],$AB$2:$AC$17,2,0),"REVISAR")</f>
        <v>EGV8M</v>
      </c>
    </row>
    <row r="3029" spans="1:24" x14ac:dyDescent="0.55000000000000004">
      <c r="A3029" t="s">
        <v>13</v>
      </c>
      <c r="B3029" t="s">
        <v>23</v>
      </c>
      <c r="C3029" t="s">
        <v>15</v>
      </c>
      <c r="D3029">
        <v>0.8</v>
      </c>
      <c r="E3029">
        <v>0</v>
      </c>
      <c r="F3029">
        <v>27</v>
      </c>
      <c r="G3029">
        <v>27</v>
      </c>
      <c r="H3029">
        <v>27</v>
      </c>
      <c r="I3029" t="s">
        <v>15</v>
      </c>
      <c r="J3029">
        <v>1</v>
      </c>
      <c r="L3029" t="s">
        <v>169</v>
      </c>
      <c r="M3029">
        <v>60.031164832986299</v>
      </c>
      <c r="N3029" t="s">
        <v>17</v>
      </c>
      <c r="O3029">
        <v>1</v>
      </c>
      <c r="P3029" t="s">
        <v>170</v>
      </c>
      <c r="Q3029" t="str">
        <f>+PROPER(IF(MID(Tabla1[[#This Row],[expName]],3,100)="Alegria","Alegría",MID(Tabla1[[#This Row],[expName]],3,100)))</f>
        <v>Tristeza</v>
      </c>
      <c r="R3029" t="str">
        <f>+IF(Tabla1[[#This Row],[correct_ans]]="None","Frecuente","Infrecuente")</f>
        <v>Frecuente</v>
      </c>
      <c r="S3029">
        <f>+Tabla1[[#This Row],[Respuesta.corr]]*100</f>
        <v>100</v>
      </c>
      <c r="T3029" t="str">
        <f>+IF(OR(Tabla1[[#This Row],[frecuente/infrecuente]]="Frecuente",Tabla1[[#This Row],[Respuesta.rt]]=""),"",Tabla1[[#This Row],[Respuesta.rt]])</f>
        <v/>
      </c>
      <c r="U3029">
        <f>1-Tabla1[[#This Row],[Respuesta.corr]]</f>
        <v>0</v>
      </c>
      <c r="V3029" t="s">
        <v>141</v>
      </c>
      <c r="W3029" t="s">
        <v>143</v>
      </c>
      <c r="X3029" t="str">
        <f>+IFERROR(VLOOKUP(Tabla1[[#This Row],[participant]],$AB$2:$AC$17,2,0),"REVISAR")</f>
        <v>EGV8M</v>
      </c>
    </row>
    <row r="3030" spans="1:24" x14ac:dyDescent="0.55000000000000004">
      <c r="A3030" t="s">
        <v>13</v>
      </c>
      <c r="B3030" t="s">
        <v>22</v>
      </c>
      <c r="C3030" t="s">
        <v>15</v>
      </c>
      <c r="D3030">
        <v>1.3</v>
      </c>
      <c r="E3030">
        <v>0</v>
      </c>
      <c r="F3030">
        <v>28</v>
      </c>
      <c r="G3030">
        <v>28</v>
      </c>
      <c r="H3030">
        <v>28</v>
      </c>
      <c r="I3030" t="s">
        <v>15</v>
      </c>
      <c r="J3030">
        <v>1</v>
      </c>
      <c r="L3030" t="s">
        <v>169</v>
      </c>
      <c r="M3030">
        <v>60.031164832986299</v>
      </c>
      <c r="N3030" t="s">
        <v>17</v>
      </c>
      <c r="O3030">
        <v>1</v>
      </c>
      <c r="P3030" t="s">
        <v>170</v>
      </c>
      <c r="Q3030" t="str">
        <f>+PROPER(IF(MID(Tabla1[[#This Row],[expName]],3,100)="Alegria","Alegría",MID(Tabla1[[#This Row],[expName]],3,100)))</f>
        <v>Tristeza</v>
      </c>
      <c r="R3030" t="str">
        <f>+IF(Tabla1[[#This Row],[correct_ans]]="None","Frecuente","Infrecuente")</f>
        <v>Frecuente</v>
      </c>
      <c r="S3030">
        <f>+Tabla1[[#This Row],[Respuesta.corr]]*100</f>
        <v>100</v>
      </c>
      <c r="T3030" t="str">
        <f>+IF(OR(Tabla1[[#This Row],[frecuente/infrecuente]]="Frecuente",Tabla1[[#This Row],[Respuesta.rt]]=""),"",Tabla1[[#This Row],[Respuesta.rt]])</f>
        <v/>
      </c>
      <c r="U3030">
        <f>1-Tabla1[[#This Row],[Respuesta.corr]]</f>
        <v>0</v>
      </c>
      <c r="V3030" t="s">
        <v>141</v>
      </c>
      <c r="W3030" t="s">
        <v>143</v>
      </c>
      <c r="X3030" t="str">
        <f>+IFERROR(VLOOKUP(Tabla1[[#This Row],[participant]],$AB$2:$AC$17,2,0),"REVISAR")</f>
        <v>EGV8M</v>
      </c>
    </row>
    <row r="3031" spans="1:24" x14ac:dyDescent="0.55000000000000004">
      <c r="A3031" t="s">
        <v>13</v>
      </c>
      <c r="B3031" t="s">
        <v>28</v>
      </c>
      <c r="C3031" t="s">
        <v>15</v>
      </c>
      <c r="D3031">
        <v>0.8</v>
      </c>
      <c r="E3031">
        <v>0</v>
      </c>
      <c r="F3031">
        <v>29</v>
      </c>
      <c r="G3031">
        <v>29</v>
      </c>
      <c r="H3031">
        <v>29</v>
      </c>
      <c r="I3031" t="s">
        <v>15</v>
      </c>
      <c r="J3031">
        <v>1</v>
      </c>
      <c r="L3031" t="s">
        <v>169</v>
      </c>
      <c r="M3031">
        <v>60.031164832986299</v>
      </c>
      <c r="N3031" t="s">
        <v>17</v>
      </c>
      <c r="O3031">
        <v>1</v>
      </c>
      <c r="P3031" t="s">
        <v>170</v>
      </c>
      <c r="Q3031" t="str">
        <f>+PROPER(IF(MID(Tabla1[[#This Row],[expName]],3,100)="Alegria","Alegría",MID(Tabla1[[#This Row],[expName]],3,100)))</f>
        <v>Tristeza</v>
      </c>
      <c r="R3031" t="str">
        <f>+IF(Tabla1[[#This Row],[correct_ans]]="None","Frecuente","Infrecuente")</f>
        <v>Frecuente</v>
      </c>
      <c r="S3031">
        <f>+Tabla1[[#This Row],[Respuesta.corr]]*100</f>
        <v>100</v>
      </c>
      <c r="T3031" t="str">
        <f>+IF(OR(Tabla1[[#This Row],[frecuente/infrecuente]]="Frecuente",Tabla1[[#This Row],[Respuesta.rt]]=""),"",Tabla1[[#This Row],[Respuesta.rt]])</f>
        <v/>
      </c>
      <c r="U3031">
        <f>1-Tabla1[[#This Row],[Respuesta.corr]]</f>
        <v>0</v>
      </c>
      <c r="V3031" t="s">
        <v>141</v>
      </c>
      <c r="W3031" t="s">
        <v>143</v>
      </c>
      <c r="X3031" t="str">
        <f>+IFERROR(VLOOKUP(Tabla1[[#This Row],[participant]],$AB$2:$AC$17,2,0),"REVISAR")</f>
        <v>EGV8M</v>
      </c>
    </row>
    <row r="3032" spans="1:24" x14ac:dyDescent="0.55000000000000004">
      <c r="A3032" t="s">
        <v>19</v>
      </c>
      <c r="B3032" t="s">
        <v>38</v>
      </c>
      <c r="C3032" t="s">
        <v>21</v>
      </c>
      <c r="D3032">
        <v>0.8</v>
      </c>
      <c r="E3032">
        <v>0</v>
      </c>
      <c r="F3032">
        <v>30</v>
      </c>
      <c r="G3032">
        <v>30</v>
      </c>
      <c r="H3032">
        <v>30</v>
      </c>
      <c r="I3032" t="s">
        <v>21</v>
      </c>
      <c r="J3032">
        <v>1</v>
      </c>
      <c r="K3032">
        <v>0.72196471010100005</v>
      </c>
      <c r="L3032" t="s">
        <v>169</v>
      </c>
      <c r="M3032">
        <v>60.031164832986299</v>
      </c>
      <c r="N3032" t="s">
        <v>17</v>
      </c>
      <c r="O3032">
        <v>1</v>
      </c>
      <c r="P3032" t="s">
        <v>170</v>
      </c>
      <c r="Q3032" t="str">
        <f>+PROPER(IF(MID(Tabla1[[#This Row],[expName]],3,100)="Alegria","Alegría",MID(Tabla1[[#This Row],[expName]],3,100)))</f>
        <v>Tristeza</v>
      </c>
      <c r="R3032" t="str">
        <f>+IF(Tabla1[[#This Row],[correct_ans]]="None","Frecuente","Infrecuente")</f>
        <v>Infrecuente</v>
      </c>
      <c r="S3032">
        <f>+Tabla1[[#This Row],[Respuesta.corr]]*100</f>
        <v>100</v>
      </c>
      <c r="T3032">
        <f>+IF(OR(Tabla1[[#This Row],[frecuente/infrecuente]]="Frecuente",Tabla1[[#This Row],[Respuesta.rt]]=""),"",Tabla1[[#This Row],[Respuesta.rt]])</f>
        <v>0.72196471010100005</v>
      </c>
      <c r="U3032">
        <f>1-Tabla1[[#This Row],[Respuesta.corr]]</f>
        <v>0</v>
      </c>
      <c r="V3032" t="s">
        <v>141</v>
      </c>
      <c r="W3032" t="s">
        <v>143</v>
      </c>
      <c r="X3032" t="str">
        <f>+IFERROR(VLOOKUP(Tabla1[[#This Row],[participant]],$AB$2:$AC$17,2,0),"REVISAR")</f>
        <v>EGV8M</v>
      </c>
    </row>
    <row r="3033" spans="1:24" x14ac:dyDescent="0.55000000000000004">
      <c r="A3033" t="s">
        <v>13</v>
      </c>
      <c r="B3033" t="s">
        <v>28</v>
      </c>
      <c r="C3033" t="s">
        <v>15</v>
      </c>
      <c r="D3033">
        <v>0.8</v>
      </c>
      <c r="E3033">
        <v>0</v>
      </c>
      <c r="F3033">
        <v>31</v>
      </c>
      <c r="G3033">
        <v>31</v>
      </c>
      <c r="H3033">
        <v>31</v>
      </c>
      <c r="I3033" t="s">
        <v>15</v>
      </c>
      <c r="J3033">
        <v>1</v>
      </c>
      <c r="L3033" t="s">
        <v>169</v>
      </c>
      <c r="M3033">
        <v>60.031164832986299</v>
      </c>
      <c r="N3033" t="s">
        <v>17</v>
      </c>
      <c r="O3033">
        <v>1</v>
      </c>
      <c r="P3033" t="s">
        <v>170</v>
      </c>
      <c r="Q3033" t="str">
        <f>+PROPER(IF(MID(Tabla1[[#This Row],[expName]],3,100)="Alegria","Alegría",MID(Tabla1[[#This Row],[expName]],3,100)))</f>
        <v>Tristeza</v>
      </c>
      <c r="R3033" t="str">
        <f>+IF(Tabla1[[#This Row],[correct_ans]]="None","Frecuente","Infrecuente")</f>
        <v>Frecuente</v>
      </c>
      <c r="S3033">
        <f>+Tabla1[[#This Row],[Respuesta.corr]]*100</f>
        <v>100</v>
      </c>
      <c r="T3033" t="str">
        <f>+IF(OR(Tabla1[[#This Row],[frecuente/infrecuente]]="Frecuente",Tabla1[[#This Row],[Respuesta.rt]]=""),"",Tabla1[[#This Row],[Respuesta.rt]])</f>
        <v/>
      </c>
      <c r="U3033">
        <f>1-Tabla1[[#This Row],[Respuesta.corr]]</f>
        <v>0</v>
      </c>
      <c r="V3033" t="s">
        <v>141</v>
      </c>
      <c r="W3033" t="s">
        <v>143</v>
      </c>
      <c r="X3033" t="str">
        <f>+IFERROR(VLOOKUP(Tabla1[[#This Row],[participant]],$AB$2:$AC$17,2,0),"REVISAR")</f>
        <v>EGV8M</v>
      </c>
    </row>
    <row r="3034" spans="1:24" x14ac:dyDescent="0.55000000000000004">
      <c r="A3034" t="s">
        <v>19</v>
      </c>
      <c r="B3034" t="s">
        <v>24</v>
      </c>
      <c r="C3034" t="s">
        <v>21</v>
      </c>
      <c r="D3034">
        <v>1.3</v>
      </c>
      <c r="E3034">
        <v>0</v>
      </c>
      <c r="F3034">
        <v>32</v>
      </c>
      <c r="G3034">
        <v>32</v>
      </c>
      <c r="H3034">
        <v>32</v>
      </c>
      <c r="I3034" t="s">
        <v>15</v>
      </c>
      <c r="J3034">
        <v>0</v>
      </c>
      <c r="L3034" t="s">
        <v>169</v>
      </c>
      <c r="M3034">
        <v>60.031164832986299</v>
      </c>
      <c r="N3034" t="s">
        <v>17</v>
      </c>
      <c r="O3034">
        <v>1</v>
      </c>
      <c r="P3034" t="s">
        <v>170</v>
      </c>
      <c r="Q3034" t="str">
        <f>+PROPER(IF(MID(Tabla1[[#This Row],[expName]],3,100)="Alegria","Alegría",MID(Tabla1[[#This Row],[expName]],3,100)))</f>
        <v>Tristeza</v>
      </c>
      <c r="R3034" t="str">
        <f>+IF(Tabla1[[#This Row],[correct_ans]]="None","Frecuente","Infrecuente")</f>
        <v>Infrecuente</v>
      </c>
      <c r="S3034">
        <f>+Tabla1[[#This Row],[Respuesta.corr]]*100</f>
        <v>0</v>
      </c>
      <c r="T3034" t="str">
        <f>+IF(OR(Tabla1[[#This Row],[frecuente/infrecuente]]="Frecuente",Tabla1[[#This Row],[Respuesta.rt]]=""),"",Tabla1[[#This Row],[Respuesta.rt]])</f>
        <v/>
      </c>
      <c r="U3034">
        <f>1-Tabla1[[#This Row],[Respuesta.corr]]</f>
        <v>1</v>
      </c>
      <c r="V3034" t="s">
        <v>141</v>
      </c>
      <c r="W3034" t="s">
        <v>143</v>
      </c>
      <c r="X3034" t="str">
        <f>+IFERROR(VLOOKUP(Tabla1[[#This Row],[participant]],$AB$2:$AC$17,2,0),"REVISAR")</f>
        <v>EGV8M</v>
      </c>
    </row>
    <row r="3035" spans="1:24" x14ac:dyDescent="0.55000000000000004">
      <c r="A3035" t="s">
        <v>13</v>
      </c>
      <c r="B3035" t="s">
        <v>28</v>
      </c>
      <c r="C3035" t="s">
        <v>15</v>
      </c>
      <c r="D3035">
        <v>0.8</v>
      </c>
      <c r="E3035">
        <v>0</v>
      </c>
      <c r="F3035">
        <v>33</v>
      </c>
      <c r="G3035">
        <v>33</v>
      </c>
      <c r="H3035">
        <v>33</v>
      </c>
      <c r="I3035" t="s">
        <v>15</v>
      </c>
      <c r="J3035">
        <v>1</v>
      </c>
      <c r="L3035" t="s">
        <v>169</v>
      </c>
      <c r="M3035">
        <v>60.031164832986299</v>
      </c>
      <c r="N3035" t="s">
        <v>17</v>
      </c>
      <c r="O3035">
        <v>1</v>
      </c>
      <c r="P3035" t="s">
        <v>170</v>
      </c>
      <c r="Q3035" t="str">
        <f>+PROPER(IF(MID(Tabla1[[#This Row],[expName]],3,100)="Alegria","Alegría",MID(Tabla1[[#This Row],[expName]],3,100)))</f>
        <v>Tristeza</v>
      </c>
      <c r="R3035" t="str">
        <f>+IF(Tabla1[[#This Row],[correct_ans]]="None","Frecuente","Infrecuente")</f>
        <v>Frecuente</v>
      </c>
      <c r="S3035">
        <f>+Tabla1[[#This Row],[Respuesta.corr]]*100</f>
        <v>100</v>
      </c>
      <c r="T3035" t="str">
        <f>+IF(OR(Tabla1[[#This Row],[frecuente/infrecuente]]="Frecuente",Tabla1[[#This Row],[Respuesta.rt]]=""),"",Tabla1[[#This Row],[Respuesta.rt]])</f>
        <v/>
      </c>
      <c r="U3035">
        <f>1-Tabla1[[#This Row],[Respuesta.corr]]</f>
        <v>0</v>
      </c>
      <c r="V3035" t="s">
        <v>141</v>
      </c>
      <c r="W3035" t="s">
        <v>143</v>
      </c>
      <c r="X3035" t="str">
        <f>+IFERROR(VLOOKUP(Tabla1[[#This Row],[participant]],$AB$2:$AC$17,2,0),"REVISAR")</f>
        <v>EGV8M</v>
      </c>
    </row>
    <row r="3036" spans="1:24" x14ac:dyDescent="0.55000000000000004">
      <c r="A3036" t="s">
        <v>19</v>
      </c>
      <c r="B3036" t="s">
        <v>24</v>
      </c>
      <c r="C3036" t="s">
        <v>21</v>
      </c>
      <c r="D3036">
        <v>1.3</v>
      </c>
      <c r="E3036">
        <v>0</v>
      </c>
      <c r="F3036">
        <v>34</v>
      </c>
      <c r="G3036">
        <v>34</v>
      </c>
      <c r="H3036">
        <v>34</v>
      </c>
      <c r="I3036" t="s">
        <v>21</v>
      </c>
      <c r="J3036">
        <v>1</v>
      </c>
      <c r="K3036">
        <v>0.55458631669199998</v>
      </c>
      <c r="L3036" t="s">
        <v>169</v>
      </c>
      <c r="M3036">
        <v>60.031164832986299</v>
      </c>
      <c r="N3036" t="s">
        <v>17</v>
      </c>
      <c r="O3036">
        <v>1</v>
      </c>
      <c r="P3036" t="s">
        <v>170</v>
      </c>
      <c r="Q3036" t="str">
        <f>+PROPER(IF(MID(Tabla1[[#This Row],[expName]],3,100)="Alegria","Alegría",MID(Tabla1[[#This Row],[expName]],3,100)))</f>
        <v>Tristeza</v>
      </c>
      <c r="R3036" t="str">
        <f>+IF(Tabla1[[#This Row],[correct_ans]]="None","Frecuente","Infrecuente")</f>
        <v>Infrecuente</v>
      </c>
      <c r="S3036">
        <f>+Tabla1[[#This Row],[Respuesta.corr]]*100</f>
        <v>100</v>
      </c>
      <c r="T3036">
        <f>+IF(OR(Tabla1[[#This Row],[frecuente/infrecuente]]="Frecuente",Tabla1[[#This Row],[Respuesta.rt]]=""),"",Tabla1[[#This Row],[Respuesta.rt]])</f>
        <v>0.55458631669199998</v>
      </c>
      <c r="U3036">
        <f>1-Tabla1[[#This Row],[Respuesta.corr]]</f>
        <v>0</v>
      </c>
      <c r="V3036" t="s">
        <v>141</v>
      </c>
      <c r="W3036" t="s">
        <v>143</v>
      </c>
      <c r="X3036" t="str">
        <f>+IFERROR(VLOOKUP(Tabla1[[#This Row],[participant]],$AB$2:$AC$17,2,0),"REVISAR")</f>
        <v>EGV8M</v>
      </c>
    </row>
    <row r="3037" spans="1:24" x14ac:dyDescent="0.55000000000000004">
      <c r="A3037" t="s">
        <v>13</v>
      </c>
      <c r="B3037" t="s">
        <v>31</v>
      </c>
      <c r="C3037" t="s">
        <v>15</v>
      </c>
      <c r="D3037">
        <v>0.8</v>
      </c>
      <c r="E3037">
        <v>0</v>
      </c>
      <c r="F3037">
        <v>35</v>
      </c>
      <c r="G3037">
        <v>35</v>
      </c>
      <c r="H3037">
        <v>35</v>
      </c>
      <c r="I3037" t="s">
        <v>15</v>
      </c>
      <c r="J3037">
        <v>1</v>
      </c>
      <c r="L3037" t="s">
        <v>169</v>
      </c>
      <c r="M3037">
        <v>60.031164832986299</v>
      </c>
      <c r="N3037" t="s">
        <v>17</v>
      </c>
      <c r="O3037">
        <v>1</v>
      </c>
      <c r="P3037" t="s">
        <v>170</v>
      </c>
      <c r="Q3037" t="str">
        <f>+PROPER(IF(MID(Tabla1[[#This Row],[expName]],3,100)="Alegria","Alegría",MID(Tabla1[[#This Row],[expName]],3,100)))</f>
        <v>Tristeza</v>
      </c>
      <c r="R3037" t="str">
        <f>+IF(Tabla1[[#This Row],[correct_ans]]="None","Frecuente","Infrecuente")</f>
        <v>Frecuente</v>
      </c>
      <c r="S3037">
        <f>+Tabla1[[#This Row],[Respuesta.corr]]*100</f>
        <v>100</v>
      </c>
      <c r="T3037" t="str">
        <f>+IF(OR(Tabla1[[#This Row],[frecuente/infrecuente]]="Frecuente",Tabla1[[#This Row],[Respuesta.rt]]=""),"",Tabla1[[#This Row],[Respuesta.rt]])</f>
        <v/>
      </c>
      <c r="U3037">
        <f>1-Tabla1[[#This Row],[Respuesta.corr]]</f>
        <v>0</v>
      </c>
      <c r="V3037" t="s">
        <v>141</v>
      </c>
      <c r="W3037" t="s">
        <v>143</v>
      </c>
      <c r="X3037" t="str">
        <f>+IFERROR(VLOOKUP(Tabla1[[#This Row],[participant]],$AB$2:$AC$17,2,0),"REVISAR")</f>
        <v>EGV8M</v>
      </c>
    </row>
    <row r="3038" spans="1:24" x14ac:dyDescent="0.55000000000000004">
      <c r="A3038" t="s">
        <v>13</v>
      </c>
      <c r="B3038" t="s">
        <v>34</v>
      </c>
      <c r="C3038" t="s">
        <v>15</v>
      </c>
      <c r="D3038">
        <v>0.8</v>
      </c>
      <c r="E3038">
        <v>0</v>
      </c>
      <c r="F3038">
        <v>36</v>
      </c>
      <c r="G3038">
        <v>36</v>
      </c>
      <c r="H3038">
        <v>36</v>
      </c>
      <c r="I3038" t="s">
        <v>15</v>
      </c>
      <c r="J3038">
        <v>1</v>
      </c>
      <c r="L3038" t="s">
        <v>169</v>
      </c>
      <c r="M3038">
        <v>60.031164832986299</v>
      </c>
      <c r="N3038" t="s">
        <v>17</v>
      </c>
      <c r="O3038">
        <v>1</v>
      </c>
      <c r="P3038" t="s">
        <v>170</v>
      </c>
      <c r="Q3038" t="str">
        <f>+PROPER(IF(MID(Tabla1[[#This Row],[expName]],3,100)="Alegria","Alegría",MID(Tabla1[[#This Row],[expName]],3,100)))</f>
        <v>Tristeza</v>
      </c>
      <c r="R3038" t="str">
        <f>+IF(Tabla1[[#This Row],[correct_ans]]="None","Frecuente","Infrecuente")</f>
        <v>Frecuente</v>
      </c>
      <c r="S3038">
        <f>+Tabla1[[#This Row],[Respuesta.corr]]*100</f>
        <v>100</v>
      </c>
      <c r="T3038" t="str">
        <f>+IF(OR(Tabla1[[#This Row],[frecuente/infrecuente]]="Frecuente",Tabla1[[#This Row],[Respuesta.rt]]=""),"",Tabla1[[#This Row],[Respuesta.rt]])</f>
        <v/>
      </c>
      <c r="U3038">
        <f>1-Tabla1[[#This Row],[Respuesta.corr]]</f>
        <v>0</v>
      </c>
      <c r="V3038" t="s">
        <v>141</v>
      </c>
      <c r="W3038" t="s">
        <v>143</v>
      </c>
      <c r="X3038" t="str">
        <f>+IFERROR(VLOOKUP(Tabla1[[#This Row],[participant]],$AB$2:$AC$17,2,0),"REVISAR")</f>
        <v>EGV8M</v>
      </c>
    </row>
    <row r="3039" spans="1:24" x14ac:dyDescent="0.55000000000000004">
      <c r="A3039" t="s">
        <v>13</v>
      </c>
      <c r="B3039" t="s">
        <v>36</v>
      </c>
      <c r="C3039" t="s">
        <v>15</v>
      </c>
      <c r="D3039">
        <v>1.3</v>
      </c>
      <c r="E3039">
        <v>0</v>
      </c>
      <c r="F3039">
        <v>37</v>
      </c>
      <c r="G3039">
        <v>37</v>
      </c>
      <c r="H3039">
        <v>37</v>
      </c>
      <c r="I3039" t="s">
        <v>15</v>
      </c>
      <c r="J3039">
        <v>1</v>
      </c>
      <c r="L3039" t="s">
        <v>169</v>
      </c>
      <c r="M3039">
        <v>60.031164832986299</v>
      </c>
      <c r="N3039" t="s">
        <v>17</v>
      </c>
      <c r="O3039">
        <v>1</v>
      </c>
      <c r="P3039" t="s">
        <v>170</v>
      </c>
      <c r="Q3039" t="str">
        <f>+PROPER(IF(MID(Tabla1[[#This Row],[expName]],3,100)="Alegria","Alegría",MID(Tabla1[[#This Row],[expName]],3,100)))</f>
        <v>Tristeza</v>
      </c>
      <c r="R3039" t="str">
        <f>+IF(Tabla1[[#This Row],[correct_ans]]="None","Frecuente","Infrecuente")</f>
        <v>Frecuente</v>
      </c>
      <c r="S3039">
        <f>+Tabla1[[#This Row],[Respuesta.corr]]*100</f>
        <v>100</v>
      </c>
      <c r="T3039" t="str">
        <f>+IF(OR(Tabla1[[#This Row],[frecuente/infrecuente]]="Frecuente",Tabla1[[#This Row],[Respuesta.rt]]=""),"",Tabla1[[#This Row],[Respuesta.rt]])</f>
        <v/>
      </c>
      <c r="U3039">
        <f>1-Tabla1[[#This Row],[Respuesta.corr]]</f>
        <v>0</v>
      </c>
      <c r="V3039" t="s">
        <v>141</v>
      </c>
      <c r="W3039" t="s">
        <v>143</v>
      </c>
      <c r="X3039" t="str">
        <f>+IFERROR(VLOOKUP(Tabla1[[#This Row],[participant]],$AB$2:$AC$17,2,0),"REVISAR")</f>
        <v>EGV8M</v>
      </c>
    </row>
    <row r="3040" spans="1:24" x14ac:dyDescent="0.55000000000000004">
      <c r="A3040" t="s">
        <v>19</v>
      </c>
      <c r="B3040" t="s">
        <v>39</v>
      </c>
      <c r="C3040" t="s">
        <v>21</v>
      </c>
      <c r="D3040">
        <v>0.8</v>
      </c>
      <c r="E3040">
        <v>0</v>
      </c>
      <c r="F3040">
        <v>38</v>
      </c>
      <c r="G3040">
        <v>38</v>
      </c>
      <c r="H3040">
        <v>38</v>
      </c>
      <c r="I3040" t="s">
        <v>21</v>
      </c>
      <c r="J3040">
        <v>1</v>
      </c>
      <c r="K3040">
        <v>0.78929887025199996</v>
      </c>
      <c r="L3040" t="s">
        <v>169</v>
      </c>
      <c r="M3040">
        <v>60.031164832986299</v>
      </c>
      <c r="N3040" t="s">
        <v>17</v>
      </c>
      <c r="O3040">
        <v>1</v>
      </c>
      <c r="P3040" t="s">
        <v>170</v>
      </c>
      <c r="Q3040" t="str">
        <f>+PROPER(IF(MID(Tabla1[[#This Row],[expName]],3,100)="Alegria","Alegría",MID(Tabla1[[#This Row],[expName]],3,100)))</f>
        <v>Tristeza</v>
      </c>
      <c r="R3040" t="str">
        <f>+IF(Tabla1[[#This Row],[correct_ans]]="None","Frecuente","Infrecuente")</f>
        <v>Infrecuente</v>
      </c>
      <c r="S3040">
        <f>+Tabla1[[#This Row],[Respuesta.corr]]*100</f>
        <v>100</v>
      </c>
      <c r="T3040">
        <f>+IF(OR(Tabla1[[#This Row],[frecuente/infrecuente]]="Frecuente",Tabla1[[#This Row],[Respuesta.rt]]=""),"",Tabla1[[#This Row],[Respuesta.rt]])</f>
        <v>0.78929887025199996</v>
      </c>
      <c r="U3040">
        <f>1-Tabla1[[#This Row],[Respuesta.corr]]</f>
        <v>0</v>
      </c>
      <c r="V3040" t="s">
        <v>141</v>
      </c>
      <c r="W3040" t="s">
        <v>143</v>
      </c>
      <c r="X3040" t="str">
        <f>+IFERROR(VLOOKUP(Tabla1[[#This Row],[participant]],$AB$2:$AC$17,2,0),"REVISAR")</f>
        <v>EGV8M</v>
      </c>
    </row>
    <row r="3041" spans="1:24" x14ac:dyDescent="0.55000000000000004">
      <c r="A3041" t="s">
        <v>13</v>
      </c>
      <c r="B3041" t="s">
        <v>40</v>
      </c>
      <c r="C3041" t="s">
        <v>15</v>
      </c>
      <c r="D3041">
        <v>0.8</v>
      </c>
      <c r="E3041">
        <v>0</v>
      </c>
      <c r="F3041">
        <v>39</v>
      </c>
      <c r="G3041">
        <v>39</v>
      </c>
      <c r="H3041">
        <v>39</v>
      </c>
      <c r="I3041" t="s">
        <v>15</v>
      </c>
      <c r="J3041">
        <v>1</v>
      </c>
      <c r="L3041" t="s">
        <v>169</v>
      </c>
      <c r="M3041">
        <v>60.031164832986299</v>
      </c>
      <c r="N3041" t="s">
        <v>17</v>
      </c>
      <c r="O3041">
        <v>1</v>
      </c>
      <c r="P3041" t="s">
        <v>170</v>
      </c>
      <c r="Q3041" t="str">
        <f>+PROPER(IF(MID(Tabla1[[#This Row],[expName]],3,100)="Alegria","Alegría",MID(Tabla1[[#This Row],[expName]],3,100)))</f>
        <v>Tristeza</v>
      </c>
      <c r="R3041" t="str">
        <f>+IF(Tabla1[[#This Row],[correct_ans]]="None","Frecuente","Infrecuente")</f>
        <v>Frecuente</v>
      </c>
      <c r="S3041">
        <f>+Tabla1[[#This Row],[Respuesta.corr]]*100</f>
        <v>100</v>
      </c>
      <c r="T3041" t="str">
        <f>+IF(OR(Tabla1[[#This Row],[frecuente/infrecuente]]="Frecuente",Tabla1[[#This Row],[Respuesta.rt]]=""),"",Tabla1[[#This Row],[Respuesta.rt]])</f>
        <v/>
      </c>
      <c r="U3041">
        <f>1-Tabla1[[#This Row],[Respuesta.corr]]</f>
        <v>0</v>
      </c>
      <c r="V3041" t="s">
        <v>141</v>
      </c>
      <c r="W3041" t="s">
        <v>143</v>
      </c>
      <c r="X3041" t="str">
        <f>+IFERROR(VLOOKUP(Tabla1[[#This Row],[participant]],$AB$2:$AC$17,2,0),"REVISAR")</f>
        <v>EGV8M</v>
      </c>
    </row>
    <row r="3042" spans="1:24" x14ac:dyDescent="0.55000000000000004">
      <c r="A3042" t="s">
        <v>13</v>
      </c>
      <c r="B3042" t="s">
        <v>41</v>
      </c>
      <c r="C3042" t="s">
        <v>15</v>
      </c>
      <c r="D3042">
        <v>0.8</v>
      </c>
      <c r="E3042">
        <v>0</v>
      </c>
      <c r="F3042">
        <v>40</v>
      </c>
      <c r="G3042">
        <v>40</v>
      </c>
      <c r="H3042">
        <v>40</v>
      </c>
      <c r="I3042" t="s">
        <v>21</v>
      </c>
      <c r="J3042">
        <v>0</v>
      </c>
      <c r="K3042">
        <v>0.77547996031400002</v>
      </c>
      <c r="L3042" t="s">
        <v>169</v>
      </c>
      <c r="M3042">
        <v>60.031164832986299</v>
      </c>
      <c r="N3042" t="s">
        <v>17</v>
      </c>
      <c r="O3042">
        <v>1</v>
      </c>
      <c r="P3042" t="s">
        <v>170</v>
      </c>
      <c r="Q3042" t="str">
        <f>+PROPER(IF(MID(Tabla1[[#This Row],[expName]],3,100)="Alegria","Alegría",MID(Tabla1[[#This Row],[expName]],3,100)))</f>
        <v>Tristeza</v>
      </c>
      <c r="R3042" t="str">
        <f>+IF(Tabla1[[#This Row],[correct_ans]]="None","Frecuente","Infrecuente")</f>
        <v>Frecuente</v>
      </c>
      <c r="S3042">
        <f>+Tabla1[[#This Row],[Respuesta.corr]]*100</f>
        <v>0</v>
      </c>
      <c r="T3042" t="str">
        <f>+IF(OR(Tabla1[[#This Row],[frecuente/infrecuente]]="Frecuente",Tabla1[[#This Row],[Respuesta.rt]]=""),"",Tabla1[[#This Row],[Respuesta.rt]])</f>
        <v/>
      </c>
      <c r="U3042">
        <f>1-Tabla1[[#This Row],[Respuesta.corr]]</f>
        <v>1</v>
      </c>
      <c r="V3042" t="s">
        <v>141</v>
      </c>
      <c r="W3042" t="s">
        <v>143</v>
      </c>
      <c r="X3042" t="str">
        <f>+IFERROR(VLOOKUP(Tabla1[[#This Row],[participant]],$AB$2:$AC$17,2,0),"REVISAR")</f>
        <v>EGV8M</v>
      </c>
    </row>
    <row r="3043" spans="1:24" x14ac:dyDescent="0.55000000000000004">
      <c r="A3043" t="s">
        <v>13</v>
      </c>
      <c r="B3043" t="s">
        <v>42</v>
      </c>
      <c r="C3043" t="s">
        <v>15</v>
      </c>
      <c r="D3043">
        <v>0.8</v>
      </c>
      <c r="E3043">
        <v>0</v>
      </c>
      <c r="F3043">
        <v>41</v>
      </c>
      <c r="G3043">
        <v>41</v>
      </c>
      <c r="H3043">
        <v>41</v>
      </c>
      <c r="I3043" t="s">
        <v>15</v>
      </c>
      <c r="J3043">
        <v>1</v>
      </c>
      <c r="L3043" t="s">
        <v>169</v>
      </c>
      <c r="M3043">
        <v>60.031164832986299</v>
      </c>
      <c r="N3043" t="s">
        <v>17</v>
      </c>
      <c r="O3043">
        <v>1</v>
      </c>
      <c r="P3043" t="s">
        <v>170</v>
      </c>
      <c r="Q3043" t="str">
        <f>+PROPER(IF(MID(Tabla1[[#This Row],[expName]],3,100)="Alegria","Alegría",MID(Tabla1[[#This Row],[expName]],3,100)))</f>
        <v>Tristeza</v>
      </c>
      <c r="R3043" t="str">
        <f>+IF(Tabla1[[#This Row],[correct_ans]]="None","Frecuente","Infrecuente")</f>
        <v>Frecuente</v>
      </c>
      <c r="S3043">
        <f>+Tabla1[[#This Row],[Respuesta.corr]]*100</f>
        <v>100</v>
      </c>
      <c r="T3043" t="str">
        <f>+IF(OR(Tabla1[[#This Row],[frecuente/infrecuente]]="Frecuente",Tabla1[[#This Row],[Respuesta.rt]]=""),"",Tabla1[[#This Row],[Respuesta.rt]])</f>
        <v/>
      </c>
      <c r="U3043">
        <f>1-Tabla1[[#This Row],[Respuesta.corr]]</f>
        <v>0</v>
      </c>
      <c r="V3043" t="s">
        <v>141</v>
      </c>
      <c r="W3043" t="s">
        <v>143</v>
      </c>
      <c r="X3043" t="str">
        <f>+IFERROR(VLOOKUP(Tabla1[[#This Row],[participant]],$AB$2:$AC$17,2,0),"REVISAR")</f>
        <v>EGV8M</v>
      </c>
    </row>
    <row r="3044" spans="1:24" x14ac:dyDescent="0.55000000000000004">
      <c r="A3044" t="s">
        <v>13</v>
      </c>
      <c r="B3044" t="s">
        <v>30</v>
      </c>
      <c r="C3044" t="s">
        <v>15</v>
      </c>
      <c r="D3044">
        <v>1.3</v>
      </c>
      <c r="E3044">
        <v>0</v>
      </c>
      <c r="F3044">
        <v>42</v>
      </c>
      <c r="G3044">
        <v>42</v>
      </c>
      <c r="H3044">
        <v>42</v>
      </c>
      <c r="I3044" t="s">
        <v>15</v>
      </c>
      <c r="J3044">
        <v>1</v>
      </c>
      <c r="L3044" t="s">
        <v>169</v>
      </c>
      <c r="M3044">
        <v>60.031164832986299</v>
      </c>
      <c r="N3044" t="s">
        <v>17</v>
      </c>
      <c r="O3044">
        <v>1</v>
      </c>
      <c r="P3044" t="s">
        <v>170</v>
      </c>
      <c r="Q3044" t="str">
        <f>+PROPER(IF(MID(Tabla1[[#This Row],[expName]],3,100)="Alegria","Alegría",MID(Tabla1[[#This Row],[expName]],3,100)))</f>
        <v>Tristeza</v>
      </c>
      <c r="R3044" t="str">
        <f>+IF(Tabla1[[#This Row],[correct_ans]]="None","Frecuente","Infrecuente")</f>
        <v>Frecuente</v>
      </c>
      <c r="S3044">
        <f>+Tabla1[[#This Row],[Respuesta.corr]]*100</f>
        <v>100</v>
      </c>
      <c r="T3044" t="str">
        <f>+IF(OR(Tabla1[[#This Row],[frecuente/infrecuente]]="Frecuente",Tabla1[[#This Row],[Respuesta.rt]]=""),"",Tabla1[[#This Row],[Respuesta.rt]])</f>
        <v/>
      </c>
      <c r="U3044">
        <f>1-Tabla1[[#This Row],[Respuesta.corr]]</f>
        <v>0</v>
      </c>
      <c r="V3044" t="s">
        <v>141</v>
      </c>
      <c r="W3044" t="s">
        <v>143</v>
      </c>
      <c r="X3044" t="str">
        <f>+IFERROR(VLOOKUP(Tabla1[[#This Row],[participant]],$AB$2:$AC$17,2,0),"REVISAR")</f>
        <v>EGV8M</v>
      </c>
    </row>
    <row r="3045" spans="1:24" x14ac:dyDescent="0.55000000000000004">
      <c r="A3045" t="s">
        <v>19</v>
      </c>
      <c r="B3045" t="s">
        <v>26</v>
      </c>
      <c r="C3045" t="s">
        <v>21</v>
      </c>
      <c r="D3045">
        <v>0.8</v>
      </c>
      <c r="E3045">
        <v>0</v>
      </c>
      <c r="F3045">
        <v>43</v>
      </c>
      <c r="G3045">
        <v>43</v>
      </c>
      <c r="H3045">
        <v>43</v>
      </c>
      <c r="I3045" t="s">
        <v>21</v>
      </c>
      <c r="J3045">
        <v>1</v>
      </c>
      <c r="K3045">
        <v>0.64105333347100002</v>
      </c>
      <c r="L3045" t="s">
        <v>169</v>
      </c>
      <c r="M3045">
        <v>60.031164832986299</v>
      </c>
      <c r="N3045" t="s">
        <v>17</v>
      </c>
      <c r="O3045">
        <v>1</v>
      </c>
      <c r="P3045" t="s">
        <v>170</v>
      </c>
      <c r="Q3045" t="str">
        <f>+PROPER(IF(MID(Tabla1[[#This Row],[expName]],3,100)="Alegria","Alegría",MID(Tabla1[[#This Row],[expName]],3,100)))</f>
        <v>Tristeza</v>
      </c>
      <c r="R3045" t="str">
        <f>+IF(Tabla1[[#This Row],[correct_ans]]="None","Frecuente","Infrecuente")</f>
        <v>Infrecuente</v>
      </c>
      <c r="S3045">
        <f>+Tabla1[[#This Row],[Respuesta.corr]]*100</f>
        <v>100</v>
      </c>
      <c r="T3045">
        <f>+IF(OR(Tabla1[[#This Row],[frecuente/infrecuente]]="Frecuente",Tabla1[[#This Row],[Respuesta.rt]]=""),"",Tabla1[[#This Row],[Respuesta.rt]])</f>
        <v>0.64105333347100002</v>
      </c>
      <c r="U3045">
        <f>1-Tabla1[[#This Row],[Respuesta.corr]]</f>
        <v>0</v>
      </c>
      <c r="V3045" t="s">
        <v>141</v>
      </c>
      <c r="W3045" t="s">
        <v>143</v>
      </c>
      <c r="X3045" t="str">
        <f>+IFERROR(VLOOKUP(Tabla1[[#This Row],[participant]],$AB$2:$AC$17,2,0),"REVISAR")</f>
        <v>EGV8M</v>
      </c>
    </row>
    <row r="3046" spans="1:24" x14ac:dyDescent="0.55000000000000004">
      <c r="A3046" t="s">
        <v>13</v>
      </c>
      <c r="B3046" t="s">
        <v>36</v>
      </c>
      <c r="C3046" t="s">
        <v>15</v>
      </c>
      <c r="D3046">
        <v>0.8</v>
      </c>
      <c r="E3046">
        <v>0</v>
      </c>
      <c r="F3046">
        <v>44</v>
      </c>
      <c r="G3046">
        <v>44</v>
      </c>
      <c r="H3046">
        <v>44</v>
      </c>
      <c r="I3046" t="s">
        <v>15</v>
      </c>
      <c r="J3046">
        <v>1</v>
      </c>
      <c r="L3046" t="s">
        <v>169</v>
      </c>
      <c r="M3046">
        <v>60.031164832986299</v>
      </c>
      <c r="N3046" t="s">
        <v>17</v>
      </c>
      <c r="O3046">
        <v>1</v>
      </c>
      <c r="P3046" t="s">
        <v>170</v>
      </c>
      <c r="Q3046" t="str">
        <f>+PROPER(IF(MID(Tabla1[[#This Row],[expName]],3,100)="Alegria","Alegría",MID(Tabla1[[#This Row],[expName]],3,100)))</f>
        <v>Tristeza</v>
      </c>
      <c r="R3046" t="str">
        <f>+IF(Tabla1[[#This Row],[correct_ans]]="None","Frecuente","Infrecuente")</f>
        <v>Frecuente</v>
      </c>
      <c r="S3046">
        <f>+Tabla1[[#This Row],[Respuesta.corr]]*100</f>
        <v>100</v>
      </c>
      <c r="T3046" t="str">
        <f>+IF(OR(Tabla1[[#This Row],[frecuente/infrecuente]]="Frecuente",Tabla1[[#This Row],[Respuesta.rt]]=""),"",Tabla1[[#This Row],[Respuesta.rt]])</f>
        <v/>
      </c>
      <c r="U3046">
        <f>1-Tabla1[[#This Row],[Respuesta.corr]]</f>
        <v>0</v>
      </c>
      <c r="V3046" t="s">
        <v>141</v>
      </c>
      <c r="W3046" t="s">
        <v>143</v>
      </c>
      <c r="X3046" t="str">
        <f>+IFERROR(VLOOKUP(Tabla1[[#This Row],[participant]],$AB$2:$AC$17,2,0),"REVISAR")</f>
        <v>EGV8M</v>
      </c>
    </row>
    <row r="3047" spans="1:24" x14ac:dyDescent="0.55000000000000004">
      <c r="A3047" t="s">
        <v>13</v>
      </c>
      <c r="B3047" t="s">
        <v>31</v>
      </c>
      <c r="C3047" t="s">
        <v>15</v>
      </c>
      <c r="D3047">
        <v>0.8</v>
      </c>
      <c r="E3047">
        <v>0</v>
      </c>
      <c r="F3047">
        <v>45</v>
      </c>
      <c r="G3047">
        <v>45</v>
      </c>
      <c r="H3047">
        <v>45</v>
      </c>
      <c r="I3047" t="s">
        <v>15</v>
      </c>
      <c r="J3047">
        <v>1</v>
      </c>
      <c r="L3047" t="s">
        <v>169</v>
      </c>
      <c r="M3047">
        <v>60.031164832986299</v>
      </c>
      <c r="N3047" t="s">
        <v>17</v>
      </c>
      <c r="O3047">
        <v>1</v>
      </c>
      <c r="P3047" t="s">
        <v>170</v>
      </c>
      <c r="Q3047" t="str">
        <f>+PROPER(IF(MID(Tabla1[[#This Row],[expName]],3,100)="Alegria","Alegría",MID(Tabla1[[#This Row],[expName]],3,100)))</f>
        <v>Tristeza</v>
      </c>
      <c r="R3047" t="str">
        <f>+IF(Tabla1[[#This Row],[correct_ans]]="None","Frecuente","Infrecuente")</f>
        <v>Frecuente</v>
      </c>
      <c r="S3047">
        <f>+Tabla1[[#This Row],[Respuesta.corr]]*100</f>
        <v>100</v>
      </c>
      <c r="T3047" t="str">
        <f>+IF(OR(Tabla1[[#This Row],[frecuente/infrecuente]]="Frecuente",Tabla1[[#This Row],[Respuesta.rt]]=""),"",Tabla1[[#This Row],[Respuesta.rt]])</f>
        <v/>
      </c>
      <c r="U3047">
        <f>1-Tabla1[[#This Row],[Respuesta.corr]]</f>
        <v>0</v>
      </c>
      <c r="V3047" t="s">
        <v>141</v>
      </c>
      <c r="W3047" t="s">
        <v>143</v>
      </c>
      <c r="X3047" t="str">
        <f>+IFERROR(VLOOKUP(Tabla1[[#This Row],[participant]],$AB$2:$AC$17,2,0),"REVISAR")</f>
        <v>EGV8M</v>
      </c>
    </row>
    <row r="3048" spans="1:24" x14ac:dyDescent="0.55000000000000004">
      <c r="A3048" t="s">
        <v>13</v>
      </c>
      <c r="B3048" t="s">
        <v>22</v>
      </c>
      <c r="C3048" t="s">
        <v>15</v>
      </c>
      <c r="D3048">
        <v>1.3</v>
      </c>
      <c r="E3048">
        <v>0</v>
      </c>
      <c r="F3048">
        <v>46</v>
      </c>
      <c r="G3048">
        <v>46</v>
      </c>
      <c r="H3048">
        <v>46</v>
      </c>
      <c r="I3048" t="s">
        <v>15</v>
      </c>
      <c r="J3048">
        <v>1</v>
      </c>
      <c r="L3048" t="s">
        <v>169</v>
      </c>
      <c r="M3048">
        <v>60.031164832986299</v>
      </c>
      <c r="N3048" t="s">
        <v>17</v>
      </c>
      <c r="O3048">
        <v>1</v>
      </c>
      <c r="P3048" t="s">
        <v>170</v>
      </c>
      <c r="Q3048" t="str">
        <f>+PROPER(IF(MID(Tabla1[[#This Row],[expName]],3,100)="Alegria","Alegría",MID(Tabla1[[#This Row],[expName]],3,100)))</f>
        <v>Tristeza</v>
      </c>
      <c r="R3048" t="str">
        <f>+IF(Tabla1[[#This Row],[correct_ans]]="None","Frecuente","Infrecuente")</f>
        <v>Frecuente</v>
      </c>
      <c r="S3048">
        <f>+Tabla1[[#This Row],[Respuesta.corr]]*100</f>
        <v>100</v>
      </c>
      <c r="T3048" t="str">
        <f>+IF(OR(Tabla1[[#This Row],[frecuente/infrecuente]]="Frecuente",Tabla1[[#This Row],[Respuesta.rt]]=""),"",Tabla1[[#This Row],[Respuesta.rt]])</f>
        <v/>
      </c>
      <c r="U3048">
        <f>1-Tabla1[[#This Row],[Respuesta.corr]]</f>
        <v>0</v>
      </c>
      <c r="V3048" t="s">
        <v>141</v>
      </c>
      <c r="W3048" t="s">
        <v>143</v>
      </c>
      <c r="X3048" t="str">
        <f>+IFERROR(VLOOKUP(Tabla1[[#This Row],[participant]],$AB$2:$AC$17,2,0),"REVISAR")</f>
        <v>EGV8M</v>
      </c>
    </row>
    <row r="3049" spans="1:24" x14ac:dyDescent="0.55000000000000004">
      <c r="A3049" t="s">
        <v>19</v>
      </c>
      <c r="B3049" t="s">
        <v>43</v>
      </c>
      <c r="C3049" t="s">
        <v>21</v>
      </c>
      <c r="D3049">
        <v>1.3</v>
      </c>
      <c r="E3049">
        <v>0</v>
      </c>
      <c r="F3049">
        <v>47</v>
      </c>
      <c r="G3049">
        <v>47</v>
      </c>
      <c r="H3049">
        <v>47</v>
      </c>
      <c r="I3049" t="s">
        <v>21</v>
      </c>
      <c r="J3049">
        <v>1</v>
      </c>
      <c r="K3049">
        <v>0.70587090123399998</v>
      </c>
      <c r="L3049" t="s">
        <v>169</v>
      </c>
      <c r="M3049">
        <v>60.031164832986299</v>
      </c>
      <c r="N3049" t="s">
        <v>17</v>
      </c>
      <c r="O3049">
        <v>1</v>
      </c>
      <c r="P3049" t="s">
        <v>170</v>
      </c>
      <c r="Q3049" t="str">
        <f>+PROPER(IF(MID(Tabla1[[#This Row],[expName]],3,100)="Alegria","Alegría",MID(Tabla1[[#This Row],[expName]],3,100)))</f>
        <v>Tristeza</v>
      </c>
      <c r="R3049" t="str">
        <f>+IF(Tabla1[[#This Row],[correct_ans]]="None","Frecuente","Infrecuente")</f>
        <v>Infrecuente</v>
      </c>
      <c r="S3049">
        <f>+Tabla1[[#This Row],[Respuesta.corr]]*100</f>
        <v>100</v>
      </c>
      <c r="T3049">
        <f>+IF(OR(Tabla1[[#This Row],[frecuente/infrecuente]]="Frecuente",Tabla1[[#This Row],[Respuesta.rt]]=""),"",Tabla1[[#This Row],[Respuesta.rt]])</f>
        <v>0.70587090123399998</v>
      </c>
      <c r="U3049">
        <f>1-Tabla1[[#This Row],[Respuesta.corr]]</f>
        <v>0</v>
      </c>
      <c r="V3049" t="s">
        <v>141</v>
      </c>
      <c r="W3049" t="s">
        <v>143</v>
      </c>
      <c r="X3049" t="str">
        <f>+IFERROR(VLOOKUP(Tabla1[[#This Row],[participant]],$AB$2:$AC$17,2,0),"REVISAR")</f>
        <v>EGV8M</v>
      </c>
    </row>
    <row r="3050" spans="1:24" x14ac:dyDescent="0.55000000000000004">
      <c r="A3050" t="s">
        <v>13</v>
      </c>
      <c r="B3050" t="s">
        <v>40</v>
      </c>
      <c r="C3050" t="s">
        <v>15</v>
      </c>
      <c r="D3050">
        <v>0.8</v>
      </c>
      <c r="E3050">
        <v>0</v>
      </c>
      <c r="F3050">
        <v>48</v>
      </c>
      <c r="G3050">
        <v>48</v>
      </c>
      <c r="H3050">
        <v>48</v>
      </c>
      <c r="I3050" t="s">
        <v>15</v>
      </c>
      <c r="J3050">
        <v>1</v>
      </c>
      <c r="L3050" t="s">
        <v>169</v>
      </c>
      <c r="M3050">
        <v>60.031164832986299</v>
      </c>
      <c r="N3050" t="s">
        <v>17</v>
      </c>
      <c r="O3050">
        <v>1</v>
      </c>
      <c r="P3050" t="s">
        <v>170</v>
      </c>
      <c r="Q3050" t="str">
        <f>+PROPER(IF(MID(Tabla1[[#This Row],[expName]],3,100)="Alegria","Alegría",MID(Tabla1[[#This Row],[expName]],3,100)))</f>
        <v>Tristeza</v>
      </c>
      <c r="R3050" t="str">
        <f>+IF(Tabla1[[#This Row],[correct_ans]]="None","Frecuente","Infrecuente")</f>
        <v>Frecuente</v>
      </c>
      <c r="S3050">
        <f>+Tabla1[[#This Row],[Respuesta.corr]]*100</f>
        <v>100</v>
      </c>
      <c r="T3050" t="str">
        <f>+IF(OR(Tabla1[[#This Row],[frecuente/infrecuente]]="Frecuente",Tabla1[[#This Row],[Respuesta.rt]]=""),"",Tabla1[[#This Row],[Respuesta.rt]])</f>
        <v/>
      </c>
      <c r="U3050">
        <f>1-Tabla1[[#This Row],[Respuesta.corr]]</f>
        <v>0</v>
      </c>
      <c r="V3050" t="s">
        <v>141</v>
      </c>
      <c r="W3050" t="s">
        <v>143</v>
      </c>
      <c r="X3050" t="str">
        <f>+IFERROR(VLOOKUP(Tabla1[[#This Row],[participant]],$AB$2:$AC$17,2,0),"REVISAR")</f>
        <v>EGV8M</v>
      </c>
    </row>
    <row r="3051" spans="1:24" x14ac:dyDescent="0.55000000000000004">
      <c r="A3051" t="s">
        <v>13</v>
      </c>
      <c r="B3051" t="s">
        <v>23</v>
      </c>
      <c r="C3051" t="s">
        <v>15</v>
      </c>
      <c r="D3051">
        <v>1.3</v>
      </c>
      <c r="E3051">
        <v>0</v>
      </c>
      <c r="F3051">
        <v>49</v>
      </c>
      <c r="G3051">
        <v>49</v>
      </c>
      <c r="H3051">
        <v>49</v>
      </c>
      <c r="I3051" t="s">
        <v>15</v>
      </c>
      <c r="J3051">
        <v>1</v>
      </c>
      <c r="L3051" t="s">
        <v>169</v>
      </c>
      <c r="M3051">
        <v>60.031164832986299</v>
      </c>
      <c r="N3051" t="s">
        <v>17</v>
      </c>
      <c r="O3051">
        <v>1</v>
      </c>
      <c r="P3051" t="s">
        <v>170</v>
      </c>
      <c r="Q3051" t="str">
        <f>+PROPER(IF(MID(Tabla1[[#This Row],[expName]],3,100)="Alegria","Alegría",MID(Tabla1[[#This Row],[expName]],3,100)))</f>
        <v>Tristeza</v>
      </c>
      <c r="R3051" t="str">
        <f>+IF(Tabla1[[#This Row],[correct_ans]]="None","Frecuente","Infrecuente")</f>
        <v>Frecuente</v>
      </c>
      <c r="S3051">
        <f>+Tabla1[[#This Row],[Respuesta.corr]]*100</f>
        <v>100</v>
      </c>
      <c r="T3051" t="str">
        <f>+IF(OR(Tabla1[[#This Row],[frecuente/infrecuente]]="Frecuente",Tabla1[[#This Row],[Respuesta.rt]]=""),"",Tabla1[[#This Row],[Respuesta.rt]])</f>
        <v/>
      </c>
      <c r="U3051">
        <f>1-Tabla1[[#This Row],[Respuesta.corr]]</f>
        <v>0</v>
      </c>
      <c r="V3051" t="s">
        <v>141</v>
      </c>
      <c r="W3051" t="s">
        <v>143</v>
      </c>
      <c r="X3051" t="str">
        <f>+IFERROR(VLOOKUP(Tabla1[[#This Row],[participant]],$AB$2:$AC$17,2,0),"REVISAR")</f>
        <v>EGV8M</v>
      </c>
    </row>
    <row r="3052" spans="1:24" x14ac:dyDescent="0.55000000000000004">
      <c r="A3052" t="s">
        <v>13</v>
      </c>
      <c r="B3052" t="s">
        <v>22</v>
      </c>
      <c r="C3052" t="s">
        <v>15</v>
      </c>
      <c r="D3052">
        <v>0.8</v>
      </c>
      <c r="E3052">
        <v>0</v>
      </c>
      <c r="F3052">
        <v>50</v>
      </c>
      <c r="G3052">
        <v>50</v>
      </c>
      <c r="H3052">
        <v>50</v>
      </c>
      <c r="I3052" t="s">
        <v>15</v>
      </c>
      <c r="J3052">
        <v>1</v>
      </c>
      <c r="L3052" t="s">
        <v>169</v>
      </c>
      <c r="M3052">
        <v>60.031164832986299</v>
      </c>
      <c r="N3052" t="s">
        <v>17</v>
      </c>
      <c r="O3052">
        <v>1</v>
      </c>
      <c r="P3052" t="s">
        <v>170</v>
      </c>
      <c r="Q3052" t="str">
        <f>+PROPER(IF(MID(Tabla1[[#This Row],[expName]],3,100)="Alegria","Alegría",MID(Tabla1[[#This Row],[expName]],3,100)))</f>
        <v>Tristeza</v>
      </c>
      <c r="R3052" t="str">
        <f>+IF(Tabla1[[#This Row],[correct_ans]]="None","Frecuente","Infrecuente")</f>
        <v>Frecuente</v>
      </c>
      <c r="S3052">
        <f>+Tabla1[[#This Row],[Respuesta.corr]]*100</f>
        <v>100</v>
      </c>
      <c r="T3052" t="str">
        <f>+IF(OR(Tabla1[[#This Row],[frecuente/infrecuente]]="Frecuente",Tabla1[[#This Row],[Respuesta.rt]]=""),"",Tabla1[[#This Row],[Respuesta.rt]])</f>
        <v/>
      </c>
      <c r="U3052">
        <f>1-Tabla1[[#This Row],[Respuesta.corr]]</f>
        <v>0</v>
      </c>
      <c r="V3052" t="s">
        <v>141</v>
      </c>
      <c r="W3052" t="s">
        <v>143</v>
      </c>
      <c r="X3052" t="str">
        <f>+IFERROR(VLOOKUP(Tabla1[[#This Row],[participant]],$AB$2:$AC$17,2,0),"REVISAR")</f>
        <v>EGV8M</v>
      </c>
    </row>
    <row r="3053" spans="1:24" x14ac:dyDescent="0.55000000000000004">
      <c r="A3053" t="s">
        <v>13</v>
      </c>
      <c r="B3053" t="s">
        <v>30</v>
      </c>
      <c r="C3053" t="s">
        <v>15</v>
      </c>
      <c r="D3053">
        <v>1.3</v>
      </c>
      <c r="E3053">
        <v>0</v>
      </c>
      <c r="F3053">
        <v>51</v>
      </c>
      <c r="G3053">
        <v>51</v>
      </c>
      <c r="H3053">
        <v>51</v>
      </c>
      <c r="I3053" t="s">
        <v>15</v>
      </c>
      <c r="J3053">
        <v>1</v>
      </c>
      <c r="L3053" t="s">
        <v>169</v>
      </c>
      <c r="M3053">
        <v>60.031164832986299</v>
      </c>
      <c r="N3053" t="s">
        <v>17</v>
      </c>
      <c r="O3053">
        <v>1</v>
      </c>
      <c r="P3053" t="s">
        <v>170</v>
      </c>
      <c r="Q3053" t="str">
        <f>+PROPER(IF(MID(Tabla1[[#This Row],[expName]],3,100)="Alegria","Alegría",MID(Tabla1[[#This Row],[expName]],3,100)))</f>
        <v>Tristeza</v>
      </c>
      <c r="R3053" t="str">
        <f>+IF(Tabla1[[#This Row],[correct_ans]]="None","Frecuente","Infrecuente")</f>
        <v>Frecuente</v>
      </c>
      <c r="S3053">
        <f>+Tabla1[[#This Row],[Respuesta.corr]]*100</f>
        <v>100</v>
      </c>
      <c r="T3053" t="str">
        <f>+IF(OR(Tabla1[[#This Row],[frecuente/infrecuente]]="Frecuente",Tabla1[[#This Row],[Respuesta.rt]]=""),"",Tabla1[[#This Row],[Respuesta.rt]])</f>
        <v/>
      </c>
      <c r="U3053">
        <f>1-Tabla1[[#This Row],[Respuesta.corr]]</f>
        <v>0</v>
      </c>
      <c r="V3053" t="s">
        <v>141</v>
      </c>
      <c r="W3053" t="s">
        <v>143</v>
      </c>
      <c r="X3053" t="str">
        <f>+IFERROR(VLOOKUP(Tabla1[[#This Row],[participant]],$AB$2:$AC$17,2,0),"REVISAR")</f>
        <v>EGV8M</v>
      </c>
    </row>
    <row r="3054" spans="1:24" x14ac:dyDescent="0.55000000000000004">
      <c r="A3054" t="s">
        <v>13</v>
      </c>
      <c r="B3054" t="s">
        <v>34</v>
      </c>
      <c r="C3054" t="s">
        <v>15</v>
      </c>
      <c r="D3054">
        <v>1.3</v>
      </c>
      <c r="E3054">
        <v>0</v>
      </c>
      <c r="F3054">
        <v>52</v>
      </c>
      <c r="G3054">
        <v>52</v>
      </c>
      <c r="H3054">
        <v>52</v>
      </c>
      <c r="I3054" t="s">
        <v>15</v>
      </c>
      <c r="J3054">
        <v>1</v>
      </c>
      <c r="L3054" t="s">
        <v>169</v>
      </c>
      <c r="M3054">
        <v>60.031164832986299</v>
      </c>
      <c r="N3054" t="s">
        <v>17</v>
      </c>
      <c r="O3054">
        <v>1</v>
      </c>
      <c r="P3054" t="s">
        <v>170</v>
      </c>
      <c r="Q3054" t="str">
        <f>+PROPER(IF(MID(Tabla1[[#This Row],[expName]],3,100)="Alegria","Alegría",MID(Tabla1[[#This Row],[expName]],3,100)))</f>
        <v>Tristeza</v>
      </c>
      <c r="R3054" t="str">
        <f>+IF(Tabla1[[#This Row],[correct_ans]]="None","Frecuente","Infrecuente")</f>
        <v>Frecuente</v>
      </c>
      <c r="S3054">
        <f>+Tabla1[[#This Row],[Respuesta.corr]]*100</f>
        <v>100</v>
      </c>
      <c r="T3054" t="str">
        <f>+IF(OR(Tabla1[[#This Row],[frecuente/infrecuente]]="Frecuente",Tabla1[[#This Row],[Respuesta.rt]]=""),"",Tabla1[[#This Row],[Respuesta.rt]])</f>
        <v/>
      </c>
      <c r="U3054">
        <f>1-Tabla1[[#This Row],[Respuesta.corr]]</f>
        <v>0</v>
      </c>
      <c r="V3054" t="s">
        <v>141</v>
      </c>
      <c r="W3054" t="s">
        <v>143</v>
      </c>
      <c r="X3054" t="str">
        <f>+IFERROR(VLOOKUP(Tabla1[[#This Row],[participant]],$AB$2:$AC$17,2,0),"REVISAR")</f>
        <v>EGV8M</v>
      </c>
    </row>
    <row r="3055" spans="1:24" x14ac:dyDescent="0.55000000000000004">
      <c r="A3055" t="s">
        <v>13</v>
      </c>
      <c r="B3055" t="s">
        <v>40</v>
      </c>
      <c r="C3055" t="s">
        <v>15</v>
      </c>
      <c r="D3055">
        <v>0.8</v>
      </c>
      <c r="E3055">
        <v>0</v>
      </c>
      <c r="F3055">
        <v>53</v>
      </c>
      <c r="G3055">
        <v>53</v>
      </c>
      <c r="H3055">
        <v>53</v>
      </c>
      <c r="I3055" t="s">
        <v>15</v>
      </c>
      <c r="J3055">
        <v>1</v>
      </c>
      <c r="L3055" t="s">
        <v>169</v>
      </c>
      <c r="M3055">
        <v>60.031164832986299</v>
      </c>
      <c r="N3055" t="s">
        <v>17</v>
      </c>
      <c r="O3055">
        <v>1</v>
      </c>
      <c r="P3055" t="s">
        <v>170</v>
      </c>
      <c r="Q3055" t="str">
        <f>+PROPER(IF(MID(Tabla1[[#This Row],[expName]],3,100)="Alegria","Alegría",MID(Tabla1[[#This Row],[expName]],3,100)))</f>
        <v>Tristeza</v>
      </c>
      <c r="R3055" t="str">
        <f>+IF(Tabla1[[#This Row],[correct_ans]]="None","Frecuente","Infrecuente")</f>
        <v>Frecuente</v>
      </c>
      <c r="S3055">
        <f>+Tabla1[[#This Row],[Respuesta.corr]]*100</f>
        <v>100</v>
      </c>
      <c r="T3055" t="str">
        <f>+IF(OR(Tabla1[[#This Row],[frecuente/infrecuente]]="Frecuente",Tabla1[[#This Row],[Respuesta.rt]]=""),"",Tabla1[[#This Row],[Respuesta.rt]])</f>
        <v/>
      </c>
      <c r="U3055">
        <f>1-Tabla1[[#This Row],[Respuesta.corr]]</f>
        <v>0</v>
      </c>
      <c r="V3055" t="s">
        <v>141</v>
      </c>
      <c r="W3055" t="s">
        <v>143</v>
      </c>
      <c r="X3055" t="str">
        <f>+IFERROR(VLOOKUP(Tabla1[[#This Row],[participant]],$AB$2:$AC$17,2,0),"REVISAR")</f>
        <v>EGV8M</v>
      </c>
    </row>
    <row r="3056" spans="1:24" x14ac:dyDescent="0.55000000000000004">
      <c r="A3056" t="s">
        <v>19</v>
      </c>
      <c r="B3056" t="s">
        <v>44</v>
      </c>
      <c r="C3056" t="s">
        <v>21</v>
      </c>
      <c r="D3056">
        <v>0.8</v>
      </c>
      <c r="E3056">
        <v>0</v>
      </c>
      <c r="F3056">
        <v>54</v>
      </c>
      <c r="G3056">
        <v>54</v>
      </c>
      <c r="H3056">
        <v>54</v>
      </c>
      <c r="I3056" t="s">
        <v>21</v>
      </c>
      <c r="J3056">
        <v>1</v>
      </c>
      <c r="K3056">
        <v>0.65052010456599996</v>
      </c>
      <c r="L3056" t="s">
        <v>169</v>
      </c>
      <c r="M3056">
        <v>60.031164832986299</v>
      </c>
      <c r="N3056" t="s">
        <v>17</v>
      </c>
      <c r="O3056">
        <v>1</v>
      </c>
      <c r="P3056" t="s">
        <v>170</v>
      </c>
      <c r="Q3056" t="str">
        <f>+PROPER(IF(MID(Tabla1[[#This Row],[expName]],3,100)="Alegria","Alegría",MID(Tabla1[[#This Row],[expName]],3,100)))</f>
        <v>Tristeza</v>
      </c>
      <c r="R3056" t="str">
        <f>+IF(Tabla1[[#This Row],[correct_ans]]="None","Frecuente","Infrecuente")</f>
        <v>Infrecuente</v>
      </c>
      <c r="S3056">
        <f>+Tabla1[[#This Row],[Respuesta.corr]]*100</f>
        <v>100</v>
      </c>
      <c r="T3056">
        <f>+IF(OR(Tabla1[[#This Row],[frecuente/infrecuente]]="Frecuente",Tabla1[[#This Row],[Respuesta.rt]]=""),"",Tabla1[[#This Row],[Respuesta.rt]])</f>
        <v>0.65052010456599996</v>
      </c>
      <c r="U3056">
        <f>1-Tabla1[[#This Row],[Respuesta.corr]]</f>
        <v>0</v>
      </c>
      <c r="V3056" t="s">
        <v>141</v>
      </c>
      <c r="W3056" t="s">
        <v>143</v>
      </c>
      <c r="X3056" t="str">
        <f>+IFERROR(VLOOKUP(Tabla1[[#This Row],[participant]],$AB$2:$AC$17,2,0),"REVISAR")</f>
        <v>EGV8M</v>
      </c>
    </row>
    <row r="3057" spans="1:24" x14ac:dyDescent="0.55000000000000004">
      <c r="A3057" t="s">
        <v>13</v>
      </c>
      <c r="B3057" t="s">
        <v>35</v>
      </c>
      <c r="C3057" t="s">
        <v>15</v>
      </c>
      <c r="D3057">
        <v>0.8</v>
      </c>
      <c r="E3057">
        <v>0</v>
      </c>
      <c r="F3057">
        <v>55</v>
      </c>
      <c r="G3057">
        <v>55</v>
      </c>
      <c r="H3057">
        <v>55</v>
      </c>
      <c r="I3057" t="s">
        <v>15</v>
      </c>
      <c r="J3057">
        <v>1</v>
      </c>
      <c r="L3057" t="s">
        <v>169</v>
      </c>
      <c r="M3057">
        <v>60.031164832986299</v>
      </c>
      <c r="N3057" t="s">
        <v>17</v>
      </c>
      <c r="O3057">
        <v>1</v>
      </c>
      <c r="P3057" t="s">
        <v>170</v>
      </c>
      <c r="Q3057" t="str">
        <f>+PROPER(IF(MID(Tabla1[[#This Row],[expName]],3,100)="Alegria","Alegría",MID(Tabla1[[#This Row],[expName]],3,100)))</f>
        <v>Tristeza</v>
      </c>
      <c r="R3057" t="str">
        <f>+IF(Tabla1[[#This Row],[correct_ans]]="None","Frecuente","Infrecuente")</f>
        <v>Frecuente</v>
      </c>
      <c r="S3057">
        <f>+Tabla1[[#This Row],[Respuesta.corr]]*100</f>
        <v>100</v>
      </c>
      <c r="T3057" t="str">
        <f>+IF(OR(Tabla1[[#This Row],[frecuente/infrecuente]]="Frecuente",Tabla1[[#This Row],[Respuesta.rt]]=""),"",Tabla1[[#This Row],[Respuesta.rt]])</f>
        <v/>
      </c>
      <c r="U3057">
        <f>1-Tabla1[[#This Row],[Respuesta.corr]]</f>
        <v>0</v>
      </c>
      <c r="V3057" t="s">
        <v>141</v>
      </c>
      <c r="W3057" t="s">
        <v>143</v>
      </c>
      <c r="X3057" t="str">
        <f>+IFERROR(VLOOKUP(Tabla1[[#This Row],[participant]],$AB$2:$AC$17,2,0),"REVISAR")</f>
        <v>EGV8M</v>
      </c>
    </row>
    <row r="3058" spans="1:24" x14ac:dyDescent="0.55000000000000004">
      <c r="A3058" t="s">
        <v>13</v>
      </c>
      <c r="B3058" t="s">
        <v>36</v>
      </c>
      <c r="C3058" t="s">
        <v>15</v>
      </c>
      <c r="D3058">
        <v>1.3</v>
      </c>
      <c r="E3058">
        <v>0</v>
      </c>
      <c r="F3058">
        <v>56</v>
      </c>
      <c r="G3058">
        <v>56</v>
      </c>
      <c r="H3058">
        <v>56</v>
      </c>
      <c r="I3058" t="s">
        <v>15</v>
      </c>
      <c r="J3058">
        <v>1</v>
      </c>
      <c r="L3058" t="s">
        <v>169</v>
      </c>
      <c r="M3058">
        <v>60.031164832986299</v>
      </c>
      <c r="N3058" t="s">
        <v>17</v>
      </c>
      <c r="O3058">
        <v>1</v>
      </c>
      <c r="P3058" t="s">
        <v>170</v>
      </c>
      <c r="Q3058" t="str">
        <f>+PROPER(IF(MID(Tabla1[[#This Row],[expName]],3,100)="Alegria","Alegría",MID(Tabla1[[#This Row],[expName]],3,100)))</f>
        <v>Tristeza</v>
      </c>
      <c r="R3058" t="str">
        <f>+IF(Tabla1[[#This Row],[correct_ans]]="None","Frecuente","Infrecuente")</f>
        <v>Frecuente</v>
      </c>
      <c r="S3058">
        <f>+Tabla1[[#This Row],[Respuesta.corr]]*100</f>
        <v>100</v>
      </c>
      <c r="T3058" t="str">
        <f>+IF(OR(Tabla1[[#This Row],[frecuente/infrecuente]]="Frecuente",Tabla1[[#This Row],[Respuesta.rt]]=""),"",Tabla1[[#This Row],[Respuesta.rt]])</f>
        <v/>
      </c>
      <c r="U3058">
        <f>1-Tabla1[[#This Row],[Respuesta.corr]]</f>
        <v>0</v>
      </c>
      <c r="V3058" t="s">
        <v>141</v>
      </c>
      <c r="W3058" t="s">
        <v>143</v>
      </c>
      <c r="X3058" t="str">
        <f>+IFERROR(VLOOKUP(Tabla1[[#This Row],[participant]],$AB$2:$AC$17,2,0),"REVISAR")</f>
        <v>EGV8M</v>
      </c>
    </row>
    <row r="3059" spans="1:24" x14ac:dyDescent="0.55000000000000004">
      <c r="A3059" t="s">
        <v>13</v>
      </c>
      <c r="B3059" t="s">
        <v>30</v>
      </c>
      <c r="C3059" t="s">
        <v>15</v>
      </c>
      <c r="D3059">
        <v>0.8</v>
      </c>
      <c r="E3059">
        <v>0</v>
      </c>
      <c r="F3059">
        <v>57</v>
      </c>
      <c r="G3059">
        <v>57</v>
      </c>
      <c r="H3059">
        <v>57</v>
      </c>
      <c r="I3059" t="s">
        <v>15</v>
      </c>
      <c r="J3059">
        <v>1</v>
      </c>
      <c r="L3059" t="s">
        <v>169</v>
      </c>
      <c r="M3059">
        <v>60.031164832986299</v>
      </c>
      <c r="N3059" t="s">
        <v>17</v>
      </c>
      <c r="O3059">
        <v>1</v>
      </c>
      <c r="P3059" t="s">
        <v>170</v>
      </c>
      <c r="Q3059" t="str">
        <f>+PROPER(IF(MID(Tabla1[[#This Row],[expName]],3,100)="Alegria","Alegría",MID(Tabla1[[#This Row],[expName]],3,100)))</f>
        <v>Tristeza</v>
      </c>
      <c r="R3059" t="str">
        <f>+IF(Tabla1[[#This Row],[correct_ans]]="None","Frecuente","Infrecuente")</f>
        <v>Frecuente</v>
      </c>
      <c r="S3059">
        <f>+Tabla1[[#This Row],[Respuesta.corr]]*100</f>
        <v>100</v>
      </c>
      <c r="T3059" t="str">
        <f>+IF(OR(Tabla1[[#This Row],[frecuente/infrecuente]]="Frecuente",Tabla1[[#This Row],[Respuesta.rt]]=""),"",Tabla1[[#This Row],[Respuesta.rt]])</f>
        <v/>
      </c>
      <c r="U3059">
        <f>1-Tabla1[[#This Row],[Respuesta.corr]]</f>
        <v>0</v>
      </c>
      <c r="V3059" t="s">
        <v>141</v>
      </c>
      <c r="W3059" t="s">
        <v>143</v>
      </c>
      <c r="X3059" t="str">
        <f>+IFERROR(VLOOKUP(Tabla1[[#This Row],[participant]],$AB$2:$AC$17,2,0),"REVISAR")</f>
        <v>EGV8M</v>
      </c>
    </row>
    <row r="3060" spans="1:24" x14ac:dyDescent="0.55000000000000004">
      <c r="A3060" t="s">
        <v>19</v>
      </c>
      <c r="B3060" t="s">
        <v>20</v>
      </c>
      <c r="C3060" t="s">
        <v>21</v>
      </c>
      <c r="D3060">
        <v>1.3</v>
      </c>
      <c r="E3060">
        <v>0</v>
      </c>
      <c r="F3060">
        <v>58</v>
      </c>
      <c r="G3060">
        <v>58</v>
      </c>
      <c r="H3060">
        <v>58</v>
      </c>
      <c r="I3060" t="s">
        <v>21</v>
      </c>
      <c r="J3060">
        <v>1</v>
      </c>
      <c r="K3060">
        <v>0.99851507472300005</v>
      </c>
      <c r="L3060" t="s">
        <v>169</v>
      </c>
      <c r="M3060">
        <v>60.031164832986299</v>
      </c>
      <c r="N3060" t="s">
        <v>17</v>
      </c>
      <c r="O3060">
        <v>1</v>
      </c>
      <c r="P3060" t="s">
        <v>170</v>
      </c>
      <c r="Q3060" t="str">
        <f>+PROPER(IF(MID(Tabla1[[#This Row],[expName]],3,100)="Alegria","Alegría",MID(Tabla1[[#This Row],[expName]],3,100)))</f>
        <v>Tristeza</v>
      </c>
      <c r="R3060" t="str">
        <f>+IF(Tabla1[[#This Row],[correct_ans]]="None","Frecuente","Infrecuente")</f>
        <v>Infrecuente</v>
      </c>
      <c r="S3060">
        <f>+Tabla1[[#This Row],[Respuesta.corr]]*100</f>
        <v>100</v>
      </c>
      <c r="T3060">
        <f>+IF(OR(Tabla1[[#This Row],[frecuente/infrecuente]]="Frecuente",Tabla1[[#This Row],[Respuesta.rt]]=""),"",Tabla1[[#This Row],[Respuesta.rt]])</f>
        <v>0.99851507472300005</v>
      </c>
      <c r="U3060">
        <f>1-Tabla1[[#This Row],[Respuesta.corr]]</f>
        <v>0</v>
      </c>
      <c r="V3060" t="s">
        <v>141</v>
      </c>
      <c r="W3060" t="s">
        <v>143</v>
      </c>
      <c r="X3060" t="str">
        <f>+IFERROR(VLOOKUP(Tabla1[[#This Row],[participant]],$AB$2:$AC$17,2,0),"REVISAR")</f>
        <v>EGV8M</v>
      </c>
    </row>
    <row r="3061" spans="1:24" x14ac:dyDescent="0.55000000000000004">
      <c r="A3061" t="s">
        <v>13</v>
      </c>
      <c r="B3061" t="s">
        <v>42</v>
      </c>
      <c r="C3061" t="s">
        <v>15</v>
      </c>
      <c r="D3061">
        <v>1.3</v>
      </c>
      <c r="E3061">
        <v>0</v>
      </c>
      <c r="F3061">
        <v>59</v>
      </c>
      <c r="G3061">
        <v>59</v>
      </c>
      <c r="H3061">
        <v>59</v>
      </c>
      <c r="I3061" t="s">
        <v>15</v>
      </c>
      <c r="J3061">
        <v>1</v>
      </c>
      <c r="L3061" t="s">
        <v>169</v>
      </c>
      <c r="M3061">
        <v>60.031164832986299</v>
      </c>
      <c r="N3061" t="s">
        <v>17</v>
      </c>
      <c r="O3061">
        <v>1</v>
      </c>
      <c r="P3061" t="s">
        <v>170</v>
      </c>
      <c r="Q3061" t="str">
        <f>+PROPER(IF(MID(Tabla1[[#This Row],[expName]],3,100)="Alegria","Alegría",MID(Tabla1[[#This Row],[expName]],3,100)))</f>
        <v>Tristeza</v>
      </c>
      <c r="R3061" t="str">
        <f>+IF(Tabla1[[#This Row],[correct_ans]]="None","Frecuente","Infrecuente")</f>
        <v>Frecuente</v>
      </c>
      <c r="S3061">
        <f>+Tabla1[[#This Row],[Respuesta.corr]]*100</f>
        <v>100</v>
      </c>
      <c r="T3061" t="str">
        <f>+IF(OR(Tabla1[[#This Row],[frecuente/infrecuente]]="Frecuente",Tabla1[[#This Row],[Respuesta.rt]]=""),"",Tabla1[[#This Row],[Respuesta.rt]])</f>
        <v/>
      </c>
      <c r="U3061">
        <f>1-Tabla1[[#This Row],[Respuesta.corr]]</f>
        <v>0</v>
      </c>
      <c r="V3061" t="s">
        <v>141</v>
      </c>
      <c r="W3061" t="s">
        <v>143</v>
      </c>
      <c r="X3061" t="str">
        <f>+IFERROR(VLOOKUP(Tabla1[[#This Row],[participant]],$AB$2:$AC$17,2,0),"REVISAR")</f>
        <v>EGV8M</v>
      </c>
    </row>
    <row r="3062" spans="1:24" x14ac:dyDescent="0.55000000000000004">
      <c r="A3062" t="s">
        <v>19</v>
      </c>
      <c r="B3062" t="s">
        <v>44</v>
      </c>
      <c r="C3062" t="s">
        <v>21</v>
      </c>
      <c r="D3062">
        <v>1.3</v>
      </c>
      <c r="E3062">
        <v>0</v>
      </c>
      <c r="F3062">
        <v>60</v>
      </c>
      <c r="G3062">
        <v>60</v>
      </c>
      <c r="H3062">
        <v>60</v>
      </c>
      <c r="I3062" t="s">
        <v>21</v>
      </c>
      <c r="J3062">
        <v>1</v>
      </c>
      <c r="K3062">
        <v>0.59301989106499997</v>
      </c>
      <c r="L3062" t="s">
        <v>169</v>
      </c>
      <c r="M3062">
        <v>60.031164832986299</v>
      </c>
      <c r="N3062" t="s">
        <v>17</v>
      </c>
      <c r="O3062">
        <v>1</v>
      </c>
      <c r="P3062" t="s">
        <v>170</v>
      </c>
      <c r="Q3062" t="str">
        <f>+PROPER(IF(MID(Tabla1[[#This Row],[expName]],3,100)="Alegria","Alegría",MID(Tabla1[[#This Row],[expName]],3,100)))</f>
        <v>Tristeza</v>
      </c>
      <c r="R3062" t="str">
        <f>+IF(Tabla1[[#This Row],[correct_ans]]="None","Frecuente","Infrecuente")</f>
        <v>Infrecuente</v>
      </c>
      <c r="S3062">
        <f>+Tabla1[[#This Row],[Respuesta.corr]]*100</f>
        <v>100</v>
      </c>
      <c r="T3062">
        <f>+IF(OR(Tabla1[[#This Row],[frecuente/infrecuente]]="Frecuente",Tabla1[[#This Row],[Respuesta.rt]]=""),"",Tabla1[[#This Row],[Respuesta.rt]])</f>
        <v>0.59301989106499997</v>
      </c>
      <c r="U3062">
        <f>1-Tabla1[[#This Row],[Respuesta.corr]]</f>
        <v>0</v>
      </c>
      <c r="V3062" t="s">
        <v>141</v>
      </c>
      <c r="W3062" t="s">
        <v>143</v>
      </c>
      <c r="X3062" t="str">
        <f>+IFERROR(VLOOKUP(Tabla1[[#This Row],[participant]],$AB$2:$AC$17,2,0),"REVISAR")</f>
        <v>EGV8M</v>
      </c>
    </row>
    <row r="3063" spans="1:24" x14ac:dyDescent="0.55000000000000004">
      <c r="A3063" t="s">
        <v>13</v>
      </c>
      <c r="B3063" t="s">
        <v>45</v>
      </c>
      <c r="C3063" t="s">
        <v>15</v>
      </c>
      <c r="D3063">
        <v>1.3</v>
      </c>
      <c r="E3063">
        <v>0</v>
      </c>
      <c r="F3063">
        <v>61</v>
      </c>
      <c r="G3063">
        <v>61</v>
      </c>
      <c r="H3063">
        <v>61</v>
      </c>
      <c r="I3063" t="s">
        <v>15</v>
      </c>
      <c r="J3063">
        <v>1</v>
      </c>
      <c r="L3063" t="s">
        <v>169</v>
      </c>
      <c r="M3063">
        <v>60.031164832986299</v>
      </c>
      <c r="N3063" t="s">
        <v>17</v>
      </c>
      <c r="O3063">
        <v>1</v>
      </c>
      <c r="P3063" t="s">
        <v>170</v>
      </c>
      <c r="Q3063" t="str">
        <f>+PROPER(IF(MID(Tabla1[[#This Row],[expName]],3,100)="Alegria","Alegría",MID(Tabla1[[#This Row],[expName]],3,100)))</f>
        <v>Tristeza</v>
      </c>
      <c r="R3063" t="str">
        <f>+IF(Tabla1[[#This Row],[correct_ans]]="None","Frecuente","Infrecuente")</f>
        <v>Frecuente</v>
      </c>
      <c r="S3063">
        <f>+Tabla1[[#This Row],[Respuesta.corr]]*100</f>
        <v>100</v>
      </c>
      <c r="T3063" t="str">
        <f>+IF(OR(Tabla1[[#This Row],[frecuente/infrecuente]]="Frecuente",Tabla1[[#This Row],[Respuesta.rt]]=""),"",Tabla1[[#This Row],[Respuesta.rt]])</f>
        <v/>
      </c>
      <c r="U3063">
        <f>1-Tabla1[[#This Row],[Respuesta.corr]]</f>
        <v>0</v>
      </c>
      <c r="V3063" t="s">
        <v>141</v>
      </c>
      <c r="W3063" t="s">
        <v>143</v>
      </c>
      <c r="X3063" t="str">
        <f>+IFERROR(VLOOKUP(Tabla1[[#This Row],[participant]],$AB$2:$AC$17,2,0),"REVISAR")</f>
        <v>EGV8M</v>
      </c>
    </row>
    <row r="3064" spans="1:24" x14ac:dyDescent="0.55000000000000004">
      <c r="A3064" t="s">
        <v>13</v>
      </c>
      <c r="B3064" t="s">
        <v>31</v>
      </c>
      <c r="C3064" t="s">
        <v>15</v>
      </c>
      <c r="D3064">
        <v>0.8</v>
      </c>
      <c r="E3064">
        <v>0</v>
      </c>
      <c r="F3064">
        <v>62</v>
      </c>
      <c r="G3064">
        <v>62</v>
      </c>
      <c r="H3064">
        <v>62</v>
      </c>
      <c r="I3064" t="s">
        <v>15</v>
      </c>
      <c r="J3064">
        <v>1</v>
      </c>
      <c r="L3064" t="s">
        <v>169</v>
      </c>
      <c r="M3064">
        <v>60.031164832986299</v>
      </c>
      <c r="N3064" t="s">
        <v>17</v>
      </c>
      <c r="O3064">
        <v>1</v>
      </c>
      <c r="P3064" t="s">
        <v>170</v>
      </c>
      <c r="Q3064" t="str">
        <f>+PROPER(IF(MID(Tabla1[[#This Row],[expName]],3,100)="Alegria","Alegría",MID(Tabla1[[#This Row],[expName]],3,100)))</f>
        <v>Tristeza</v>
      </c>
      <c r="R3064" t="str">
        <f>+IF(Tabla1[[#This Row],[correct_ans]]="None","Frecuente","Infrecuente")</f>
        <v>Frecuente</v>
      </c>
      <c r="S3064">
        <f>+Tabla1[[#This Row],[Respuesta.corr]]*100</f>
        <v>100</v>
      </c>
      <c r="T3064" t="str">
        <f>+IF(OR(Tabla1[[#This Row],[frecuente/infrecuente]]="Frecuente",Tabla1[[#This Row],[Respuesta.rt]]=""),"",Tabla1[[#This Row],[Respuesta.rt]])</f>
        <v/>
      </c>
      <c r="U3064">
        <f>1-Tabla1[[#This Row],[Respuesta.corr]]</f>
        <v>0</v>
      </c>
      <c r="V3064" t="s">
        <v>141</v>
      </c>
      <c r="W3064" t="s">
        <v>143</v>
      </c>
      <c r="X3064" t="str">
        <f>+IFERROR(VLOOKUP(Tabla1[[#This Row],[participant]],$AB$2:$AC$17,2,0),"REVISAR")</f>
        <v>EGV8M</v>
      </c>
    </row>
    <row r="3065" spans="1:24" x14ac:dyDescent="0.55000000000000004">
      <c r="A3065" t="s">
        <v>19</v>
      </c>
      <c r="B3065" t="s">
        <v>46</v>
      </c>
      <c r="C3065" t="s">
        <v>21</v>
      </c>
      <c r="D3065">
        <v>0.8</v>
      </c>
      <c r="E3065">
        <v>0</v>
      </c>
      <c r="F3065">
        <v>63</v>
      </c>
      <c r="G3065">
        <v>63</v>
      </c>
      <c r="H3065">
        <v>63</v>
      </c>
      <c r="I3065" t="s">
        <v>21</v>
      </c>
      <c r="J3065">
        <v>1</v>
      </c>
      <c r="K3065">
        <v>1.1733478923</v>
      </c>
      <c r="L3065" t="s">
        <v>169</v>
      </c>
      <c r="M3065">
        <v>60.031164832986299</v>
      </c>
      <c r="N3065" t="s">
        <v>17</v>
      </c>
      <c r="O3065">
        <v>1</v>
      </c>
      <c r="P3065" t="s">
        <v>170</v>
      </c>
      <c r="Q3065" t="str">
        <f>+PROPER(IF(MID(Tabla1[[#This Row],[expName]],3,100)="Alegria","Alegría",MID(Tabla1[[#This Row],[expName]],3,100)))</f>
        <v>Tristeza</v>
      </c>
      <c r="R3065" t="str">
        <f>+IF(Tabla1[[#This Row],[correct_ans]]="None","Frecuente","Infrecuente")</f>
        <v>Infrecuente</v>
      </c>
      <c r="S3065">
        <f>+Tabla1[[#This Row],[Respuesta.corr]]*100</f>
        <v>100</v>
      </c>
      <c r="T3065">
        <f>+IF(OR(Tabla1[[#This Row],[frecuente/infrecuente]]="Frecuente",Tabla1[[#This Row],[Respuesta.rt]]=""),"",Tabla1[[#This Row],[Respuesta.rt]])</f>
        <v>1.1733478923</v>
      </c>
      <c r="U3065">
        <f>1-Tabla1[[#This Row],[Respuesta.corr]]</f>
        <v>0</v>
      </c>
      <c r="V3065" t="s">
        <v>141</v>
      </c>
      <c r="W3065" t="s">
        <v>143</v>
      </c>
      <c r="X3065" t="str">
        <f>+IFERROR(VLOOKUP(Tabla1[[#This Row],[participant]],$AB$2:$AC$17,2,0),"REVISAR")</f>
        <v>EGV8M</v>
      </c>
    </row>
    <row r="3066" spans="1:24" x14ac:dyDescent="0.55000000000000004">
      <c r="A3066" t="s">
        <v>13</v>
      </c>
      <c r="B3066" t="s">
        <v>35</v>
      </c>
      <c r="C3066" t="s">
        <v>15</v>
      </c>
      <c r="D3066">
        <v>0.8</v>
      </c>
      <c r="E3066">
        <v>0</v>
      </c>
      <c r="F3066">
        <v>64</v>
      </c>
      <c r="G3066">
        <v>64</v>
      </c>
      <c r="H3066">
        <v>64</v>
      </c>
      <c r="I3066" t="s">
        <v>15</v>
      </c>
      <c r="J3066">
        <v>1</v>
      </c>
      <c r="L3066" t="s">
        <v>169</v>
      </c>
      <c r="M3066">
        <v>60.031164832986299</v>
      </c>
      <c r="N3066" t="s">
        <v>17</v>
      </c>
      <c r="O3066">
        <v>1</v>
      </c>
      <c r="P3066" t="s">
        <v>170</v>
      </c>
      <c r="Q3066" t="str">
        <f>+PROPER(IF(MID(Tabla1[[#This Row],[expName]],3,100)="Alegria","Alegría",MID(Tabla1[[#This Row],[expName]],3,100)))</f>
        <v>Tristeza</v>
      </c>
      <c r="R3066" t="str">
        <f>+IF(Tabla1[[#This Row],[correct_ans]]="None","Frecuente","Infrecuente")</f>
        <v>Frecuente</v>
      </c>
      <c r="S3066">
        <f>+Tabla1[[#This Row],[Respuesta.corr]]*100</f>
        <v>100</v>
      </c>
      <c r="T3066" t="str">
        <f>+IF(OR(Tabla1[[#This Row],[frecuente/infrecuente]]="Frecuente",Tabla1[[#This Row],[Respuesta.rt]]=""),"",Tabla1[[#This Row],[Respuesta.rt]])</f>
        <v/>
      </c>
      <c r="U3066">
        <f>1-Tabla1[[#This Row],[Respuesta.corr]]</f>
        <v>0</v>
      </c>
      <c r="V3066" t="s">
        <v>141</v>
      </c>
      <c r="W3066" t="s">
        <v>143</v>
      </c>
      <c r="X3066" t="str">
        <f>+IFERROR(VLOOKUP(Tabla1[[#This Row],[participant]],$AB$2:$AC$17,2,0),"REVISAR")</f>
        <v>EGV8M</v>
      </c>
    </row>
    <row r="3067" spans="1:24" x14ac:dyDescent="0.55000000000000004">
      <c r="A3067" t="s">
        <v>13</v>
      </c>
      <c r="B3067" t="s">
        <v>41</v>
      </c>
      <c r="C3067" t="s">
        <v>15</v>
      </c>
      <c r="D3067">
        <v>1.3</v>
      </c>
      <c r="E3067">
        <v>0</v>
      </c>
      <c r="F3067">
        <v>65</v>
      </c>
      <c r="G3067">
        <v>65</v>
      </c>
      <c r="H3067">
        <v>65</v>
      </c>
      <c r="I3067" t="s">
        <v>15</v>
      </c>
      <c r="J3067">
        <v>1</v>
      </c>
      <c r="L3067" t="s">
        <v>169</v>
      </c>
      <c r="M3067">
        <v>60.031164832986299</v>
      </c>
      <c r="N3067" t="s">
        <v>17</v>
      </c>
      <c r="O3067">
        <v>1</v>
      </c>
      <c r="P3067" t="s">
        <v>170</v>
      </c>
      <c r="Q3067" t="str">
        <f>+PROPER(IF(MID(Tabla1[[#This Row],[expName]],3,100)="Alegria","Alegría",MID(Tabla1[[#This Row],[expName]],3,100)))</f>
        <v>Tristeza</v>
      </c>
      <c r="R3067" t="str">
        <f>+IF(Tabla1[[#This Row],[correct_ans]]="None","Frecuente","Infrecuente")</f>
        <v>Frecuente</v>
      </c>
      <c r="S3067">
        <f>+Tabla1[[#This Row],[Respuesta.corr]]*100</f>
        <v>100</v>
      </c>
      <c r="T3067" t="str">
        <f>+IF(OR(Tabla1[[#This Row],[frecuente/infrecuente]]="Frecuente",Tabla1[[#This Row],[Respuesta.rt]]=""),"",Tabla1[[#This Row],[Respuesta.rt]])</f>
        <v/>
      </c>
      <c r="U3067">
        <f>1-Tabla1[[#This Row],[Respuesta.corr]]</f>
        <v>0</v>
      </c>
      <c r="V3067" t="s">
        <v>141</v>
      </c>
      <c r="W3067" t="s">
        <v>143</v>
      </c>
      <c r="X3067" t="str">
        <f>+IFERROR(VLOOKUP(Tabla1[[#This Row],[participant]],$AB$2:$AC$17,2,0),"REVISAR")</f>
        <v>EGV8M</v>
      </c>
    </row>
    <row r="3068" spans="1:24" x14ac:dyDescent="0.55000000000000004">
      <c r="A3068" t="s">
        <v>13</v>
      </c>
      <c r="B3068" t="s">
        <v>42</v>
      </c>
      <c r="C3068" t="s">
        <v>15</v>
      </c>
      <c r="D3068">
        <v>1.3</v>
      </c>
      <c r="E3068">
        <v>0</v>
      </c>
      <c r="F3068">
        <v>66</v>
      </c>
      <c r="G3068">
        <v>66</v>
      </c>
      <c r="H3068">
        <v>66</v>
      </c>
      <c r="I3068" t="s">
        <v>15</v>
      </c>
      <c r="J3068">
        <v>1</v>
      </c>
      <c r="L3068" t="s">
        <v>169</v>
      </c>
      <c r="M3068">
        <v>60.031164832986299</v>
      </c>
      <c r="N3068" t="s">
        <v>17</v>
      </c>
      <c r="O3068">
        <v>1</v>
      </c>
      <c r="P3068" t="s">
        <v>170</v>
      </c>
      <c r="Q3068" t="str">
        <f>+PROPER(IF(MID(Tabla1[[#This Row],[expName]],3,100)="Alegria","Alegría",MID(Tabla1[[#This Row],[expName]],3,100)))</f>
        <v>Tristeza</v>
      </c>
      <c r="R3068" t="str">
        <f>+IF(Tabla1[[#This Row],[correct_ans]]="None","Frecuente","Infrecuente")</f>
        <v>Frecuente</v>
      </c>
      <c r="S3068">
        <f>+Tabla1[[#This Row],[Respuesta.corr]]*100</f>
        <v>100</v>
      </c>
      <c r="T3068" t="str">
        <f>+IF(OR(Tabla1[[#This Row],[frecuente/infrecuente]]="Frecuente",Tabla1[[#This Row],[Respuesta.rt]]=""),"",Tabla1[[#This Row],[Respuesta.rt]])</f>
        <v/>
      </c>
      <c r="U3068">
        <f>1-Tabla1[[#This Row],[Respuesta.corr]]</f>
        <v>0</v>
      </c>
      <c r="V3068" t="s">
        <v>141</v>
      </c>
      <c r="W3068" t="s">
        <v>143</v>
      </c>
      <c r="X3068" t="str">
        <f>+IFERROR(VLOOKUP(Tabla1[[#This Row],[participant]],$AB$2:$AC$17,2,0),"REVISAR")</f>
        <v>EGV8M</v>
      </c>
    </row>
    <row r="3069" spans="1:24" x14ac:dyDescent="0.55000000000000004">
      <c r="A3069" t="s">
        <v>13</v>
      </c>
      <c r="B3069" t="s">
        <v>42</v>
      </c>
      <c r="C3069" t="s">
        <v>15</v>
      </c>
      <c r="D3069">
        <v>0.8</v>
      </c>
      <c r="E3069">
        <v>0</v>
      </c>
      <c r="F3069">
        <v>67</v>
      </c>
      <c r="G3069">
        <v>67</v>
      </c>
      <c r="H3069">
        <v>67</v>
      </c>
      <c r="I3069" t="s">
        <v>15</v>
      </c>
      <c r="J3069">
        <v>1</v>
      </c>
      <c r="L3069" t="s">
        <v>169</v>
      </c>
      <c r="M3069">
        <v>60.031164832986299</v>
      </c>
      <c r="N3069" t="s">
        <v>17</v>
      </c>
      <c r="O3069">
        <v>1</v>
      </c>
      <c r="P3069" t="s">
        <v>170</v>
      </c>
      <c r="Q3069" t="str">
        <f>+PROPER(IF(MID(Tabla1[[#This Row],[expName]],3,100)="Alegria","Alegría",MID(Tabla1[[#This Row],[expName]],3,100)))</f>
        <v>Tristeza</v>
      </c>
      <c r="R3069" t="str">
        <f>+IF(Tabla1[[#This Row],[correct_ans]]="None","Frecuente","Infrecuente")</f>
        <v>Frecuente</v>
      </c>
      <c r="S3069">
        <f>+Tabla1[[#This Row],[Respuesta.corr]]*100</f>
        <v>100</v>
      </c>
      <c r="T3069" t="str">
        <f>+IF(OR(Tabla1[[#This Row],[frecuente/infrecuente]]="Frecuente",Tabla1[[#This Row],[Respuesta.rt]]=""),"",Tabla1[[#This Row],[Respuesta.rt]])</f>
        <v/>
      </c>
      <c r="U3069">
        <f>1-Tabla1[[#This Row],[Respuesta.corr]]</f>
        <v>0</v>
      </c>
      <c r="V3069" t="s">
        <v>141</v>
      </c>
      <c r="W3069" t="s">
        <v>143</v>
      </c>
      <c r="X3069" t="str">
        <f>+IFERROR(VLOOKUP(Tabla1[[#This Row],[participant]],$AB$2:$AC$17,2,0),"REVISAR")</f>
        <v>EGV8M</v>
      </c>
    </row>
    <row r="3070" spans="1:24" x14ac:dyDescent="0.55000000000000004">
      <c r="A3070" t="s">
        <v>13</v>
      </c>
      <c r="B3070" t="s">
        <v>36</v>
      </c>
      <c r="C3070" t="s">
        <v>15</v>
      </c>
      <c r="D3070">
        <v>1.3</v>
      </c>
      <c r="E3070">
        <v>0</v>
      </c>
      <c r="F3070">
        <v>68</v>
      </c>
      <c r="G3070">
        <v>68</v>
      </c>
      <c r="H3070">
        <v>68</v>
      </c>
      <c r="I3070" t="s">
        <v>15</v>
      </c>
      <c r="J3070">
        <v>1</v>
      </c>
      <c r="L3070" t="s">
        <v>169</v>
      </c>
      <c r="M3070">
        <v>60.031164832986299</v>
      </c>
      <c r="N3070" t="s">
        <v>17</v>
      </c>
      <c r="O3070">
        <v>1</v>
      </c>
      <c r="P3070" t="s">
        <v>170</v>
      </c>
      <c r="Q3070" t="str">
        <f>+PROPER(IF(MID(Tabla1[[#This Row],[expName]],3,100)="Alegria","Alegría",MID(Tabla1[[#This Row],[expName]],3,100)))</f>
        <v>Tristeza</v>
      </c>
      <c r="R3070" t="str">
        <f>+IF(Tabla1[[#This Row],[correct_ans]]="None","Frecuente","Infrecuente")</f>
        <v>Frecuente</v>
      </c>
      <c r="S3070">
        <f>+Tabla1[[#This Row],[Respuesta.corr]]*100</f>
        <v>100</v>
      </c>
      <c r="T3070" t="str">
        <f>+IF(OR(Tabla1[[#This Row],[frecuente/infrecuente]]="Frecuente",Tabla1[[#This Row],[Respuesta.rt]]=""),"",Tabla1[[#This Row],[Respuesta.rt]])</f>
        <v/>
      </c>
      <c r="U3070">
        <f>1-Tabla1[[#This Row],[Respuesta.corr]]</f>
        <v>0</v>
      </c>
      <c r="V3070" t="s">
        <v>141</v>
      </c>
      <c r="W3070" t="s">
        <v>143</v>
      </c>
      <c r="X3070" t="str">
        <f>+IFERROR(VLOOKUP(Tabla1[[#This Row],[participant]],$AB$2:$AC$17,2,0),"REVISAR")</f>
        <v>EGV8M</v>
      </c>
    </row>
    <row r="3071" spans="1:24" x14ac:dyDescent="0.55000000000000004">
      <c r="A3071" t="s">
        <v>19</v>
      </c>
      <c r="B3071" t="s">
        <v>26</v>
      </c>
      <c r="C3071" t="s">
        <v>21</v>
      </c>
      <c r="D3071">
        <v>1.3</v>
      </c>
      <c r="E3071">
        <v>0</v>
      </c>
      <c r="F3071">
        <v>69</v>
      </c>
      <c r="G3071">
        <v>69</v>
      </c>
      <c r="H3071">
        <v>69</v>
      </c>
      <c r="I3071" t="s">
        <v>15</v>
      </c>
      <c r="J3071">
        <v>0</v>
      </c>
      <c r="L3071" t="s">
        <v>169</v>
      </c>
      <c r="M3071">
        <v>60.031164832986299</v>
      </c>
      <c r="N3071" t="s">
        <v>17</v>
      </c>
      <c r="O3071">
        <v>1</v>
      </c>
      <c r="P3071" t="s">
        <v>170</v>
      </c>
      <c r="Q3071" t="str">
        <f>+PROPER(IF(MID(Tabla1[[#This Row],[expName]],3,100)="Alegria","Alegría",MID(Tabla1[[#This Row],[expName]],3,100)))</f>
        <v>Tristeza</v>
      </c>
      <c r="R3071" t="str">
        <f>+IF(Tabla1[[#This Row],[correct_ans]]="None","Frecuente","Infrecuente")</f>
        <v>Infrecuente</v>
      </c>
      <c r="S3071">
        <f>+Tabla1[[#This Row],[Respuesta.corr]]*100</f>
        <v>0</v>
      </c>
      <c r="T3071" t="str">
        <f>+IF(OR(Tabla1[[#This Row],[frecuente/infrecuente]]="Frecuente",Tabla1[[#This Row],[Respuesta.rt]]=""),"",Tabla1[[#This Row],[Respuesta.rt]])</f>
        <v/>
      </c>
      <c r="U3071">
        <f>1-Tabla1[[#This Row],[Respuesta.corr]]</f>
        <v>1</v>
      </c>
      <c r="V3071" t="s">
        <v>141</v>
      </c>
      <c r="W3071" t="s">
        <v>143</v>
      </c>
      <c r="X3071" t="str">
        <f>+IFERROR(VLOOKUP(Tabla1[[#This Row],[participant]],$AB$2:$AC$17,2,0),"REVISAR")</f>
        <v>EGV8M</v>
      </c>
    </row>
    <row r="3072" spans="1:24" x14ac:dyDescent="0.55000000000000004">
      <c r="A3072" t="s">
        <v>13</v>
      </c>
      <c r="B3072" t="s">
        <v>34</v>
      </c>
      <c r="C3072" t="s">
        <v>15</v>
      </c>
      <c r="D3072">
        <v>0.8</v>
      </c>
      <c r="E3072">
        <v>0</v>
      </c>
      <c r="F3072">
        <v>70</v>
      </c>
      <c r="G3072">
        <v>70</v>
      </c>
      <c r="H3072">
        <v>70</v>
      </c>
      <c r="I3072" t="s">
        <v>15</v>
      </c>
      <c r="J3072">
        <v>1</v>
      </c>
      <c r="L3072" t="s">
        <v>169</v>
      </c>
      <c r="M3072">
        <v>60.031164832986299</v>
      </c>
      <c r="N3072" t="s">
        <v>17</v>
      </c>
      <c r="O3072">
        <v>1</v>
      </c>
      <c r="P3072" t="s">
        <v>170</v>
      </c>
      <c r="Q3072" t="str">
        <f>+PROPER(IF(MID(Tabla1[[#This Row],[expName]],3,100)="Alegria","Alegría",MID(Tabla1[[#This Row],[expName]],3,100)))</f>
        <v>Tristeza</v>
      </c>
      <c r="R3072" t="str">
        <f>+IF(Tabla1[[#This Row],[correct_ans]]="None","Frecuente","Infrecuente")</f>
        <v>Frecuente</v>
      </c>
      <c r="S3072">
        <f>+Tabla1[[#This Row],[Respuesta.corr]]*100</f>
        <v>100</v>
      </c>
      <c r="T3072" t="str">
        <f>+IF(OR(Tabla1[[#This Row],[frecuente/infrecuente]]="Frecuente",Tabla1[[#This Row],[Respuesta.rt]]=""),"",Tabla1[[#This Row],[Respuesta.rt]])</f>
        <v/>
      </c>
      <c r="U3072">
        <f>1-Tabla1[[#This Row],[Respuesta.corr]]</f>
        <v>0</v>
      </c>
      <c r="V3072" t="s">
        <v>141</v>
      </c>
      <c r="W3072" t="s">
        <v>143</v>
      </c>
      <c r="X3072" t="str">
        <f>+IFERROR(VLOOKUP(Tabla1[[#This Row],[participant]],$AB$2:$AC$17,2,0),"REVISAR")</f>
        <v>EGV8M</v>
      </c>
    </row>
    <row r="3073" spans="1:24" x14ac:dyDescent="0.55000000000000004">
      <c r="A3073" t="s">
        <v>13</v>
      </c>
      <c r="B3073" t="s">
        <v>30</v>
      </c>
      <c r="C3073" t="s">
        <v>15</v>
      </c>
      <c r="D3073">
        <v>0.8</v>
      </c>
      <c r="E3073">
        <v>0</v>
      </c>
      <c r="F3073">
        <v>71</v>
      </c>
      <c r="G3073">
        <v>71</v>
      </c>
      <c r="H3073">
        <v>71</v>
      </c>
      <c r="I3073" t="s">
        <v>15</v>
      </c>
      <c r="J3073">
        <v>1</v>
      </c>
      <c r="L3073" t="s">
        <v>169</v>
      </c>
      <c r="M3073">
        <v>60.031164832986299</v>
      </c>
      <c r="N3073" t="s">
        <v>17</v>
      </c>
      <c r="O3073">
        <v>1</v>
      </c>
      <c r="P3073" t="s">
        <v>170</v>
      </c>
      <c r="Q3073" t="str">
        <f>+PROPER(IF(MID(Tabla1[[#This Row],[expName]],3,100)="Alegria","Alegría",MID(Tabla1[[#This Row],[expName]],3,100)))</f>
        <v>Tristeza</v>
      </c>
      <c r="R3073" t="str">
        <f>+IF(Tabla1[[#This Row],[correct_ans]]="None","Frecuente","Infrecuente")</f>
        <v>Frecuente</v>
      </c>
      <c r="S3073">
        <f>+Tabla1[[#This Row],[Respuesta.corr]]*100</f>
        <v>100</v>
      </c>
      <c r="T3073" t="str">
        <f>+IF(OR(Tabla1[[#This Row],[frecuente/infrecuente]]="Frecuente",Tabla1[[#This Row],[Respuesta.rt]]=""),"",Tabla1[[#This Row],[Respuesta.rt]])</f>
        <v/>
      </c>
      <c r="U3073">
        <f>1-Tabla1[[#This Row],[Respuesta.corr]]</f>
        <v>0</v>
      </c>
      <c r="V3073" t="s">
        <v>141</v>
      </c>
      <c r="W3073" t="s">
        <v>143</v>
      </c>
      <c r="X3073" t="str">
        <f>+IFERROR(VLOOKUP(Tabla1[[#This Row],[participant]],$AB$2:$AC$17,2,0),"REVISAR")</f>
        <v>EGV8M</v>
      </c>
    </row>
    <row r="3074" spans="1:24" x14ac:dyDescent="0.55000000000000004">
      <c r="A3074" t="s">
        <v>13</v>
      </c>
      <c r="B3074" t="s">
        <v>34</v>
      </c>
      <c r="C3074" t="s">
        <v>15</v>
      </c>
      <c r="D3074">
        <v>0.8</v>
      </c>
      <c r="E3074">
        <v>0</v>
      </c>
      <c r="F3074">
        <v>72</v>
      </c>
      <c r="G3074">
        <v>72</v>
      </c>
      <c r="H3074">
        <v>72</v>
      </c>
      <c r="I3074" t="s">
        <v>15</v>
      </c>
      <c r="J3074">
        <v>1</v>
      </c>
      <c r="L3074" t="s">
        <v>169</v>
      </c>
      <c r="M3074">
        <v>60.031164832986299</v>
      </c>
      <c r="N3074" t="s">
        <v>17</v>
      </c>
      <c r="O3074">
        <v>1</v>
      </c>
      <c r="P3074" t="s">
        <v>170</v>
      </c>
      <c r="Q3074" t="str">
        <f>+PROPER(IF(MID(Tabla1[[#This Row],[expName]],3,100)="Alegria","Alegría",MID(Tabla1[[#This Row],[expName]],3,100)))</f>
        <v>Tristeza</v>
      </c>
      <c r="R3074" t="str">
        <f>+IF(Tabla1[[#This Row],[correct_ans]]="None","Frecuente","Infrecuente")</f>
        <v>Frecuente</v>
      </c>
      <c r="S3074">
        <f>+Tabla1[[#This Row],[Respuesta.corr]]*100</f>
        <v>100</v>
      </c>
      <c r="T3074" t="str">
        <f>+IF(OR(Tabla1[[#This Row],[frecuente/infrecuente]]="Frecuente",Tabla1[[#This Row],[Respuesta.rt]]=""),"",Tabla1[[#This Row],[Respuesta.rt]])</f>
        <v/>
      </c>
      <c r="U3074">
        <f>1-Tabla1[[#This Row],[Respuesta.corr]]</f>
        <v>0</v>
      </c>
      <c r="V3074" t="s">
        <v>141</v>
      </c>
      <c r="W3074" t="s">
        <v>143</v>
      </c>
      <c r="X3074" t="str">
        <f>+IFERROR(VLOOKUP(Tabla1[[#This Row],[participant]],$AB$2:$AC$17,2,0),"REVISAR")</f>
        <v>EGV8M</v>
      </c>
    </row>
    <row r="3075" spans="1:24" x14ac:dyDescent="0.55000000000000004">
      <c r="A3075" t="s">
        <v>19</v>
      </c>
      <c r="B3075" t="s">
        <v>37</v>
      </c>
      <c r="C3075" t="s">
        <v>21</v>
      </c>
      <c r="D3075">
        <v>1.3</v>
      </c>
      <c r="E3075">
        <v>0</v>
      </c>
      <c r="F3075">
        <v>73</v>
      </c>
      <c r="G3075">
        <v>73</v>
      </c>
      <c r="H3075">
        <v>73</v>
      </c>
      <c r="I3075" t="s">
        <v>21</v>
      </c>
      <c r="J3075">
        <v>1</v>
      </c>
      <c r="K3075">
        <v>0.72568712144900005</v>
      </c>
      <c r="L3075" t="s">
        <v>169</v>
      </c>
      <c r="M3075">
        <v>60.031164832986299</v>
      </c>
      <c r="N3075" t="s">
        <v>17</v>
      </c>
      <c r="O3075">
        <v>1</v>
      </c>
      <c r="P3075" t="s">
        <v>170</v>
      </c>
      <c r="Q3075" t="str">
        <f>+PROPER(IF(MID(Tabla1[[#This Row],[expName]],3,100)="Alegria","Alegría",MID(Tabla1[[#This Row],[expName]],3,100)))</f>
        <v>Tristeza</v>
      </c>
      <c r="R3075" t="str">
        <f>+IF(Tabla1[[#This Row],[correct_ans]]="None","Frecuente","Infrecuente")</f>
        <v>Infrecuente</v>
      </c>
      <c r="S3075">
        <f>+Tabla1[[#This Row],[Respuesta.corr]]*100</f>
        <v>100</v>
      </c>
      <c r="T3075">
        <f>+IF(OR(Tabla1[[#This Row],[frecuente/infrecuente]]="Frecuente",Tabla1[[#This Row],[Respuesta.rt]]=""),"",Tabla1[[#This Row],[Respuesta.rt]])</f>
        <v>0.72568712144900005</v>
      </c>
      <c r="U3075">
        <f>1-Tabla1[[#This Row],[Respuesta.corr]]</f>
        <v>0</v>
      </c>
      <c r="V3075" t="s">
        <v>141</v>
      </c>
      <c r="W3075" t="s">
        <v>143</v>
      </c>
      <c r="X3075" t="str">
        <f>+IFERROR(VLOOKUP(Tabla1[[#This Row],[participant]],$AB$2:$AC$17,2,0),"REVISAR")</f>
        <v>EGV8M</v>
      </c>
    </row>
    <row r="3076" spans="1:24" x14ac:dyDescent="0.55000000000000004">
      <c r="A3076" t="s">
        <v>13</v>
      </c>
      <c r="B3076" t="s">
        <v>14</v>
      </c>
      <c r="C3076" t="s">
        <v>15</v>
      </c>
      <c r="D3076">
        <v>1.3</v>
      </c>
      <c r="E3076">
        <v>0</v>
      </c>
      <c r="F3076">
        <v>74</v>
      </c>
      <c r="G3076">
        <v>74</v>
      </c>
      <c r="H3076">
        <v>74</v>
      </c>
      <c r="I3076" t="s">
        <v>15</v>
      </c>
      <c r="J3076">
        <v>1</v>
      </c>
      <c r="L3076" t="s">
        <v>169</v>
      </c>
      <c r="M3076">
        <v>60.031164832986299</v>
      </c>
      <c r="N3076" t="s">
        <v>17</v>
      </c>
      <c r="O3076">
        <v>1</v>
      </c>
      <c r="P3076" t="s">
        <v>170</v>
      </c>
      <c r="Q3076" t="str">
        <f>+PROPER(IF(MID(Tabla1[[#This Row],[expName]],3,100)="Alegria","Alegría",MID(Tabla1[[#This Row],[expName]],3,100)))</f>
        <v>Tristeza</v>
      </c>
      <c r="R3076" t="str">
        <f>+IF(Tabla1[[#This Row],[correct_ans]]="None","Frecuente","Infrecuente")</f>
        <v>Frecuente</v>
      </c>
      <c r="S3076">
        <f>+Tabla1[[#This Row],[Respuesta.corr]]*100</f>
        <v>100</v>
      </c>
      <c r="T3076" t="str">
        <f>+IF(OR(Tabla1[[#This Row],[frecuente/infrecuente]]="Frecuente",Tabla1[[#This Row],[Respuesta.rt]]=""),"",Tabla1[[#This Row],[Respuesta.rt]])</f>
        <v/>
      </c>
      <c r="U3076">
        <f>1-Tabla1[[#This Row],[Respuesta.corr]]</f>
        <v>0</v>
      </c>
      <c r="V3076" t="s">
        <v>141</v>
      </c>
      <c r="W3076" t="s">
        <v>143</v>
      </c>
      <c r="X3076" t="str">
        <f>+IFERROR(VLOOKUP(Tabla1[[#This Row],[participant]],$AB$2:$AC$17,2,0),"REVISAR")</f>
        <v>EGV8M</v>
      </c>
    </row>
    <row r="3077" spans="1:24" x14ac:dyDescent="0.55000000000000004">
      <c r="A3077" t="s">
        <v>13</v>
      </c>
      <c r="B3077" t="s">
        <v>23</v>
      </c>
      <c r="C3077" t="s">
        <v>15</v>
      </c>
      <c r="D3077">
        <v>1.3</v>
      </c>
      <c r="E3077">
        <v>0</v>
      </c>
      <c r="F3077">
        <v>75</v>
      </c>
      <c r="G3077">
        <v>75</v>
      </c>
      <c r="H3077">
        <v>75</v>
      </c>
      <c r="I3077" t="s">
        <v>15</v>
      </c>
      <c r="J3077">
        <v>1</v>
      </c>
      <c r="L3077" t="s">
        <v>169</v>
      </c>
      <c r="M3077">
        <v>60.031164832986299</v>
      </c>
      <c r="N3077" t="s">
        <v>17</v>
      </c>
      <c r="O3077">
        <v>1</v>
      </c>
      <c r="P3077" t="s">
        <v>170</v>
      </c>
      <c r="Q3077" t="str">
        <f>+PROPER(IF(MID(Tabla1[[#This Row],[expName]],3,100)="Alegria","Alegría",MID(Tabla1[[#This Row],[expName]],3,100)))</f>
        <v>Tristeza</v>
      </c>
      <c r="R3077" t="str">
        <f>+IF(Tabla1[[#This Row],[correct_ans]]="None","Frecuente","Infrecuente")</f>
        <v>Frecuente</v>
      </c>
      <c r="S3077">
        <f>+Tabla1[[#This Row],[Respuesta.corr]]*100</f>
        <v>100</v>
      </c>
      <c r="T3077" t="str">
        <f>+IF(OR(Tabla1[[#This Row],[frecuente/infrecuente]]="Frecuente",Tabla1[[#This Row],[Respuesta.rt]]=""),"",Tabla1[[#This Row],[Respuesta.rt]])</f>
        <v/>
      </c>
      <c r="U3077">
        <f>1-Tabla1[[#This Row],[Respuesta.corr]]</f>
        <v>0</v>
      </c>
      <c r="V3077" t="s">
        <v>141</v>
      </c>
      <c r="W3077" t="s">
        <v>143</v>
      </c>
      <c r="X3077" t="str">
        <f>+IFERROR(VLOOKUP(Tabla1[[#This Row],[participant]],$AB$2:$AC$17,2,0),"REVISAR")</f>
        <v>EGV8M</v>
      </c>
    </row>
    <row r="3078" spans="1:24" x14ac:dyDescent="0.55000000000000004">
      <c r="A3078" t="s">
        <v>13</v>
      </c>
      <c r="B3078" t="s">
        <v>25</v>
      </c>
      <c r="C3078" t="s">
        <v>15</v>
      </c>
      <c r="D3078">
        <v>0.8</v>
      </c>
      <c r="E3078">
        <v>0</v>
      </c>
      <c r="F3078">
        <v>76</v>
      </c>
      <c r="G3078">
        <v>76</v>
      </c>
      <c r="H3078">
        <v>76</v>
      </c>
      <c r="I3078" t="s">
        <v>15</v>
      </c>
      <c r="J3078">
        <v>1</v>
      </c>
      <c r="L3078" t="s">
        <v>169</v>
      </c>
      <c r="M3078">
        <v>60.031164832986299</v>
      </c>
      <c r="N3078" t="s">
        <v>17</v>
      </c>
      <c r="O3078">
        <v>1</v>
      </c>
      <c r="P3078" t="s">
        <v>170</v>
      </c>
      <c r="Q3078" t="str">
        <f>+PROPER(IF(MID(Tabla1[[#This Row],[expName]],3,100)="Alegria","Alegría",MID(Tabla1[[#This Row],[expName]],3,100)))</f>
        <v>Tristeza</v>
      </c>
      <c r="R3078" t="str">
        <f>+IF(Tabla1[[#This Row],[correct_ans]]="None","Frecuente","Infrecuente")</f>
        <v>Frecuente</v>
      </c>
      <c r="S3078">
        <f>+Tabla1[[#This Row],[Respuesta.corr]]*100</f>
        <v>100</v>
      </c>
      <c r="T3078" t="str">
        <f>+IF(OR(Tabla1[[#This Row],[frecuente/infrecuente]]="Frecuente",Tabla1[[#This Row],[Respuesta.rt]]=""),"",Tabla1[[#This Row],[Respuesta.rt]])</f>
        <v/>
      </c>
      <c r="U3078">
        <f>1-Tabla1[[#This Row],[Respuesta.corr]]</f>
        <v>0</v>
      </c>
      <c r="V3078" t="s">
        <v>141</v>
      </c>
      <c r="W3078" t="s">
        <v>143</v>
      </c>
      <c r="X3078" t="str">
        <f>+IFERROR(VLOOKUP(Tabla1[[#This Row],[participant]],$AB$2:$AC$17,2,0),"REVISAR")</f>
        <v>EGV8M</v>
      </c>
    </row>
    <row r="3079" spans="1:24" x14ac:dyDescent="0.55000000000000004">
      <c r="A3079" t="s">
        <v>13</v>
      </c>
      <c r="B3079" t="s">
        <v>22</v>
      </c>
      <c r="C3079" t="s">
        <v>15</v>
      </c>
      <c r="D3079">
        <v>1.3</v>
      </c>
      <c r="E3079">
        <v>0</v>
      </c>
      <c r="F3079">
        <v>77</v>
      </c>
      <c r="G3079">
        <v>77</v>
      </c>
      <c r="H3079">
        <v>77</v>
      </c>
      <c r="I3079" t="s">
        <v>15</v>
      </c>
      <c r="J3079">
        <v>1</v>
      </c>
      <c r="L3079" t="s">
        <v>169</v>
      </c>
      <c r="M3079">
        <v>60.031164832986299</v>
      </c>
      <c r="N3079" t="s">
        <v>17</v>
      </c>
      <c r="O3079">
        <v>1</v>
      </c>
      <c r="P3079" t="s">
        <v>170</v>
      </c>
      <c r="Q3079" t="str">
        <f>+PROPER(IF(MID(Tabla1[[#This Row],[expName]],3,100)="Alegria","Alegría",MID(Tabla1[[#This Row],[expName]],3,100)))</f>
        <v>Tristeza</v>
      </c>
      <c r="R3079" t="str">
        <f>+IF(Tabla1[[#This Row],[correct_ans]]="None","Frecuente","Infrecuente")</f>
        <v>Frecuente</v>
      </c>
      <c r="S3079">
        <f>+Tabla1[[#This Row],[Respuesta.corr]]*100</f>
        <v>100</v>
      </c>
      <c r="T3079" t="str">
        <f>+IF(OR(Tabla1[[#This Row],[frecuente/infrecuente]]="Frecuente",Tabla1[[#This Row],[Respuesta.rt]]=""),"",Tabla1[[#This Row],[Respuesta.rt]])</f>
        <v/>
      </c>
      <c r="U3079">
        <f>1-Tabla1[[#This Row],[Respuesta.corr]]</f>
        <v>0</v>
      </c>
      <c r="V3079" t="s">
        <v>141</v>
      </c>
      <c r="W3079" t="s">
        <v>143</v>
      </c>
      <c r="X3079" t="str">
        <f>+IFERROR(VLOOKUP(Tabla1[[#This Row],[participant]],$AB$2:$AC$17,2,0),"REVISAR")</f>
        <v>EGV8M</v>
      </c>
    </row>
    <row r="3080" spans="1:24" x14ac:dyDescent="0.55000000000000004">
      <c r="A3080" t="s">
        <v>13</v>
      </c>
      <c r="B3080" t="s">
        <v>30</v>
      </c>
      <c r="C3080" t="s">
        <v>15</v>
      </c>
      <c r="D3080">
        <v>0.8</v>
      </c>
      <c r="E3080">
        <v>0</v>
      </c>
      <c r="F3080">
        <v>78</v>
      </c>
      <c r="G3080">
        <v>78</v>
      </c>
      <c r="H3080">
        <v>78</v>
      </c>
      <c r="I3080" t="s">
        <v>15</v>
      </c>
      <c r="J3080">
        <v>1</v>
      </c>
      <c r="L3080" t="s">
        <v>169</v>
      </c>
      <c r="M3080">
        <v>60.031164832986299</v>
      </c>
      <c r="N3080" t="s">
        <v>17</v>
      </c>
      <c r="O3080">
        <v>1</v>
      </c>
      <c r="P3080" t="s">
        <v>170</v>
      </c>
      <c r="Q3080" t="str">
        <f>+PROPER(IF(MID(Tabla1[[#This Row],[expName]],3,100)="Alegria","Alegría",MID(Tabla1[[#This Row],[expName]],3,100)))</f>
        <v>Tristeza</v>
      </c>
      <c r="R3080" t="str">
        <f>+IF(Tabla1[[#This Row],[correct_ans]]="None","Frecuente","Infrecuente")</f>
        <v>Frecuente</v>
      </c>
      <c r="S3080">
        <f>+Tabla1[[#This Row],[Respuesta.corr]]*100</f>
        <v>100</v>
      </c>
      <c r="T3080" t="str">
        <f>+IF(OR(Tabla1[[#This Row],[frecuente/infrecuente]]="Frecuente",Tabla1[[#This Row],[Respuesta.rt]]=""),"",Tabla1[[#This Row],[Respuesta.rt]])</f>
        <v/>
      </c>
      <c r="U3080">
        <f>1-Tabla1[[#This Row],[Respuesta.corr]]</f>
        <v>0</v>
      </c>
      <c r="V3080" t="s">
        <v>141</v>
      </c>
      <c r="W3080" t="s">
        <v>143</v>
      </c>
      <c r="X3080" t="str">
        <f>+IFERROR(VLOOKUP(Tabla1[[#This Row],[participant]],$AB$2:$AC$17,2,0),"REVISAR")</f>
        <v>EGV8M</v>
      </c>
    </row>
    <row r="3081" spans="1:24" x14ac:dyDescent="0.55000000000000004">
      <c r="A3081" t="s">
        <v>19</v>
      </c>
      <c r="B3081" t="s">
        <v>47</v>
      </c>
      <c r="C3081" t="s">
        <v>21</v>
      </c>
      <c r="D3081">
        <v>1.3</v>
      </c>
      <c r="E3081">
        <v>0</v>
      </c>
      <c r="F3081">
        <v>79</v>
      </c>
      <c r="G3081">
        <v>79</v>
      </c>
      <c r="H3081">
        <v>79</v>
      </c>
      <c r="I3081" t="s">
        <v>21</v>
      </c>
      <c r="J3081">
        <v>1</v>
      </c>
      <c r="K3081">
        <v>0.79125095933</v>
      </c>
      <c r="L3081" t="s">
        <v>169</v>
      </c>
      <c r="M3081">
        <v>60.031164832986299</v>
      </c>
      <c r="N3081" t="s">
        <v>17</v>
      </c>
      <c r="O3081">
        <v>1</v>
      </c>
      <c r="P3081" t="s">
        <v>170</v>
      </c>
      <c r="Q3081" t="str">
        <f>+PROPER(IF(MID(Tabla1[[#This Row],[expName]],3,100)="Alegria","Alegría",MID(Tabla1[[#This Row],[expName]],3,100)))</f>
        <v>Tristeza</v>
      </c>
      <c r="R3081" t="str">
        <f>+IF(Tabla1[[#This Row],[correct_ans]]="None","Frecuente","Infrecuente")</f>
        <v>Infrecuente</v>
      </c>
      <c r="S3081">
        <f>+Tabla1[[#This Row],[Respuesta.corr]]*100</f>
        <v>100</v>
      </c>
      <c r="T3081">
        <f>+IF(OR(Tabla1[[#This Row],[frecuente/infrecuente]]="Frecuente",Tabla1[[#This Row],[Respuesta.rt]]=""),"",Tabla1[[#This Row],[Respuesta.rt]])</f>
        <v>0.79125095933</v>
      </c>
      <c r="U3081">
        <f>1-Tabla1[[#This Row],[Respuesta.corr]]</f>
        <v>0</v>
      </c>
      <c r="V3081" t="s">
        <v>141</v>
      </c>
      <c r="W3081" t="s">
        <v>143</v>
      </c>
      <c r="X3081" t="str">
        <f>+IFERROR(VLOOKUP(Tabla1[[#This Row],[participant]],$AB$2:$AC$17,2,0),"REVISAR")</f>
        <v>EGV8M</v>
      </c>
    </row>
    <row r="3082" spans="1:24" x14ac:dyDescent="0.55000000000000004">
      <c r="A3082" t="s">
        <v>13</v>
      </c>
      <c r="B3082" t="s">
        <v>42</v>
      </c>
      <c r="C3082" t="s">
        <v>15</v>
      </c>
      <c r="D3082">
        <v>1.3</v>
      </c>
      <c r="E3082">
        <v>0</v>
      </c>
      <c r="F3082">
        <v>80</v>
      </c>
      <c r="G3082">
        <v>80</v>
      </c>
      <c r="H3082">
        <v>80</v>
      </c>
      <c r="I3082" t="s">
        <v>15</v>
      </c>
      <c r="J3082">
        <v>1</v>
      </c>
      <c r="L3082" t="s">
        <v>169</v>
      </c>
      <c r="M3082">
        <v>60.031164832986299</v>
      </c>
      <c r="N3082" t="s">
        <v>17</v>
      </c>
      <c r="O3082">
        <v>1</v>
      </c>
      <c r="P3082" t="s">
        <v>170</v>
      </c>
      <c r="Q3082" t="str">
        <f>+PROPER(IF(MID(Tabla1[[#This Row],[expName]],3,100)="Alegria","Alegría",MID(Tabla1[[#This Row],[expName]],3,100)))</f>
        <v>Tristeza</v>
      </c>
      <c r="R3082" t="str">
        <f>+IF(Tabla1[[#This Row],[correct_ans]]="None","Frecuente","Infrecuente")</f>
        <v>Frecuente</v>
      </c>
      <c r="S3082">
        <f>+Tabla1[[#This Row],[Respuesta.corr]]*100</f>
        <v>100</v>
      </c>
      <c r="T3082" t="str">
        <f>+IF(OR(Tabla1[[#This Row],[frecuente/infrecuente]]="Frecuente",Tabla1[[#This Row],[Respuesta.rt]]=""),"",Tabla1[[#This Row],[Respuesta.rt]])</f>
        <v/>
      </c>
      <c r="U3082">
        <f>1-Tabla1[[#This Row],[Respuesta.corr]]</f>
        <v>0</v>
      </c>
      <c r="V3082" t="s">
        <v>141</v>
      </c>
      <c r="W3082" t="s">
        <v>143</v>
      </c>
      <c r="X3082" t="str">
        <f>+IFERROR(VLOOKUP(Tabla1[[#This Row],[participant]],$AB$2:$AC$17,2,0),"REVISAR")</f>
        <v>EGV8M</v>
      </c>
    </row>
    <row r="3083" spans="1:24" x14ac:dyDescent="0.55000000000000004">
      <c r="A3083" t="s">
        <v>13</v>
      </c>
      <c r="B3083" t="s">
        <v>25</v>
      </c>
      <c r="C3083" t="s">
        <v>15</v>
      </c>
      <c r="D3083">
        <v>0.8</v>
      </c>
      <c r="E3083">
        <v>0</v>
      </c>
      <c r="F3083">
        <v>81</v>
      </c>
      <c r="G3083">
        <v>81</v>
      </c>
      <c r="H3083">
        <v>81</v>
      </c>
      <c r="I3083" t="s">
        <v>15</v>
      </c>
      <c r="J3083">
        <v>1</v>
      </c>
      <c r="L3083" t="s">
        <v>169</v>
      </c>
      <c r="M3083">
        <v>60.031164832986299</v>
      </c>
      <c r="N3083" t="s">
        <v>17</v>
      </c>
      <c r="O3083">
        <v>1</v>
      </c>
      <c r="P3083" t="s">
        <v>170</v>
      </c>
      <c r="Q3083" t="str">
        <f>+PROPER(IF(MID(Tabla1[[#This Row],[expName]],3,100)="Alegria","Alegría",MID(Tabla1[[#This Row],[expName]],3,100)))</f>
        <v>Tristeza</v>
      </c>
      <c r="R3083" t="str">
        <f>+IF(Tabla1[[#This Row],[correct_ans]]="None","Frecuente","Infrecuente")</f>
        <v>Frecuente</v>
      </c>
      <c r="S3083">
        <f>+Tabla1[[#This Row],[Respuesta.corr]]*100</f>
        <v>100</v>
      </c>
      <c r="T3083" t="str">
        <f>+IF(OR(Tabla1[[#This Row],[frecuente/infrecuente]]="Frecuente",Tabla1[[#This Row],[Respuesta.rt]]=""),"",Tabla1[[#This Row],[Respuesta.rt]])</f>
        <v/>
      </c>
      <c r="U3083">
        <f>1-Tabla1[[#This Row],[Respuesta.corr]]</f>
        <v>0</v>
      </c>
      <c r="V3083" t="s">
        <v>141</v>
      </c>
      <c r="W3083" t="s">
        <v>143</v>
      </c>
      <c r="X3083" t="str">
        <f>+IFERROR(VLOOKUP(Tabla1[[#This Row],[participant]],$AB$2:$AC$17,2,0),"REVISAR")</f>
        <v>EGV8M</v>
      </c>
    </row>
    <row r="3084" spans="1:24" x14ac:dyDescent="0.55000000000000004">
      <c r="A3084" t="s">
        <v>13</v>
      </c>
      <c r="B3084" t="s">
        <v>41</v>
      </c>
      <c r="C3084" t="s">
        <v>15</v>
      </c>
      <c r="D3084">
        <v>1.3</v>
      </c>
      <c r="E3084">
        <v>0</v>
      </c>
      <c r="F3084">
        <v>82</v>
      </c>
      <c r="G3084">
        <v>82</v>
      </c>
      <c r="H3084">
        <v>82</v>
      </c>
      <c r="I3084" t="s">
        <v>15</v>
      </c>
      <c r="J3084">
        <v>1</v>
      </c>
      <c r="L3084" t="s">
        <v>169</v>
      </c>
      <c r="M3084">
        <v>60.031164832986299</v>
      </c>
      <c r="N3084" t="s">
        <v>17</v>
      </c>
      <c r="O3084">
        <v>1</v>
      </c>
      <c r="P3084" t="s">
        <v>170</v>
      </c>
      <c r="Q3084" t="str">
        <f>+PROPER(IF(MID(Tabla1[[#This Row],[expName]],3,100)="Alegria","Alegría",MID(Tabla1[[#This Row],[expName]],3,100)))</f>
        <v>Tristeza</v>
      </c>
      <c r="R3084" t="str">
        <f>+IF(Tabla1[[#This Row],[correct_ans]]="None","Frecuente","Infrecuente")</f>
        <v>Frecuente</v>
      </c>
      <c r="S3084">
        <f>+Tabla1[[#This Row],[Respuesta.corr]]*100</f>
        <v>100</v>
      </c>
      <c r="T3084" t="str">
        <f>+IF(OR(Tabla1[[#This Row],[frecuente/infrecuente]]="Frecuente",Tabla1[[#This Row],[Respuesta.rt]]=""),"",Tabla1[[#This Row],[Respuesta.rt]])</f>
        <v/>
      </c>
      <c r="U3084">
        <f>1-Tabla1[[#This Row],[Respuesta.corr]]</f>
        <v>0</v>
      </c>
      <c r="V3084" t="s">
        <v>141</v>
      </c>
      <c r="W3084" t="s">
        <v>143</v>
      </c>
      <c r="X3084" t="str">
        <f>+IFERROR(VLOOKUP(Tabla1[[#This Row],[participant]],$AB$2:$AC$17,2,0),"REVISAR")</f>
        <v>EGV8M</v>
      </c>
    </row>
    <row r="3085" spans="1:24" x14ac:dyDescent="0.55000000000000004">
      <c r="A3085" t="s">
        <v>19</v>
      </c>
      <c r="B3085" t="s">
        <v>46</v>
      </c>
      <c r="C3085" t="s">
        <v>21</v>
      </c>
      <c r="D3085">
        <v>0.8</v>
      </c>
      <c r="E3085">
        <v>0</v>
      </c>
      <c r="F3085">
        <v>83</v>
      </c>
      <c r="G3085">
        <v>83</v>
      </c>
      <c r="H3085">
        <v>83</v>
      </c>
      <c r="I3085" t="s">
        <v>21</v>
      </c>
      <c r="J3085">
        <v>1</v>
      </c>
      <c r="K3085">
        <v>0.65202423289900002</v>
      </c>
      <c r="L3085" t="s">
        <v>169</v>
      </c>
      <c r="M3085">
        <v>60.031164832986299</v>
      </c>
      <c r="N3085" t="s">
        <v>17</v>
      </c>
      <c r="O3085">
        <v>1</v>
      </c>
      <c r="P3085" t="s">
        <v>170</v>
      </c>
      <c r="Q3085" t="str">
        <f>+PROPER(IF(MID(Tabla1[[#This Row],[expName]],3,100)="Alegria","Alegría",MID(Tabla1[[#This Row],[expName]],3,100)))</f>
        <v>Tristeza</v>
      </c>
      <c r="R3085" t="str">
        <f>+IF(Tabla1[[#This Row],[correct_ans]]="None","Frecuente","Infrecuente")</f>
        <v>Infrecuente</v>
      </c>
      <c r="S3085">
        <f>+Tabla1[[#This Row],[Respuesta.corr]]*100</f>
        <v>100</v>
      </c>
      <c r="T3085">
        <f>+IF(OR(Tabla1[[#This Row],[frecuente/infrecuente]]="Frecuente",Tabla1[[#This Row],[Respuesta.rt]]=""),"",Tabla1[[#This Row],[Respuesta.rt]])</f>
        <v>0.65202423289900002</v>
      </c>
      <c r="U3085">
        <f>1-Tabla1[[#This Row],[Respuesta.corr]]</f>
        <v>0</v>
      </c>
      <c r="V3085" t="s">
        <v>141</v>
      </c>
      <c r="W3085" t="s">
        <v>143</v>
      </c>
      <c r="X3085" t="str">
        <f>+IFERROR(VLOOKUP(Tabla1[[#This Row],[participant]],$AB$2:$AC$17,2,0),"REVISAR")</f>
        <v>EGV8M</v>
      </c>
    </row>
    <row r="3086" spans="1:24" x14ac:dyDescent="0.55000000000000004">
      <c r="A3086" t="s">
        <v>13</v>
      </c>
      <c r="B3086" t="s">
        <v>48</v>
      </c>
      <c r="C3086" t="s">
        <v>15</v>
      </c>
      <c r="D3086">
        <v>1.3</v>
      </c>
      <c r="E3086">
        <v>0</v>
      </c>
      <c r="F3086">
        <v>84</v>
      </c>
      <c r="G3086">
        <v>84</v>
      </c>
      <c r="H3086">
        <v>84</v>
      </c>
      <c r="I3086" t="s">
        <v>15</v>
      </c>
      <c r="J3086">
        <v>1</v>
      </c>
      <c r="L3086" t="s">
        <v>169</v>
      </c>
      <c r="M3086">
        <v>60.031164832986299</v>
      </c>
      <c r="N3086" t="s">
        <v>17</v>
      </c>
      <c r="O3086">
        <v>1</v>
      </c>
      <c r="P3086" t="s">
        <v>170</v>
      </c>
      <c r="Q3086" t="str">
        <f>+PROPER(IF(MID(Tabla1[[#This Row],[expName]],3,100)="Alegria","Alegría",MID(Tabla1[[#This Row],[expName]],3,100)))</f>
        <v>Tristeza</v>
      </c>
      <c r="R3086" t="str">
        <f>+IF(Tabla1[[#This Row],[correct_ans]]="None","Frecuente","Infrecuente")</f>
        <v>Frecuente</v>
      </c>
      <c r="S3086">
        <f>+Tabla1[[#This Row],[Respuesta.corr]]*100</f>
        <v>100</v>
      </c>
      <c r="T3086" t="str">
        <f>+IF(OR(Tabla1[[#This Row],[frecuente/infrecuente]]="Frecuente",Tabla1[[#This Row],[Respuesta.rt]]=""),"",Tabla1[[#This Row],[Respuesta.rt]])</f>
        <v/>
      </c>
      <c r="U3086">
        <f>1-Tabla1[[#This Row],[Respuesta.corr]]</f>
        <v>0</v>
      </c>
      <c r="V3086" t="s">
        <v>141</v>
      </c>
      <c r="W3086" t="s">
        <v>143</v>
      </c>
      <c r="X3086" t="str">
        <f>+IFERROR(VLOOKUP(Tabla1[[#This Row],[participant]],$AB$2:$AC$17,2,0),"REVISAR")</f>
        <v>EGV8M</v>
      </c>
    </row>
    <row r="3087" spans="1:24" x14ac:dyDescent="0.55000000000000004">
      <c r="A3087" t="s">
        <v>13</v>
      </c>
      <c r="B3087" t="s">
        <v>22</v>
      </c>
      <c r="C3087" t="s">
        <v>15</v>
      </c>
      <c r="D3087">
        <v>0.8</v>
      </c>
      <c r="E3087">
        <v>0</v>
      </c>
      <c r="F3087">
        <v>85</v>
      </c>
      <c r="G3087">
        <v>85</v>
      </c>
      <c r="H3087">
        <v>85</v>
      </c>
      <c r="I3087" t="s">
        <v>15</v>
      </c>
      <c r="J3087">
        <v>1</v>
      </c>
      <c r="L3087" t="s">
        <v>169</v>
      </c>
      <c r="M3087">
        <v>60.031164832986299</v>
      </c>
      <c r="N3087" t="s">
        <v>17</v>
      </c>
      <c r="O3087">
        <v>1</v>
      </c>
      <c r="P3087" t="s">
        <v>170</v>
      </c>
      <c r="Q3087" t="str">
        <f>+PROPER(IF(MID(Tabla1[[#This Row],[expName]],3,100)="Alegria","Alegría",MID(Tabla1[[#This Row],[expName]],3,100)))</f>
        <v>Tristeza</v>
      </c>
      <c r="R3087" t="str">
        <f>+IF(Tabla1[[#This Row],[correct_ans]]="None","Frecuente","Infrecuente")</f>
        <v>Frecuente</v>
      </c>
      <c r="S3087">
        <f>+Tabla1[[#This Row],[Respuesta.corr]]*100</f>
        <v>100</v>
      </c>
      <c r="T3087" t="str">
        <f>+IF(OR(Tabla1[[#This Row],[frecuente/infrecuente]]="Frecuente",Tabla1[[#This Row],[Respuesta.rt]]=""),"",Tabla1[[#This Row],[Respuesta.rt]])</f>
        <v/>
      </c>
      <c r="U3087">
        <f>1-Tabla1[[#This Row],[Respuesta.corr]]</f>
        <v>0</v>
      </c>
      <c r="V3087" t="s">
        <v>141</v>
      </c>
      <c r="W3087" t="s">
        <v>143</v>
      </c>
      <c r="X3087" t="str">
        <f>+IFERROR(VLOOKUP(Tabla1[[#This Row],[participant]],$AB$2:$AC$17,2,0),"REVISAR")</f>
        <v>EGV8M</v>
      </c>
    </row>
    <row r="3088" spans="1:24" x14ac:dyDescent="0.55000000000000004">
      <c r="A3088" t="s">
        <v>19</v>
      </c>
      <c r="B3088" t="s">
        <v>26</v>
      </c>
      <c r="C3088" t="s">
        <v>21</v>
      </c>
      <c r="D3088">
        <v>0.8</v>
      </c>
      <c r="E3088">
        <v>0</v>
      </c>
      <c r="F3088">
        <v>86</v>
      </c>
      <c r="G3088">
        <v>86</v>
      </c>
      <c r="H3088">
        <v>86</v>
      </c>
      <c r="I3088" t="s">
        <v>21</v>
      </c>
      <c r="J3088">
        <v>1</v>
      </c>
      <c r="K3088">
        <v>0.66848025098399999</v>
      </c>
      <c r="L3088" t="s">
        <v>169</v>
      </c>
      <c r="M3088">
        <v>60.031164832986299</v>
      </c>
      <c r="N3088" t="s">
        <v>17</v>
      </c>
      <c r="O3088">
        <v>1</v>
      </c>
      <c r="P3088" t="s">
        <v>170</v>
      </c>
      <c r="Q3088" t="str">
        <f>+PROPER(IF(MID(Tabla1[[#This Row],[expName]],3,100)="Alegria","Alegría",MID(Tabla1[[#This Row],[expName]],3,100)))</f>
        <v>Tristeza</v>
      </c>
      <c r="R3088" t="str">
        <f>+IF(Tabla1[[#This Row],[correct_ans]]="None","Frecuente","Infrecuente")</f>
        <v>Infrecuente</v>
      </c>
      <c r="S3088">
        <f>+Tabla1[[#This Row],[Respuesta.corr]]*100</f>
        <v>100</v>
      </c>
      <c r="T3088">
        <f>+IF(OR(Tabla1[[#This Row],[frecuente/infrecuente]]="Frecuente",Tabla1[[#This Row],[Respuesta.rt]]=""),"",Tabla1[[#This Row],[Respuesta.rt]])</f>
        <v>0.66848025098399999</v>
      </c>
      <c r="U3088">
        <f>1-Tabla1[[#This Row],[Respuesta.corr]]</f>
        <v>0</v>
      </c>
      <c r="V3088" t="s">
        <v>141</v>
      </c>
      <c r="W3088" t="s">
        <v>143</v>
      </c>
      <c r="X3088" t="str">
        <f>+IFERROR(VLOOKUP(Tabla1[[#This Row],[participant]],$AB$2:$AC$17,2,0),"REVISAR")</f>
        <v>EGV8M</v>
      </c>
    </row>
    <row r="3089" spans="1:24" x14ac:dyDescent="0.55000000000000004">
      <c r="A3089" t="s">
        <v>13</v>
      </c>
      <c r="B3089" t="s">
        <v>29</v>
      </c>
      <c r="C3089" t="s">
        <v>15</v>
      </c>
      <c r="D3089">
        <v>1.3</v>
      </c>
      <c r="E3089">
        <v>0</v>
      </c>
      <c r="F3089">
        <v>87</v>
      </c>
      <c r="G3089">
        <v>87</v>
      </c>
      <c r="H3089">
        <v>87</v>
      </c>
      <c r="I3089" t="s">
        <v>15</v>
      </c>
      <c r="J3089">
        <v>1</v>
      </c>
      <c r="L3089" t="s">
        <v>169</v>
      </c>
      <c r="M3089">
        <v>60.031164832986299</v>
      </c>
      <c r="N3089" t="s">
        <v>17</v>
      </c>
      <c r="O3089">
        <v>1</v>
      </c>
      <c r="P3089" t="s">
        <v>170</v>
      </c>
      <c r="Q3089" t="str">
        <f>+PROPER(IF(MID(Tabla1[[#This Row],[expName]],3,100)="Alegria","Alegría",MID(Tabla1[[#This Row],[expName]],3,100)))</f>
        <v>Tristeza</v>
      </c>
      <c r="R3089" t="str">
        <f>+IF(Tabla1[[#This Row],[correct_ans]]="None","Frecuente","Infrecuente")</f>
        <v>Frecuente</v>
      </c>
      <c r="S3089">
        <f>+Tabla1[[#This Row],[Respuesta.corr]]*100</f>
        <v>100</v>
      </c>
      <c r="T3089" t="str">
        <f>+IF(OR(Tabla1[[#This Row],[frecuente/infrecuente]]="Frecuente",Tabla1[[#This Row],[Respuesta.rt]]=""),"",Tabla1[[#This Row],[Respuesta.rt]])</f>
        <v/>
      </c>
      <c r="U3089">
        <f>1-Tabla1[[#This Row],[Respuesta.corr]]</f>
        <v>0</v>
      </c>
      <c r="V3089" t="s">
        <v>141</v>
      </c>
      <c r="W3089" t="s">
        <v>143</v>
      </c>
      <c r="X3089" t="str">
        <f>+IFERROR(VLOOKUP(Tabla1[[#This Row],[participant]],$AB$2:$AC$17,2,0),"REVISAR")</f>
        <v>EGV8M</v>
      </c>
    </row>
    <row r="3090" spans="1:24" x14ac:dyDescent="0.55000000000000004">
      <c r="A3090" t="s">
        <v>13</v>
      </c>
      <c r="B3090" t="s">
        <v>40</v>
      </c>
      <c r="C3090" t="s">
        <v>15</v>
      </c>
      <c r="D3090">
        <v>1.3</v>
      </c>
      <c r="E3090">
        <v>0</v>
      </c>
      <c r="F3090">
        <v>88</v>
      </c>
      <c r="G3090">
        <v>88</v>
      </c>
      <c r="H3090">
        <v>88</v>
      </c>
      <c r="I3090" t="s">
        <v>15</v>
      </c>
      <c r="J3090">
        <v>1</v>
      </c>
      <c r="L3090" t="s">
        <v>169</v>
      </c>
      <c r="M3090">
        <v>60.031164832986299</v>
      </c>
      <c r="N3090" t="s">
        <v>17</v>
      </c>
      <c r="O3090">
        <v>1</v>
      </c>
      <c r="P3090" t="s">
        <v>170</v>
      </c>
      <c r="Q3090" t="str">
        <f>+PROPER(IF(MID(Tabla1[[#This Row],[expName]],3,100)="Alegria","Alegría",MID(Tabla1[[#This Row],[expName]],3,100)))</f>
        <v>Tristeza</v>
      </c>
      <c r="R3090" t="str">
        <f>+IF(Tabla1[[#This Row],[correct_ans]]="None","Frecuente","Infrecuente")</f>
        <v>Frecuente</v>
      </c>
      <c r="S3090">
        <f>+Tabla1[[#This Row],[Respuesta.corr]]*100</f>
        <v>100</v>
      </c>
      <c r="T3090" t="str">
        <f>+IF(OR(Tabla1[[#This Row],[frecuente/infrecuente]]="Frecuente",Tabla1[[#This Row],[Respuesta.rt]]=""),"",Tabla1[[#This Row],[Respuesta.rt]])</f>
        <v/>
      </c>
      <c r="U3090">
        <f>1-Tabla1[[#This Row],[Respuesta.corr]]</f>
        <v>0</v>
      </c>
      <c r="V3090" t="s">
        <v>141</v>
      </c>
      <c r="W3090" t="s">
        <v>143</v>
      </c>
      <c r="X3090" t="str">
        <f>+IFERROR(VLOOKUP(Tabla1[[#This Row],[participant]],$AB$2:$AC$17,2,0),"REVISAR")</f>
        <v>EGV8M</v>
      </c>
    </row>
    <row r="3091" spans="1:24" x14ac:dyDescent="0.55000000000000004">
      <c r="A3091" t="s">
        <v>13</v>
      </c>
      <c r="B3091" t="s">
        <v>48</v>
      </c>
      <c r="C3091" t="s">
        <v>15</v>
      </c>
      <c r="D3091">
        <v>0.8</v>
      </c>
      <c r="E3091">
        <v>0</v>
      </c>
      <c r="F3091">
        <v>89</v>
      </c>
      <c r="G3091">
        <v>89</v>
      </c>
      <c r="H3091">
        <v>89</v>
      </c>
      <c r="I3091" t="s">
        <v>21</v>
      </c>
      <c r="J3091">
        <v>0</v>
      </c>
      <c r="K3091">
        <v>0.85231201373999999</v>
      </c>
      <c r="L3091" t="s">
        <v>169</v>
      </c>
      <c r="M3091">
        <v>60.031164832986299</v>
      </c>
      <c r="N3091" t="s">
        <v>17</v>
      </c>
      <c r="O3091">
        <v>1</v>
      </c>
      <c r="P3091" t="s">
        <v>170</v>
      </c>
      <c r="Q3091" t="str">
        <f>+PROPER(IF(MID(Tabla1[[#This Row],[expName]],3,100)="Alegria","Alegría",MID(Tabla1[[#This Row],[expName]],3,100)))</f>
        <v>Tristeza</v>
      </c>
      <c r="R3091" t="str">
        <f>+IF(Tabla1[[#This Row],[correct_ans]]="None","Frecuente","Infrecuente")</f>
        <v>Frecuente</v>
      </c>
      <c r="S3091">
        <f>+Tabla1[[#This Row],[Respuesta.corr]]*100</f>
        <v>0</v>
      </c>
      <c r="T3091" t="str">
        <f>+IF(OR(Tabla1[[#This Row],[frecuente/infrecuente]]="Frecuente",Tabla1[[#This Row],[Respuesta.rt]]=""),"",Tabla1[[#This Row],[Respuesta.rt]])</f>
        <v/>
      </c>
      <c r="U3091">
        <f>1-Tabla1[[#This Row],[Respuesta.corr]]</f>
        <v>1</v>
      </c>
      <c r="V3091" t="s">
        <v>141</v>
      </c>
      <c r="W3091" t="s">
        <v>143</v>
      </c>
      <c r="X3091" t="str">
        <f>+IFERROR(VLOOKUP(Tabla1[[#This Row],[participant]],$AB$2:$AC$17,2,0),"REVISAR")</f>
        <v>EGV8M</v>
      </c>
    </row>
    <row r="3092" spans="1:24" x14ac:dyDescent="0.55000000000000004">
      <c r="A3092" t="s">
        <v>19</v>
      </c>
      <c r="B3092" t="s">
        <v>46</v>
      </c>
      <c r="C3092" t="s">
        <v>21</v>
      </c>
      <c r="D3092">
        <v>0.8</v>
      </c>
      <c r="E3092">
        <v>0</v>
      </c>
      <c r="F3092">
        <v>90</v>
      </c>
      <c r="G3092">
        <v>90</v>
      </c>
      <c r="H3092">
        <v>90</v>
      </c>
      <c r="I3092" t="s">
        <v>21</v>
      </c>
      <c r="J3092">
        <v>1</v>
      </c>
      <c r="K3092">
        <v>1.28642536607</v>
      </c>
      <c r="L3092" t="s">
        <v>169</v>
      </c>
      <c r="M3092">
        <v>60.031164832986299</v>
      </c>
      <c r="N3092" t="s">
        <v>17</v>
      </c>
      <c r="O3092">
        <v>1</v>
      </c>
      <c r="P3092" t="s">
        <v>170</v>
      </c>
      <c r="Q3092" t="str">
        <f>+PROPER(IF(MID(Tabla1[[#This Row],[expName]],3,100)="Alegria","Alegría",MID(Tabla1[[#This Row],[expName]],3,100)))</f>
        <v>Tristeza</v>
      </c>
      <c r="R3092" t="str">
        <f>+IF(Tabla1[[#This Row],[correct_ans]]="None","Frecuente","Infrecuente")</f>
        <v>Infrecuente</v>
      </c>
      <c r="S3092">
        <f>+Tabla1[[#This Row],[Respuesta.corr]]*100</f>
        <v>100</v>
      </c>
      <c r="T3092">
        <f>+IF(OR(Tabla1[[#This Row],[frecuente/infrecuente]]="Frecuente",Tabla1[[#This Row],[Respuesta.rt]]=""),"",Tabla1[[#This Row],[Respuesta.rt]])</f>
        <v>1.28642536607</v>
      </c>
      <c r="U3092">
        <f>1-Tabla1[[#This Row],[Respuesta.corr]]</f>
        <v>0</v>
      </c>
      <c r="V3092" t="s">
        <v>141</v>
      </c>
      <c r="W3092" t="s">
        <v>143</v>
      </c>
      <c r="X3092" t="str">
        <f>+IFERROR(VLOOKUP(Tabla1[[#This Row],[participant]],$AB$2:$AC$17,2,0),"REVISAR")</f>
        <v>EGV8M</v>
      </c>
    </row>
    <row r="3093" spans="1:24" x14ac:dyDescent="0.55000000000000004">
      <c r="A3093" t="s">
        <v>13</v>
      </c>
      <c r="B3093" t="s">
        <v>25</v>
      </c>
      <c r="C3093" t="s">
        <v>15</v>
      </c>
      <c r="D3093">
        <v>0.8</v>
      </c>
      <c r="E3093">
        <v>0</v>
      </c>
      <c r="F3093">
        <v>91</v>
      </c>
      <c r="G3093">
        <v>91</v>
      </c>
      <c r="H3093">
        <v>91</v>
      </c>
      <c r="I3093" t="s">
        <v>15</v>
      </c>
      <c r="J3093">
        <v>1</v>
      </c>
      <c r="L3093" t="s">
        <v>169</v>
      </c>
      <c r="M3093">
        <v>60.031164832986299</v>
      </c>
      <c r="N3093" t="s">
        <v>17</v>
      </c>
      <c r="O3093">
        <v>1</v>
      </c>
      <c r="P3093" t="s">
        <v>170</v>
      </c>
      <c r="Q3093" t="str">
        <f>+PROPER(IF(MID(Tabla1[[#This Row],[expName]],3,100)="Alegria","Alegría",MID(Tabla1[[#This Row],[expName]],3,100)))</f>
        <v>Tristeza</v>
      </c>
      <c r="R3093" t="str">
        <f>+IF(Tabla1[[#This Row],[correct_ans]]="None","Frecuente","Infrecuente")</f>
        <v>Frecuente</v>
      </c>
      <c r="S3093">
        <f>+Tabla1[[#This Row],[Respuesta.corr]]*100</f>
        <v>100</v>
      </c>
      <c r="T3093" t="str">
        <f>+IF(OR(Tabla1[[#This Row],[frecuente/infrecuente]]="Frecuente",Tabla1[[#This Row],[Respuesta.rt]]=""),"",Tabla1[[#This Row],[Respuesta.rt]])</f>
        <v/>
      </c>
      <c r="U3093">
        <f>1-Tabla1[[#This Row],[Respuesta.corr]]</f>
        <v>0</v>
      </c>
      <c r="V3093" t="s">
        <v>141</v>
      </c>
      <c r="W3093" t="s">
        <v>143</v>
      </c>
      <c r="X3093" t="str">
        <f>+IFERROR(VLOOKUP(Tabla1[[#This Row],[participant]],$AB$2:$AC$17,2,0),"REVISAR")</f>
        <v>EGV8M</v>
      </c>
    </row>
    <row r="3094" spans="1:24" x14ac:dyDescent="0.55000000000000004">
      <c r="A3094" t="s">
        <v>13</v>
      </c>
      <c r="B3094" t="s">
        <v>29</v>
      </c>
      <c r="C3094" t="s">
        <v>15</v>
      </c>
      <c r="D3094">
        <v>1.3</v>
      </c>
      <c r="E3094">
        <v>0</v>
      </c>
      <c r="F3094">
        <v>92</v>
      </c>
      <c r="G3094">
        <v>92</v>
      </c>
      <c r="H3094">
        <v>92</v>
      </c>
      <c r="I3094" t="s">
        <v>15</v>
      </c>
      <c r="J3094">
        <v>1</v>
      </c>
      <c r="L3094" t="s">
        <v>169</v>
      </c>
      <c r="M3094">
        <v>60.031164832986299</v>
      </c>
      <c r="N3094" t="s">
        <v>17</v>
      </c>
      <c r="O3094">
        <v>1</v>
      </c>
      <c r="P3094" t="s">
        <v>170</v>
      </c>
      <c r="Q3094" t="str">
        <f>+PROPER(IF(MID(Tabla1[[#This Row],[expName]],3,100)="Alegria","Alegría",MID(Tabla1[[#This Row],[expName]],3,100)))</f>
        <v>Tristeza</v>
      </c>
      <c r="R3094" t="str">
        <f>+IF(Tabla1[[#This Row],[correct_ans]]="None","Frecuente","Infrecuente")</f>
        <v>Frecuente</v>
      </c>
      <c r="S3094">
        <f>+Tabla1[[#This Row],[Respuesta.corr]]*100</f>
        <v>100</v>
      </c>
      <c r="T3094" t="str">
        <f>+IF(OR(Tabla1[[#This Row],[frecuente/infrecuente]]="Frecuente",Tabla1[[#This Row],[Respuesta.rt]]=""),"",Tabla1[[#This Row],[Respuesta.rt]])</f>
        <v/>
      </c>
      <c r="U3094">
        <f>1-Tabla1[[#This Row],[Respuesta.corr]]</f>
        <v>0</v>
      </c>
      <c r="V3094" t="s">
        <v>141</v>
      </c>
      <c r="W3094" t="s">
        <v>143</v>
      </c>
      <c r="X3094" t="str">
        <f>+IFERROR(VLOOKUP(Tabla1[[#This Row],[participant]],$AB$2:$AC$17,2,0),"REVISAR")</f>
        <v>EGV8M</v>
      </c>
    </row>
    <row r="3095" spans="1:24" x14ac:dyDescent="0.55000000000000004">
      <c r="A3095" t="s">
        <v>13</v>
      </c>
      <c r="B3095" t="s">
        <v>42</v>
      </c>
      <c r="C3095" t="s">
        <v>15</v>
      </c>
      <c r="D3095">
        <v>0.8</v>
      </c>
      <c r="E3095">
        <v>0</v>
      </c>
      <c r="F3095">
        <v>93</v>
      </c>
      <c r="G3095">
        <v>93</v>
      </c>
      <c r="H3095">
        <v>93</v>
      </c>
      <c r="I3095" t="s">
        <v>15</v>
      </c>
      <c r="J3095">
        <v>1</v>
      </c>
      <c r="L3095" t="s">
        <v>169</v>
      </c>
      <c r="M3095">
        <v>60.031164832986299</v>
      </c>
      <c r="N3095" t="s">
        <v>17</v>
      </c>
      <c r="O3095">
        <v>1</v>
      </c>
      <c r="P3095" t="s">
        <v>170</v>
      </c>
      <c r="Q3095" t="str">
        <f>+PROPER(IF(MID(Tabla1[[#This Row],[expName]],3,100)="Alegria","Alegría",MID(Tabla1[[#This Row],[expName]],3,100)))</f>
        <v>Tristeza</v>
      </c>
      <c r="R3095" t="str">
        <f>+IF(Tabla1[[#This Row],[correct_ans]]="None","Frecuente","Infrecuente")</f>
        <v>Frecuente</v>
      </c>
      <c r="S3095">
        <f>+Tabla1[[#This Row],[Respuesta.corr]]*100</f>
        <v>100</v>
      </c>
      <c r="T3095" t="str">
        <f>+IF(OR(Tabla1[[#This Row],[frecuente/infrecuente]]="Frecuente",Tabla1[[#This Row],[Respuesta.rt]]=""),"",Tabla1[[#This Row],[Respuesta.rt]])</f>
        <v/>
      </c>
      <c r="U3095">
        <f>1-Tabla1[[#This Row],[Respuesta.corr]]</f>
        <v>0</v>
      </c>
      <c r="V3095" t="s">
        <v>141</v>
      </c>
      <c r="W3095" t="s">
        <v>143</v>
      </c>
      <c r="X3095" t="str">
        <f>+IFERROR(VLOOKUP(Tabla1[[#This Row],[participant]],$AB$2:$AC$17,2,0),"REVISAR")</f>
        <v>EGV8M</v>
      </c>
    </row>
    <row r="3096" spans="1:24" x14ac:dyDescent="0.55000000000000004">
      <c r="A3096" t="s">
        <v>19</v>
      </c>
      <c r="B3096" t="s">
        <v>20</v>
      </c>
      <c r="C3096" t="s">
        <v>21</v>
      </c>
      <c r="D3096">
        <v>0.8</v>
      </c>
      <c r="E3096">
        <v>0</v>
      </c>
      <c r="F3096">
        <v>94</v>
      </c>
      <c r="G3096">
        <v>94</v>
      </c>
      <c r="H3096">
        <v>94</v>
      </c>
      <c r="I3096" t="s">
        <v>21</v>
      </c>
      <c r="J3096">
        <v>1</v>
      </c>
      <c r="K3096">
        <v>0.88399803463799997</v>
      </c>
      <c r="L3096" t="s">
        <v>169</v>
      </c>
      <c r="M3096">
        <v>60.031164832986299</v>
      </c>
      <c r="N3096" t="s">
        <v>17</v>
      </c>
      <c r="O3096">
        <v>1</v>
      </c>
      <c r="P3096" t="s">
        <v>170</v>
      </c>
      <c r="Q3096" t="str">
        <f>+PROPER(IF(MID(Tabla1[[#This Row],[expName]],3,100)="Alegria","Alegría",MID(Tabla1[[#This Row],[expName]],3,100)))</f>
        <v>Tristeza</v>
      </c>
      <c r="R3096" t="str">
        <f>+IF(Tabla1[[#This Row],[correct_ans]]="None","Frecuente","Infrecuente")</f>
        <v>Infrecuente</v>
      </c>
      <c r="S3096">
        <f>+Tabla1[[#This Row],[Respuesta.corr]]*100</f>
        <v>100</v>
      </c>
      <c r="T3096">
        <f>+IF(OR(Tabla1[[#This Row],[frecuente/infrecuente]]="Frecuente",Tabla1[[#This Row],[Respuesta.rt]]=""),"",Tabla1[[#This Row],[Respuesta.rt]])</f>
        <v>0.88399803463799997</v>
      </c>
      <c r="U3096">
        <f>1-Tabla1[[#This Row],[Respuesta.corr]]</f>
        <v>0</v>
      </c>
      <c r="V3096" t="s">
        <v>141</v>
      </c>
      <c r="W3096" t="s">
        <v>143</v>
      </c>
      <c r="X3096" t="str">
        <f>+IFERROR(VLOOKUP(Tabla1[[#This Row],[participant]],$AB$2:$AC$17,2,0),"REVISAR")</f>
        <v>EGV8M</v>
      </c>
    </row>
    <row r="3097" spans="1:24" x14ac:dyDescent="0.55000000000000004">
      <c r="A3097" t="s">
        <v>13</v>
      </c>
      <c r="B3097" t="s">
        <v>45</v>
      </c>
      <c r="C3097" t="s">
        <v>15</v>
      </c>
      <c r="D3097">
        <v>0.8</v>
      </c>
      <c r="E3097">
        <v>0</v>
      </c>
      <c r="F3097">
        <v>95</v>
      </c>
      <c r="G3097">
        <v>95</v>
      </c>
      <c r="H3097">
        <v>95</v>
      </c>
      <c r="I3097" t="s">
        <v>15</v>
      </c>
      <c r="J3097">
        <v>1</v>
      </c>
      <c r="L3097" t="s">
        <v>169</v>
      </c>
      <c r="M3097">
        <v>60.031164832986299</v>
      </c>
      <c r="N3097" t="s">
        <v>17</v>
      </c>
      <c r="O3097">
        <v>1</v>
      </c>
      <c r="P3097" t="s">
        <v>170</v>
      </c>
      <c r="Q3097" t="str">
        <f>+PROPER(IF(MID(Tabla1[[#This Row],[expName]],3,100)="Alegria","Alegría",MID(Tabla1[[#This Row],[expName]],3,100)))</f>
        <v>Tristeza</v>
      </c>
      <c r="R3097" t="str">
        <f>+IF(Tabla1[[#This Row],[correct_ans]]="None","Frecuente","Infrecuente")</f>
        <v>Frecuente</v>
      </c>
      <c r="S3097">
        <f>+Tabla1[[#This Row],[Respuesta.corr]]*100</f>
        <v>100</v>
      </c>
      <c r="T3097" t="str">
        <f>+IF(OR(Tabla1[[#This Row],[frecuente/infrecuente]]="Frecuente",Tabla1[[#This Row],[Respuesta.rt]]=""),"",Tabla1[[#This Row],[Respuesta.rt]])</f>
        <v/>
      </c>
      <c r="U3097">
        <f>1-Tabla1[[#This Row],[Respuesta.corr]]</f>
        <v>0</v>
      </c>
      <c r="V3097" t="s">
        <v>141</v>
      </c>
      <c r="W3097" t="s">
        <v>143</v>
      </c>
      <c r="X3097" t="str">
        <f>+IFERROR(VLOOKUP(Tabla1[[#This Row],[participant]],$AB$2:$AC$17,2,0),"REVISAR")</f>
        <v>EGV8M</v>
      </c>
    </row>
    <row r="3098" spans="1:24" x14ac:dyDescent="0.55000000000000004">
      <c r="A3098" t="s">
        <v>13</v>
      </c>
      <c r="B3098" t="s">
        <v>40</v>
      </c>
      <c r="C3098" t="s">
        <v>15</v>
      </c>
      <c r="D3098">
        <v>1.3</v>
      </c>
      <c r="E3098">
        <v>0</v>
      </c>
      <c r="F3098">
        <v>96</v>
      </c>
      <c r="G3098">
        <v>96</v>
      </c>
      <c r="H3098">
        <v>96</v>
      </c>
      <c r="I3098" t="s">
        <v>15</v>
      </c>
      <c r="J3098">
        <v>1</v>
      </c>
      <c r="L3098" t="s">
        <v>169</v>
      </c>
      <c r="M3098">
        <v>60.031164832986299</v>
      </c>
      <c r="N3098" t="s">
        <v>17</v>
      </c>
      <c r="O3098">
        <v>1</v>
      </c>
      <c r="P3098" t="s">
        <v>170</v>
      </c>
      <c r="Q3098" t="str">
        <f>+PROPER(IF(MID(Tabla1[[#This Row],[expName]],3,100)="Alegria","Alegría",MID(Tabla1[[#This Row],[expName]],3,100)))</f>
        <v>Tristeza</v>
      </c>
      <c r="R3098" t="str">
        <f>+IF(Tabla1[[#This Row],[correct_ans]]="None","Frecuente","Infrecuente")</f>
        <v>Frecuente</v>
      </c>
      <c r="S3098">
        <f>+Tabla1[[#This Row],[Respuesta.corr]]*100</f>
        <v>100</v>
      </c>
      <c r="T3098" t="str">
        <f>+IF(OR(Tabla1[[#This Row],[frecuente/infrecuente]]="Frecuente",Tabla1[[#This Row],[Respuesta.rt]]=""),"",Tabla1[[#This Row],[Respuesta.rt]])</f>
        <v/>
      </c>
      <c r="U3098">
        <f>1-Tabla1[[#This Row],[Respuesta.corr]]</f>
        <v>0</v>
      </c>
      <c r="V3098" t="s">
        <v>141</v>
      </c>
      <c r="W3098" t="s">
        <v>143</v>
      </c>
      <c r="X3098" t="str">
        <f>+IFERROR(VLOOKUP(Tabla1[[#This Row],[participant]],$AB$2:$AC$17,2,0),"REVISAR")</f>
        <v>EGV8M</v>
      </c>
    </row>
    <row r="3099" spans="1:24" x14ac:dyDescent="0.55000000000000004">
      <c r="A3099" t="s">
        <v>19</v>
      </c>
      <c r="B3099" t="s">
        <v>33</v>
      </c>
      <c r="C3099" t="s">
        <v>21</v>
      </c>
      <c r="D3099">
        <v>1.3</v>
      </c>
      <c r="E3099">
        <v>0</v>
      </c>
      <c r="F3099">
        <v>97</v>
      </c>
      <c r="G3099">
        <v>97</v>
      </c>
      <c r="H3099">
        <v>97</v>
      </c>
      <c r="I3099" t="s">
        <v>21</v>
      </c>
      <c r="J3099">
        <v>1</v>
      </c>
      <c r="K3099">
        <v>0.85041786491600002</v>
      </c>
      <c r="L3099" t="s">
        <v>169</v>
      </c>
      <c r="M3099">
        <v>60.031164832986299</v>
      </c>
      <c r="N3099" t="s">
        <v>17</v>
      </c>
      <c r="O3099">
        <v>1</v>
      </c>
      <c r="P3099" t="s">
        <v>170</v>
      </c>
      <c r="Q3099" t="str">
        <f>+PROPER(IF(MID(Tabla1[[#This Row],[expName]],3,100)="Alegria","Alegría",MID(Tabla1[[#This Row],[expName]],3,100)))</f>
        <v>Tristeza</v>
      </c>
      <c r="R3099" t="str">
        <f>+IF(Tabla1[[#This Row],[correct_ans]]="None","Frecuente","Infrecuente")</f>
        <v>Infrecuente</v>
      </c>
      <c r="S3099">
        <f>+Tabla1[[#This Row],[Respuesta.corr]]*100</f>
        <v>100</v>
      </c>
      <c r="T3099">
        <f>+IF(OR(Tabla1[[#This Row],[frecuente/infrecuente]]="Frecuente",Tabla1[[#This Row],[Respuesta.rt]]=""),"",Tabla1[[#This Row],[Respuesta.rt]])</f>
        <v>0.85041786491600002</v>
      </c>
      <c r="U3099">
        <f>1-Tabla1[[#This Row],[Respuesta.corr]]</f>
        <v>0</v>
      </c>
      <c r="V3099" t="s">
        <v>141</v>
      </c>
      <c r="W3099" t="s">
        <v>143</v>
      </c>
      <c r="X3099" t="str">
        <f>+IFERROR(VLOOKUP(Tabla1[[#This Row],[participant]],$AB$2:$AC$17,2,0),"REVISAR")</f>
        <v>EGV8M</v>
      </c>
    </row>
    <row r="3100" spans="1:24" x14ac:dyDescent="0.55000000000000004">
      <c r="A3100" t="s">
        <v>13</v>
      </c>
      <c r="B3100" t="s">
        <v>35</v>
      </c>
      <c r="C3100" t="s">
        <v>15</v>
      </c>
      <c r="D3100">
        <v>1.3</v>
      </c>
      <c r="E3100">
        <v>0</v>
      </c>
      <c r="F3100">
        <v>98</v>
      </c>
      <c r="G3100">
        <v>98</v>
      </c>
      <c r="H3100">
        <v>98</v>
      </c>
      <c r="I3100" t="s">
        <v>15</v>
      </c>
      <c r="J3100">
        <v>1</v>
      </c>
      <c r="L3100" t="s">
        <v>169</v>
      </c>
      <c r="M3100">
        <v>60.031164832986299</v>
      </c>
      <c r="N3100" t="s">
        <v>17</v>
      </c>
      <c r="O3100">
        <v>1</v>
      </c>
      <c r="P3100" t="s">
        <v>170</v>
      </c>
      <c r="Q3100" t="str">
        <f>+PROPER(IF(MID(Tabla1[[#This Row],[expName]],3,100)="Alegria","Alegría",MID(Tabla1[[#This Row],[expName]],3,100)))</f>
        <v>Tristeza</v>
      </c>
      <c r="R3100" t="str">
        <f>+IF(Tabla1[[#This Row],[correct_ans]]="None","Frecuente","Infrecuente")</f>
        <v>Frecuente</v>
      </c>
      <c r="S3100">
        <f>+Tabla1[[#This Row],[Respuesta.corr]]*100</f>
        <v>100</v>
      </c>
      <c r="T3100" t="str">
        <f>+IF(OR(Tabla1[[#This Row],[frecuente/infrecuente]]="Frecuente",Tabla1[[#This Row],[Respuesta.rt]]=""),"",Tabla1[[#This Row],[Respuesta.rt]])</f>
        <v/>
      </c>
      <c r="U3100">
        <f>1-Tabla1[[#This Row],[Respuesta.corr]]</f>
        <v>0</v>
      </c>
      <c r="V3100" t="s">
        <v>141</v>
      </c>
      <c r="W3100" t="s">
        <v>143</v>
      </c>
      <c r="X3100" t="str">
        <f>+IFERROR(VLOOKUP(Tabla1[[#This Row],[participant]],$AB$2:$AC$17,2,0),"REVISAR")</f>
        <v>EGV8M</v>
      </c>
    </row>
    <row r="3101" spans="1:24" x14ac:dyDescent="0.55000000000000004">
      <c r="A3101" t="s">
        <v>13</v>
      </c>
      <c r="B3101" t="s">
        <v>45</v>
      </c>
      <c r="C3101" t="s">
        <v>15</v>
      </c>
      <c r="D3101">
        <v>1.3</v>
      </c>
      <c r="E3101">
        <v>0</v>
      </c>
      <c r="F3101">
        <v>99</v>
      </c>
      <c r="G3101">
        <v>99</v>
      </c>
      <c r="H3101">
        <v>99</v>
      </c>
      <c r="I3101" t="s">
        <v>15</v>
      </c>
      <c r="J3101">
        <v>1</v>
      </c>
      <c r="L3101" t="s">
        <v>169</v>
      </c>
      <c r="M3101">
        <v>60.031164832986299</v>
      </c>
      <c r="N3101" t="s">
        <v>17</v>
      </c>
      <c r="O3101">
        <v>1</v>
      </c>
      <c r="P3101" t="s">
        <v>170</v>
      </c>
      <c r="Q3101" t="str">
        <f>+PROPER(IF(MID(Tabla1[[#This Row],[expName]],3,100)="Alegria","Alegría",MID(Tabla1[[#This Row],[expName]],3,100)))</f>
        <v>Tristeza</v>
      </c>
      <c r="R3101" t="str">
        <f>+IF(Tabla1[[#This Row],[correct_ans]]="None","Frecuente","Infrecuente")</f>
        <v>Frecuente</v>
      </c>
      <c r="S3101">
        <f>+Tabla1[[#This Row],[Respuesta.corr]]*100</f>
        <v>100</v>
      </c>
      <c r="T3101" t="str">
        <f>+IF(OR(Tabla1[[#This Row],[frecuente/infrecuente]]="Frecuente",Tabla1[[#This Row],[Respuesta.rt]]=""),"",Tabla1[[#This Row],[Respuesta.rt]])</f>
        <v/>
      </c>
      <c r="U3101">
        <f>1-Tabla1[[#This Row],[Respuesta.corr]]</f>
        <v>0</v>
      </c>
      <c r="V3101" t="s">
        <v>141</v>
      </c>
      <c r="W3101" t="s">
        <v>143</v>
      </c>
      <c r="X3101" t="str">
        <f>+IFERROR(VLOOKUP(Tabla1[[#This Row],[participant]],$AB$2:$AC$17,2,0),"REVISAR")</f>
        <v>EGV8M</v>
      </c>
    </row>
    <row r="3102" spans="1:24" x14ac:dyDescent="0.55000000000000004">
      <c r="A3102" t="s">
        <v>19</v>
      </c>
      <c r="B3102" t="s">
        <v>47</v>
      </c>
      <c r="C3102" t="s">
        <v>21</v>
      </c>
      <c r="D3102">
        <v>1.3</v>
      </c>
      <c r="E3102">
        <v>0</v>
      </c>
      <c r="F3102">
        <v>100</v>
      </c>
      <c r="G3102">
        <v>100</v>
      </c>
      <c r="H3102">
        <v>100</v>
      </c>
      <c r="I3102" t="s">
        <v>21</v>
      </c>
      <c r="J3102">
        <v>1</v>
      </c>
      <c r="K3102">
        <v>0.55270839110000003</v>
      </c>
      <c r="L3102" t="s">
        <v>169</v>
      </c>
      <c r="M3102">
        <v>60.031164832986299</v>
      </c>
      <c r="N3102" t="s">
        <v>17</v>
      </c>
      <c r="O3102">
        <v>1</v>
      </c>
      <c r="P3102" t="s">
        <v>170</v>
      </c>
      <c r="Q3102" t="str">
        <f>+PROPER(IF(MID(Tabla1[[#This Row],[expName]],3,100)="Alegria","Alegría",MID(Tabla1[[#This Row],[expName]],3,100)))</f>
        <v>Tristeza</v>
      </c>
      <c r="R3102" t="str">
        <f>+IF(Tabla1[[#This Row],[correct_ans]]="None","Frecuente","Infrecuente")</f>
        <v>Infrecuente</v>
      </c>
      <c r="S3102">
        <f>+Tabla1[[#This Row],[Respuesta.corr]]*100</f>
        <v>100</v>
      </c>
      <c r="T3102">
        <f>+IF(OR(Tabla1[[#This Row],[frecuente/infrecuente]]="Frecuente",Tabla1[[#This Row],[Respuesta.rt]]=""),"",Tabla1[[#This Row],[Respuesta.rt]])</f>
        <v>0.55270839110000003</v>
      </c>
      <c r="U3102">
        <f>1-Tabla1[[#This Row],[Respuesta.corr]]</f>
        <v>0</v>
      </c>
      <c r="V3102" t="s">
        <v>141</v>
      </c>
      <c r="W3102" t="s">
        <v>143</v>
      </c>
      <c r="X3102" t="str">
        <f>+IFERROR(VLOOKUP(Tabla1[[#This Row],[participant]],$AB$2:$AC$17,2,0),"REVISAR")</f>
        <v>EGV8M</v>
      </c>
    </row>
    <row r="3103" spans="1:24" x14ac:dyDescent="0.55000000000000004">
      <c r="A3103" t="s">
        <v>13</v>
      </c>
      <c r="B3103" t="s">
        <v>41</v>
      </c>
      <c r="C3103" t="s">
        <v>15</v>
      </c>
      <c r="D3103">
        <v>1.3</v>
      </c>
      <c r="E3103">
        <v>0</v>
      </c>
      <c r="F3103">
        <v>101</v>
      </c>
      <c r="G3103">
        <v>101</v>
      </c>
      <c r="H3103">
        <v>101</v>
      </c>
      <c r="I3103" t="s">
        <v>15</v>
      </c>
      <c r="J3103">
        <v>1</v>
      </c>
      <c r="L3103" t="s">
        <v>169</v>
      </c>
      <c r="M3103">
        <v>60.031164832986299</v>
      </c>
      <c r="N3103" t="s">
        <v>17</v>
      </c>
      <c r="O3103">
        <v>1</v>
      </c>
      <c r="P3103" t="s">
        <v>170</v>
      </c>
      <c r="Q3103" t="str">
        <f>+PROPER(IF(MID(Tabla1[[#This Row],[expName]],3,100)="Alegria","Alegría",MID(Tabla1[[#This Row],[expName]],3,100)))</f>
        <v>Tristeza</v>
      </c>
      <c r="R3103" t="str">
        <f>+IF(Tabla1[[#This Row],[correct_ans]]="None","Frecuente","Infrecuente")</f>
        <v>Frecuente</v>
      </c>
      <c r="S3103">
        <f>+Tabla1[[#This Row],[Respuesta.corr]]*100</f>
        <v>100</v>
      </c>
      <c r="T3103" t="str">
        <f>+IF(OR(Tabla1[[#This Row],[frecuente/infrecuente]]="Frecuente",Tabla1[[#This Row],[Respuesta.rt]]=""),"",Tabla1[[#This Row],[Respuesta.rt]])</f>
        <v/>
      </c>
      <c r="U3103">
        <f>1-Tabla1[[#This Row],[Respuesta.corr]]</f>
        <v>0</v>
      </c>
      <c r="V3103" t="s">
        <v>141</v>
      </c>
      <c r="W3103" t="s">
        <v>143</v>
      </c>
      <c r="X3103" t="str">
        <f>+IFERROR(VLOOKUP(Tabla1[[#This Row],[participant]],$AB$2:$AC$17,2,0),"REVISAR")</f>
        <v>EGV8M</v>
      </c>
    </row>
    <row r="3104" spans="1:24" x14ac:dyDescent="0.55000000000000004">
      <c r="A3104" t="s">
        <v>13</v>
      </c>
      <c r="B3104" t="s">
        <v>35</v>
      </c>
      <c r="C3104" t="s">
        <v>15</v>
      </c>
      <c r="D3104">
        <v>1.3</v>
      </c>
      <c r="E3104">
        <v>0</v>
      </c>
      <c r="F3104">
        <v>102</v>
      </c>
      <c r="G3104">
        <v>102</v>
      </c>
      <c r="H3104">
        <v>102</v>
      </c>
      <c r="I3104" t="s">
        <v>15</v>
      </c>
      <c r="J3104">
        <v>1</v>
      </c>
      <c r="L3104" t="s">
        <v>169</v>
      </c>
      <c r="M3104">
        <v>60.031164832986299</v>
      </c>
      <c r="N3104" t="s">
        <v>17</v>
      </c>
      <c r="O3104">
        <v>1</v>
      </c>
      <c r="P3104" t="s">
        <v>170</v>
      </c>
      <c r="Q3104" t="str">
        <f>+PROPER(IF(MID(Tabla1[[#This Row],[expName]],3,100)="Alegria","Alegría",MID(Tabla1[[#This Row],[expName]],3,100)))</f>
        <v>Tristeza</v>
      </c>
      <c r="R3104" t="str">
        <f>+IF(Tabla1[[#This Row],[correct_ans]]="None","Frecuente","Infrecuente")</f>
        <v>Frecuente</v>
      </c>
      <c r="S3104">
        <f>+Tabla1[[#This Row],[Respuesta.corr]]*100</f>
        <v>100</v>
      </c>
      <c r="T3104" t="str">
        <f>+IF(OR(Tabla1[[#This Row],[frecuente/infrecuente]]="Frecuente",Tabla1[[#This Row],[Respuesta.rt]]=""),"",Tabla1[[#This Row],[Respuesta.rt]])</f>
        <v/>
      </c>
      <c r="U3104">
        <f>1-Tabla1[[#This Row],[Respuesta.corr]]</f>
        <v>0</v>
      </c>
      <c r="V3104" t="s">
        <v>141</v>
      </c>
      <c r="W3104" t="s">
        <v>143</v>
      </c>
      <c r="X3104" t="str">
        <f>+IFERROR(VLOOKUP(Tabla1[[#This Row],[participant]],$AB$2:$AC$17,2,0),"REVISAR")</f>
        <v>EGV8M</v>
      </c>
    </row>
    <row r="3105" spans="1:24" x14ac:dyDescent="0.55000000000000004">
      <c r="A3105" t="s">
        <v>19</v>
      </c>
      <c r="B3105" t="s">
        <v>32</v>
      </c>
      <c r="C3105" t="s">
        <v>21</v>
      </c>
      <c r="D3105">
        <v>1.3</v>
      </c>
      <c r="E3105">
        <v>0</v>
      </c>
      <c r="F3105">
        <v>103</v>
      </c>
      <c r="G3105">
        <v>103</v>
      </c>
      <c r="H3105">
        <v>103</v>
      </c>
      <c r="I3105" t="s">
        <v>21</v>
      </c>
      <c r="J3105">
        <v>1</v>
      </c>
      <c r="K3105">
        <v>0.60055973567099996</v>
      </c>
      <c r="L3105" t="s">
        <v>169</v>
      </c>
      <c r="M3105">
        <v>60.031164832986299</v>
      </c>
      <c r="N3105" t="s">
        <v>17</v>
      </c>
      <c r="O3105">
        <v>1</v>
      </c>
      <c r="P3105" t="s">
        <v>170</v>
      </c>
      <c r="Q3105" t="str">
        <f>+PROPER(IF(MID(Tabla1[[#This Row],[expName]],3,100)="Alegria","Alegría",MID(Tabla1[[#This Row],[expName]],3,100)))</f>
        <v>Tristeza</v>
      </c>
      <c r="R3105" t="str">
        <f>+IF(Tabla1[[#This Row],[correct_ans]]="None","Frecuente","Infrecuente")</f>
        <v>Infrecuente</v>
      </c>
      <c r="S3105">
        <f>+Tabla1[[#This Row],[Respuesta.corr]]*100</f>
        <v>100</v>
      </c>
      <c r="T3105">
        <f>+IF(OR(Tabla1[[#This Row],[frecuente/infrecuente]]="Frecuente",Tabla1[[#This Row],[Respuesta.rt]]=""),"",Tabla1[[#This Row],[Respuesta.rt]])</f>
        <v>0.60055973567099996</v>
      </c>
      <c r="U3105">
        <f>1-Tabla1[[#This Row],[Respuesta.corr]]</f>
        <v>0</v>
      </c>
      <c r="V3105" t="s">
        <v>141</v>
      </c>
      <c r="W3105" t="s">
        <v>143</v>
      </c>
      <c r="X3105" t="str">
        <f>+IFERROR(VLOOKUP(Tabla1[[#This Row],[participant]],$AB$2:$AC$17,2,0),"REVISAR")</f>
        <v>EGV8M</v>
      </c>
    </row>
    <row r="3106" spans="1:24" x14ac:dyDescent="0.55000000000000004">
      <c r="A3106" t="s">
        <v>13</v>
      </c>
      <c r="B3106" t="s">
        <v>29</v>
      </c>
      <c r="C3106" t="s">
        <v>15</v>
      </c>
      <c r="D3106">
        <v>1.3</v>
      </c>
      <c r="E3106">
        <v>0</v>
      </c>
      <c r="F3106">
        <v>104</v>
      </c>
      <c r="G3106">
        <v>104</v>
      </c>
      <c r="H3106">
        <v>104</v>
      </c>
      <c r="I3106" t="s">
        <v>15</v>
      </c>
      <c r="J3106">
        <v>1</v>
      </c>
      <c r="L3106" t="s">
        <v>169</v>
      </c>
      <c r="M3106">
        <v>60.031164832986299</v>
      </c>
      <c r="N3106" t="s">
        <v>17</v>
      </c>
      <c r="O3106">
        <v>1</v>
      </c>
      <c r="P3106" t="s">
        <v>170</v>
      </c>
      <c r="Q3106" t="str">
        <f>+PROPER(IF(MID(Tabla1[[#This Row],[expName]],3,100)="Alegria","Alegría",MID(Tabla1[[#This Row],[expName]],3,100)))</f>
        <v>Tristeza</v>
      </c>
      <c r="R3106" t="str">
        <f>+IF(Tabla1[[#This Row],[correct_ans]]="None","Frecuente","Infrecuente")</f>
        <v>Frecuente</v>
      </c>
      <c r="S3106">
        <f>+Tabla1[[#This Row],[Respuesta.corr]]*100</f>
        <v>100</v>
      </c>
      <c r="T3106" t="str">
        <f>+IF(OR(Tabla1[[#This Row],[frecuente/infrecuente]]="Frecuente",Tabla1[[#This Row],[Respuesta.rt]]=""),"",Tabla1[[#This Row],[Respuesta.rt]])</f>
        <v/>
      </c>
      <c r="U3106">
        <f>1-Tabla1[[#This Row],[Respuesta.corr]]</f>
        <v>0</v>
      </c>
      <c r="V3106" t="s">
        <v>141</v>
      </c>
      <c r="W3106" t="s">
        <v>143</v>
      </c>
      <c r="X3106" t="str">
        <f>+IFERROR(VLOOKUP(Tabla1[[#This Row],[participant]],$AB$2:$AC$17,2,0),"REVISAR")</f>
        <v>EGV8M</v>
      </c>
    </row>
    <row r="3107" spans="1:24" x14ac:dyDescent="0.55000000000000004">
      <c r="A3107" t="s">
        <v>13</v>
      </c>
      <c r="B3107" t="s">
        <v>41</v>
      </c>
      <c r="C3107" t="s">
        <v>15</v>
      </c>
      <c r="D3107">
        <v>1.3</v>
      </c>
      <c r="E3107">
        <v>0</v>
      </c>
      <c r="F3107">
        <v>105</v>
      </c>
      <c r="G3107">
        <v>105</v>
      </c>
      <c r="H3107">
        <v>105</v>
      </c>
      <c r="I3107" t="s">
        <v>15</v>
      </c>
      <c r="J3107">
        <v>1</v>
      </c>
      <c r="L3107" t="s">
        <v>169</v>
      </c>
      <c r="M3107">
        <v>60.031164832986299</v>
      </c>
      <c r="N3107" t="s">
        <v>17</v>
      </c>
      <c r="O3107">
        <v>1</v>
      </c>
      <c r="P3107" t="s">
        <v>170</v>
      </c>
      <c r="Q3107" t="str">
        <f>+PROPER(IF(MID(Tabla1[[#This Row],[expName]],3,100)="Alegria","Alegría",MID(Tabla1[[#This Row],[expName]],3,100)))</f>
        <v>Tristeza</v>
      </c>
      <c r="R3107" t="str">
        <f>+IF(Tabla1[[#This Row],[correct_ans]]="None","Frecuente","Infrecuente")</f>
        <v>Frecuente</v>
      </c>
      <c r="S3107">
        <f>+Tabla1[[#This Row],[Respuesta.corr]]*100</f>
        <v>100</v>
      </c>
      <c r="T3107" t="str">
        <f>+IF(OR(Tabla1[[#This Row],[frecuente/infrecuente]]="Frecuente",Tabla1[[#This Row],[Respuesta.rt]]=""),"",Tabla1[[#This Row],[Respuesta.rt]])</f>
        <v/>
      </c>
      <c r="U3107">
        <f>1-Tabla1[[#This Row],[Respuesta.corr]]</f>
        <v>0</v>
      </c>
      <c r="V3107" t="s">
        <v>141</v>
      </c>
      <c r="W3107" t="s">
        <v>143</v>
      </c>
      <c r="X3107" t="str">
        <f>+IFERROR(VLOOKUP(Tabla1[[#This Row],[participant]],$AB$2:$AC$17,2,0),"REVISAR")</f>
        <v>EGV8M</v>
      </c>
    </row>
    <row r="3108" spans="1:24" x14ac:dyDescent="0.55000000000000004">
      <c r="A3108" t="s">
        <v>13</v>
      </c>
      <c r="B3108" t="s">
        <v>36</v>
      </c>
      <c r="C3108" t="s">
        <v>15</v>
      </c>
      <c r="D3108">
        <v>1.3</v>
      </c>
      <c r="E3108">
        <v>0</v>
      </c>
      <c r="F3108">
        <v>106</v>
      </c>
      <c r="G3108">
        <v>106</v>
      </c>
      <c r="H3108">
        <v>106</v>
      </c>
      <c r="I3108" t="s">
        <v>15</v>
      </c>
      <c r="J3108">
        <v>1</v>
      </c>
      <c r="L3108" t="s">
        <v>169</v>
      </c>
      <c r="M3108">
        <v>60.031164832986299</v>
      </c>
      <c r="N3108" t="s">
        <v>17</v>
      </c>
      <c r="O3108">
        <v>1</v>
      </c>
      <c r="P3108" t="s">
        <v>170</v>
      </c>
      <c r="Q3108" t="str">
        <f>+PROPER(IF(MID(Tabla1[[#This Row],[expName]],3,100)="Alegria","Alegría",MID(Tabla1[[#This Row],[expName]],3,100)))</f>
        <v>Tristeza</v>
      </c>
      <c r="R3108" t="str">
        <f>+IF(Tabla1[[#This Row],[correct_ans]]="None","Frecuente","Infrecuente")</f>
        <v>Frecuente</v>
      </c>
      <c r="S3108">
        <f>+Tabla1[[#This Row],[Respuesta.corr]]*100</f>
        <v>100</v>
      </c>
      <c r="T3108" t="str">
        <f>+IF(OR(Tabla1[[#This Row],[frecuente/infrecuente]]="Frecuente",Tabla1[[#This Row],[Respuesta.rt]]=""),"",Tabla1[[#This Row],[Respuesta.rt]])</f>
        <v/>
      </c>
      <c r="U3108">
        <f>1-Tabla1[[#This Row],[Respuesta.corr]]</f>
        <v>0</v>
      </c>
      <c r="V3108" t="s">
        <v>141</v>
      </c>
      <c r="W3108" t="s">
        <v>143</v>
      </c>
      <c r="X3108" t="str">
        <f>+IFERROR(VLOOKUP(Tabla1[[#This Row],[participant]],$AB$2:$AC$17,2,0),"REVISAR")</f>
        <v>EGV8M</v>
      </c>
    </row>
    <row r="3109" spans="1:24" x14ac:dyDescent="0.55000000000000004">
      <c r="A3109" t="s">
        <v>19</v>
      </c>
      <c r="B3109" t="s">
        <v>44</v>
      </c>
      <c r="C3109" t="s">
        <v>21</v>
      </c>
      <c r="D3109">
        <v>0.8</v>
      </c>
      <c r="E3109">
        <v>0</v>
      </c>
      <c r="F3109">
        <v>107</v>
      </c>
      <c r="G3109">
        <v>107</v>
      </c>
      <c r="H3109">
        <v>107</v>
      </c>
      <c r="I3109" t="s">
        <v>21</v>
      </c>
      <c r="J3109">
        <v>1</v>
      </c>
      <c r="K3109">
        <v>0.59012453502499995</v>
      </c>
      <c r="L3109" t="s">
        <v>169</v>
      </c>
      <c r="M3109">
        <v>60.031164832986299</v>
      </c>
      <c r="N3109" t="s">
        <v>17</v>
      </c>
      <c r="O3109">
        <v>1</v>
      </c>
      <c r="P3109" t="s">
        <v>170</v>
      </c>
      <c r="Q3109" t="str">
        <f>+PROPER(IF(MID(Tabla1[[#This Row],[expName]],3,100)="Alegria","Alegría",MID(Tabla1[[#This Row],[expName]],3,100)))</f>
        <v>Tristeza</v>
      </c>
      <c r="R3109" t="str">
        <f>+IF(Tabla1[[#This Row],[correct_ans]]="None","Frecuente","Infrecuente")</f>
        <v>Infrecuente</v>
      </c>
      <c r="S3109">
        <f>+Tabla1[[#This Row],[Respuesta.corr]]*100</f>
        <v>100</v>
      </c>
      <c r="T3109">
        <f>+IF(OR(Tabla1[[#This Row],[frecuente/infrecuente]]="Frecuente",Tabla1[[#This Row],[Respuesta.rt]]=""),"",Tabla1[[#This Row],[Respuesta.rt]])</f>
        <v>0.59012453502499995</v>
      </c>
      <c r="U3109">
        <f>1-Tabla1[[#This Row],[Respuesta.corr]]</f>
        <v>0</v>
      </c>
      <c r="V3109" t="s">
        <v>141</v>
      </c>
      <c r="W3109" t="s">
        <v>143</v>
      </c>
      <c r="X3109" t="str">
        <f>+IFERROR(VLOOKUP(Tabla1[[#This Row],[participant]],$AB$2:$AC$17,2,0),"REVISAR")</f>
        <v>EGV8M</v>
      </c>
    </row>
    <row r="3110" spans="1:24" x14ac:dyDescent="0.55000000000000004">
      <c r="A3110" t="s">
        <v>13</v>
      </c>
      <c r="B3110" t="s">
        <v>41</v>
      </c>
      <c r="C3110" t="s">
        <v>15</v>
      </c>
      <c r="D3110">
        <v>0.8</v>
      </c>
      <c r="E3110">
        <v>0</v>
      </c>
      <c r="F3110">
        <v>108</v>
      </c>
      <c r="G3110">
        <v>108</v>
      </c>
      <c r="H3110">
        <v>108</v>
      </c>
      <c r="I3110" t="s">
        <v>15</v>
      </c>
      <c r="J3110">
        <v>1</v>
      </c>
      <c r="L3110" t="s">
        <v>169</v>
      </c>
      <c r="M3110">
        <v>60.031164832986299</v>
      </c>
      <c r="N3110" t="s">
        <v>17</v>
      </c>
      <c r="O3110">
        <v>1</v>
      </c>
      <c r="P3110" t="s">
        <v>170</v>
      </c>
      <c r="Q3110" t="str">
        <f>+PROPER(IF(MID(Tabla1[[#This Row],[expName]],3,100)="Alegria","Alegría",MID(Tabla1[[#This Row],[expName]],3,100)))</f>
        <v>Tristeza</v>
      </c>
      <c r="R3110" t="str">
        <f>+IF(Tabla1[[#This Row],[correct_ans]]="None","Frecuente","Infrecuente")</f>
        <v>Frecuente</v>
      </c>
      <c r="S3110">
        <f>+Tabla1[[#This Row],[Respuesta.corr]]*100</f>
        <v>100</v>
      </c>
      <c r="T3110" t="str">
        <f>+IF(OR(Tabla1[[#This Row],[frecuente/infrecuente]]="Frecuente",Tabla1[[#This Row],[Respuesta.rt]]=""),"",Tabla1[[#This Row],[Respuesta.rt]])</f>
        <v/>
      </c>
      <c r="U3110">
        <f>1-Tabla1[[#This Row],[Respuesta.corr]]</f>
        <v>0</v>
      </c>
      <c r="V3110" t="s">
        <v>141</v>
      </c>
      <c r="W3110" t="s">
        <v>143</v>
      </c>
      <c r="X3110" t="str">
        <f>+IFERROR(VLOOKUP(Tabla1[[#This Row],[participant]],$AB$2:$AC$17,2,0),"REVISAR")</f>
        <v>EGV8M</v>
      </c>
    </row>
    <row r="3111" spans="1:24" x14ac:dyDescent="0.55000000000000004">
      <c r="A3111" t="s">
        <v>19</v>
      </c>
      <c r="B3111" t="s">
        <v>49</v>
      </c>
      <c r="C3111" t="s">
        <v>21</v>
      </c>
      <c r="D3111">
        <v>1.3</v>
      </c>
      <c r="E3111">
        <v>0</v>
      </c>
      <c r="F3111">
        <v>109</v>
      </c>
      <c r="G3111">
        <v>109</v>
      </c>
      <c r="H3111">
        <v>109</v>
      </c>
      <c r="I3111" t="s">
        <v>21</v>
      </c>
      <c r="J3111">
        <v>1</v>
      </c>
      <c r="K3111">
        <v>0.78811854502400003</v>
      </c>
      <c r="L3111" t="s">
        <v>169</v>
      </c>
      <c r="M3111">
        <v>60.031164832986299</v>
      </c>
      <c r="N3111" t="s">
        <v>17</v>
      </c>
      <c r="O3111">
        <v>1</v>
      </c>
      <c r="P3111" t="s">
        <v>170</v>
      </c>
      <c r="Q3111" t="str">
        <f>+PROPER(IF(MID(Tabla1[[#This Row],[expName]],3,100)="Alegria","Alegría",MID(Tabla1[[#This Row],[expName]],3,100)))</f>
        <v>Tristeza</v>
      </c>
      <c r="R3111" t="str">
        <f>+IF(Tabla1[[#This Row],[correct_ans]]="None","Frecuente","Infrecuente")</f>
        <v>Infrecuente</v>
      </c>
      <c r="S3111">
        <f>+Tabla1[[#This Row],[Respuesta.corr]]*100</f>
        <v>100</v>
      </c>
      <c r="T3111">
        <f>+IF(OR(Tabla1[[#This Row],[frecuente/infrecuente]]="Frecuente",Tabla1[[#This Row],[Respuesta.rt]]=""),"",Tabla1[[#This Row],[Respuesta.rt]])</f>
        <v>0.78811854502400003</v>
      </c>
      <c r="U3111">
        <f>1-Tabla1[[#This Row],[Respuesta.corr]]</f>
        <v>0</v>
      </c>
      <c r="V3111" t="s">
        <v>141</v>
      </c>
      <c r="W3111" t="s">
        <v>143</v>
      </c>
      <c r="X3111" t="str">
        <f>+IFERROR(VLOOKUP(Tabla1[[#This Row],[participant]],$AB$2:$AC$17,2,0),"REVISAR")</f>
        <v>EGV8M</v>
      </c>
    </row>
    <row r="3112" spans="1:24" x14ac:dyDescent="0.55000000000000004">
      <c r="A3112" t="s">
        <v>13</v>
      </c>
      <c r="B3112" t="s">
        <v>31</v>
      </c>
      <c r="C3112" t="s">
        <v>15</v>
      </c>
      <c r="D3112">
        <v>1.3</v>
      </c>
      <c r="E3112">
        <v>0</v>
      </c>
      <c r="F3112">
        <v>110</v>
      </c>
      <c r="G3112">
        <v>110</v>
      </c>
      <c r="H3112">
        <v>110</v>
      </c>
      <c r="I3112" t="s">
        <v>15</v>
      </c>
      <c r="J3112">
        <v>1</v>
      </c>
      <c r="L3112" t="s">
        <v>169</v>
      </c>
      <c r="M3112">
        <v>60.031164832986299</v>
      </c>
      <c r="N3112" t="s">
        <v>17</v>
      </c>
      <c r="O3112">
        <v>1</v>
      </c>
      <c r="P3112" t="s">
        <v>170</v>
      </c>
      <c r="Q3112" t="str">
        <f>+PROPER(IF(MID(Tabla1[[#This Row],[expName]],3,100)="Alegria","Alegría",MID(Tabla1[[#This Row],[expName]],3,100)))</f>
        <v>Tristeza</v>
      </c>
      <c r="R3112" t="str">
        <f>+IF(Tabla1[[#This Row],[correct_ans]]="None","Frecuente","Infrecuente")</f>
        <v>Frecuente</v>
      </c>
      <c r="S3112">
        <f>+Tabla1[[#This Row],[Respuesta.corr]]*100</f>
        <v>100</v>
      </c>
      <c r="T3112" t="str">
        <f>+IF(OR(Tabla1[[#This Row],[frecuente/infrecuente]]="Frecuente",Tabla1[[#This Row],[Respuesta.rt]]=""),"",Tabla1[[#This Row],[Respuesta.rt]])</f>
        <v/>
      </c>
      <c r="U3112">
        <f>1-Tabla1[[#This Row],[Respuesta.corr]]</f>
        <v>0</v>
      </c>
      <c r="V3112" t="s">
        <v>141</v>
      </c>
      <c r="W3112" t="s">
        <v>143</v>
      </c>
      <c r="X3112" t="str">
        <f>+IFERROR(VLOOKUP(Tabla1[[#This Row],[participant]],$AB$2:$AC$17,2,0),"REVISAR")</f>
        <v>EGV8M</v>
      </c>
    </row>
    <row r="3113" spans="1:24" x14ac:dyDescent="0.55000000000000004">
      <c r="A3113" t="s">
        <v>13</v>
      </c>
      <c r="B3113" t="s">
        <v>30</v>
      </c>
      <c r="C3113" t="s">
        <v>15</v>
      </c>
      <c r="D3113">
        <v>1.3</v>
      </c>
      <c r="E3113">
        <v>0</v>
      </c>
      <c r="F3113">
        <v>111</v>
      </c>
      <c r="G3113">
        <v>111</v>
      </c>
      <c r="H3113">
        <v>111</v>
      </c>
      <c r="I3113" t="s">
        <v>15</v>
      </c>
      <c r="J3113">
        <v>1</v>
      </c>
      <c r="L3113" t="s">
        <v>169</v>
      </c>
      <c r="M3113">
        <v>60.031164832986299</v>
      </c>
      <c r="N3113" t="s">
        <v>17</v>
      </c>
      <c r="O3113">
        <v>1</v>
      </c>
      <c r="P3113" t="s">
        <v>170</v>
      </c>
      <c r="Q3113" t="str">
        <f>+PROPER(IF(MID(Tabla1[[#This Row],[expName]],3,100)="Alegria","Alegría",MID(Tabla1[[#This Row],[expName]],3,100)))</f>
        <v>Tristeza</v>
      </c>
      <c r="R3113" t="str">
        <f>+IF(Tabla1[[#This Row],[correct_ans]]="None","Frecuente","Infrecuente")</f>
        <v>Frecuente</v>
      </c>
      <c r="S3113">
        <f>+Tabla1[[#This Row],[Respuesta.corr]]*100</f>
        <v>100</v>
      </c>
      <c r="T3113" t="str">
        <f>+IF(OR(Tabla1[[#This Row],[frecuente/infrecuente]]="Frecuente",Tabla1[[#This Row],[Respuesta.rt]]=""),"",Tabla1[[#This Row],[Respuesta.rt]])</f>
        <v/>
      </c>
      <c r="U3113">
        <f>1-Tabla1[[#This Row],[Respuesta.corr]]</f>
        <v>0</v>
      </c>
      <c r="V3113" t="s">
        <v>141</v>
      </c>
      <c r="W3113" t="s">
        <v>143</v>
      </c>
      <c r="X3113" t="str">
        <f>+IFERROR(VLOOKUP(Tabla1[[#This Row],[participant]],$AB$2:$AC$17,2,0),"REVISAR")</f>
        <v>EGV8M</v>
      </c>
    </row>
    <row r="3114" spans="1:24" x14ac:dyDescent="0.55000000000000004">
      <c r="A3114" t="s">
        <v>13</v>
      </c>
      <c r="B3114" t="s">
        <v>45</v>
      </c>
      <c r="C3114" t="s">
        <v>15</v>
      </c>
      <c r="D3114">
        <v>1.3</v>
      </c>
      <c r="E3114">
        <v>0</v>
      </c>
      <c r="F3114">
        <v>112</v>
      </c>
      <c r="G3114">
        <v>112</v>
      </c>
      <c r="H3114">
        <v>112</v>
      </c>
      <c r="I3114" t="s">
        <v>15</v>
      </c>
      <c r="J3114">
        <v>1</v>
      </c>
      <c r="L3114" t="s">
        <v>169</v>
      </c>
      <c r="M3114">
        <v>60.031164832986299</v>
      </c>
      <c r="N3114" t="s">
        <v>17</v>
      </c>
      <c r="O3114">
        <v>1</v>
      </c>
      <c r="P3114" t="s">
        <v>170</v>
      </c>
      <c r="Q3114" t="str">
        <f>+PROPER(IF(MID(Tabla1[[#This Row],[expName]],3,100)="Alegria","Alegría",MID(Tabla1[[#This Row],[expName]],3,100)))</f>
        <v>Tristeza</v>
      </c>
      <c r="R3114" t="str">
        <f>+IF(Tabla1[[#This Row],[correct_ans]]="None","Frecuente","Infrecuente")</f>
        <v>Frecuente</v>
      </c>
      <c r="S3114">
        <f>+Tabla1[[#This Row],[Respuesta.corr]]*100</f>
        <v>100</v>
      </c>
      <c r="T3114" t="str">
        <f>+IF(OR(Tabla1[[#This Row],[frecuente/infrecuente]]="Frecuente",Tabla1[[#This Row],[Respuesta.rt]]=""),"",Tabla1[[#This Row],[Respuesta.rt]])</f>
        <v/>
      </c>
      <c r="U3114">
        <f>1-Tabla1[[#This Row],[Respuesta.corr]]</f>
        <v>0</v>
      </c>
      <c r="V3114" t="s">
        <v>141</v>
      </c>
      <c r="W3114" t="s">
        <v>143</v>
      </c>
      <c r="X3114" t="str">
        <f>+IFERROR(VLOOKUP(Tabla1[[#This Row],[participant]],$AB$2:$AC$17,2,0),"REVISAR")</f>
        <v>EGV8M</v>
      </c>
    </row>
    <row r="3115" spans="1:24" x14ac:dyDescent="0.55000000000000004">
      <c r="A3115" t="s">
        <v>19</v>
      </c>
      <c r="B3115" t="s">
        <v>38</v>
      </c>
      <c r="C3115" t="s">
        <v>21</v>
      </c>
      <c r="D3115">
        <v>1.3</v>
      </c>
      <c r="E3115">
        <v>0</v>
      </c>
      <c r="F3115">
        <v>113</v>
      </c>
      <c r="G3115">
        <v>113</v>
      </c>
      <c r="H3115">
        <v>113</v>
      </c>
      <c r="I3115" t="s">
        <v>21</v>
      </c>
      <c r="J3115">
        <v>1</v>
      </c>
      <c r="K3115">
        <v>0.91682067728799999</v>
      </c>
      <c r="L3115" t="s">
        <v>169</v>
      </c>
      <c r="M3115">
        <v>60.031164832986299</v>
      </c>
      <c r="N3115" t="s">
        <v>17</v>
      </c>
      <c r="O3115">
        <v>1</v>
      </c>
      <c r="P3115" t="s">
        <v>170</v>
      </c>
      <c r="Q3115" t="str">
        <f>+PROPER(IF(MID(Tabla1[[#This Row],[expName]],3,100)="Alegria","Alegría",MID(Tabla1[[#This Row],[expName]],3,100)))</f>
        <v>Tristeza</v>
      </c>
      <c r="R3115" t="str">
        <f>+IF(Tabla1[[#This Row],[correct_ans]]="None","Frecuente","Infrecuente")</f>
        <v>Infrecuente</v>
      </c>
      <c r="S3115">
        <f>+Tabla1[[#This Row],[Respuesta.corr]]*100</f>
        <v>100</v>
      </c>
      <c r="T3115">
        <f>+IF(OR(Tabla1[[#This Row],[frecuente/infrecuente]]="Frecuente",Tabla1[[#This Row],[Respuesta.rt]]=""),"",Tabla1[[#This Row],[Respuesta.rt]])</f>
        <v>0.91682067728799999</v>
      </c>
      <c r="U3115">
        <f>1-Tabla1[[#This Row],[Respuesta.corr]]</f>
        <v>0</v>
      </c>
      <c r="V3115" t="s">
        <v>141</v>
      </c>
      <c r="W3115" t="s">
        <v>143</v>
      </c>
      <c r="X3115" t="str">
        <f>+IFERROR(VLOOKUP(Tabla1[[#This Row],[participant]],$AB$2:$AC$17,2,0),"REVISAR")</f>
        <v>EGV8M</v>
      </c>
    </row>
    <row r="3116" spans="1:24" x14ac:dyDescent="0.55000000000000004">
      <c r="A3116" t="s">
        <v>13</v>
      </c>
      <c r="B3116" t="s">
        <v>25</v>
      </c>
      <c r="C3116" t="s">
        <v>15</v>
      </c>
      <c r="D3116">
        <v>0.8</v>
      </c>
      <c r="E3116">
        <v>0</v>
      </c>
      <c r="F3116">
        <v>114</v>
      </c>
      <c r="G3116">
        <v>114</v>
      </c>
      <c r="H3116">
        <v>114</v>
      </c>
      <c r="I3116" t="s">
        <v>15</v>
      </c>
      <c r="J3116">
        <v>1</v>
      </c>
      <c r="L3116" t="s">
        <v>169</v>
      </c>
      <c r="M3116">
        <v>60.031164832986299</v>
      </c>
      <c r="N3116" t="s">
        <v>17</v>
      </c>
      <c r="O3116">
        <v>1</v>
      </c>
      <c r="P3116" t="s">
        <v>170</v>
      </c>
      <c r="Q3116" t="str">
        <f>+PROPER(IF(MID(Tabla1[[#This Row],[expName]],3,100)="Alegria","Alegría",MID(Tabla1[[#This Row],[expName]],3,100)))</f>
        <v>Tristeza</v>
      </c>
      <c r="R3116" t="str">
        <f>+IF(Tabla1[[#This Row],[correct_ans]]="None","Frecuente","Infrecuente")</f>
        <v>Frecuente</v>
      </c>
      <c r="S3116">
        <f>+Tabla1[[#This Row],[Respuesta.corr]]*100</f>
        <v>100</v>
      </c>
      <c r="T3116" t="str">
        <f>+IF(OR(Tabla1[[#This Row],[frecuente/infrecuente]]="Frecuente",Tabla1[[#This Row],[Respuesta.rt]]=""),"",Tabla1[[#This Row],[Respuesta.rt]])</f>
        <v/>
      </c>
      <c r="U3116">
        <f>1-Tabla1[[#This Row],[Respuesta.corr]]</f>
        <v>0</v>
      </c>
      <c r="V3116" t="s">
        <v>141</v>
      </c>
      <c r="W3116" t="s">
        <v>143</v>
      </c>
      <c r="X3116" t="str">
        <f>+IFERROR(VLOOKUP(Tabla1[[#This Row],[participant]],$AB$2:$AC$17,2,0),"REVISAR")</f>
        <v>EGV8M</v>
      </c>
    </row>
    <row r="3117" spans="1:24" x14ac:dyDescent="0.55000000000000004">
      <c r="A3117" t="s">
        <v>13</v>
      </c>
      <c r="B3117" t="s">
        <v>22</v>
      </c>
      <c r="C3117" t="s">
        <v>15</v>
      </c>
      <c r="D3117">
        <v>0.8</v>
      </c>
      <c r="E3117">
        <v>0</v>
      </c>
      <c r="F3117">
        <v>115</v>
      </c>
      <c r="G3117">
        <v>115</v>
      </c>
      <c r="H3117">
        <v>115</v>
      </c>
      <c r="I3117" t="s">
        <v>15</v>
      </c>
      <c r="J3117">
        <v>1</v>
      </c>
      <c r="L3117" t="s">
        <v>169</v>
      </c>
      <c r="M3117">
        <v>60.031164832986299</v>
      </c>
      <c r="N3117" t="s">
        <v>17</v>
      </c>
      <c r="O3117">
        <v>1</v>
      </c>
      <c r="P3117" t="s">
        <v>170</v>
      </c>
      <c r="Q3117" t="str">
        <f>+PROPER(IF(MID(Tabla1[[#This Row],[expName]],3,100)="Alegria","Alegría",MID(Tabla1[[#This Row],[expName]],3,100)))</f>
        <v>Tristeza</v>
      </c>
      <c r="R3117" t="str">
        <f>+IF(Tabla1[[#This Row],[correct_ans]]="None","Frecuente","Infrecuente")</f>
        <v>Frecuente</v>
      </c>
      <c r="S3117">
        <f>+Tabla1[[#This Row],[Respuesta.corr]]*100</f>
        <v>100</v>
      </c>
      <c r="T3117" t="str">
        <f>+IF(OR(Tabla1[[#This Row],[frecuente/infrecuente]]="Frecuente",Tabla1[[#This Row],[Respuesta.rt]]=""),"",Tabla1[[#This Row],[Respuesta.rt]])</f>
        <v/>
      </c>
      <c r="U3117">
        <f>1-Tabla1[[#This Row],[Respuesta.corr]]</f>
        <v>0</v>
      </c>
      <c r="V3117" t="s">
        <v>141</v>
      </c>
      <c r="W3117" t="s">
        <v>143</v>
      </c>
      <c r="X3117" t="str">
        <f>+IFERROR(VLOOKUP(Tabla1[[#This Row],[participant]],$AB$2:$AC$17,2,0),"REVISAR")</f>
        <v>EGV8M</v>
      </c>
    </row>
    <row r="3118" spans="1:24" x14ac:dyDescent="0.55000000000000004">
      <c r="A3118" t="s">
        <v>13</v>
      </c>
      <c r="B3118" t="s">
        <v>30</v>
      </c>
      <c r="C3118" t="s">
        <v>15</v>
      </c>
      <c r="D3118">
        <v>0.8</v>
      </c>
      <c r="E3118">
        <v>0</v>
      </c>
      <c r="F3118">
        <v>116</v>
      </c>
      <c r="G3118">
        <v>116</v>
      </c>
      <c r="H3118">
        <v>116</v>
      </c>
      <c r="I3118" t="s">
        <v>15</v>
      </c>
      <c r="J3118">
        <v>1</v>
      </c>
      <c r="L3118" t="s">
        <v>169</v>
      </c>
      <c r="M3118">
        <v>60.031164832986299</v>
      </c>
      <c r="N3118" t="s">
        <v>17</v>
      </c>
      <c r="O3118">
        <v>1</v>
      </c>
      <c r="P3118" t="s">
        <v>170</v>
      </c>
      <c r="Q3118" t="str">
        <f>+PROPER(IF(MID(Tabla1[[#This Row],[expName]],3,100)="Alegria","Alegría",MID(Tabla1[[#This Row],[expName]],3,100)))</f>
        <v>Tristeza</v>
      </c>
      <c r="R3118" t="str">
        <f>+IF(Tabla1[[#This Row],[correct_ans]]="None","Frecuente","Infrecuente")</f>
        <v>Frecuente</v>
      </c>
      <c r="S3118">
        <f>+Tabla1[[#This Row],[Respuesta.corr]]*100</f>
        <v>100</v>
      </c>
      <c r="T3118" t="str">
        <f>+IF(OR(Tabla1[[#This Row],[frecuente/infrecuente]]="Frecuente",Tabla1[[#This Row],[Respuesta.rt]]=""),"",Tabla1[[#This Row],[Respuesta.rt]])</f>
        <v/>
      </c>
      <c r="U3118">
        <f>1-Tabla1[[#This Row],[Respuesta.corr]]</f>
        <v>0</v>
      </c>
      <c r="V3118" t="s">
        <v>141</v>
      </c>
      <c r="W3118" t="s">
        <v>143</v>
      </c>
      <c r="X3118" t="str">
        <f>+IFERROR(VLOOKUP(Tabla1[[#This Row],[participant]],$AB$2:$AC$17,2,0),"REVISAR")</f>
        <v>EGV8M</v>
      </c>
    </row>
    <row r="3119" spans="1:24" x14ac:dyDescent="0.55000000000000004">
      <c r="A3119" t="s">
        <v>13</v>
      </c>
      <c r="B3119" t="s">
        <v>31</v>
      </c>
      <c r="C3119" t="s">
        <v>15</v>
      </c>
      <c r="D3119">
        <v>0.8</v>
      </c>
      <c r="E3119">
        <v>0</v>
      </c>
      <c r="F3119">
        <v>117</v>
      </c>
      <c r="G3119">
        <v>117</v>
      </c>
      <c r="H3119">
        <v>117</v>
      </c>
      <c r="I3119" t="s">
        <v>15</v>
      </c>
      <c r="J3119">
        <v>1</v>
      </c>
      <c r="L3119" t="s">
        <v>169</v>
      </c>
      <c r="M3119">
        <v>60.031164832986299</v>
      </c>
      <c r="N3119" t="s">
        <v>17</v>
      </c>
      <c r="O3119">
        <v>1</v>
      </c>
      <c r="P3119" t="s">
        <v>170</v>
      </c>
      <c r="Q3119" t="str">
        <f>+PROPER(IF(MID(Tabla1[[#This Row],[expName]],3,100)="Alegria","Alegría",MID(Tabla1[[#This Row],[expName]],3,100)))</f>
        <v>Tristeza</v>
      </c>
      <c r="R3119" t="str">
        <f>+IF(Tabla1[[#This Row],[correct_ans]]="None","Frecuente","Infrecuente")</f>
        <v>Frecuente</v>
      </c>
      <c r="S3119">
        <f>+Tabla1[[#This Row],[Respuesta.corr]]*100</f>
        <v>100</v>
      </c>
      <c r="T3119" t="str">
        <f>+IF(OR(Tabla1[[#This Row],[frecuente/infrecuente]]="Frecuente",Tabla1[[#This Row],[Respuesta.rt]]=""),"",Tabla1[[#This Row],[Respuesta.rt]])</f>
        <v/>
      </c>
      <c r="U3119">
        <f>1-Tabla1[[#This Row],[Respuesta.corr]]</f>
        <v>0</v>
      </c>
      <c r="V3119" t="s">
        <v>141</v>
      </c>
      <c r="W3119" t="s">
        <v>143</v>
      </c>
      <c r="X3119" t="str">
        <f>+IFERROR(VLOOKUP(Tabla1[[#This Row],[participant]],$AB$2:$AC$17,2,0),"REVISAR")</f>
        <v>EGV8M</v>
      </c>
    </row>
    <row r="3120" spans="1:24" x14ac:dyDescent="0.55000000000000004">
      <c r="A3120" t="s">
        <v>19</v>
      </c>
      <c r="B3120" t="s">
        <v>43</v>
      </c>
      <c r="C3120" t="s">
        <v>21</v>
      </c>
      <c r="D3120">
        <v>0.8</v>
      </c>
      <c r="E3120">
        <v>0</v>
      </c>
      <c r="F3120">
        <v>118</v>
      </c>
      <c r="G3120">
        <v>118</v>
      </c>
      <c r="H3120">
        <v>118</v>
      </c>
      <c r="I3120" t="s">
        <v>21</v>
      </c>
      <c r="J3120">
        <v>1</v>
      </c>
      <c r="K3120">
        <v>0.63332576246500005</v>
      </c>
      <c r="L3120" t="s">
        <v>169</v>
      </c>
      <c r="M3120">
        <v>60.031164832986299</v>
      </c>
      <c r="N3120" t="s">
        <v>17</v>
      </c>
      <c r="O3120">
        <v>1</v>
      </c>
      <c r="P3120" t="s">
        <v>170</v>
      </c>
      <c r="Q3120" t="str">
        <f>+PROPER(IF(MID(Tabla1[[#This Row],[expName]],3,100)="Alegria","Alegría",MID(Tabla1[[#This Row],[expName]],3,100)))</f>
        <v>Tristeza</v>
      </c>
      <c r="R3120" t="str">
        <f>+IF(Tabla1[[#This Row],[correct_ans]]="None","Frecuente","Infrecuente")</f>
        <v>Infrecuente</v>
      </c>
      <c r="S3120">
        <f>+Tabla1[[#This Row],[Respuesta.corr]]*100</f>
        <v>100</v>
      </c>
      <c r="T3120">
        <f>+IF(OR(Tabla1[[#This Row],[frecuente/infrecuente]]="Frecuente",Tabla1[[#This Row],[Respuesta.rt]]=""),"",Tabla1[[#This Row],[Respuesta.rt]])</f>
        <v>0.63332576246500005</v>
      </c>
      <c r="U3120">
        <f>1-Tabla1[[#This Row],[Respuesta.corr]]</f>
        <v>0</v>
      </c>
      <c r="V3120" t="s">
        <v>141</v>
      </c>
      <c r="W3120" t="s">
        <v>143</v>
      </c>
      <c r="X3120" t="str">
        <f>+IFERROR(VLOOKUP(Tabla1[[#This Row],[participant]],$AB$2:$AC$17,2,0),"REVISAR")</f>
        <v>EGV8M</v>
      </c>
    </row>
    <row r="3121" spans="1:24" x14ac:dyDescent="0.55000000000000004">
      <c r="A3121" t="s">
        <v>13</v>
      </c>
      <c r="B3121" t="s">
        <v>30</v>
      </c>
      <c r="C3121" t="s">
        <v>15</v>
      </c>
      <c r="D3121">
        <v>1.3</v>
      </c>
      <c r="E3121">
        <v>0</v>
      </c>
      <c r="F3121">
        <v>119</v>
      </c>
      <c r="G3121">
        <v>119</v>
      </c>
      <c r="H3121">
        <v>119</v>
      </c>
      <c r="I3121" t="s">
        <v>15</v>
      </c>
      <c r="J3121">
        <v>1</v>
      </c>
      <c r="L3121" t="s">
        <v>169</v>
      </c>
      <c r="M3121">
        <v>60.031164832986299</v>
      </c>
      <c r="N3121" t="s">
        <v>17</v>
      </c>
      <c r="O3121">
        <v>1</v>
      </c>
      <c r="P3121" t="s">
        <v>170</v>
      </c>
      <c r="Q3121" t="str">
        <f>+PROPER(IF(MID(Tabla1[[#This Row],[expName]],3,100)="Alegria","Alegría",MID(Tabla1[[#This Row],[expName]],3,100)))</f>
        <v>Tristeza</v>
      </c>
      <c r="R3121" t="str">
        <f>+IF(Tabla1[[#This Row],[correct_ans]]="None","Frecuente","Infrecuente")</f>
        <v>Frecuente</v>
      </c>
      <c r="S3121">
        <f>+Tabla1[[#This Row],[Respuesta.corr]]*100</f>
        <v>100</v>
      </c>
      <c r="T3121" t="str">
        <f>+IF(OR(Tabla1[[#This Row],[frecuente/infrecuente]]="Frecuente",Tabla1[[#This Row],[Respuesta.rt]]=""),"",Tabla1[[#This Row],[Respuesta.rt]])</f>
        <v/>
      </c>
      <c r="U3121">
        <f>1-Tabla1[[#This Row],[Respuesta.corr]]</f>
        <v>0</v>
      </c>
      <c r="V3121" t="s">
        <v>141</v>
      </c>
      <c r="W3121" t="s">
        <v>143</v>
      </c>
      <c r="X3121" t="str">
        <f>+IFERROR(VLOOKUP(Tabla1[[#This Row],[participant]],$AB$2:$AC$17,2,0),"REVISAR")</f>
        <v>EGV8M</v>
      </c>
    </row>
    <row r="3122" spans="1:24" x14ac:dyDescent="0.55000000000000004">
      <c r="A3122" t="s">
        <v>13</v>
      </c>
      <c r="B3122" t="s">
        <v>23</v>
      </c>
      <c r="C3122" t="s">
        <v>15</v>
      </c>
      <c r="D3122">
        <v>0.8</v>
      </c>
      <c r="E3122">
        <v>0</v>
      </c>
      <c r="F3122">
        <v>120</v>
      </c>
      <c r="G3122">
        <v>120</v>
      </c>
      <c r="H3122">
        <v>120</v>
      </c>
      <c r="I3122" t="s">
        <v>15</v>
      </c>
      <c r="J3122">
        <v>1</v>
      </c>
      <c r="L3122" t="s">
        <v>169</v>
      </c>
      <c r="M3122">
        <v>60.031164832986299</v>
      </c>
      <c r="N3122" t="s">
        <v>17</v>
      </c>
      <c r="O3122">
        <v>1</v>
      </c>
      <c r="P3122" t="s">
        <v>170</v>
      </c>
      <c r="Q3122" t="str">
        <f>+PROPER(IF(MID(Tabla1[[#This Row],[expName]],3,100)="Alegria","Alegría",MID(Tabla1[[#This Row],[expName]],3,100)))</f>
        <v>Tristeza</v>
      </c>
      <c r="R3122" t="str">
        <f>+IF(Tabla1[[#This Row],[correct_ans]]="None","Frecuente","Infrecuente")</f>
        <v>Frecuente</v>
      </c>
      <c r="S3122">
        <f>+Tabla1[[#This Row],[Respuesta.corr]]*100</f>
        <v>100</v>
      </c>
      <c r="T3122" t="str">
        <f>+IF(OR(Tabla1[[#This Row],[frecuente/infrecuente]]="Frecuente",Tabla1[[#This Row],[Respuesta.rt]]=""),"",Tabla1[[#This Row],[Respuesta.rt]])</f>
        <v/>
      </c>
      <c r="U3122">
        <f>1-Tabla1[[#This Row],[Respuesta.corr]]</f>
        <v>0</v>
      </c>
      <c r="V3122" t="s">
        <v>141</v>
      </c>
      <c r="W3122" t="s">
        <v>143</v>
      </c>
      <c r="X3122" t="str">
        <f>+IFERROR(VLOOKUP(Tabla1[[#This Row],[participant]],$AB$2:$AC$17,2,0),"REVISAR")</f>
        <v>EGV8M</v>
      </c>
    </row>
    <row r="3123" spans="1:24" x14ac:dyDescent="0.55000000000000004">
      <c r="A3123" t="s">
        <v>13</v>
      </c>
      <c r="B3123" t="s">
        <v>36</v>
      </c>
      <c r="C3123" t="s">
        <v>15</v>
      </c>
      <c r="D3123">
        <v>0.8</v>
      </c>
      <c r="E3123">
        <v>0</v>
      </c>
      <c r="F3123">
        <v>121</v>
      </c>
      <c r="G3123">
        <v>121</v>
      </c>
      <c r="H3123">
        <v>121</v>
      </c>
      <c r="I3123" t="s">
        <v>15</v>
      </c>
      <c r="J3123">
        <v>1</v>
      </c>
      <c r="L3123" t="s">
        <v>169</v>
      </c>
      <c r="M3123">
        <v>60.031164832986299</v>
      </c>
      <c r="N3123" t="s">
        <v>17</v>
      </c>
      <c r="O3123">
        <v>1</v>
      </c>
      <c r="P3123" t="s">
        <v>170</v>
      </c>
      <c r="Q3123" t="str">
        <f>+PROPER(IF(MID(Tabla1[[#This Row],[expName]],3,100)="Alegria","Alegría",MID(Tabla1[[#This Row],[expName]],3,100)))</f>
        <v>Tristeza</v>
      </c>
      <c r="R3123" t="str">
        <f>+IF(Tabla1[[#This Row],[correct_ans]]="None","Frecuente","Infrecuente")</f>
        <v>Frecuente</v>
      </c>
      <c r="S3123">
        <f>+Tabla1[[#This Row],[Respuesta.corr]]*100</f>
        <v>100</v>
      </c>
      <c r="T3123" t="str">
        <f>+IF(OR(Tabla1[[#This Row],[frecuente/infrecuente]]="Frecuente",Tabla1[[#This Row],[Respuesta.rt]]=""),"",Tabla1[[#This Row],[Respuesta.rt]])</f>
        <v/>
      </c>
      <c r="U3123">
        <f>1-Tabla1[[#This Row],[Respuesta.corr]]</f>
        <v>0</v>
      </c>
      <c r="V3123" t="s">
        <v>141</v>
      </c>
      <c r="W3123" t="s">
        <v>143</v>
      </c>
      <c r="X3123" t="str">
        <f>+IFERROR(VLOOKUP(Tabla1[[#This Row],[participant]],$AB$2:$AC$17,2,0),"REVISAR")</f>
        <v>EGV8M</v>
      </c>
    </row>
    <row r="3124" spans="1:24" x14ac:dyDescent="0.55000000000000004">
      <c r="A3124" t="s">
        <v>19</v>
      </c>
      <c r="B3124" t="s">
        <v>38</v>
      </c>
      <c r="C3124" t="s">
        <v>21</v>
      </c>
      <c r="D3124">
        <v>1.3</v>
      </c>
      <c r="E3124">
        <v>0</v>
      </c>
      <c r="F3124">
        <v>122</v>
      </c>
      <c r="G3124">
        <v>122</v>
      </c>
      <c r="H3124">
        <v>122</v>
      </c>
      <c r="I3124" t="s">
        <v>15</v>
      </c>
      <c r="J3124">
        <v>0</v>
      </c>
      <c r="L3124" t="s">
        <v>169</v>
      </c>
      <c r="M3124">
        <v>60.031164832986299</v>
      </c>
      <c r="N3124" t="s">
        <v>17</v>
      </c>
      <c r="O3124">
        <v>1</v>
      </c>
      <c r="P3124" t="s">
        <v>170</v>
      </c>
      <c r="Q3124" t="str">
        <f>+PROPER(IF(MID(Tabla1[[#This Row],[expName]],3,100)="Alegria","Alegría",MID(Tabla1[[#This Row],[expName]],3,100)))</f>
        <v>Tristeza</v>
      </c>
      <c r="R3124" t="str">
        <f>+IF(Tabla1[[#This Row],[correct_ans]]="None","Frecuente","Infrecuente")</f>
        <v>Infrecuente</v>
      </c>
      <c r="S3124">
        <f>+Tabla1[[#This Row],[Respuesta.corr]]*100</f>
        <v>0</v>
      </c>
      <c r="T3124" t="str">
        <f>+IF(OR(Tabla1[[#This Row],[frecuente/infrecuente]]="Frecuente",Tabla1[[#This Row],[Respuesta.rt]]=""),"",Tabla1[[#This Row],[Respuesta.rt]])</f>
        <v/>
      </c>
      <c r="U3124">
        <f>1-Tabla1[[#This Row],[Respuesta.corr]]</f>
        <v>1</v>
      </c>
      <c r="V3124" t="s">
        <v>141</v>
      </c>
      <c r="W3124" t="s">
        <v>143</v>
      </c>
      <c r="X3124" t="str">
        <f>+IFERROR(VLOOKUP(Tabla1[[#This Row],[participant]],$AB$2:$AC$17,2,0),"REVISAR")</f>
        <v>EGV8M</v>
      </c>
    </row>
    <row r="3125" spans="1:24" x14ac:dyDescent="0.55000000000000004">
      <c r="A3125" t="s">
        <v>13</v>
      </c>
      <c r="B3125" t="s">
        <v>14</v>
      </c>
      <c r="C3125" t="s">
        <v>15</v>
      </c>
      <c r="D3125">
        <v>1.3</v>
      </c>
      <c r="E3125">
        <v>0</v>
      </c>
      <c r="F3125">
        <v>123</v>
      </c>
      <c r="G3125">
        <v>123</v>
      </c>
      <c r="H3125">
        <v>123</v>
      </c>
      <c r="I3125" t="s">
        <v>15</v>
      </c>
      <c r="J3125">
        <v>1</v>
      </c>
      <c r="L3125" t="s">
        <v>169</v>
      </c>
      <c r="M3125">
        <v>60.031164832986299</v>
      </c>
      <c r="N3125" t="s">
        <v>17</v>
      </c>
      <c r="O3125">
        <v>1</v>
      </c>
      <c r="P3125" t="s">
        <v>170</v>
      </c>
      <c r="Q3125" t="str">
        <f>+PROPER(IF(MID(Tabla1[[#This Row],[expName]],3,100)="Alegria","Alegría",MID(Tabla1[[#This Row],[expName]],3,100)))</f>
        <v>Tristeza</v>
      </c>
      <c r="R3125" t="str">
        <f>+IF(Tabla1[[#This Row],[correct_ans]]="None","Frecuente","Infrecuente")</f>
        <v>Frecuente</v>
      </c>
      <c r="S3125">
        <f>+Tabla1[[#This Row],[Respuesta.corr]]*100</f>
        <v>100</v>
      </c>
      <c r="T3125" t="str">
        <f>+IF(OR(Tabla1[[#This Row],[frecuente/infrecuente]]="Frecuente",Tabla1[[#This Row],[Respuesta.rt]]=""),"",Tabla1[[#This Row],[Respuesta.rt]])</f>
        <v/>
      </c>
      <c r="U3125">
        <f>1-Tabla1[[#This Row],[Respuesta.corr]]</f>
        <v>0</v>
      </c>
      <c r="V3125" t="s">
        <v>141</v>
      </c>
      <c r="W3125" t="s">
        <v>143</v>
      </c>
      <c r="X3125" t="str">
        <f>+IFERROR(VLOOKUP(Tabla1[[#This Row],[participant]],$AB$2:$AC$17,2,0),"REVISAR")</f>
        <v>EGV8M</v>
      </c>
    </row>
    <row r="3126" spans="1:24" x14ac:dyDescent="0.55000000000000004">
      <c r="A3126" t="s">
        <v>13</v>
      </c>
      <c r="B3126" t="s">
        <v>22</v>
      </c>
      <c r="C3126" t="s">
        <v>15</v>
      </c>
      <c r="D3126">
        <v>1.3</v>
      </c>
      <c r="E3126">
        <v>0</v>
      </c>
      <c r="F3126">
        <v>124</v>
      </c>
      <c r="G3126">
        <v>124</v>
      </c>
      <c r="H3126">
        <v>124</v>
      </c>
      <c r="I3126" t="s">
        <v>15</v>
      </c>
      <c r="J3126">
        <v>1</v>
      </c>
      <c r="L3126" t="s">
        <v>169</v>
      </c>
      <c r="M3126">
        <v>60.031164832986299</v>
      </c>
      <c r="N3126" t="s">
        <v>17</v>
      </c>
      <c r="O3126">
        <v>1</v>
      </c>
      <c r="P3126" t="s">
        <v>170</v>
      </c>
      <c r="Q3126" t="str">
        <f>+PROPER(IF(MID(Tabla1[[#This Row],[expName]],3,100)="Alegria","Alegría",MID(Tabla1[[#This Row],[expName]],3,100)))</f>
        <v>Tristeza</v>
      </c>
      <c r="R3126" t="str">
        <f>+IF(Tabla1[[#This Row],[correct_ans]]="None","Frecuente","Infrecuente")</f>
        <v>Frecuente</v>
      </c>
      <c r="S3126">
        <f>+Tabla1[[#This Row],[Respuesta.corr]]*100</f>
        <v>100</v>
      </c>
      <c r="T3126" t="str">
        <f>+IF(OR(Tabla1[[#This Row],[frecuente/infrecuente]]="Frecuente",Tabla1[[#This Row],[Respuesta.rt]]=""),"",Tabla1[[#This Row],[Respuesta.rt]])</f>
        <v/>
      </c>
      <c r="U3126">
        <f>1-Tabla1[[#This Row],[Respuesta.corr]]</f>
        <v>0</v>
      </c>
      <c r="V3126" t="s">
        <v>141</v>
      </c>
      <c r="W3126" t="s">
        <v>143</v>
      </c>
      <c r="X3126" t="str">
        <f>+IFERROR(VLOOKUP(Tabla1[[#This Row],[participant]],$AB$2:$AC$17,2,0),"REVISAR")</f>
        <v>EGV8M</v>
      </c>
    </row>
    <row r="3127" spans="1:24" x14ac:dyDescent="0.55000000000000004">
      <c r="A3127" t="s">
        <v>19</v>
      </c>
      <c r="B3127" t="s">
        <v>47</v>
      </c>
      <c r="C3127" t="s">
        <v>21</v>
      </c>
      <c r="D3127">
        <v>1.3</v>
      </c>
      <c r="E3127">
        <v>0</v>
      </c>
      <c r="F3127">
        <v>125</v>
      </c>
      <c r="G3127">
        <v>125</v>
      </c>
      <c r="H3127">
        <v>125</v>
      </c>
      <c r="I3127" t="s">
        <v>21</v>
      </c>
      <c r="J3127">
        <v>1</v>
      </c>
      <c r="K3127">
        <v>0.53440556966200004</v>
      </c>
      <c r="L3127" t="s">
        <v>169</v>
      </c>
      <c r="M3127">
        <v>60.031164832986299</v>
      </c>
      <c r="N3127" t="s">
        <v>17</v>
      </c>
      <c r="O3127">
        <v>1</v>
      </c>
      <c r="P3127" t="s">
        <v>170</v>
      </c>
      <c r="Q3127" t="str">
        <f>+PROPER(IF(MID(Tabla1[[#This Row],[expName]],3,100)="Alegria","Alegría",MID(Tabla1[[#This Row],[expName]],3,100)))</f>
        <v>Tristeza</v>
      </c>
      <c r="R3127" t="str">
        <f>+IF(Tabla1[[#This Row],[correct_ans]]="None","Frecuente","Infrecuente")</f>
        <v>Infrecuente</v>
      </c>
      <c r="S3127">
        <f>+Tabla1[[#This Row],[Respuesta.corr]]*100</f>
        <v>100</v>
      </c>
      <c r="T3127">
        <f>+IF(OR(Tabla1[[#This Row],[frecuente/infrecuente]]="Frecuente",Tabla1[[#This Row],[Respuesta.rt]]=""),"",Tabla1[[#This Row],[Respuesta.rt]])</f>
        <v>0.53440556966200004</v>
      </c>
      <c r="U3127">
        <f>1-Tabla1[[#This Row],[Respuesta.corr]]</f>
        <v>0</v>
      </c>
      <c r="V3127" t="s">
        <v>141</v>
      </c>
      <c r="W3127" t="s">
        <v>143</v>
      </c>
      <c r="X3127" t="str">
        <f>+IFERROR(VLOOKUP(Tabla1[[#This Row],[participant]],$AB$2:$AC$17,2,0),"REVISAR")</f>
        <v>EGV8M</v>
      </c>
    </row>
    <row r="3128" spans="1:24" x14ac:dyDescent="0.55000000000000004">
      <c r="A3128" t="s">
        <v>13</v>
      </c>
      <c r="B3128" t="s">
        <v>14</v>
      </c>
      <c r="C3128" t="s">
        <v>15</v>
      </c>
      <c r="D3128">
        <v>1.3</v>
      </c>
      <c r="E3128">
        <v>0</v>
      </c>
      <c r="F3128">
        <v>126</v>
      </c>
      <c r="G3128">
        <v>126</v>
      </c>
      <c r="H3128">
        <v>126</v>
      </c>
      <c r="I3128" t="s">
        <v>15</v>
      </c>
      <c r="J3128">
        <v>1</v>
      </c>
      <c r="L3128" t="s">
        <v>169</v>
      </c>
      <c r="M3128">
        <v>60.031164832986299</v>
      </c>
      <c r="N3128" t="s">
        <v>17</v>
      </c>
      <c r="O3128">
        <v>1</v>
      </c>
      <c r="P3128" t="s">
        <v>170</v>
      </c>
      <c r="Q3128" t="str">
        <f>+PROPER(IF(MID(Tabla1[[#This Row],[expName]],3,100)="Alegria","Alegría",MID(Tabla1[[#This Row],[expName]],3,100)))</f>
        <v>Tristeza</v>
      </c>
      <c r="R3128" t="str">
        <f>+IF(Tabla1[[#This Row],[correct_ans]]="None","Frecuente","Infrecuente")</f>
        <v>Frecuente</v>
      </c>
      <c r="S3128">
        <f>+Tabla1[[#This Row],[Respuesta.corr]]*100</f>
        <v>100</v>
      </c>
      <c r="T3128" t="str">
        <f>+IF(OR(Tabla1[[#This Row],[frecuente/infrecuente]]="Frecuente",Tabla1[[#This Row],[Respuesta.rt]]=""),"",Tabla1[[#This Row],[Respuesta.rt]])</f>
        <v/>
      </c>
      <c r="U3128">
        <f>1-Tabla1[[#This Row],[Respuesta.corr]]</f>
        <v>0</v>
      </c>
      <c r="V3128" t="s">
        <v>141</v>
      </c>
      <c r="W3128" t="s">
        <v>143</v>
      </c>
      <c r="X3128" t="str">
        <f>+IFERROR(VLOOKUP(Tabla1[[#This Row],[participant]],$AB$2:$AC$17,2,0),"REVISAR")</f>
        <v>EGV8M</v>
      </c>
    </row>
    <row r="3129" spans="1:24" x14ac:dyDescent="0.55000000000000004">
      <c r="A3129" t="s">
        <v>13</v>
      </c>
      <c r="B3129" t="s">
        <v>28</v>
      </c>
      <c r="C3129" t="s">
        <v>15</v>
      </c>
      <c r="D3129">
        <v>0.8</v>
      </c>
      <c r="E3129">
        <v>0</v>
      </c>
      <c r="F3129">
        <v>127</v>
      </c>
      <c r="G3129">
        <v>127</v>
      </c>
      <c r="H3129">
        <v>127</v>
      </c>
      <c r="I3129" t="s">
        <v>15</v>
      </c>
      <c r="J3129">
        <v>1</v>
      </c>
      <c r="L3129" t="s">
        <v>169</v>
      </c>
      <c r="M3129">
        <v>60.031164832986299</v>
      </c>
      <c r="N3129" t="s">
        <v>17</v>
      </c>
      <c r="O3129">
        <v>1</v>
      </c>
      <c r="P3129" t="s">
        <v>170</v>
      </c>
      <c r="Q3129" t="str">
        <f>+PROPER(IF(MID(Tabla1[[#This Row],[expName]],3,100)="Alegria","Alegría",MID(Tabla1[[#This Row],[expName]],3,100)))</f>
        <v>Tristeza</v>
      </c>
      <c r="R3129" t="str">
        <f>+IF(Tabla1[[#This Row],[correct_ans]]="None","Frecuente","Infrecuente")</f>
        <v>Frecuente</v>
      </c>
      <c r="S3129">
        <f>+Tabla1[[#This Row],[Respuesta.corr]]*100</f>
        <v>100</v>
      </c>
      <c r="T3129" t="str">
        <f>+IF(OR(Tabla1[[#This Row],[frecuente/infrecuente]]="Frecuente",Tabla1[[#This Row],[Respuesta.rt]]=""),"",Tabla1[[#This Row],[Respuesta.rt]])</f>
        <v/>
      </c>
      <c r="U3129">
        <f>1-Tabla1[[#This Row],[Respuesta.corr]]</f>
        <v>0</v>
      </c>
      <c r="V3129" t="s">
        <v>141</v>
      </c>
      <c r="W3129" t="s">
        <v>143</v>
      </c>
      <c r="X3129" t="str">
        <f>+IFERROR(VLOOKUP(Tabla1[[#This Row],[participant]],$AB$2:$AC$17,2,0),"REVISAR")</f>
        <v>EGV8M</v>
      </c>
    </row>
    <row r="3130" spans="1:24" x14ac:dyDescent="0.55000000000000004">
      <c r="A3130" t="s">
        <v>19</v>
      </c>
      <c r="B3130" t="s">
        <v>50</v>
      </c>
      <c r="C3130" t="s">
        <v>21</v>
      </c>
      <c r="D3130">
        <v>0.8</v>
      </c>
      <c r="E3130">
        <v>0</v>
      </c>
      <c r="F3130">
        <v>128</v>
      </c>
      <c r="G3130">
        <v>128</v>
      </c>
      <c r="H3130">
        <v>128</v>
      </c>
      <c r="I3130" t="s">
        <v>21</v>
      </c>
      <c r="J3130">
        <v>1</v>
      </c>
      <c r="K3130">
        <v>0.81105890235599998</v>
      </c>
      <c r="L3130" t="s">
        <v>169</v>
      </c>
      <c r="M3130">
        <v>60.031164832986299</v>
      </c>
      <c r="N3130" t="s">
        <v>17</v>
      </c>
      <c r="O3130">
        <v>1</v>
      </c>
      <c r="P3130" t="s">
        <v>170</v>
      </c>
      <c r="Q3130" t="str">
        <f>+PROPER(IF(MID(Tabla1[[#This Row],[expName]],3,100)="Alegria","Alegría",MID(Tabla1[[#This Row],[expName]],3,100)))</f>
        <v>Tristeza</v>
      </c>
      <c r="R3130" t="str">
        <f>+IF(Tabla1[[#This Row],[correct_ans]]="None","Frecuente","Infrecuente")</f>
        <v>Infrecuente</v>
      </c>
      <c r="S3130">
        <f>+Tabla1[[#This Row],[Respuesta.corr]]*100</f>
        <v>100</v>
      </c>
      <c r="T3130">
        <f>+IF(OR(Tabla1[[#This Row],[frecuente/infrecuente]]="Frecuente",Tabla1[[#This Row],[Respuesta.rt]]=""),"",Tabla1[[#This Row],[Respuesta.rt]])</f>
        <v>0.81105890235599998</v>
      </c>
      <c r="U3130">
        <f>1-Tabla1[[#This Row],[Respuesta.corr]]</f>
        <v>0</v>
      </c>
      <c r="V3130" t="s">
        <v>141</v>
      </c>
      <c r="W3130" t="s">
        <v>143</v>
      </c>
      <c r="X3130" t="str">
        <f>+IFERROR(VLOOKUP(Tabla1[[#This Row],[participant]],$AB$2:$AC$17,2,0),"REVISAR")</f>
        <v>EGV8M</v>
      </c>
    </row>
    <row r="3131" spans="1:24" x14ac:dyDescent="0.55000000000000004">
      <c r="A3131" t="s">
        <v>13</v>
      </c>
      <c r="B3131" t="s">
        <v>48</v>
      </c>
      <c r="C3131" t="s">
        <v>15</v>
      </c>
      <c r="D3131">
        <v>1.3</v>
      </c>
      <c r="E3131">
        <v>0</v>
      </c>
      <c r="F3131">
        <v>129</v>
      </c>
      <c r="G3131">
        <v>129</v>
      </c>
      <c r="H3131">
        <v>129</v>
      </c>
      <c r="I3131" t="s">
        <v>15</v>
      </c>
      <c r="J3131">
        <v>1</v>
      </c>
      <c r="L3131" t="s">
        <v>169</v>
      </c>
      <c r="M3131">
        <v>60.031164832986299</v>
      </c>
      <c r="N3131" t="s">
        <v>17</v>
      </c>
      <c r="O3131">
        <v>1</v>
      </c>
      <c r="P3131" t="s">
        <v>170</v>
      </c>
      <c r="Q3131" t="str">
        <f>+PROPER(IF(MID(Tabla1[[#This Row],[expName]],3,100)="Alegria","Alegría",MID(Tabla1[[#This Row],[expName]],3,100)))</f>
        <v>Tristeza</v>
      </c>
      <c r="R3131" t="str">
        <f>+IF(Tabla1[[#This Row],[correct_ans]]="None","Frecuente","Infrecuente")</f>
        <v>Frecuente</v>
      </c>
      <c r="S3131">
        <f>+Tabla1[[#This Row],[Respuesta.corr]]*100</f>
        <v>100</v>
      </c>
      <c r="T3131" t="str">
        <f>+IF(OR(Tabla1[[#This Row],[frecuente/infrecuente]]="Frecuente",Tabla1[[#This Row],[Respuesta.rt]]=""),"",Tabla1[[#This Row],[Respuesta.rt]])</f>
        <v/>
      </c>
      <c r="U3131">
        <f>1-Tabla1[[#This Row],[Respuesta.corr]]</f>
        <v>0</v>
      </c>
      <c r="V3131" t="s">
        <v>141</v>
      </c>
      <c r="W3131" t="s">
        <v>143</v>
      </c>
      <c r="X3131" t="str">
        <f>+IFERROR(VLOOKUP(Tabla1[[#This Row],[participant]],$AB$2:$AC$17,2,0),"REVISAR")</f>
        <v>EGV8M</v>
      </c>
    </row>
    <row r="3132" spans="1:24" x14ac:dyDescent="0.55000000000000004">
      <c r="A3132" t="s">
        <v>13</v>
      </c>
      <c r="B3132" t="s">
        <v>35</v>
      </c>
      <c r="C3132" t="s">
        <v>15</v>
      </c>
      <c r="D3132">
        <v>1.3</v>
      </c>
      <c r="E3132">
        <v>0</v>
      </c>
      <c r="F3132">
        <v>130</v>
      </c>
      <c r="G3132">
        <v>130</v>
      </c>
      <c r="H3132">
        <v>130</v>
      </c>
      <c r="I3132" t="s">
        <v>15</v>
      </c>
      <c r="J3132">
        <v>1</v>
      </c>
      <c r="L3132" t="s">
        <v>169</v>
      </c>
      <c r="M3132">
        <v>60.031164832986299</v>
      </c>
      <c r="N3132" t="s">
        <v>17</v>
      </c>
      <c r="O3132">
        <v>1</v>
      </c>
      <c r="P3132" t="s">
        <v>170</v>
      </c>
      <c r="Q3132" t="str">
        <f>+PROPER(IF(MID(Tabla1[[#This Row],[expName]],3,100)="Alegria","Alegría",MID(Tabla1[[#This Row],[expName]],3,100)))</f>
        <v>Tristeza</v>
      </c>
      <c r="R3132" t="str">
        <f>+IF(Tabla1[[#This Row],[correct_ans]]="None","Frecuente","Infrecuente")</f>
        <v>Frecuente</v>
      </c>
      <c r="S3132">
        <f>+Tabla1[[#This Row],[Respuesta.corr]]*100</f>
        <v>100</v>
      </c>
      <c r="T3132" t="str">
        <f>+IF(OR(Tabla1[[#This Row],[frecuente/infrecuente]]="Frecuente",Tabla1[[#This Row],[Respuesta.rt]]=""),"",Tabla1[[#This Row],[Respuesta.rt]])</f>
        <v/>
      </c>
      <c r="U3132">
        <f>1-Tabla1[[#This Row],[Respuesta.corr]]</f>
        <v>0</v>
      </c>
      <c r="V3132" t="s">
        <v>141</v>
      </c>
      <c r="W3132" t="s">
        <v>143</v>
      </c>
      <c r="X3132" t="str">
        <f>+IFERROR(VLOOKUP(Tabla1[[#This Row],[participant]],$AB$2:$AC$17,2,0),"REVISAR")</f>
        <v>EGV8M</v>
      </c>
    </row>
    <row r="3133" spans="1:24" x14ac:dyDescent="0.55000000000000004">
      <c r="A3133" t="s">
        <v>13</v>
      </c>
      <c r="B3133" t="s">
        <v>48</v>
      </c>
      <c r="C3133" t="s">
        <v>15</v>
      </c>
      <c r="D3133">
        <v>1.3</v>
      </c>
      <c r="E3133">
        <v>0</v>
      </c>
      <c r="F3133">
        <v>131</v>
      </c>
      <c r="G3133">
        <v>131</v>
      </c>
      <c r="H3133">
        <v>131</v>
      </c>
      <c r="I3133" t="s">
        <v>21</v>
      </c>
      <c r="J3133">
        <v>0</v>
      </c>
      <c r="K3133">
        <v>0.83509946189600004</v>
      </c>
      <c r="L3133" t="s">
        <v>169</v>
      </c>
      <c r="M3133">
        <v>60.031164832986299</v>
      </c>
      <c r="N3133" t="s">
        <v>17</v>
      </c>
      <c r="O3133">
        <v>1</v>
      </c>
      <c r="P3133" t="s">
        <v>170</v>
      </c>
      <c r="Q3133" t="str">
        <f>+PROPER(IF(MID(Tabla1[[#This Row],[expName]],3,100)="Alegria","Alegría",MID(Tabla1[[#This Row],[expName]],3,100)))</f>
        <v>Tristeza</v>
      </c>
      <c r="R3133" t="str">
        <f>+IF(Tabla1[[#This Row],[correct_ans]]="None","Frecuente","Infrecuente")</f>
        <v>Frecuente</v>
      </c>
      <c r="S3133">
        <f>+Tabla1[[#This Row],[Respuesta.corr]]*100</f>
        <v>0</v>
      </c>
      <c r="T3133" t="str">
        <f>+IF(OR(Tabla1[[#This Row],[frecuente/infrecuente]]="Frecuente",Tabla1[[#This Row],[Respuesta.rt]]=""),"",Tabla1[[#This Row],[Respuesta.rt]])</f>
        <v/>
      </c>
      <c r="U3133">
        <f>1-Tabla1[[#This Row],[Respuesta.corr]]</f>
        <v>1</v>
      </c>
      <c r="V3133" t="s">
        <v>141</v>
      </c>
      <c r="W3133" t="s">
        <v>143</v>
      </c>
      <c r="X3133" t="str">
        <f>+IFERROR(VLOOKUP(Tabla1[[#This Row],[participant]],$AB$2:$AC$17,2,0),"REVISAR")</f>
        <v>EGV8M</v>
      </c>
    </row>
    <row r="3134" spans="1:24" x14ac:dyDescent="0.55000000000000004">
      <c r="A3134" t="s">
        <v>19</v>
      </c>
      <c r="B3134" t="s">
        <v>37</v>
      </c>
      <c r="C3134" t="s">
        <v>21</v>
      </c>
      <c r="D3134">
        <v>1.3</v>
      </c>
      <c r="E3134">
        <v>0</v>
      </c>
      <c r="F3134">
        <v>132</v>
      </c>
      <c r="G3134">
        <v>132</v>
      </c>
      <c r="H3134">
        <v>132</v>
      </c>
      <c r="I3134" t="s">
        <v>21</v>
      </c>
      <c r="J3134">
        <v>1</v>
      </c>
      <c r="K3134">
        <v>1.23487279972</v>
      </c>
      <c r="L3134" t="s">
        <v>169</v>
      </c>
      <c r="M3134">
        <v>60.031164832986299</v>
      </c>
      <c r="N3134" t="s">
        <v>17</v>
      </c>
      <c r="O3134">
        <v>1</v>
      </c>
      <c r="P3134" t="s">
        <v>170</v>
      </c>
      <c r="Q3134" t="str">
        <f>+PROPER(IF(MID(Tabla1[[#This Row],[expName]],3,100)="Alegria","Alegría",MID(Tabla1[[#This Row],[expName]],3,100)))</f>
        <v>Tristeza</v>
      </c>
      <c r="R3134" t="str">
        <f>+IF(Tabla1[[#This Row],[correct_ans]]="None","Frecuente","Infrecuente")</f>
        <v>Infrecuente</v>
      </c>
      <c r="S3134">
        <f>+Tabla1[[#This Row],[Respuesta.corr]]*100</f>
        <v>100</v>
      </c>
      <c r="T3134">
        <f>+IF(OR(Tabla1[[#This Row],[frecuente/infrecuente]]="Frecuente",Tabla1[[#This Row],[Respuesta.rt]]=""),"",Tabla1[[#This Row],[Respuesta.rt]])</f>
        <v>1.23487279972</v>
      </c>
      <c r="U3134">
        <f>1-Tabla1[[#This Row],[Respuesta.corr]]</f>
        <v>0</v>
      </c>
      <c r="V3134" t="s">
        <v>141</v>
      </c>
      <c r="W3134" t="s">
        <v>143</v>
      </c>
      <c r="X3134" t="str">
        <f>+IFERROR(VLOOKUP(Tabla1[[#This Row],[participant]],$AB$2:$AC$17,2,0),"REVISAR")</f>
        <v>EGV8M</v>
      </c>
    </row>
    <row r="3135" spans="1:24" x14ac:dyDescent="0.55000000000000004">
      <c r="A3135" t="s">
        <v>13</v>
      </c>
      <c r="B3135" t="s">
        <v>28</v>
      </c>
      <c r="C3135" t="s">
        <v>15</v>
      </c>
      <c r="D3135">
        <v>0.8</v>
      </c>
      <c r="E3135">
        <v>0</v>
      </c>
      <c r="F3135">
        <v>133</v>
      </c>
      <c r="G3135">
        <v>133</v>
      </c>
      <c r="H3135">
        <v>133</v>
      </c>
      <c r="I3135" t="s">
        <v>15</v>
      </c>
      <c r="J3135">
        <v>1</v>
      </c>
      <c r="L3135" t="s">
        <v>169</v>
      </c>
      <c r="M3135">
        <v>60.031164832986299</v>
      </c>
      <c r="N3135" t="s">
        <v>17</v>
      </c>
      <c r="O3135">
        <v>1</v>
      </c>
      <c r="P3135" t="s">
        <v>170</v>
      </c>
      <c r="Q3135" t="str">
        <f>+PROPER(IF(MID(Tabla1[[#This Row],[expName]],3,100)="Alegria","Alegría",MID(Tabla1[[#This Row],[expName]],3,100)))</f>
        <v>Tristeza</v>
      </c>
      <c r="R3135" t="str">
        <f>+IF(Tabla1[[#This Row],[correct_ans]]="None","Frecuente","Infrecuente")</f>
        <v>Frecuente</v>
      </c>
      <c r="S3135">
        <f>+Tabla1[[#This Row],[Respuesta.corr]]*100</f>
        <v>100</v>
      </c>
      <c r="T3135" t="str">
        <f>+IF(OR(Tabla1[[#This Row],[frecuente/infrecuente]]="Frecuente",Tabla1[[#This Row],[Respuesta.rt]]=""),"",Tabla1[[#This Row],[Respuesta.rt]])</f>
        <v/>
      </c>
      <c r="U3135">
        <f>1-Tabla1[[#This Row],[Respuesta.corr]]</f>
        <v>0</v>
      </c>
      <c r="V3135" t="s">
        <v>141</v>
      </c>
      <c r="W3135" t="s">
        <v>143</v>
      </c>
      <c r="X3135" t="str">
        <f>+IFERROR(VLOOKUP(Tabla1[[#This Row],[participant]],$AB$2:$AC$17,2,0),"REVISAR")</f>
        <v>EGV8M</v>
      </c>
    </row>
    <row r="3136" spans="1:24" x14ac:dyDescent="0.55000000000000004">
      <c r="A3136" t="s">
        <v>19</v>
      </c>
      <c r="B3136" t="s">
        <v>43</v>
      </c>
      <c r="C3136" t="s">
        <v>21</v>
      </c>
      <c r="D3136">
        <v>0.8</v>
      </c>
      <c r="E3136">
        <v>0</v>
      </c>
      <c r="F3136">
        <v>134</v>
      </c>
      <c r="G3136">
        <v>134</v>
      </c>
      <c r="H3136">
        <v>134</v>
      </c>
      <c r="I3136" t="s">
        <v>21</v>
      </c>
      <c r="J3136">
        <v>1</v>
      </c>
      <c r="K3136">
        <v>0.60094247228700004</v>
      </c>
      <c r="L3136" t="s">
        <v>169</v>
      </c>
      <c r="M3136">
        <v>60.031164832986299</v>
      </c>
      <c r="N3136" t="s">
        <v>17</v>
      </c>
      <c r="O3136">
        <v>1</v>
      </c>
      <c r="P3136" t="s">
        <v>170</v>
      </c>
      <c r="Q3136" t="str">
        <f>+PROPER(IF(MID(Tabla1[[#This Row],[expName]],3,100)="Alegria","Alegría",MID(Tabla1[[#This Row],[expName]],3,100)))</f>
        <v>Tristeza</v>
      </c>
      <c r="R3136" t="str">
        <f>+IF(Tabla1[[#This Row],[correct_ans]]="None","Frecuente","Infrecuente")</f>
        <v>Infrecuente</v>
      </c>
      <c r="S3136">
        <f>+Tabla1[[#This Row],[Respuesta.corr]]*100</f>
        <v>100</v>
      </c>
      <c r="T3136">
        <f>+IF(OR(Tabla1[[#This Row],[frecuente/infrecuente]]="Frecuente",Tabla1[[#This Row],[Respuesta.rt]]=""),"",Tabla1[[#This Row],[Respuesta.rt]])</f>
        <v>0.60094247228700004</v>
      </c>
      <c r="U3136">
        <f>1-Tabla1[[#This Row],[Respuesta.corr]]</f>
        <v>0</v>
      </c>
      <c r="V3136" t="s">
        <v>141</v>
      </c>
      <c r="W3136" t="s">
        <v>143</v>
      </c>
      <c r="X3136" t="str">
        <f>+IFERROR(VLOOKUP(Tabla1[[#This Row],[participant]],$AB$2:$AC$17,2,0),"REVISAR")</f>
        <v>EGV8M</v>
      </c>
    </row>
    <row r="3137" spans="1:24" x14ac:dyDescent="0.55000000000000004">
      <c r="A3137" t="s">
        <v>13</v>
      </c>
      <c r="B3137" t="s">
        <v>40</v>
      </c>
      <c r="C3137" t="s">
        <v>15</v>
      </c>
      <c r="D3137">
        <v>1.3</v>
      </c>
      <c r="E3137">
        <v>0</v>
      </c>
      <c r="F3137">
        <v>135</v>
      </c>
      <c r="G3137">
        <v>135</v>
      </c>
      <c r="H3137">
        <v>135</v>
      </c>
      <c r="I3137" t="s">
        <v>15</v>
      </c>
      <c r="J3137">
        <v>1</v>
      </c>
      <c r="L3137" t="s">
        <v>169</v>
      </c>
      <c r="M3137">
        <v>60.031164832986299</v>
      </c>
      <c r="N3137" t="s">
        <v>17</v>
      </c>
      <c r="O3137">
        <v>1</v>
      </c>
      <c r="P3137" t="s">
        <v>170</v>
      </c>
      <c r="Q3137" t="str">
        <f>+PROPER(IF(MID(Tabla1[[#This Row],[expName]],3,100)="Alegria","Alegría",MID(Tabla1[[#This Row],[expName]],3,100)))</f>
        <v>Tristeza</v>
      </c>
      <c r="R3137" t="str">
        <f>+IF(Tabla1[[#This Row],[correct_ans]]="None","Frecuente","Infrecuente")</f>
        <v>Frecuente</v>
      </c>
      <c r="S3137">
        <f>+Tabla1[[#This Row],[Respuesta.corr]]*100</f>
        <v>100</v>
      </c>
      <c r="T3137" t="str">
        <f>+IF(OR(Tabla1[[#This Row],[frecuente/infrecuente]]="Frecuente",Tabla1[[#This Row],[Respuesta.rt]]=""),"",Tabla1[[#This Row],[Respuesta.rt]])</f>
        <v/>
      </c>
      <c r="U3137">
        <f>1-Tabla1[[#This Row],[Respuesta.corr]]</f>
        <v>0</v>
      </c>
      <c r="V3137" t="s">
        <v>141</v>
      </c>
      <c r="W3137" t="s">
        <v>143</v>
      </c>
      <c r="X3137" t="str">
        <f>+IFERROR(VLOOKUP(Tabla1[[#This Row],[participant]],$AB$2:$AC$17,2,0),"REVISAR")</f>
        <v>EGV8M</v>
      </c>
    </row>
    <row r="3138" spans="1:24" x14ac:dyDescent="0.55000000000000004">
      <c r="A3138" t="s">
        <v>13</v>
      </c>
      <c r="B3138" t="s">
        <v>48</v>
      </c>
      <c r="C3138" t="s">
        <v>15</v>
      </c>
      <c r="D3138">
        <v>0.8</v>
      </c>
      <c r="E3138">
        <v>0</v>
      </c>
      <c r="F3138">
        <v>136</v>
      </c>
      <c r="G3138">
        <v>136</v>
      </c>
      <c r="H3138">
        <v>136</v>
      </c>
      <c r="I3138" t="s">
        <v>15</v>
      </c>
      <c r="J3138">
        <v>1</v>
      </c>
      <c r="L3138" t="s">
        <v>169</v>
      </c>
      <c r="M3138">
        <v>60.031164832986299</v>
      </c>
      <c r="N3138" t="s">
        <v>17</v>
      </c>
      <c r="O3138">
        <v>1</v>
      </c>
      <c r="P3138" t="s">
        <v>170</v>
      </c>
      <c r="Q3138" t="str">
        <f>+PROPER(IF(MID(Tabla1[[#This Row],[expName]],3,100)="Alegria","Alegría",MID(Tabla1[[#This Row],[expName]],3,100)))</f>
        <v>Tristeza</v>
      </c>
      <c r="R3138" t="str">
        <f>+IF(Tabla1[[#This Row],[correct_ans]]="None","Frecuente","Infrecuente")</f>
        <v>Frecuente</v>
      </c>
      <c r="S3138">
        <f>+Tabla1[[#This Row],[Respuesta.corr]]*100</f>
        <v>100</v>
      </c>
      <c r="T3138" t="str">
        <f>+IF(OR(Tabla1[[#This Row],[frecuente/infrecuente]]="Frecuente",Tabla1[[#This Row],[Respuesta.rt]]=""),"",Tabla1[[#This Row],[Respuesta.rt]])</f>
        <v/>
      </c>
      <c r="U3138">
        <f>1-Tabla1[[#This Row],[Respuesta.corr]]</f>
        <v>0</v>
      </c>
      <c r="V3138" t="s">
        <v>141</v>
      </c>
      <c r="W3138" t="s">
        <v>143</v>
      </c>
      <c r="X3138" t="str">
        <f>+IFERROR(VLOOKUP(Tabla1[[#This Row],[participant]],$AB$2:$AC$17,2,0),"REVISAR")</f>
        <v>EGV8M</v>
      </c>
    </row>
    <row r="3139" spans="1:24" x14ac:dyDescent="0.55000000000000004">
      <c r="A3139" t="s">
        <v>13</v>
      </c>
      <c r="B3139" t="s">
        <v>29</v>
      </c>
      <c r="C3139" t="s">
        <v>15</v>
      </c>
      <c r="D3139">
        <v>1.3</v>
      </c>
      <c r="E3139">
        <v>0</v>
      </c>
      <c r="F3139">
        <v>137</v>
      </c>
      <c r="G3139">
        <v>137</v>
      </c>
      <c r="H3139">
        <v>137</v>
      </c>
      <c r="I3139" t="s">
        <v>15</v>
      </c>
      <c r="J3139">
        <v>1</v>
      </c>
      <c r="L3139" t="s">
        <v>169</v>
      </c>
      <c r="M3139">
        <v>60.031164832986299</v>
      </c>
      <c r="N3139" t="s">
        <v>17</v>
      </c>
      <c r="O3139">
        <v>1</v>
      </c>
      <c r="P3139" t="s">
        <v>170</v>
      </c>
      <c r="Q3139" t="str">
        <f>+PROPER(IF(MID(Tabla1[[#This Row],[expName]],3,100)="Alegria","Alegría",MID(Tabla1[[#This Row],[expName]],3,100)))</f>
        <v>Tristeza</v>
      </c>
      <c r="R3139" t="str">
        <f>+IF(Tabla1[[#This Row],[correct_ans]]="None","Frecuente","Infrecuente")</f>
        <v>Frecuente</v>
      </c>
      <c r="S3139">
        <f>+Tabla1[[#This Row],[Respuesta.corr]]*100</f>
        <v>100</v>
      </c>
      <c r="T3139" t="str">
        <f>+IF(OR(Tabla1[[#This Row],[frecuente/infrecuente]]="Frecuente",Tabla1[[#This Row],[Respuesta.rt]]=""),"",Tabla1[[#This Row],[Respuesta.rt]])</f>
        <v/>
      </c>
      <c r="U3139">
        <f>1-Tabla1[[#This Row],[Respuesta.corr]]</f>
        <v>0</v>
      </c>
      <c r="V3139" t="s">
        <v>141</v>
      </c>
      <c r="W3139" t="s">
        <v>143</v>
      </c>
      <c r="X3139" t="str">
        <f>+IFERROR(VLOOKUP(Tabla1[[#This Row],[participant]],$AB$2:$AC$17,2,0),"REVISAR")</f>
        <v>EGV8M</v>
      </c>
    </row>
    <row r="3140" spans="1:24" x14ac:dyDescent="0.55000000000000004">
      <c r="A3140" t="s">
        <v>13</v>
      </c>
      <c r="B3140" t="s">
        <v>14</v>
      </c>
      <c r="C3140" t="s">
        <v>15</v>
      </c>
      <c r="D3140">
        <v>1.3</v>
      </c>
      <c r="E3140">
        <v>0</v>
      </c>
      <c r="F3140">
        <v>138</v>
      </c>
      <c r="G3140">
        <v>138</v>
      </c>
      <c r="H3140">
        <v>138</v>
      </c>
      <c r="I3140" t="s">
        <v>15</v>
      </c>
      <c r="J3140">
        <v>1</v>
      </c>
      <c r="L3140" t="s">
        <v>169</v>
      </c>
      <c r="M3140">
        <v>60.031164832986299</v>
      </c>
      <c r="N3140" t="s">
        <v>17</v>
      </c>
      <c r="O3140">
        <v>1</v>
      </c>
      <c r="P3140" t="s">
        <v>170</v>
      </c>
      <c r="Q3140" t="str">
        <f>+PROPER(IF(MID(Tabla1[[#This Row],[expName]],3,100)="Alegria","Alegría",MID(Tabla1[[#This Row],[expName]],3,100)))</f>
        <v>Tristeza</v>
      </c>
      <c r="R3140" t="str">
        <f>+IF(Tabla1[[#This Row],[correct_ans]]="None","Frecuente","Infrecuente")</f>
        <v>Frecuente</v>
      </c>
      <c r="S3140">
        <f>+Tabla1[[#This Row],[Respuesta.corr]]*100</f>
        <v>100</v>
      </c>
      <c r="T3140" t="str">
        <f>+IF(OR(Tabla1[[#This Row],[frecuente/infrecuente]]="Frecuente",Tabla1[[#This Row],[Respuesta.rt]]=""),"",Tabla1[[#This Row],[Respuesta.rt]])</f>
        <v/>
      </c>
      <c r="U3140">
        <f>1-Tabla1[[#This Row],[Respuesta.corr]]</f>
        <v>0</v>
      </c>
      <c r="V3140" t="s">
        <v>141</v>
      </c>
      <c r="W3140" t="s">
        <v>143</v>
      </c>
      <c r="X3140" t="str">
        <f>+IFERROR(VLOOKUP(Tabla1[[#This Row],[participant]],$AB$2:$AC$17,2,0),"REVISAR")</f>
        <v>EGV8M</v>
      </c>
    </row>
    <row r="3141" spans="1:24" x14ac:dyDescent="0.55000000000000004">
      <c r="A3141" t="s">
        <v>19</v>
      </c>
      <c r="B3141" t="s">
        <v>27</v>
      </c>
      <c r="C3141" t="s">
        <v>21</v>
      </c>
      <c r="D3141">
        <v>1.3</v>
      </c>
      <c r="E3141">
        <v>0</v>
      </c>
      <c r="F3141">
        <v>139</v>
      </c>
      <c r="G3141">
        <v>139</v>
      </c>
      <c r="H3141">
        <v>139</v>
      </c>
      <c r="I3141" t="s">
        <v>21</v>
      </c>
      <c r="J3141">
        <v>1</v>
      </c>
      <c r="K3141">
        <v>0.88397220987799996</v>
      </c>
      <c r="L3141" t="s">
        <v>169</v>
      </c>
      <c r="M3141">
        <v>60.031164832986299</v>
      </c>
      <c r="N3141" t="s">
        <v>17</v>
      </c>
      <c r="O3141">
        <v>1</v>
      </c>
      <c r="P3141" t="s">
        <v>170</v>
      </c>
      <c r="Q3141" t="str">
        <f>+PROPER(IF(MID(Tabla1[[#This Row],[expName]],3,100)="Alegria","Alegría",MID(Tabla1[[#This Row],[expName]],3,100)))</f>
        <v>Tristeza</v>
      </c>
      <c r="R3141" t="str">
        <f>+IF(Tabla1[[#This Row],[correct_ans]]="None","Frecuente","Infrecuente")</f>
        <v>Infrecuente</v>
      </c>
      <c r="S3141">
        <f>+Tabla1[[#This Row],[Respuesta.corr]]*100</f>
        <v>100</v>
      </c>
      <c r="T3141">
        <f>+IF(OR(Tabla1[[#This Row],[frecuente/infrecuente]]="Frecuente",Tabla1[[#This Row],[Respuesta.rt]]=""),"",Tabla1[[#This Row],[Respuesta.rt]])</f>
        <v>0.88397220987799996</v>
      </c>
      <c r="U3141">
        <f>1-Tabla1[[#This Row],[Respuesta.corr]]</f>
        <v>0</v>
      </c>
      <c r="V3141" t="s">
        <v>141</v>
      </c>
      <c r="W3141" t="s">
        <v>143</v>
      </c>
      <c r="X3141" t="str">
        <f>+IFERROR(VLOOKUP(Tabla1[[#This Row],[participant]],$AB$2:$AC$17,2,0),"REVISAR")</f>
        <v>EGV8M</v>
      </c>
    </row>
    <row r="3142" spans="1:24" x14ac:dyDescent="0.55000000000000004">
      <c r="A3142" t="s">
        <v>13</v>
      </c>
      <c r="B3142" t="s">
        <v>40</v>
      </c>
      <c r="C3142" t="s">
        <v>15</v>
      </c>
      <c r="D3142">
        <v>1.3</v>
      </c>
      <c r="E3142">
        <v>0</v>
      </c>
      <c r="F3142">
        <v>140</v>
      </c>
      <c r="G3142">
        <v>140</v>
      </c>
      <c r="H3142">
        <v>140</v>
      </c>
      <c r="I3142" t="s">
        <v>15</v>
      </c>
      <c r="J3142">
        <v>1</v>
      </c>
      <c r="L3142" t="s">
        <v>169</v>
      </c>
      <c r="M3142">
        <v>60.031164832986299</v>
      </c>
      <c r="N3142" t="s">
        <v>17</v>
      </c>
      <c r="O3142">
        <v>1</v>
      </c>
      <c r="P3142" t="s">
        <v>170</v>
      </c>
      <c r="Q3142" t="str">
        <f>+PROPER(IF(MID(Tabla1[[#This Row],[expName]],3,100)="Alegria","Alegría",MID(Tabla1[[#This Row],[expName]],3,100)))</f>
        <v>Tristeza</v>
      </c>
      <c r="R3142" t="str">
        <f>+IF(Tabla1[[#This Row],[correct_ans]]="None","Frecuente","Infrecuente")</f>
        <v>Frecuente</v>
      </c>
      <c r="S3142">
        <f>+Tabla1[[#This Row],[Respuesta.corr]]*100</f>
        <v>100</v>
      </c>
      <c r="T3142" t="str">
        <f>+IF(OR(Tabla1[[#This Row],[frecuente/infrecuente]]="Frecuente",Tabla1[[#This Row],[Respuesta.rt]]=""),"",Tabla1[[#This Row],[Respuesta.rt]])</f>
        <v/>
      </c>
      <c r="U3142">
        <f>1-Tabla1[[#This Row],[Respuesta.corr]]</f>
        <v>0</v>
      </c>
      <c r="V3142" t="s">
        <v>141</v>
      </c>
      <c r="W3142" t="s">
        <v>143</v>
      </c>
      <c r="X3142" t="str">
        <f>+IFERROR(VLOOKUP(Tabla1[[#This Row],[participant]],$AB$2:$AC$17,2,0),"REVISAR")</f>
        <v>EGV8M</v>
      </c>
    </row>
    <row r="3143" spans="1:24" x14ac:dyDescent="0.55000000000000004">
      <c r="A3143" t="s">
        <v>19</v>
      </c>
      <c r="B3143" t="s">
        <v>50</v>
      </c>
      <c r="C3143" t="s">
        <v>21</v>
      </c>
      <c r="D3143">
        <v>1.3</v>
      </c>
      <c r="E3143">
        <v>0</v>
      </c>
      <c r="F3143">
        <v>141</v>
      </c>
      <c r="G3143">
        <v>141</v>
      </c>
      <c r="H3143">
        <v>141</v>
      </c>
      <c r="I3143" t="s">
        <v>21</v>
      </c>
      <c r="J3143">
        <v>1</v>
      </c>
      <c r="K3143">
        <v>0.96701148274600002</v>
      </c>
      <c r="L3143" t="s">
        <v>169</v>
      </c>
      <c r="M3143">
        <v>60.031164832986299</v>
      </c>
      <c r="N3143" t="s">
        <v>17</v>
      </c>
      <c r="O3143">
        <v>1</v>
      </c>
      <c r="P3143" t="s">
        <v>170</v>
      </c>
      <c r="Q3143" t="str">
        <f>+PROPER(IF(MID(Tabla1[[#This Row],[expName]],3,100)="Alegria","Alegría",MID(Tabla1[[#This Row],[expName]],3,100)))</f>
        <v>Tristeza</v>
      </c>
      <c r="R3143" t="str">
        <f>+IF(Tabla1[[#This Row],[correct_ans]]="None","Frecuente","Infrecuente")</f>
        <v>Infrecuente</v>
      </c>
      <c r="S3143">
        <f>+Tabla1[[#This Row],[Respuesta.corr]]*100</f>
        <v>100</v>
      </c>
      <c r="T3143">
        <f>+IF(OR(Tabla1[[#This Row],[frecuente/infrecuente]]="Frecuente",Tabla1[[#This Row],[Respuesta.rt]]=""),"",Tabla1[[#This Row],[Respuesta.rt]])</f>
        <v>0.96701148274600002</v>
      </c>
      <c r="U3143">
        <f>1-Tabla1[[#This Row],[Respuesta.corr]]</f>
        <v>0</v>
      </c>
      <c r="V3143" t="s">
        <v>141</v>
      </c>
      <c r="W3143" t="s">
        <v>143</v>
      </c>
      <c r="X3143" t="str">
        <f>+IFERROR(VLOOKUP(Tabla1[[#This Row],[participant]],$AB$2:$AC$17,2,0),"REVISAR")</f>
        <v>EGV8M</v>
      </c>
    </row>
    <row r="3144" spans="1:24" x14ac:dyDescent="0.55000000000000004">
      <c r="A3144" t="s">
        <v>13</v>
      </c>
      <c r="B3144" t="s">
        <v>36</v>
      </c>
      <c r="C3144" t="s">
        <v>15</v>
      </c>
      <c r="D3144">
        <v>1.3</v>
      </c>
      <c r="E3144">
        <v>0</v>
      </c>
      <c r="F3144">
        <v>142</v>
      </c>
      <c r="G3144">
        <v>142</v>
      </c>
      <c r="H3144">
        <v>142</v>
      </c>
      <c r="I3144" t="s">
        <v>15</v>
      </c>
      <c r="J3144">
        <v>1</v>
      </c>
      <c r="L3144" t="s">
        <v>169</v>
      </c>
      <c r="M3144">
        <v>60.031164832986299</v>
      </c>
      <c r="N3144" t="s">
        <v>17</v>
      </c>
      <c r="O3144">
        <v>1</v>
      </c>
      <c r="P3144" t="s">
        <v>170</v>
      </c>
      <c r="Q3144" t="str">
        <f>+PROPER(IF(MID(Tabla1[[#This Row],[expName]],3,100)="Alegria","Alegría",MID(Tabla1[[#This Row],[expName]],3,100)))</f>
        <v>Tristeza</v>
      </c>
      <c r="R3144" t="str">
        <f>+IF(Tabla1[[#This Row],[correct_ans]]="None","Frecuente","Infrecuente")</f>
        <v>Frecuente</v>
      </c>
      <c r="S3144">
        <f>+Tabla1[[#This Row],[Respuesta.corr]]*100</f>
        <v>100</v>
      </c>
      <c r="T3144" t="str">
        <f>+IF(OR(Tabla1[[#This Row],[frecuente/infrecuente]]="Frecuente",Tabla1[[#This Row],[Respuesta.rt]]=""),"",Tabla1[[#This Row],[Respuesta.rt]])</f>
        <v/>
      </c>
      <c r="U3144">
        <f>1-Tabla1[[#This Row],[Respuesta.corr]]</f>
        <v>0</v>
      </c>
      <c r="V3144" t="s">
        <v>141</v>
      </c>
      <c r="W3144" t="s">
        <v>143</v>
      </c>
      <c r="X3144" t="str">
        <f>+IFERROR(VLOOKUP(Tabla1[[#This Row],[participant]],$AB$2:$AC$17,2,0),"REVISAR")</f>
        <v>EGV8M</v>
      </c>
    </row>
    <row r="3145" spans="1:24" x14ac:dyDescent="0.55000000000000004">
      <c r="A3145" t="s">
        <v>13</v>
      </c>
      <c r="B3145" t="s">
        <v>14</v>
      </c>
      <c r="C3145" t="s">
        <v>15</v>
      </c>
      <c r="D3145">
        <v>0.8</v>
      </c>
      <c r="E3145">
        <v>0</v>
      </c>
      <c r="F3145">
        <v>143</v>
      </c>
      <c r="G3145">
        <v>143</v>
      </c>
      <c r="H3145">
        <v>143</v>
      </c>
      <c r="I3145" t="s">
        <v>15</v>
      </c>
      <c r="J3145">
        <v>1</v>
      </c>
      <c r="L3145" t="s">
        <v>169</v>
      </c>
      <c r="M3145">
        <v>60.031164832986299</v>
      </c>
      <c r="N3145" t="s">
        <v>17</v>
      </c>
      <c r="O3145">
        <v>1</v>
      </c>
      <c r="P3145" t="s">
        <v>170</v>
      </c>
      <c r="Q3145" t="str">
        <f>+PROPER(IF(MID(Tabla1[[#This Row],[expName]],3,100)="Alegria","Alegría",MID(Tabla1[[#This Row],[expName]],3,100)))</f>
        <v>Tristeza</v>
      </c>
      <c r="R3145" t="str">
        <f>+IF(Tabla1[[#This Row],[correct_ans]]="None","Frecuente","Infrecuente")</f>
        <v>Frecuente</v>
      </c>
      <c r="S3145">
        <f>+Tabla1[[#This Row],[Respuesta.corr]]*100</f>
        <v>100</v>
      </c>
      <c r="T3145" t="str">
        <f>+IF(OR(Tabla1[[#This Row],[frecuente/infrecuente]]="Frecuente",Tabla1[[#This Row],[Respuesta.rt]]=""),"",Tabla1[[#This Row],[Respuesta.rt]])</f>
        <v/>
      </c>
      <c r="U3145">
        <f>1-Tabla1[[#This Row],[Respuesta.corr]]</f>
        <v>0</v>
      </c>
      <c r="V3145" t="s">
        <v>141</v>
      </c>
      <c r="W3145" t="s">
        <v>143</v>
      </c>
      <c r="X3145" t="str">
        <f>+IFERROR(VLOOKUP(Tabla1[[#This Row],[participant]],$AB$2:$AC$17,2,0),"REVISAR")</f>
        <v>EGV8M</v>
      </c>
    </row>
    <row r="3146" spans="1:24" x14ac:dyDescent="0.55000000000000004">
      <c r="A3146" t="s">
        <v>13</v>
      </c>
      <c r="B3146" t="s">
        <v>48</v>
      </c>
      <c r="C3146" t="s">
        <v>15</v>
      </c>
      <c r="D3146">
        <v>0.8</v>
      </c>
      <c r="E3146">
        <v>0</v>
      </c>
      <c r="F3146">
        <v>144</v>
      </c>
      <c r="G3146">
        <v>144</v>
      </c>
      <c r="H3146">
        <v>144</v>
      </c>
      <c r="I3146" t="s">
        <v>21</v>
      </c>
      <c r="J3146">
        <v>0</v>
      </c>
      <c r="K3146">
        <v>1.0010230589</v>
      </c>
      <c r="L3146" t="s">
        <v>169</v>
      </c>
      <c r="M3146">
        <v>60.031164832986299</v>
      </c>
      <c r="N3146" t="s">
        <v>17</v>
      </c>
      <c r="O3146">
        <v>1</v>
      </c>
      <c r="P3146" t="s">
        <v>170</v>
      </c>
      <c r="Q3146" t="str">
        <f>+PROPER(IF(MID(Tabla1[[#This Row],[expName]],3,100)="Alegria","Alegría",MID(Tabla1[[#This Row],[expName]],3,100)))</f>
        <v>Tristeza</v>
      </c>
      <c r="R3146" t="str">
        <f>+IF(Tabla1[[#This Row],[correct_ans]]="None","Frecuente","Infrecuente")</f>
        <v>Frecuente</v>
      </c>
      <c r="S3146">
        <f>+Tabla1[[#This Row],[Respuesta.corr]]*100</f>
        <v>0</v>
      </c>
      <c r="T3146" t="str">
        <f>+IF(OR(Tabla1[[#This Row],[frecuente/infrecuente]]="Frecuente",Tabla1[[#This Row],[Respuesta.rt]]=""),"",Tabla1[[#This Row],[Respuesta.rt]])</f>
        <v/>
      </c>
      <c r="U3146">
        <f>1-Tabla1[[#This Row],[Respuesta.corr]]</f>
        <v>1</v>
      </c>
      <c r="V3146" t="s">
        <v>141</v>
      </c>
      <c r="W3146" t="s">
        <v>143</v>
      </c>
      <c r="X3146" t="str">
        <f>+IFERROR(VLOOKUP(Tabla1[[#This Row],[participant]],$AB$2:$AC$17,2,0),"REVISAR")</f>
        <v>EGV8M</v>
      </c>
    </row>
    <row r="3147" spans="1:24" x14ac:dyDescent="0.55000000000000004">
      <c r="A3147" t="s">
        <v>19</v>
      </c>
      <c r="B3147" t="s">
        <v>20</v>
      </c>
      <c r="C3147" t="s">
        <v>21</v>
      </c>
      <c r="D3147">
        <v>0.8</v>
      </c>
      <c r="E3147">
        <v>0</v>
      </c>
      <c r="F3147">
        <v>145</v>
      </c>
      <c r="G3147">
        <v>145</v>
      </c>
      <c r="H3147">
        <v>145</v>
      </c>
      <c r="I3147" t="s">
        <v>15</v>
      </c>
      <c r="J3147">
        <v>0</v>
      </c>
      <c r="L3147" t="s">
        <v>169</v>
      </c>
      <c r="M3147">
        <v>60.031164832986299</v>
      </c>
      <c r="N3147" t="s">
        <v>17</v>
      </c>
      <c r="O3147">
        <v>1</v>
      </c>
      <c r="P3147" t="s">
        <v>170</v>
      </c>
      <c r="Q3147" t="str">
        <f>+PROPER(IF(MID(Tabla1[[#This Row],[expName]],3,100)="Alegria","Alegría",MID(Tabla1[[#This Row],[expName]],3,100)))</f>
        <v>Tristeza</v>
      </c>
      <c r="R3147" t="str">
        <f>+IF(Tabla1[[#This Row],[correct_ans]]="None","Frecuente","Infrecuente")</f>
        <v>Infrecuente</v>
      </c>
      <c r="S3147">
        <f>+Tabla1[[#This Row],[Respuesta.corr]]*100</f>
        <v>0</v>
      </c>
      <c r="T3147" t="str">
        <f>+IF(OR(Tabla1[[#This Row],[frecuente/infrecuente]]="Frecuente",Tabla1[[#This Row],[Respuesta.rt]]=""),"",Tabla1[[#This Row],[Respuesta.rt]])</f>
        <v/>
      </c>
      <c r="U3147">
        <f>1-Tabla1[[#This Row],[Respuesta.corr]]</f>
        <v>1</v>
      </c>
      <c r="V3147" t="s">
        <v>141</v>
      </c>
      <c r="W3147" t="s">
        <v>143</v>
      </c>
      <c r="X3147" t="str">
        <f>+IFERROR(VLOOKUP(Tabla1[[#This Row],[participant]],$AB$2:$AC$17,2,0),"REVISAR")</f>
        <v>EGV8M</v>
      </c>
    </row>
    <row r="3148" spans="1:24" x14ac:dyDescent="0.55000000000000004">
      <c r="A3148" t="s">
        <v>13</v>
      </c>
      <c r="B3148" t="s">
        <v>45</v>
      </c>
      <c r="C3148" t="s">
        <v>15</v>
      </c>
      <c r="D3148">
        <v>1.3</v>
      </c>
      <c r="E3148">
        <v>0</v>
      </c>
      <c r="F3148">
        <v>146</v>
      </c>
      <c r="G3148">
        <v>146</v>
      </c>
      <c r="H3148">
        <v>146</v>
      </c>
      <c r="I3148" t="s">
        <v>15</v>
      </c>
      <c r="J3148">
        <v>1</v>
      </c>
      <c r="L3148" t="s">
        <v>169</v>
      </c>
      <c r="M3148">
        <v>60.031164832986299</v>
      </c>
      <c r="N3148" t="s">
        <v>17</v>
      </c>
      <c r="O3148">
        <v>1</v>
      </c>
      <c r="P3148" t="s">
        <v>170</v>
      </c>
      <c r="Q3148" t="str">
        <f>+PROPER(IF(MID(Tabla1[[#This Row],[expName]],3,100)="Alegria","Alegría",MID(Tabla1[[#This Row],[expName]],3,100)))</f>
        <v>Tristeza</v>
      </c>
      <c r="R3148" t="str">
        <f>+IF(Tabla1[[#This Row],[correct_ans]]="None","Frecuente","Infrecuente")</f>
        <v>Frecuente</v>
      </c>
      <c r="S3148">
        <f>+Tabla1[[#This Row],[Respuesta.corr]]*100</f>
        <v>100</v>
      </c>
      <c r="T3148" t="str">
        <f>+IF(OR(Tabla1[[#This Row],[frecuente/infrecuente]]="Frecuente",Tabla1[[#This Row],[Respuesta.rt]]=""),"",Tabla1[[#This Row],[Respuesta.rt]])</f>
        <v/>
      </c>
      <c r="U3148">
        <f>1-Tabla1[[#This Row],[Respuesta.corr]]</f>
        <v>0</v>
      </c>
      <c r="V3148" t="s">
        <v>141</v>
      </c>
      <c r="W3148" t="s">
        <v>143</v>
      </c>
      <c r="X3148" t="str">
        <f>+IFERROR(VLOOKUP(Tabla1[[#This Row],[participant]],$AB$2:$AC$17,2,0),"REVISAR")</f>
        <v>EGV8M</v>
      </c>
    </row>
    <row r="3149" spans="1:24" x14ac:dyDescent="0.55000000000000004">
      <c r="A3149" t="s">
        <v>13</v>
      </c>
      <c r="B3149" t="s">
        <v>45</v>
      </c>
      <c r="C3149" t="s">
        <v>15</v>
      </c>
      <c r="D3149">
        <v>0.8</v>
      </c>
      <c r="E3149">
        <v>0</v>
      </c>
      <c r="F3149">
        <v>147</v>
      </c>
      <c r="G3149">
        <v>147</v>
      </c>
      <c r="H3149">
        <v>147</v>
      </c>
      <c r="I3149" t="s">
        <v>15</v>
      </c>
      <c r="J3149">
        <v>1</v>
      </c>
      <c r="L3149" t="s">
        <v>169</v>
      </c>
      <c r="M3149">
        <v>60.031164832986299</v>
      </c>
      <c r="N3149" t="s">
        <v>17</v>
      </c>
      <c r="O3149">
        <v>1</v>
      </c>
      <c r="P3149" t="s">
        <v>170</v>
      </c>
      <c r="Q3149" t="str">
        <f>+PROPER(IF(MID(Tabla1[[#This Row],[expName]],3,100)="Alegria","Alegría",MID(Tabla1[[#This Row],[expName]],3,100)))</f>
        <v>Tristeza</v>
      </c>
      <c r="R3149" t="str">
        <f>+IF(Tabla1[[#This Row],[correct_ans]]="None","Frecuente","Infrecuente")</f>
        <v>Frecuente</v>
      </c>
      <c r="S3149">
        <f>+Tabla1[[#This Row],[Respuesta.corr]]*100</f>
        <v>100</v>
      </c>
      <c r="T3149" t="str">
        <f>+IF(OR(Tabla1[[#This Row],[frecuente/infrecuente]]="Frecuente",Tabla1[[#This Row],[Respuesta.rt]]=""),"",Tabla1[[#This Row],[Respuesta.rt]])</f>
        <v/>
      </c>
      <c r="U3149">
        <f>1-Tabla1[[#This Row],[Respuesta.corr]]</f>
        <v>0</v>
      </c>
      <c r="V3149" t="s">
        <v>141</v>
      </c>
      <c r="W3149" t="s">
        <v>143</v>
      </c>
      <c r="X3149" t="str">
        <f>+IFERROR(VLOOKUP(Tabla1[[#This Row],[participant]],$AB$2:$AC$17,2,0),"REVISAR")</f>
        <v>EGV8M</v>
      </c>
    </row>
    <row r="3150" spans="1:24" x14ac:dyDescent="0.55000000000000004">
      <c r="A3150" t="s">
        <v>13</v>
      </c>
      <c r="B3150" t="s">
        <v>14</v>
      </c>
      <c r="C3150" t="s">
        <v>15</v>
      </c>
      <c r="D3150">
        <v>0.8</v>
      </c>
      <c r="E3150">
        <v>0</v>
      </c>
      <c r="F3150">
        <v>148</v>
      </c>
      <c r="G3150">
        <v>148</v>
      </c>
      <c r="H3150">
        <v>148</v>
      </c>
      <c r="I3150" t="s">
        <v>15</v>
      </c>
      <c r="J3150">
        <v>1</v>
      </c>
      <c r="L3150" t="s">
        <v>169</v>
      </c>
      <c r="M3150">
        <v>60.031164832986299</v>
      </c>
      <c r="N3150" t="s">
        <v>17</v>
      </c>
      <c r="O3150">
        <v>1</v>
      </c>
      <c r="P3150" t="s">
        <v>170</v>
      </c>
      <c r="Q3150" t="str">
        <f>+PROPER(IF(MID(Tabla1[[#This Row],[expName]],3,100)="Alegria","Alegría",MID(Tabla1[[#This Row],[expName]],3,100)))</f>
        <v>Tristeza</v>
      </c>
      <c r="R3150" t="str">
        <f>+IF(Tabla1[[#This Row],[correct_ans]]="None","Frecuente","Infrecuente")</f>
        <v>Frecuente</v>
      </c>
      <c r="S3150">
        <f>+Tabla1[[#This Row],[Respuesta.corr]]*100</f>
        <v>100</v>
      </c>
      <c r="T3150" t="str">
        <f>+IF(OR(Tabla1[[#This Row],[frecuente/infrecuente]]="Frecuente",Tabla1[[#This Row],[Respuesta.rt]]=""),"",Tabla1[[#This Row],[Respuesta.rt]])</f>
        <v/>
      </c>
      <c r="U3150">
        <f>1-Tabla1[[#This Row],[Respuesta.corr]]</f>
        <v>0</v>
      </c>
      <c r="V3150" t="s">
        <v>141</v>
      </c>
      <c r="W3150" t="s">
        <v>143</v>
      </c>
      <c r="X3150" t="str">
        <f>+IFERROR(VLOOKUP(Tabla1[[#This Row],[participant]],$AB$2:$AC$17,2,0),"REVISAR")</f>
        <v>EGV8M</v>
      </c>
    </row>
    <row r="3151" spans="1:24" x14ac:dyDescent="0.55000000000000004">
      <c r="A3151" t="s">
        <v>19</v>
      </c>
      <c r="B3151" t="s">
        <v>32</v>
      </c>
      <c r="C3151" t="s">
        <v>21</v>
      </c>
      <c r="D3151">
        <v>0.8</v>
      </c>
      <c r="E3151">
        <v>0</v>
      </c>
      <c r="F3151">
        <v>149</v>
      </c>
      <c r="G3151">
        <v>149</v>
      </c>
      <c r="H3151">
        <v>149</v>
      </c>
      <c r="I3151" t="s">
        <v>21</v>
      </c>
      <c r="J3151">
        <v>1</v>
      </c>
      <c r="K3151">
        <v>0.66584214963999999</v>
      </c>
      <c r="L3151" t="s">
        <v>169</v>
      </c>
      <c r="M3151">
        <v>60.031164832986299</v>
      </c>
      <c r="N3151" t="s">
        <v>17</v>
      </c>
      <c r="O3151">
        <v>1</v>
      </c>
      <c r="P3151" t="s">
        <v>170</v>
      </c>
      <c r="Q3151" t="str">
        <f>+PROPER(IF(MID(Tabla1[[#This Row],[expName]],3,100)="Alegria","Alegría",MID(Tabla1[[#This Row],[expName]],3,100)))</f>
        <v>Tristeza</v>
      </c>
      <c r="R3151" t="str">
        <f>+IF(Tabla1[[#This Row],[correct_ans]]="None","Frecuente","Infrecuente")</f>
        <v>Infrecuente</v>
      </c>
      <c r="S3151">
        <f>+Tabla1[[#This Row],[Respuesta.corr]]*100</f>
        <v>100</v>
      </c>
      <c r="T3151">
        <f>+IF(OR(Tabla1[[#This Row],[frecuente/infrecuente]]="Frecuente",Tabla1[[#This Row],[Respuesta.rt]]=""),"",Tabla1[[#This Row],[Respuesta.rt]])</f>
        <v>0.66584214963999999</v>
      </c>
      <c r="U3151">
        <f>1-Tabla1[[#This Row],[Respuesta.corr]]</f>
        <v>0</v>
      </c>
      <c r="V3151" t="s">
        <v>141</v>
      </c>
      <c r="W3151" t="s">
        <v>143</v>
      </c>
      <c r="X3151" t="str">
        <f>+IFERROR(VLOOKUP(Tabla1[[#This Row],[participant]],$AB$2:$AC$17,2,0),"REVISAR")</f>
        <v>EGV8M</v>
      </c>
    </row>
    <row r="3152" spans="1:24" x14ac:dyDescent="0.55000000000000004">
      <c r="A3152" t="s">
        <v>13</v>
      </c>
      <c r="B3152" t="s">
        <v>34</v>
      </c>
      <c r="C3152" t="s">
        <v>15</v>
      </c>
      <c r="D3152">
        <v>1.3</v>
      </c>
      <c r="E3152">
        <v>0</v>
      </c>
      <c r="F3152">
        <v>150</v>
      </c>
      <c r="G3152">
        <v>150</v>
      </c>
      <c r="H3152">
        <v>150</v>
      </c>
      <c r="I3152" t="s">
        <v>15</v>
      </c>
      <c r="J3152">
        <v>1</v>
      </c>
      <c r="L3152" t="s">
        <v>169</v>
      </c>
      <c r="M3152">
        <v>60.031164832986299</v>
      </c>
      <c r="N3152" t="s">
        <v>17</v>
      </c>
      <c r="O3152">
        <v>1</v>
      </c>
      <c r="P3152" t="s">
        <v>170</v>
      </c>
      <c r="Q3152" t="str">
        <f>+PROPER(IF(MID(Tabla1[[#This Row],[expName]],3,100)="Alegria","Alegría",MID(Tabla1[[#This Row],[expName]],3,100)))</f>
        <v>Tristeza</v>
      </c>
      <c r="R3152" t="str">
        <f>+IF(Tabla1[[#This Row],[correct_ans]]="None","Frecuente","Infrecuente")</f>
        <v>Frecuente</v>
      </c>
      <c r="S3152">
        <f>+Tabla1[[#This Row],[Respuesta.corr]]*100</f>
        <v>100</v>
      </c>
      <c r="T3152" t="str">
        <f>+IF(OR(Tabla1[[#This Row],[frecuente/infrecuente]]="Frecuente",Tabla1[[#This Row],[Respuesta.rt]]=""),"",Tabla1[[#This Row],[Respuesta.rt]])</f>
        <v/>
      </c>
      <c r="U3152">
        <f>1-Tabla1[[#This Row],[Respuesta.corr]]</f>
        <v>0</v>
      </c>
      <c r="V3152" t="s">
        <v>141</v>
      </c>
      <c r="W3152" t="s">
        <v>143</v>
      </c>
      <c r="X3152" t="str">
        <f>+IFERROR(VLOOKUP(Tabla1[[#This Row],[participant]],$AB$2:$AC$17,2,0),"REVISAR")</f>
        <v>EGV8M</v>
      </c>
    </row>
    <row r="3153" spans="1:24" x14ac:dyDescent="0.55000000000000004">
      <c r="A3153" t="s">
        <v>19</v>
      </c>
      <c r="B3153" t="s">
        <v>24</v>
      </c>
      <c r="C3153" t="s">
        <v>21</v>
      </c>
      <c r="D3153">
        <v>1.3</v>
      </c>
      <c r="E3153">
        <v>0</v>
      </c>
      <c r="F3153">
        <v>151</v>
      </c>
      <c r="G3153">
        <v>151</v>
      </c>
      <c r="H3153">
        <v>151</v>
      </c>
      <c r="I3153" t="s">
        <v>21</v>
      </c>
      <c r="J3153">
        <v>1</v>
      </c>
      <c r="K3153">
        <v>0.67943890020300002</v>
      </c>
      <c r="L3153" t="s">
        <v>169</v>
      </c>
      <c r="M3153">
        <v>60.031164832986299</v>
      </c>
      <c r="N3153" t="s">
        <v>17</v>
      </c>
      <c r="O3153">
        <v>1</v>
      </c>
      <c r="P3153" t="s">
        <v>170</v>
      </c>
      <c r="Q3153" t="str">
        <f>+PROPER(IF(MID(Tabla1[[#This Row],[expName]],3,100)="Alegria","Alegría",MID(Tabla1[[#This Row],[expName]],3,100)))</f>
        <v>Tristeza</v>
      </c>
      <c r="R3153" t="str">
        <f>+IF(Tabla1[[#This Row],[correct_ans]]="None","Frecuente","Infrecuente")</f>
        <v>Infrecuente</v>
      </c>
      <c r="S3153">
        <f>+Tabla1[[#This Row],[Respuesta.corr]]*100</f>
        <v>100</v>
      </c>
      <c r="T3153">
        <f>+IF(OR(Tabla1[[#This Row],[frecuente/infrecuente]]="Frecuente",Tabla1[[#This Row],[Respuesta.rt]]=""),"",Tabla1[[#This Row],[Respuesta.rt]])</f>
        <v>0.67943890020300002</v>
      </c>
      <c r="U3153">
        <f>1-Tabla1[[#This Row],[Respuesta.corr]]</f>
        <v>0</v>
      </c>
      <c r="V3153" t="s">
        <v>141</v>
      </c>
      <c r="W3153" t="s">
        <v>143</v>
      </c>
      <c r="X3153" t="str">
        <f>+IFERROR(VLOOKUP(Tabla1[[#This Row],[participant]],$AB$2:$AC$17,2,0),"REVISAR")</f>
        <v>EGV8M</v>
      </c>
    </row>
    <row r="3154" spans="1:24" x14ac:dyDescent="0.55000000000000004">
      <c r="A3154" t="s">
        <v>13</v>
      </c>
      <c r="B3154" t="s">
        <v>42</v>
      </c>
      <c r="C3154" t="s">
        <v>15</v>
      </c>
      <c r="D3154">
        <v>1.3</v>
      </c>
      <c r="E3154">
        <v>0</v>
      </c>
      <c r="F3154">
        <v>152</v>
      </c>
      <c r="G3154">
        <v>152</v>
      </c>
      <c r="H3154">
        <v>152</v>
      </c>
      <c r="I3154" t="s">
        <v>15</v>
      </c>
      <c r="J3154">
        <v>1</v>
      </c>
      <c r="L3154" t="s">
        <v>169</v>
      </c>
      <c r="M3154">
        <v>60.031164832986299</v>
      </c>
      <c r="N3154" t="s">
        <v>17</v>
      </c>
      <c r="O3154">
        <v>1</v>
      </c>
      <c r="P3154" t="s">
        <v>170</v>
      </c>
      <c r="Q3154" t="str">
        <f>+PROPER(IF(MID(Tabla1[[#This Row],[expName]],3,100)="Alegria","Alegría",MID(Tabla1[[#This Row],[expName]],3,100)))</f>
        <v>Tristeza</v>
      </c>
      <c r="R3154" t="str">
        <f>+IF(Tabla1[[#This Row],[correct_ans]]="None","Frecuente","Infrecuente")</f>
        <v>Frecuente</v>
      </c>
      <c r="S3154">
        <f>+Tabla1[[#This Row],[Respuesta.corr]]*100</f>
        <v>100</v>
      </c>
      <c r="T3154" t="str">
        <f>+IF(OR(Tabla1[[#This Row],[frecuente/infrecuente]]="Frecuente",Tabla1[[#This Row],[Respuesta.rt]]=""),"",Tabla1[[#This Row],[Respuesta.rt]])</f>
        <v/>
      </c>
      <c r="U3154">
        <f>1-Tabla1[[#This Row],[Respuesta.corr]]</f>
        <v>0</v>
      </c>
      <c r="V3154" t="s">
        <v>141</v>
      </c>
      <c r="W3154" t="s">
        <v>143</v>
      </c>
      <c r="X3154" t="str">
        <f>+IFERROR(VLOOKUP(Tabla1[[#This Row],[participant]],$AB$2:$AC$17,2,0),"REVISAR")</f>
        <v>EGV8M</v>
      </c>
    </row>
    <row r="3155" spans="1:24" x14ac:dyDescent="0.55000000000000004">
      <c r="A3155" t="s">
        <v>19</v>
      </c>
      <c r="B3155" t="s">
        <v>39</v>
      </c>
      <c r="C3155" t="s">
        <v>21</v>
      </c>
      <c r="D3155">
        <v>0.8</v>
      </c>
      <c r="E3155">
        <v>0</v>
      </c>
      <c r="F3155">
        <v>153</v>
      </c>
      <c r="G3155">
        <v>153</v>
      </c>
      <c r="H3155">
        <v>153</v>
      </c>
      <c r="I3155" t="s">
        <v>21</v>
      </c>
      <c r="J3155">
        <v>1</v>
      </c>
      <c r="K3155">
        <v>0.91178782354099996</v>
      </c>
      <c r="L3155" t="s">
        <v>169</v>
      </c>
      <c r="M3155">
        <v>60.031164832986299</v>
      </c>
      <c r="N3155" t="s">
        <v>17</v>
      </c>
      <c r="O3155">
        <v>1</v>
      </c>
      <c r="P3155" t="s">
        <v>170</v>
      </c>
      <c r="Q3155" t="str">
        <f>+PROPER(IF(MID(Tabla1[[#This Row],[expName]],3,100)="Alegria","Alegría",MID(Tabla1[[#This Row],[expName]],3,100)))</f>
        <v>Tristeza</v>
      </c>
      <c r="R3155" t="str">
        <f>+IF(Tabla1[[#This Row],[correct_ans]]="None","Frecuente","Infrecuente")</f>
        <v>Infrecuente</v>
      </c>
      <c r="S3155">
        <f>+Tabla1[[#This Row],[Respuesta.corr]]*100</f>
        <v>100</v>
      </c>
      <c r="T3155">
        <f>+IF(OR(Tabla1[[#This Row],[frecuente/infrecuente]]="Frecuente",Tabla1[[#This Row],[Respuesta.rt]]=""),"",Tabla1[[#This Row],[Respuesta.rt]])</f>
        <v>0.91178782354099996</v>
      </c>
      <c r="U3155">
        <f>1-Tabla1[[#This Row],[Respuesta.corr]]</f>
        <v>0</v>
      </c>
      <c r="V3155" t="s">
        <v>141</v>
      </c>
      <c r="W3155" t="s">
        <v>143</v>
      </c>
      <c r="X3155" t="str">
        <f>+IFERROR(VLOOKUP(Tabla1[[#This Row],[participant]],$AB$2:$AC$17,2,0),"REVISAR")</f>
        <v>EGV8M</v>
      </c>
    </row>
    <row r="3156" spans="1:24" x14ac:dyDescent="0.55000000000000004">
      <c r="A3156" t="s">
        <v>13</v>
      </c>
      <c r="B3156" t="s">
        <v>28</v>
      </c>
      <c r="C3156" t="s">
        <v>15</v>
      </c>
      <c r="D3156">
        <v>0.8</v>
      </c>
      <c r="E3156">
        <v>0</v>
      </c>
      <c r="F3156">
        <v>154</v>
      </c>
      <c r="G3156">
        <v>154</v>
      </c>
      <c r="H3156">
        <v>154</v>
      </c>
      <c r="I3156" t="s">
        <v>15</v>
      </c>
      <c r="J3156">
        <v>1</v>
      </c>
      <c r="L3156" t="s">
        <v>169</v>
      </c>
      <c r="M3156">
        <v>60.031164832986299</v>
      </c>
      <c r="N3156" t="s">
        <v>17</v>
      </c>
      <c r="O3156">
        <v>1</v>
      </c>
      <c r="P3156" t="s">
        <v>170</v>
      </c>
      <c r="Q3156" t="str">
        <f>+PROPER(IF(MID(Tabla1[[#This Row],[expName]],3,100)="Alegria","Alegría",MID(Tabla1[[#This Row],[expName]],3,100)))</f>
        <v>Tristeza</v>
      </c>
      <c r="R3156" t="str">
        <f>+IF(Tabla1[[#This Row],[correct_ans]]="None","Frecuente","Infrecuente")</f>
        <v>Frecuente</v>
      </c>
      <c r="S3156">
        <f>+Tabla1[[#This Row],[Respuesta.corr]]*100</f>
        <v>100</v>
      </c>
      <c r="T3156" t="str">
        <f>+IF(OR(Tabla1[[#This Row],[frecuente/infrecuente]]="Frecuente",Tabla1[[#This Row],[Respuesta.rt]]=""),"",Tabla1[[#This Row],[Respuesta.rt]])</f>
        <v/>
      </c>
      <c r="U3156">
        <f>1-Tabla1[[#This Row],[Respuesta.corr]]</f>
        <v>0</v>
      </c>
      <c r="V3156" t="s">
        <v>141</v>
      </c>
      <c r="W3156" t="s">
        <v>143</v>
      </c>
      <c r="X3156" t="str">
        <f>+IFERROR(VLOOKUP(Tabla1[[#This Row],[participant]],$AB$2:$AC$17,2,0),"REVISAR")</f>
        <v>EGV8M</v>
      </c>
    </row>
    <row r="3157" spans="1:24" x14ac:dyDescent="0.55000000000000004">
      <c r="A3157" t="s">
        <v>13</v>
      </c>
      <c r="B3157" t="s">
        <v>14</v>
      </c>
      <c r="C3157" t="s">
        <v>15</v>
      </c>
      <c r="D3157">
        <v>1.3</v>
      </c>
      <c r="E3157">
        <v>0</v>
      </c>
      <c r="F3157">
        <v>155</v>
      </c>
      <c r="G3157">
        <v>155</v>
      </c>
      <c r="H3157">
        <v>155</v>
      </c>
      <c r="I3157" t="s">
        <v>15</v>
      </c>
      <c r="J3157">
        <v>1</v>
      </c>
      <c r="L3157" t="s">
        <v>169</v>
      </c>
      <c r="M3157">
        <v>60.031164832986299</v>
      </c>
      <c r="N3157" t="s">
        <v>17</v>
      </c>
      <c r="O3157">
        <v>1</v>
      </c>
      <c r="P3157" t="s">
        <v>170</v>
      </c>
      <c r="Q3157" t="str">
        <f>+PROPER(IF(MID(Tabla1[[#This Row],[expName]],3,100)="Alegria","Alegría",MID(Tabla1[[#This Row],[expName]],3,100)))</f>
        <v>Tristeza</v>
      </c>
      <c r="R3157" t="str">
        <f>+IF(Tabla1[[#This Row],[correct_ans]]="None","Frecuente","Infrecuente")</f>
        <v>Frecuente</v>
      </c>
      <c r="S3157">
        <f>+Tabla1[[#This Row],[Respuesta.corr]]*100</f>
        <v>100</v>
      </c>
      <c r="T3157" t="str">
        <f>+IF(OR(Tabla1[[#This Row],[frecuente/infrecuente]]="Frecuente",Tabla1[[#This Row],[Respuesta.rt]]=""),"",Tabla1[[#This Row],[Respuesta.rt]])</f>
        <v/>
      </c>
      <c r="U3157">
        <f>1-Tabla1[[#This Row],[Respuesta.corr]]</f>
        <v>0</v>
      </c>
      <c r="V3157" t="s">
        <v>141</v>
      </c>
      <c r="W3157" t="s">
        <v>143</v>
      </c>
      <c r="X3157" t="str">
        <f>+IFERROR(VLOOKUP(Tabla1[[#This Row],[participant]],$AB$2:$AC$17,2,0),"REVISAR")</f>
        <v>EGV8M</v>
      </c>
    </row>
    <row r="3158" spans="1:24" x14ac:dyDescent="0.55000000000000004">
      <c r="A3158" t="s">
        <v>13</v>
      </c>
      <c r="B3158" t="s">
        <v>35</v>
      </c>
      <c r="C3158" t="s">
        <v>15</v>
      </c>
      <c r="D3158">
        <v>0.8</v>
      </c>
      <c r="E3158">
        <v>0</v>
      </c>
      <c r="F3158">
        <v>156</v>
      </c>
      <c r="G3158">
        <v>156</v>
      </c>
      <c r="H3158">
        <v>156</v>
      </c>
      <c r="I3158" t="s">
        <v>15</v>
      </c>
      <c r="J3158">
        <v>1</v>
      </c>
      <c r="L3158" t="s">
        <v>169</v>
      </c>
      <c r="M3158">
        <v>60.031164832986299</v>
      </c>
      <c r="N3158" t="s">
        <v>17</v>
      </c>
      <c r="O3158">
        <v>1</v>
      </c>
      <c r="P3158" t="s">
        <v>170</v>
      </c>
      <c r="Q3158" t="str">
        <f>+PROPER(IF(MID(Tabla1[[#This Row],[expName]],3,100)="Alegria","Alegría",MID(Tabla1[[#This Row],[expName]],3,100)))</f>
        <v>Tristeza</v>
      </c>
      <c r="R3158" t="str">
        <f>+IF(Tabla1[[#This Row],[correct_ans]]="None","Frecuente","Infrecuente")</f>
        <v>Frecuente</v>
      </c>
      <c r="S3158">
        <f>+Tabla1[[#This Row],[Respuesta.corr]]*100</f>
        <v>100</v>
      </c>
      <c r="T3158" t="str">
        <f>+IF(OR(Tabla1[[#This Row],[frecuente/infrecuente]]="Frecuente",Tabla1[[#This Row],[Respuesta.rt]]=""),"",Tabla1[[#This Row],[Respuesta.rt]])</f>
        <v/>
      </c>
      <c r="U3158">
        <f>1-Tabla1[[#This Row],[Respuesta.corr]]</f>
        <v>0</v>
      </c>
      <c r="V3158" t="s">
        <v>141</v>
      </c>
      <c r="W3158" t="s">
        <v>143</v>
      </c>
      <c r="X3158" t="str">
        <f>+IFERROR(VLOOKUP(Tabla1[[#This Row],[participant]],$AB$2:$AC$17,2,0),"REVISAR")</f>
        <v>EGV8M</v>
      </c>
    </row>
    <row r="3159" spans="1:24" x14ac:dyDescent="0.55000000000000004">
      <c r="A3159" t="s">
        <v>19</v>
      </c>
      <c r="B3159" t="s">
        <v>50</v>
      </c>
      <c r="C3159" t="s">
        <v>21</v>
      </c>
      <c r="D3159">
        <v>1.3</v>
      </c>
      <c r="E3159">
        <v>0</v>
      </c>
      <c r="F3159">
        <v>157</v>
      </c>
      <c r="G3159">
        <v>157</v>
      </c>
      <c r="H3159">
        <v>157</v>
      </c>
      <c r="I3159" t="s">
        <v>21</v>
      </c>
      <c r="J3159">
        <v>1</v>
      </c>
      <c r="K3159">
        <v>0.65164480719200002</v>
      </c>
      <c r="L3159" t="s">
        <v>169</v>
      </c>
      <c r="M3159">
        <v>60.031164832986299</v>
      </c>
      <c r="N3159" t="s">
        <v>17</v>
      </c>
      <c r="O3159">
        <v>1</v>
      </c>
      <c r="P3159" t="s">
        <v>170</v>
      </c>
      <c r="Q3159" t="str">
        <f>+PROPER(IF(MID(Tabla1[[#This Row],[expName]],3,100)="Alegria","Alegría",MID(Tabla1[[#This Row],[expName]],3,100)))</f>
        <v>Tristeza</v>
      </c>
      <c r="R3159" t="str">
        <f>+IF(Tabla1[[#This Row],[correct_ans]]="None","Frecuente","Infrecuente")</f>
        <v>Infrecuente</v>
      </c>
      <c r="S3159">
        <f>+Tabla1[[#This Row],[Respuesta.corr]]*100</f>
        <v>100</v>
      </c>
      <c r="T3159">
        <f>+IF(OR(Tabla1[[#This Row],[frecuente/infrecuente]]="Frecuente",Tabla1[[#This Row],[Respuesta.rt]]=""),"",Tabla1[[#This Row],[Respuesta.rt]])</f>
        <v>0.65164480719200002</v>
      </c>
      <c r="U3159">
        <f>1-Tabla1[[#This Row],[Respuesta.corr]]</f>
        <v>0</v>
      </c>
      <c r="V3159" t="s">
        <v>141</v>
      </c>
      <c r="W3159" t="s">
        <v>143</v>
      </c>
      <c r="X3159" t="str">
        <f>+IFERROR(VLOOKUP(Tabla1[[#This Row],[participant]],$AB$2:$AC$17,2,0),"REVISAR")</f>
        <v>EGV8M</v>
      </c>
    </row>
    <row r="3160" spans="1:24" x14ac:dyDescent="0.55000000000000004">
      <c r="A3160" t="s">
        <v>13</v>
      </c>
      <c r="B3160" t="s">
        <v>29</v>
      </c>
      <c r="C3160" t="s">
        <v>15</v>
      </c>
      <c r="D3160">
        <v>1.3</v>
      </c>
      <c r="E3160">
        <v>0</v>
      </c>
      <c r="F3160">
        <v>158</v>
      </c>
      <c r="G3160">
        <v>158</v>
      </c>
      <c r="H3160">
        <v>158</v>
      </c>
      <c r="I3160" t="s">
        <v>21</v>
      </c>
      <c r="J3160">
        <v>0</v>
      </c>
      <c r="K3160">
        <v>0.73454965872199995</v>
      </c>
      <c r="L3160" t="s">
        <v>169</v>
      </c>
      <c r="M3160">
        <v>60.031164832986299</v>
      </c>
      <c r="N3160" t="s">
        <v>17</v>
      </c>
      <c r="O3160">
        <v>1</v>
      </c>
      <c r="P3160" t="s">
        <v>170</v>
      </c>
      <c r="Q3160" t="str">
        <f>+PROPER(IF(MID(Tabla1[[#This Row],[expName]],3,100)="Alegria","Alegría",MID(Tabla1[[#This Row],[expName]],3,100)))</f>
        <v>Tristeza</v>
      </c>
      <c r="R3160" t="str">
        <f>+IF(Tabla1[[#This Row],[correct_ans]]="None","Frecuente","Infrecuente")</f>
        <v>Frecuente</v>
      </c>
      <c r="S3160">
        <f>+Tabla1[[#This Row],[Respuesta.corr]]*100</f>
        <v>0</v>
      </c>
      <c r="T3160" t="str">
        <f>+IF(OR(Tabla1[[#This Row],[frecuente/infrecuente]]="Frecuente",Tabla1[[#This Row],[Respuesta.rt]]=""),"",Tabla1[[#This Row],[Respuesta.rt]])</f>
        <v/>
      </c>
      <c r="U3160">
        <f>1-Tabla1[[#This Row],[Respuesta.corr]]</f>
        <v>1</v>
      </c>
      <c r="V3160" t="s">
        <v>141</v>
      </c>
      <c r="W3160" t="s">
        <v>143</v>
      </c>
      <c r="X3160" t="str">
        <f>+IFERROR(VLOOKUP(Tabla1[[#This Row],[participant]],$AB$2:$AC$17,2,0),"REVISAR")</f>
        <v>EGV8M</v>
      </c>
    </row>
    <row r="3161" spans="1:24" x14ac:dyDescent="0.55000000000000004">
      <c r="A3161" t="s">
        <v>13</v>
      </c>
      <c r="B3161" t="s">
        <v>45</v>
      </c>
      <c r="C3161" t="s">
        <v>15</v>
      </c>
      <c r="D3161">
        <v>0.8</v>
      </c>
      <c r="E3161">
        <v>0</v>
      </c>
      <c r="F3161">
        <v>159</v>
      </c>
      <c r="G3161">
        <v>159</v>
      </c>
      <c r="H3161">
        <v>159</v>
      </c>
      <c r="I3161" t="s">
        <v>15</v>
      </c>
      <c r="J3161">
        <v>1</v>
      </c>
      <c r="L3161" t="s">
        <v>169</v>
      </c>
      <c r="M3161">
        <v>60.031164832986299</v>
      </c>
      <c r="N3161" t="s">
        <v>17</v>
      </c>
      <c r="O3161">
        <v>1</v>
      </c>
      <c r="P3161" t="s">
        <v>170</v>
      </c>
      <c r="Q3161" t="str">
        <f>+PROPER(IF(MID(Tabla1[[#This Row],[expName]],3,100)="Alegria","Alegría",MID(Tabla1[[#This Row],[expName]],3,100)))</f>
        <v>Tristeza</v>
      </c>
      <c r="R3161" t="str">
        <f>+IF(Tabla1[[#This Row],[correct_ans]]="None","Frecuente","Infrecuente")</f>
        <v>Frecuente</v>
      </c>
      <c r="S3161">
        <f>+Tabla1[[#This Row],[Respuesta.corr]]*100</f>
        <v>100</v>
      </c>
      <c r="T3161" t="str">
        <f>+IF(OR(Tabla1[[#This Row],[frecuente/infrecuente]]="Frecuente",Tabla1[[#This Row],[Respuesta.rt]]=""),"",Tabla1[[#This Row],[Respuesta.rt]])</f>
        <v/>
      </c>
      <c r="U3161">
        <f>1-Tabla1[[#This Row],[Respuesta.corr]]</f>
        <v>0</v>
      </c>
      <c r="V3161" t="s">
        <v>141</v>
      </c>
      <c r="W3161" t="s">
        <v>143</v>
      </c>
      <c r="X3161" t="str">
        <f>+IFERROR(VLOOKUP(Tabla1[[#This Row],[participant]],$AB$2:$AC$17,2,0),"REVISAR")</f>
        <v>EGV8M</v>
      </c>
    </row>
    <row r="3162" spans="1:24" x14ac:dyDescent="0.55000000000000004">
      <c r="A3162" t="s">
        <v>19</v>
      </c>
      <c r="B3162" t="s">
        <v>27</v>
      </c>
      <c r="C3162" t="s">
        <v>21</v>
      </c>
      <c r="D3162">
        <v>0.8</v>
      </c>
      <c r="E3162">
        <v>0</v>
      </c>
      <c r="F3162">
        <v>160</v>
      </c>
      <c r="G3162">
        <v>160</v>
      </c>
      <c r="H3162">
        <v>160</v>
      </c>
      <c r="I3162" t="s">
        <v>21</v>
      </c>
      <c r="J3162">
        <v>1</v>
      </c>
      <c r="K3162">
        <v>0.76568077778200005</v>
      </c>
      <c r="L3162" t="s">
        <v>169</v>
      </c>
      <c r="M3162">
        <v>60.031164832986299</v>
      </c>
      <c r="N3162" t="s">
        <v>17</v>
      </c>
      <c r="O3162">
        <v>1</v>
      </c>
      <c r="P3162" t="s">
        <v>170</v>
      </c>
      <c r="Q3162" t="str">
        <f>+PROPER(IF(MID(Tabla1[[#This Row],[expName]],3,100)="Alegria","Alegría",MID(Tabla1[[#This Row],[expName]],3,100)))</f>
        <v>Tristeza</v>
      </c>
      <c r="R3162" t="str">
        <f>+IF(Tabla1[[#This Row],[correct_ans]]="None","Frecuente","Infrecuente")</f>
        <v>Infrecuente</v>
      </c>
      <c r="S3162">
        <f>+Tabla1[[#This Row],[Respuesta.corr]]*100</f>
        <v>100</v>
      </c>
      <c r="T3162">
        <f>+IF(OR(Tabla1[[#This Row],[frecuente/infrecuente]]="Frecuente",Tabla1[[#This Row],[Respuesta.rt]]=""),"",Tabla1[[#This Row],[Respuesta.rt]])</f>
        <v>0.76568077778200005</v>
      </c>
      <c r="U3162">
        <f>1-Tabla1[[#This Row],[Respuesta.corr]]</f>
        <v>0</v>
      </c>
      <c r="V3162" t="s">
        <v>141</v>
      </c>
      <c r="W3162" t="s">
        <v>143</v>
      </c>
      <c r="X3162" t="str">
        <f>+IFERROR(VLOOKUP(Tabla1[[#This Row],[participant]],$AB$2:$AC$17,2,0),"REVISAR")</f>
        <v>EGV8M</v>
      </c>
    </row>
    <row r="3163" spans="1:24" x14ac:dyDescent="0.55000000000000004">
      <c r="A3163" t="s">
        <v>13</v>
      </c>
      <c r="B3163" t="s">
        <v>29</v>
      </c>
      <c r="C3163" t="s">
        <v>15</v>
      </c>
      <c r="D3163">
        <v>1.3</v>
      </c>
      <c r="E3163">
        <v>0</v>
      </c>
      <c r="F3163">
        <v>161</v>
      </c>
      <c r="G3163">
        <v>161</v>
      </c>
      <c r="H3163">
        <v>161</v>
      </c>
      <c r="I3163" t="s">
        <v>15</v>
      </c>
      <c r="J3163">
        <v>1</v>
      </c>
      <c r="L3163" t="s">
        <v>169</v>
      </c>
      <c r="M3163">
        <v>60.031164832986299</v>
      </c>
      <c r="N3163" t="s">
        <v>17</v>
      </c>
      <c r="O3163">
        <v>1</v>
      </c>
      <c r="P3163" t="s">
        <v>170</v>
      </c>
      <c r="Q3163" t="str">
        <f>+PROPER(IF(MID(Tabla1[[#This Row],[expName]],3,100)="Alegria","Alegría",MID(Tabla1[[#This Row],[expName]],3,100)))</f>
        <v>Tristeza</v>
      </c>
      <c r="R3163" t="str">
        <f>+IF(Tabla1[[#This Row],[correct_ans]]="None","Frecuente","Infrecuente")</f>
        <v>Frecuente</v>
      </c>
      <c r="S3163">
        <f>+Tabla1[[#This Row],[Respuesta.corr]]*100</f>
        <v>100</v>
      </c>
      <c r="T3163" t="str">
        <f>+IF(OR(Tabla1[[#This Row],[frecuente/infrecuente]]="Frecuente",Tabla1[[#This Row],[Respuesta.rt]]=""),"",Tabla1[[#This Row],[Respuesta.rt]])</f>
        <v/>
      </c>
      <c r="U3163">
        <f>1-Tabla1[[#This Row],[Respuesta.corr]]</f>
        <v>0</v>
      </c>
      <c r="V3163" t="s">
        <v>141</v>
      </c>
      <c r="W3163" t="s">
        <v>143</v>
      </c>
      <c r="X3163" t="str">
        <f>+IFERROR(VLOOKUP(Tabla1[[#This Row],[participant]],$AB$2:$AC$17,2,0),"REVISAR")</f>
        <v>EGV8M</v>
      </c>
    </row>
    <row r="3164" spans="1:24" x14ac:dyDescent="0.55000000000000004">
      <c r="A3164" t="s">
        <v>19</v>
      </c>
      <c r="B3164" t="s">
        <v>46</v>
      </c>
      <c r="C3164" t="s">
        <v>21</v>
      </c>
      <c r="D3164">
        <v>1.3</v>
      </c>
      <c r="E3164">
        <v>0</v>
      </c>
      <c r="F3164">
        <v>162</v>
      </c>
      <c r="G3164">
        <v>162</v>
      </c>
      <c r="H3164">
        <v>162</v>
      </c>
      <c r="I3164" t="s">
        <v>21</v>
      </c>
      <c r="J3164">
        <v>1</v>
      </c>
      <c r="K3164">
        <v>0.71823865681700005</v>
      </c>
      <c r="L3164" t="s">
        <v>169</v>
      </c>
      <c r="M3164">
        <v>60.031164832986299</v>
      </c>
      <c r="N3164" t="s">
        <v>17</v>
      </c>
      <c r="O3164">
        <v>1</v>
      </c>
      <c r="P3164" t="s">
        <v>170</v>
      </c>
      <c r="Q3164" t="str">
        <f>+PROPER(IF(MID(Tabla1[[#This Row],[expName]],3,100)="Alegria","Alegría",MID(Tabla1[[#This Row],[expName]],3,100)))</f>
        <v>Tristeza</v>
      </c>
      <c r="R3164" t="str">
        <f>+IF(Tabla1[[#This Row],[correct_ans]]="None","Frecuente","Infrecuente")</f>
        <v>Infrecuente</v>
      </c>
      <c r="S3164">
        <f>+Tabla1[[#This Row],[Respuesta.corr]]*100</f>
        <v>100</v>
      </c>
      <c r="T3164">
        <f>+IF(OR(Tabla1[[#This Row],[frecuente/infrecuente]]="Frecuente",Tabla1[[#This Row],[Respuesta.rt]]=""),"",Tabla1[[#This Row],[Respuesta.rt]])</f>
        <v>0.71823865681700005</v>
      </c>
      <c r="U3164">
        <f>1-Tabla1[[#This Row],[Respuesta.corr]]</f>
        <v>0</v>
      </c>
      <c r="V3164" t="s">
        <v>141</v>
      </c>
      <c r="W3164" t="s">
        <v>143</v>
      </c>
      <c r="X3164" t="str">
        <f>+IFERROR(VLOOKUP(Tabla1[[#This Row],[participant]],$AB$2:$AC$17,2,0),"REVISAR")</f>
        <v>EGV8M</v>
      </c>
    </row>
    <row r="3165" spans="1:24" x14ac:dyDescent="0.55000000000000004">
      <c r="A3165" t="s">
        <v>13</v>
      </c>
      <c r="B3165" t="s">
        <v>28</v>
      </c>
      <c r="C3165" t="s">
        <v>15</v>
      </c>
      <c r="D3165">
        <v>1.3</v>
      </c>
      <c r="E3165">
        <v>0</v>
      </c>
      <c r="F3165">
        <v>163</v>
      </c>
      <c r="G3165">
        <v>163</v>
      </c>
      <c r="H3165">
        <v>163</v>
      </c>
      <c r="I3165" t="s">
        <v>15</v>
      </c>
      <c r="J3165">
        <v>1</v>
      </c>
      <c r="L3165" t="s">
        <v>169</v>
      </c>
      <c r="M3165">
        <v>60.031164832986299</v>
      </c>
      <c r="N3165" t="s">
        <v>17</v>
      </c>
      <c r="O3165">
        <v>1</v>
      </c>
      <c r="P3165" t="s">
        <v>170</v>
      </c>
      <c r="Q3165" t="str">
        <f>+PROPER(IF(MID(Tabla1[[#This Row],[expName]],3,100)="Alegria","Alegría",MID(Tabla1[[#This Row],[expName]],3,100)))</f>
        <v>Tristeza</v>
      </c>
      <c r="R3165" t="str">
        <f>+IF(Tabla1[[#This Row],[correct_ans]]="None","Frecuente","Infrecuente")</f>
        <v>Frecuente</v>
      </c>
      <c r="S3165">
        <f>+Tabla1[[#This Row],[Respuesta.corr]]*100</f>
        <v>100</v>
      </c>
      <c r="T3165" t="str">
        <f>+IF(OR(Tabla1[[#This Row],[frecuente/infrecuente]]="Frecuente",Tabla1[[#This Row],[Respuesta.rt]]=""),"",Tabla1[[#This Row],[Respuesta.rt]])</f>
        <v/>
      </c>
      <c r="U3165">
        <f>1-Tabla1[[#This Row],[Respuesta.corr]]</f>
        <v>0</v>
      </c>
      <c r="V3165" t="s">
        <v>141</v>
      </c>
      <c r="W3165" t="s">
        <v>143</v>
      </c>
      <c r="X3165" t="str">
        <f>+IFERROR(VLOOKUP(Tabla1[[#This Row],[participant]],$AB$2:$AC$17,2,0),"REVISAR")</f>
        <v>EGV8M</v>
      </c>
    </row>
    <row r="3166" spans="1:24" x14ac:dyDescent="0.55000000000000004">
      <c r="A3166" t="s">
        <v>13</v>
      </c>
      <c r="B3166" t="s">
        <v>48</v>
      </c>
      <c r="C3166" t="s">
        <v>15</v>
      </c>
      <c r="D3166">
        <v>0.8</v>
      </c>
      <c r="E3166">
        <v>0</v>
      </c>
      <c r="F3166">
        <v>164</v>
      </c>
      <c r="G3166">
        <v>164</v>
      </c>
      <c r="H3166">
        <v>164</v>
      </c>
      <c r="I3166" t="s">
        <v>21</v>
      </c>
      <c r="J3166">
        <v>0</v>
      </c>
      <c r="K3166">
        <v>0.66450323373999998</v>
      </c>
      <c r="L3166" t="s">
        <v>169</v>
      </c>
      <c r="M3166">
        <v>60.031164832986299</v>
      </c>
      <c r="N3166" t="s">
        <v>17</v>
      </c>
      <c r="O3166">
        <v>1</v>
      </c>
      <c r="P3166" t="s">
        <v>170</v>
      </c>
      <c r="Q3166" t="str">
        <f>+PROPER(IF(MID(Tabla1[[#This Row],[expName]],3,100)="Alegria","Alegría",MID(Tabla1[[#This Row],[expName]],3,100)))</f>
        <v>Tristeza</v>
      </c>
      <c r="R3166" t="str">
        <f>+IF(Tabla1[[#This Row],[correct_ans]]="None","Frecuente","Infrecuente")</f>
        <v>Frecuente</v>
      </c>
      <c r="S3166">
        <f>+Tabla1[[#This Row],[Respuesta.corr]]*100</f>
        <v>0</v>
      </c>
      <c r="T3166" t="str">
        <f>+IF(OR(Tabla1[[#This Row],[frecuente/infrecuente]]="Frecuente",Tabla1[[#This Row],[Respuesta.rt]]=""),"",Tabla1[[#This Row],[Respuesta.rt]])</f>
        <v/>
      </c>
      <c r="U3166">
        <f>1-Tabla1[[#This Row],[Respuesta.corr]]</f>
        <v>1</v>
      </c>
      <c r="V3166" t="s">
        <v>141</v>
      </c>
      <c r="W3166" t="s">
        <v>143</v>
      </c>
      <c r="X3166" t="str">
        <f>+IFERROR(VLOOKUP(Tabla1[[#This Row],[participant]],$AB$2:$AC$17,2,0),"REVISAR")</f>
        <v>EGV8M</v>
      </c>
    </row>
    <row r="3167" spans="1:24" x14ac:dyDescent="0.55000000000000004">
      <c r="A3167" t="s">
        <v>19</v>
      </c>
      <c r="B3167" t="s">
        <v>51</v>
      </c>
      <c r="C3167" t="s">
        <v>21</v>
      </c>
      <c r="D3167">
        <v>0.8</v>
      </c>
      <c r="E3167">
        <v>0</v>
      </c>
      <c r="F3167">
        <v>165</v>
      </c>
      <c r="G3167">
        <v>165</v>
      </c>
      <c r="H3167">
        <v>165</v>
      </c>
      <c r="I3167" t="s">
        <v>21</v>
      </c>
      <c r="J3167">
        <v>1</v>
      </c>
      <c r="K3167">
        <v>0.84470330300999996</v>
      </c>
      <c r="L3167" t="s">
        <v>169</v>
      </c>
      <c r="M3167">
        <v>60.031164832986299</v>
      </c>
      <c r="N3167" t="s">
        <v>17</v>
      </c>
      <c r="O3167">
        <v>1</v>
      </c>
      <c r="P3167" t="s">
        <v>170</v>
      </c>
      <c r="Q3167" t="str">
        <f>+PROPER(IF(MID(Tabla1[[#This Row],[expName]],3,100)="Alegria","Alegría",MID(Tabla1[[#This Row],[expName]],3,100)))</f>
        <v>Tristeza</v>
      </c>
      <c r="R3167" t="str">
        <f>+IF(Tabla1[[#This Row],[correct_ans]]="None","Frecuente","Infrecuente")</f>
        <v>Infrecuente</v>
      </c>
      <c r="S3167">
        <f>+Tabla1[[#This Row],[Respuesta.corr]]*100</f>
        <v>100</v>
      </c>
      <c r="T3167">
        <f>+IF(OR(Tabla1[[#This Row],[frecuente/infrecuente]]="Frecuente",Tabla1[[#This Row],[Respuesta.rt]]=""),"",Tabla1[[#This Row],[Respuesta.rt]])</f>
        <v>0.84470330300999996</v>
      </c>
      <c r="U3167">
        <f>1-Tabla1[[#This Row],[Respuesta.corr]]</f>
        <v>0</v>
      </c>
      <c r="V3167" t="s">
        <v>141</v>
      </c>
      <c r="W3167" t="s">
        <v>143</v>
      </c>
      <c r="X3167" t="str">
        <f>+IFERROR(VLOOKUP(Tabla1[[#This Row],[participant]],$AB$2:$AC$17,2,0),"REVISAR")</f>
        <v>EGV8M</v>
      </c>
    </row>
    <row r="3168" spans="1:24" x14ac:dyDescent="0.55000000000000004">
      <c r="A3168" t="s">
        <v>13</v>
      </c>
      <c r="B3168" t="s">
        <v>29</v>
      </c>
      <c r="C3168" t="s">
        <v>15</v>
      </c>
      <c r="D3168">
        <v>0.8</v>
      </c>
      <c r="E3168">
        <v>0</v>
      </c>
      <c r="F3168">
        <v>166</v>
      </c>
      <c r="G3168">
        <v>166</v>
      </c>
      <c r="H3168">
        <v>166</v>
      </c>
      <c r="I3168" t="s">
        <v>15</v>
      </c>
      <c r="J3168">
        <v>1</v>
      </c>
      <c r="L3168" t="s">
        <v>169</v>
      </c>
      <c r="M3168">
        <v>60.031164832986299</v>
      </c>
      <c r="N3168" t="s">
        <v>17</v>
      </c>
      <c r="O3168">
        <v>1</v>
      </c>
      <c r="P3168" t="s">
        <v>170</v>
      </c>
      <c r="Q3168" t="str">
        <f>+PROPER(IF(MID(Tabla1[[#This Row],[expName]],3,100)="Alegria","Alegría",MID(Tabla1[[#This Row],[expName]],3,100)))</f>
        <v>Tristeza</v>
      </c>
      <c r="R3168" t="str">
        <f>+IF(Tabla1[[#This Row],[correct_ans]]="None","Frecuente","Infrecuente")</f>
        <v>Frecuente</v>
      </c>
      <c r="S3168">
        <f>+Tabla1[[#This Row],[Respuesta.corr]]*100</f>
        <v>100</v>
      </c>
      <c r="T3168" t="str">
        <f>+IF(OR(Tabla1[[#This Row],[frecuente/infrecuente]]="Frecuente",Tabla1[[#This Row],[Respuesta.rt]]=""),"",Tabla1[[#This Row],[Respuesta.rt]])</f>
        <v/>
      </c>
      <c r="U3168">
        <f>1-Tabla1[[#This Row],[Respuesta.corr]]</f>
        <v>0</v>
      </c>
      <c r="V3168" t="s">
        <v>141</v>
      </c>
      <c r="W3168" t="s">
        <v>143</v>
      </c>
      <c r="X3168" t="str">
        <f>+IFERROR(VLOOKUP(Tabla1[[#This Row],[participant]],$AB$2:$AC$17,2,0),"REVISAR")</f>
        <v>EGV8M</v>
      </c>
    </row>
    <row r="3169" spans="1:24" x14ac:dyDescent="0.55000000000000004">
      <c r="A3169" t="s">
        <v>19</v>
      </c>
      <c r="B3169" t="s">
        <v>49</v>
      </c>
      <c r="C3169" t="s">
        <v>21</v>
      </c>
      <c r="D3169">
        <v>1.3</v>
      </c>
      <c r="E3169">
        <v>0</v>
      </c>
      <c r="F3169">
        <v>167</v>
      </c>
      <c r="G3169">
        <v>167</v>
      </c>
      <c r="H3169">
        <v>167</v>
      </c>
      <c r="I3169" t="s">
        <v>21</v>
      </c>
      <c r="J3169">
        <v>1</v>
      </c>
      <c r="K3169">
        <v>0.92558190197500001</v>
      </c>
      <c r="L3169" t="s">
        <v>169</v>
      </c>
      <c r="M3169">
        <v>60.031164832986299</v>
      </c>
      <c r="N3169" t="s">
        <v>17</v>
      </c>
      <c r="O3169">
        <v>1</v>
      </c>
      <c r="P3169" t="s">
        <v>170</v>
      </c>
      <c r="Q3169" t="str">
        <f>+PROPER(IF(MID(Tabla1[[#This Row],[expName]],3,100)="Alegria","Alegría",MID(Tabla1[[#This Row],[expName]],3,100)))</f>
        <v>Tristeza</v>
      </c>
      <c r="R3169" t="str">
        <f>+IF(Tabla1[[#This Row],[correct_ans]]="None","Frecuente","Infrecuente")</f>
        <v>Infrecuente</v>
      </c>
      <c r="S3169">
        <f>+Tabla1[[#This Row],[Respuesta.corr]]*100</f>
        <v>100</v>
      </c>
      <c r="T3169">
        <f>+IF(OR(Tabla1[[#This Row],[frecuente/infrecuente]]="Frecuente",Tabla1[[#This Row],[Respuesta.rt]]=""),"",Tabla1[[#This Row],[Respuesta.rt]])</f>
        <v>0.92558190197500001</v>
      </c>
      <c r="U3169">
        <f>1-Tabla1[[#This Row],[Respuesta.corr]]</f>
        <v>0</v>
      </c>
      <c r="V3169" t="s">
        <v>141</v>
      </c>
      <c r="W3169" t="s">
        <v>143</v>
      </c>
      <c r="X3169" t="str">
        <f>+IFERROR(VLOOKUP(Tabla1[[#This Row],[participant]],$AB$2:$AC$17,2,0),"REVISAR")</f>
        <v>EGV8M</v>
      </c>
    </row>
    <row r="3170" spans="1:24" x14ac:dyDescent="0.55000000000000004">
      <c r="A3170" t="s">
        <v>13</v>
      </c>
      <c r="B3170" t="s">
        <v>40</v>
      </c>
      <c r="C3170" t="s">
        <v>15</v>
      </c>
      <c r="D3170">
        <v>0.8</v>
      </c>
      <c r="E3170">
        <v>0</v>
      </c>
      <c r="F3170">
        <v>168</v>
      </c>
      <c r="G3170">
        <v>168</v>
      </c>
      <c r="H3170">
        <v>168</v>
      </c>
      <c r="I3170" t="s">
        <v>15</v>
      </c>
      <c r="J3170">
        <v>1</v>
      </c>
      <c r="L3170" t="s">
        <v>169</v>
      </c>
      <c r="M3170">
        <v>60.031164832986299</v>
      </c>
      <c r="N3170" t="s">
        <v>17</v>
      </c>
      <c r="O3170">
        <v>1</v>
      </c>
      <c r="P3170" t="s">
        <v>170</v>
      </c>
      <c r="Q3170" t="str">
        <f>+PROPER(IF(MID(Tabla1[[#This Row],[expName]],3,100)="Alegria","Alegría",MID(Tabla1[[#This Row],[expName]],3,100)))</f>
        <v>Tristeza</v>
      </c>
      <c r="R3170" t="str">
        <f>+IF(Tabla1[[#This Row],[correct_ans]]="None","Frecuente","Infrecuente")</f>
        <v>Frecuente</v>
      </c>
      <c r="S3170">
        <f>+Tabla1[[#This Row],[Respuesta.corr]]*100</f>
        <v>100</v>
      </c>
      <c r="T3170" t="str">
        <f>+IF(OR(Tabla1[[#This Row],[frecuente/infrecuente]]="Frecuente",Tabla1[[#This Row],[Respuesta.rt]]=""),"",Tabla1[[#This Row],[Respuesta.rt]])</f>
        <v/>
      </c>
      <c r="U3170">
        <f>1-Tabla1[[#This Row],[Respuesta.corr]]</f>
        <v>0</v>
      </c>
      <c r="V3170" t="s">
        <v>141</v>
      </c>
      <c r="W3170" t="s">
        <v>143</v>
      </c>
      <c r="X3170" t="str">
        <f>+IFERROR(VLOOKUP(Tabla1[[#This Row],[participant]],$AB$2:$AC$17,2,0),"REVISAR")</f>
        <v>EGV8M</v>
      </c>
    </row>
    <row r="3171" spans="1:24" x14ac:dyDescent="0.55000000000000004">
      <c r="A3171" t="s">
        <v>13</v>
      </c>
      <c r="B3171" t="s">
        <v>42</v>
      </c>
      <c r="C3171" t="s">
        <v>15</v>
      </c>
      <c r="D3171">
        <v>1.3</v>
      </c>
      <c r="E3171">
        <v>0</v>
      </c>
      <c r="F3171">
        <v>169</v>
      </c>
      <c r="G3171">
        <v>169</v>
      </c>
      <c r="H3171">
        <v>169</v>
      </c>
      <c r="I3171" t="s">
        <v>15</v>
      </c>
      <c r="J3171">
        <v>1</v>
      </c>
      <c r="L3171" t="s">
        <v>169</v>
      </c>
      <c r="M3171">
        <v>60.031164832986299</v>
      </c>
      <c r="N3171" t="s">
        <v>17</v>
      </c>
      <c r="O3171">
        <v>1</v>
      </c>
      <c r="P3171" t="s">
        <v>170</v>
      </c>
      <c r="Q3171" t="str">
        <f>+PROPER(IF(MID(Tabla1[[#This Row],[expName]],3,100)="Alegria","Alegría",MID(Tabla1[[#This Row],[expName]],3,100)))</f>
        <v>Tristeza</v>
      </c>
      <c r="R3171" t="str">
        <f>+IF(Tabla1[[#This Row],[correct_ans]]="None","Frecuente","Infrecuente")</f>
        <v>Frecuente</v>
      </c>
      <c r="S3171">
        <f>+Tabla1[[#This Row],[Respuesta.corr]]*100</f>
        <v>100</v>
      </c>
      <c r="T3171" t="str">
        <f>+IF(OR(Tabla1[[#This Row],[frecuente/infrecuente]]="Frecuente",Tabla1[[#This Row],[Respuesta.rt]]=""),"",Tabla1[[#This Row],[Respuesta.rt]])</f>
        <v/>
      </c>
      <c r="U3171">
        <f>1-Tabla1[[#This Row],[Respuesta.corr]]</f>
        <v>0</v>
      </c>
      <c r="V3171" t="s">
        <v>141</v>
      </c>
      <c r="W3171" t="s">
        <v>143</v>
      </c>
      <c r="X3171" t="str">
        <f>+IFERROR(VLOOKUP(Tabla1[[#This Row],[participant]],$AB$2:$AC$17,2,0),"REVISAR")</f>
        <v>EGV8M</v>
      </c>
    </row>
    <row r="3172" spans="1:24" x14ac:dyDescent="0.55000000000000004">
      <c r="A3172" t="s">
        <v>13</v>
      </c>
      <c r="B3172" t="s">
        <v>41</v>
      </c>
      <c r="C3172" t="s">
        <v>15</v>
      </c>
      <c r="D3172">
        <v>0.8</v>
      </c>
      <c r="E3172">
        <v>0</v>
      </c>
      <c r="F3172">
        <v>170</v>
      </c>
      <c r="G3172">
        <v>170</v>
      </c>
      <c r="H3172">
        <v>170</v>
      </c>
      <c r="I3172" t="s">
        <v>15</v>
      </c>
      <c r="J3172">
        <v>1</v>
      </c>
      <c r="L3172" t="s">
        <v>169</v>
      </c>
      <c r="M3172">
        <v>60.031164832986299</v>
      </c>
      <c r="N3172" t="s">
        <v>17</v>
      </c>
      <c r="O3172">
        <v>1</v>
      </c>
      <c r="P3172" t="s">
        <v>170</v>
      </c>
      <c r="Q3172" t="str">
        <f>+PROPER(IF(MID(Tabla1[[#This Row],[expName]],3,100)="Alegria","Alegría",MID(Tabla1[[#This Row],[expName]],3,100)))</f>
        <v>Tristeza</v>
      </c>
      <c r="R3172" t="str">
        <f>+IF(Tabla1[[#This Row],[correct_ans]]="None","Frecuente","Infrecuente")</f>
        <v>Frecuente</v>
      </c>
      <c r="S3172">
        <f>+Tabla1[[#This Row],[Respuesta.corr]]*100</f>
        <v>100</v>
      </c>
      <c r="T3172" t="str">
        <f>+IF(OR(Tabla1[[#This Row],[frecuente/infrecuente]]="Frecuente",Tabla1[[#This Row],[Respuesta.rt]]=""),"",Tabla1[[#This Row],[Respuesta.rt]])</f>
        <v/>
      </c>
      <c r="U3172">
        <f>1-Tabla1[[#This Row],[Respuesta.corr]]</f>
        <v>0</v>
      </c>
      <c r="V3172" t="s">
        <v>141</v>
      </c>
      <c r="W3172" t="s">
        <v>143</v>
      </c>
      <c r="X3172" t="str">
        <f>+IFERROR(VLOOKUP(Tabla1[[#This Row],[participant]],$AB$2:$AC$17,2,0),"REVISAR")</f>
        <v>EGV8M</v>
      </c>
    </row>
    <row r="3173" spans="1:24" x14ac:dyDescent="0.55000000000000004">
      <c r="A3173" t="s">
        <v>19</v>
      </c>
      <c r="B3173" t="s">
        <v>51</v>
      </c>
      <c r="C3173" t="s">
        <v>21</v>
      </c>
      <c r="D3173">
        <v>0.8</v>
      </c>
      <c r="E3173">
        <v>0</v>
      </c>
      <c r="F3173">
        <v>171</v>
      </c>
      <c r="G3173">
        <v>171</v>
      </c>
      <c r="H3173">
        <v>171</v>
      </c>
      <c r="I3173" t="s">
        <v>21</v>
      </c>
      <c r="J3173">
        <v>1</v>
      </c>
      <c r="K3173">
        <v>0.55635365925299995</v>
      </c>
      <c r="L3173" t="s">
        <v>169</v>
      </c>
      <c r="M3173">
        <v>60.031164832986299</v>
      </c>
      <c r="N3173" t="s">
        <v>17</v>
      </c>
      <c r="O3173">
        <v>1</v>
      </c>
      <c r="P3173" t="s">
        <v>170</v>
      </c>
      <c r="Q3173" t="str">
        <f>+PROPER(IF(MID(Tabla1[[#This Row],[expName]],3,100)="Alegria","Alegría",MID(Tabla1[[#This Row],[expName]],3,100)))</f>
        <v>Tristeza</v>
      </c>
      <c r="R3173" t="str">
        <f>+IF(Tabla1[[#This Row],[correct_ans]]="None","Frecuente","Infrecuente")</f>
        <v>Infrecuente</v>
      </c>
      <c r="S3173">
        <f>+Tabla1[[#This Row],[Respuesta.corr]]*100</f>
        <v>100</v>
      </c>
      <c r="T3173">
        <f>+IF(OR(Tabla1[[#This Row],[frecuente/infrecuente]]="Frecuente",Tabla1[[#This Row],[Respuesta.rt]]=""),"",Tabla1[[#This Row],[Respuesta.rt]])</f>
        <v>0.55635365925299995</v>
      </c>
      <c r="U3173">
        <f>1-Tabla1[[#This Row],[Respuesta.corr]]</f>
        <v>0</v>
      </c>
      <c r="V3173" t="s">
        <v>141</v>
      </c>
      <c r="W3173" t="s">
        <v>143</v>
      </c>
      <c r="X3173" t="str">
        <f>+IFERROR(VLOOKUP(Tabla1[[#This Row],[participant]],$AB$2:$AC$17,2,0),"REVISAR")</f>
        <v>EGV8M</v>
      </c>
    </row>
    <row r="3174" spans="1:24" x14ac:dyDescent="0.55000000000000004">
      <c r="A3174" t="s">
        <v>13</v>
      </c>
      <c r="B3174" t="s">
        <v>45</v>
      </c>
      <c r="C3174" t="s">
        <v>15</v>
      </c>
      <c r="D3174">
        <v>0.8</v>
      </c>
      <c r="E3174">
        <v>0</v>
      </c>
      <c r="F3174">
        <v>172</v>
      </c>
      <c r="G3174">
        <v>172</v>
      </c>
      <c r="H3174">
        <v>172</v>
      </c>
      <c r="I3174" t="s">
        <v>15</v>
      </c>
      <c r="J3174">
        <v>1</v>
      </c>
      <c r="L3174" t="s">
        <v>169</v>
      </c>
      <c r="M3174">
        <v>60.031164832986299</v>
      </c>
      <c r="N3174" t="s">
        <v>17</v>
      </c>
      <c r="O3174">
        <v>1</v>
      </c>
      <c r="P3174" t="s">
        <v>170</v>
      </c>
      <c r="Q3174" t="str">
        <f>+PROPER(IF(MID(Tabla1[[#This Row],[expName]],3,100)="Alegria","Alegría",MID(Tabla1[[#This Row],[expName]],3,100)))</f>
        <v>Tristeza</v>
      </c>
      <c r="R3174" t="str">
        <f>+IF(Tabla1[[#This Row],[correct_ans]]="None","Frecuente","Infrecuente")</f>
        <v>Frecuente</v>
      </c>
      <c r="S3174">
        <f>+Tabla1[[#This Row],[Respuesta.corr]]*100</f>
        <v>100</v>
      </c>
      <c r="T3174" t="str">
        <f>+IF(OR(Tabla1[[#This Row],[frecuente/infrecuente]]="Frecuente",Tabla1[[#This Row],[Respuesta.rt]]=""),"",Tabla1[[#This Row],[Respuesta.rt]])</f>
        <v/>
      </c>
      <c r="U3174">
        <f>1-Tabla1[[#This Row],[Respuesta.corr]]</f>
        <v>0</v>
      </c>
      <c r="V3174" t="s">
        <v>141</v>
      </c>
      <c r="W3174" t="s">
        <v>143</v>
      </c>
      <c r="X3174" t="str">
        <f>+IFERROR(VLOOKUP(Tabla1[[#This Row],[participant]],$AB$2:$AC$17,2,0),"REVISAR")</f>
        <v>EGV8M</v>
      </c>
    </row>
    <row r="3175" spans="1:24" x14ac:dyDescent="0.55000000000000004">
      <c r="A3175" t="s">
        <v>13</v>
      </c>
      <c r="B3175" t="s">
        <v>28</v>
      </c>
      <c r="C3175" t="s">
        <v>15</v>
      </c>
      <c r="D3175">
        <v>1.3</v>
      </c>
      <c r="E3175">
        <v>0</v>
      </c>
      <c r="F3175">
        <v>173</v>
      </c>
      <c r="G3175">
        <v>173</v>
      </c>
      <c r="H3175">
        <v>173</v>
      </c>
      <c r="I3175" t="s">
        <v>15</v>
      </c>
      <c r="J3175">
        <v>1</v>
      </c>
      <c r="L3175" t="s">
        <v>169</v>
      </c>
      <c r="M3175">
        <v>60.031164832986299</v>
      </c>
      <c r="N3175" t="s">
        <v>17</v>
      </c>
      <c r="O3175">
        <v>1</v>
      </c>
      <c r="P3175" t="s">
        <v>170</v>
      </c>
      <c r="Q3175" t="str">
        <f>+PROPER(IF(MID(Tabla1[[#This Row],[expName]],3,100)="Alegria","Alegría",MID(Tabla1[[#This Row],[expName]],3,100)))</f>
        <v>Tristeza</v>
      </c>
      <c r="R3175" t="str">
        <f>+IF(Tabla1[[#This Row],[correct_ans]]="None","Frecuente","Infrecuente")</f>
        <v>Frecuente</v>
      </c>
      <c r="S3175">
        <f>+Tabla1[[#This Row],[Respuesta.corr]]*100</f>
        <v>100</v>
      </c>
      <c r="T3175" t="str">
        <f>+IF(OR(Tabla1[[#This Row],[frecuente/infrecuente]]="Frecuente",Tabla1[[#This Row],[Respuesta.rt]]=""),"",Tabla1[[#This Row],[Respuesta.rt]])</f>
        <v/>
      </c>
      <c r="U3175">
        <f>1-Tabla1[[#This Row],[Respuesta.corr]]</f>
        <v>0</v>
      </c>
      <c r="V3175" t="s">
        <v>141</v>
      </c>
      <c r="W3175" t="s">
        <v>143</v>
      </c>
      <c r="X3175" t="str">
        <f>+IFERROR(VLOOKUP(Tabla1[[#This Row],[participant]],$AB$2:$AC$17,2,0),"REVISAR")</f>
        <v>EGV8M</v>
      </c>
    </row>
    <row r="3176" spans="1:24" x14ac:dyDescent="0.55000000000000004">
      <c r="A3176" t="s">
        <v>19</v>
      </c>
      <c r="B3176" t="s">
        <v>49</v>
      </c>
      <c r="C3176" t="s">
        <v>21</v>
      </c>
      <c r="D3176">
        <v>0.8</v>
      </c>
      <c r="E3176">
        <v>0</v>
      </c>
      <c r="F3176">
        <v>174</v>
      </c>
      <c r="G3176">
        <v>174</v>
      </c>
      <c r="H3176">
        <v>174</v>
      </c>
      <c r="I3176" t="s">
        <v>21</v>
      </c>
      <c r="J3176">
        <v>1</v>
      </c>
      <c r="K3176">
        <v>0.59608741226799999</v>
      </c>
      <c r="L3176" t="s">
        <v>169</v>
      </c>
      <c r="M3176">
        <v>60.031164832986299</v>
      </c>
      <c r="N3176" t="s">
        <v>17</v>
      </c>
      <c r="O3176">
        <v>1</v>
      </c>
      <c r="P3176" t="s">
        <v>170</v>
      </c>
      <c r="Q3176" t="str">
        <f>+PROPER(IF(MID(Tabla1[[#This Row],[expName]],3,100)="Alegria","Alegría",MID(Tabla1[[#This Row],[expName]],3,100)))</f>
        <v>Tristeza</v>
      </c>
      <c r="R3176" t="str">
        <f>+IF(Tabla1[[#This Row],[correct_ans]]="None","Frecuente","Infrecuente")</f>
        <v>Infrecuente</v>
      </c>
      <c r="S3176">
        <f>+Tabla1[[#This Row],[Respuesta.corr]]*100</f>
        <v>100</v>
      </c>
      <c r="T3176">
        <f>+IF(OR(Tabla1[[#This Row],[frecuente/infrecuente]]="Frecuente",Tabla1[[#This Row],[Respuesta.rt]]=""),"",Tabla1[[#This Row],[Respuesta.rt]])</f>
        <v>0.59608741226799999</v>
      </c>
      <c r="U3176">
        <f>1-Tabla1[[#This Row],[Respuesta.corr]]</f>
        <v>0</v>
      </c>
      <c r="V3176" t="s">
        <v>141</v>
      </c>
      <c r="W3176" t="s">
        <v>143</v>
      </c>
      <c r="X3176" t="str">
        <f>+IFERROR(VLOOKUP(Tabla1[[#This Row],[participant]],$AB$2:$AC$17,2,0),"REVISAR")</f>
        <v>EGV8M</v>
      </c>
    </row>
    <row r="3177" spans="1:24" x14ac:dyDescent="0.55000000000000004">
      <c r="A3177" t="s">
        <v>13</v>
      </c>
      <c r="B3177" t="s">
        <v>48</v>
      </c>
      <c r="C3177" t="s">
        <v>15</v>
      </c>
      <c r="D3177">
        <v>1.3</v>
      </c>
      <c r="E3177">
        <v>0</v>
      </c>
      <c r="F3177">
        <v>175</v>
      </c>
      <c r="G3177">
        <v>175</v>
      </c>
      <c r="H3177">
        <v>175</v>
      </c>
      <c r="I3177" t="s">
        <v>15</v>
      </c>
      <c r="J3177">
        <v>1</v>
      </c>
      <c r="L3177" t="s">
        <v>169</v>
      </c>
      <c r="M3177">
        <v>60.031164832986299</v>
      </c>
      <c r="N3177" t="s">
        <v>17</v>
      </c>
      <c r="O3177">
        <v>1</v>
      </c>
      <c r="P3177" t="s">
        <v>170</v>
      </c>
      <c r="Q3177" t="str">
        <f>+PROPER(IF(MID(Tabla1[[#This Row],[expName]],3,100)="Alegria","Alegría",MID(Tabla1[[#This Row],[expName]],3,100)))</f>
        <v>Tristeza</v>
      </c>
      <c r="R3177" t="str">
        <f>+IF(Tabla1[[#This Row],[correct_ans]]="None","Frecuente","Infrecuente")</f>
        <v>Frecuente</v>
      </c>
      <c r="S3177">
        <f>+Tabla1[[#This Row],[Respuesta.corr]]*100</f>
        <v>100</v>
      </c>
      <c r="T3177" t="str">
        <f>+IF(OR(Tabla1[[#This Row],[frecuente/infrecuente]]="Frecuente",Tabla1[[#This Row],[Respuesta.rt]]=""),"",Tabla1[[#This Row],[Respuesta.rt]])</f>
        <v/>
      </c>
      <c r="U3177">
        <f>1-Tabla1[[#This Row],[Respuesta.corr]]</f>
        <v>0</v>
      </c>
      <c r="V3177" t="s">
        <v>141</v>
      </c>
      <c r="W3177" t="s">
        <v>143</v>
      </c>
      <c r="X3177" t="str">
        <f>+IFERROR(VLOOKUP(Tabla1[[#This Row],[participant]],$AB$2:$AC$17,2,0),"REVISAR")</f>
        <v>EGV8M</v>
      </c>
    </row>
    <row r="3178" spans="1:24" x14ac:dyDescent="0.55000000000000004">
      <c r="A3178" t="s">
        <v>19</v>
      </c>
      <c r="B3178" t="s">
        <v>51</v>
      </c>
      <c r="C3178" t="s">
        <v>21</v>
      </c>
      <c r="D3178">
        <v>0.8</v>
      </c>
      <c r="E3178">
        <v>0</v>
      </c>
      <c r="F3178">
        <v>176</v>
      </c>
      <c r="G3178">
        <v>176</v>
      </c>
      <c r="H3178">
        <v>176</v>
      </c>
      <c r="I3178" t="s">
        <v>21</v>
      </c>
      <c r="J3178">
        <v>1</v>
      </c>
      <c r="K3178">
        <v>1.3249003262600001</v>
      </c>
      <c r="L3178" t="s">
        <v>169</v>
      </c>
      <c r="M3178">
        <v>60.031164832986299</v>
      </c>
      <c r="N3178" t="s">
        <v>17</v>
      </c>
      <c r="O3178">
        <v>1</v>
      </c>
      <c r="P3178" t="s">
        <v>170</v>
      </c>
      <c r="Q3178" t="str">
        <f>+PROPER(IF(MID(Tabla1[[#This Row],[expName]],3,100)="Alegria","Alegría",MID(Tabla1[[#This Row],[expName]],3,100)))</f>
        <v>Tristeza</v>
      </c>
      <c r="R3178" t="str">
        <f>+IF(Tabla1[[#This Row],[correct_ans]]="None","Frecuente","Infrecuente")</f>
        <v>Infrecuente</v>
      </c>
      <c r="S3178">
        <f>+Tabla1[[#This Row],[Respuesta.corr]]*100</f>
        <v>100</v>
      </c>
      <c r="T3178">
        <f>+IF(OR(Tabla1[[#This Row],[frecuente/infrecuente]]="Frecuente",Tabla1[[#This Row],[Respuesta.rt]]=""),"",Tabla1[[#This Row],[Respuesta.rt]])</f>
        <v>1.3249003262600001</v>
      </c>
      <c r="U3178">
        <f>1-Tabla1[[#This Row],[Respuesta.corr]]</f>
        <v>0</v>
      </c>
      <c r="V3178" t="s">
        <v>141</v>
      </c>
      <c r="W3178" t="s">
        <v>143</v>
      </c>
      <c r="X3178" t="str">
        <f>+IFERROR(VLOOKUP(Tabla1[[#This Row],[participant]],$AB$2:$AC$17,2,0),"REVISAR")</f>
        <v>EGV8M</v>
      </c>
    </row>
    <row r="3179" spans="1:24" x14ac:dyDescent="0.55000000000000004">
      <c r="A3179" t="s">
        <v>13</v>
      </c>
      <c r="B3179" t="s">
        <v>23</v>
      </c>
      <c r="C3179" t="s">
        <v>15</v>
      </c>
      <c r="D3179">
        <v>0.8</v>
      </c>
      <c r="E3179">
        <v>0</v>
      </c>
      <c r="F3179">
        <v>177</v>
      </c>
      <c r="G3179">
        <v>177</v>
      </c>
      <c r="H3179">
        <v>177</v>
      </c>
      <c r="I3179" t="s">
        <v>15</v>
      </c>
      <c r="J3179">
        <v>1</v>
      </c>
      <c r="L3179" t="s">
        <v>169</v>
      </c>
      <c r="M3179">
        <v>60.031164832986299</v>
      </c>
      <c r="N3179" t="s">
        <v>17</v>
      </c>
      <c r="O3179">
        <v>1</v>
      </c>
      <c r="P3179" t="s">
        <v>170</v>
      </c>
      <c r="Q3179" t="str">
        <f>+PROPER(IF(MID(Tabla1[[#This Row],[expName]],3,100)="Alegria","Alegría",MID(Tabla1[[#This Row],[expName]],3,100)))</f>
        <v>Tristeza</v>
      </c>
      <c r="R3179" t="str">
        <f>+IF(Tabla1[[#This Row],[correct_ans]]="None","Frecuente","Infrecuente")</f>
        <v>Frecuente</v>
      </c>
      <c r="S3179">
        <f>+Tabla1[[#This Row],[Respuesta.corr]]*100</f>
        <v>100</v>
      </c>
      <c r="T3179" t="str">
        <f>+IF(OR(Tabla1[[#This Row],[frecuente/infrecuente]]="Frecuente",Tabla1[[#This Row],[Respuesta.rt]]=""),"",Tabla1[[#This Row],[Respuesta.rt]])</f>
        <v/>
      </c>
      <c r="U3179">
        <f>1-Tabla1[[#This Row],[Respuesta.corr]]</f>
        <v>0</v>
      </c>
      <c r="V3179" t="s">
        <v>141</v>
      </c>
      <c r="W3179" t="s">
        <v>143</v>
      </c>
      <c r="X3179" t="str">
        <f>+IFERROR(VLOOKUP(Tabla1[[#This Row],[participant]],$AB$2:$AC$17,2,0),"REVISAR")</f>
        <v>EGV8M</v>
      </c>
    </row>
    <row r="3180" spans="1:24" x14ac:dyDescent="0.55000000000000004">
      <c r="A3180" t="s">
        <v>19</v>
      </c>
      <c r="B3180" t="s">
        <v>39</v>
      </c>
      <c r="C3180" t="s">
        <v>21</v>
      </c>
      <c r="D3180">
        <v>1.3</v>
      </c>
      <c r="E3180">
        <v>0</v>
      </c>
      <c r="F3180">
        <v>178</v>
      </c>
      <c r="G3180">
        <v>178</v>
      </c>
      <c r="H3180">
        <v>178</v>
      </c>
      <c r="I3180" t="s">
        <v>21</v>
      </c>
      <c r="J3180">
        <v>1</v>
      </c>
      <c r="K3180">
        <v>0.72378635086400001</v>
      </c>
      <c r="L3180" t="s">
        <v>169</v>
      </c>
      <c r="M3180">
        <v>60.031164832986299</v>
      </c>
      <c r="N3180" t="s">
        <v>17</v>
      </c>
      <c r="O3180">
        <v>1</v>
      </c>
      <c r="P3180" t="s">
        <v>170</v>
      </c>
      <c r="Q3180" t="str">
        <f>+PROPER(IF(MID(Tabla1[[#This Row],[expName]],3,100)="Alegria","Alegría",MID(Tabla1[[#This Row],[expName]],3,100)))</f>
        <v>Tristeza</v>
      </c>
      <c r="R3180" t="str">
        <f>+IF(Tabla1[[#This Row],[correct_ans]]="None","Frecuente","Infrecuente")</f>
        <v>Infrecuente</v>
      </c>
      <c r="S3180">
        <f>+Tabla1[[#This Row],[Respuesta.corr]]*100</f>
        <v>100</v>
      </c>
      <c r="T3180">
        <f>+IF(OR(Tabla1[[#This Row],[frecuente/infrecuente]]="Frecuente",Tabla1[[#This Row],[Respuesta.rt]]=""),"",Tabla1[[#This Row],[Respuesta.rt]])</f>
        <v>0.72378635086400001</v>
      </c>
      <c r="U3180">
        <f>1-Tabla1[[#This Row],[Respuesta.corr]]</f>
        <v>0</v>
      </c>
      <c r="V3180" t="s">
        <v>141</v>
      </c>
      <c r="W3180" t="s">
        <v>143</v>
      </c>
      <c r="X3180" t="str">
        <f>+IFERROR(VLOOKUP(Tabla1[[#This Row],[participant]],$AB$2:$AC$17,2,0),"REVISAR")</f>
        <v>EGV8M</v>
      </c>
    </row>
    <row r="3181" spans="1:24" x14ac:dyDescent="0.55000000000000004">
      <c r="A3181" t="s">
        <v>13</v>
      </c>
      <c r="B3181" t="s">
        <v>34</v>
      </c>
      <c r="C3181" t="s">
        <v>15</v>
      </c>
      <c r="D3181">
        <v>1.3</v>
      </c>
      <c r="E3181">
        <v>0</v>
      </c>
      <c r="F3181">
        <v>179</v>
      </c>
      <c r="G3181">
        <v>179</v>
      </c>
      <c r="H3181">
        <v>179</v>
      </c>
      <c r="I3181" t="s">
        <v>15</v>
      </c>
      <c r="J3181">
        <v>1</v>
      </c>
      <c r="L3181" t="s">
        <v>169</v>
      </c>
      <c r="M3181">
        <v>60.031164832986299</v>
      </c>
      <c r="N3181" t="s">
        <v>17</v>
      </c>
      <c r="O3181">
        <v>1</v>
      </c>
      <c r="P3181" t="s">
        <v>170</v>
      </c>
      <c r="Q3181" t="str">
        <f>+PROPER(IF(MID(Tabla1[[#This Row],[expName]],3,100)="Alegria","Alegría",MID(Tabla1[[#This Row],[expName]],3,100)))</f>
        <v>Tristeza</v>
      </c>
      <c r="R3181" t="str">
        <f>+IF(Tabla1[[#This Row],[correct_ans]]="None","Frecuente","Infrecuente")</f>
        <v>Frecuente</v>
      </c>
      <c r="S3181">
        <f>+Tabla1[[#This Row],[Respuesta.corr]]*100</f>
        <v>100</v>
      </c>
      <c r="T3181" t="str">
        <f>+IF(OR(Tabla1[[#This Row],[frecuente/infrecuente]]="Frecuente",Tabla1[[#This Row],[Respuesta.rt]]=""),"",Tabla1[[#This Row],[Respuesta.rt]])</f>
        <v/>
      </c>
      <c r="U3181">
        <f>1-Tabla1[[#This Row],[Respuesta.corr]]</f>
        <v>0</v>
      </c>
      <c r="V3181" t="s">
        <v>141</v>
      </c>
      <c r="W3181" t="s">
        <v>143</v>
      </c>
      <c r="X3181" t="str">
        <f>+IFERROR(VLOOKUP(Tabla1[[#This Row],[participant]],$AB$2:$AC$17,2,0),"REVISAR")</f>
        <v>EGV8M</v>
      </c>
    </row>
    <row r="3182" spans="1:24" x14ac:dyDescent="0.55000000000000004">
      <c r="A3182" t="s">
        <v>13</v>
      </c>
      <c r="B3182" t="s">
        <v>35</v>
      </c>
      <c r="C3182" t="s">
        <v>15</v>
      </c>
      <c r="D3182">
        <v>0.8</v>
      </c>
      <c r="E3182">
        <v>0</v>
      </c>
      <c r="F3182">
        <v>180</v>
      </c>
      <c r="G3182">
        <v>180</v>
      </c>
      <c r="H3182">
        <v>180</v>
      </c>
      <c r="I3182" t="s">
        <v>15</v>
      </c>
      <c r="J3182">
        <v>1</v>
      </c>
      <c r="L3182" t="s">
        <v>169</v>
      </c>
      <c r="M3182">
        <v>60.031164832986299</v>
      </c>
      <c r="N3182" t="s">
        <v>17</v>
      </c>
      <c r="O3182">
        <v>1</v>
      </c>
      <c r="P3182" t="s">
        <v>170</v>
      </c>
      <c r="Q3182" t="str">
        <f>+PROPER(IF(MID(Tabla1[[#This Row],[expName]],3,100)="Alegria","Alegría",MID(Tabla1[[#This Row],[expName]],3,100)))</f>
        <v>Tristeza</v>
      </c>
      <c r="R3182" t="str">
        <f>+IF(Tabla1[[#This Row],[correct_ans]]="None","Frecuente","Infrecuente")</f>
        <v>Frecuente</v>
      </c>
      <c r="S3182">
        <f>+Tabla1[[#This Row],[Respuesta.corr]]*100</f>
        <v>100</v>
      </c>
      <c r="T3182" t="str">
        <f>+IF(OR(Tabla1[[#This Row],[frecuente/infrecuente]]="Frecuente",Tabla1[[#This Row],[Respuesta.rt]]=""),"",Tabla1[[#This Row],[Respuesta.rt]])</f>
        <v/>
      </c>
      <c r="U3182">
        <f>1-Tabla1[[#This Row],[Respuesta.corr]]</f>
        <v>0</v>
      </c>
      <c r="V3182" t="s">
        <v>141</v>
      </c>
      <c r="W3182" t="s">
        <v>143</v>
      </c>
      <c r="X3182" t="str">
        <f>+IFERROR(VLOOKUP(Tabla1[[#This Row],[participant]],$AB$2:$AC$17,2,0),"REVISAR")</f>
        <v>EGV8M</v>
      </c>
    </row>
    <row r="3183" spans="1:24" x14ac:dyDescent="0.55000000000000004">
      <c r="A3183" t="s">
        <v>19</v>
      </c>
      <c r="B3183" t="s">
        <v>51</v>
      </c>
      <c r="C3183" t="s">
        <v>21</v>
      </c>
      <c r="D3183">
        <v>0.8</v>
      </c>
      <c r="E3183">
        <v>0</v>
      </c>
      <c r="F3183">
        <v>181</v>
      </c>
      <c r="G3183">
        <v>181</v>
      </c>
      <c r="H3183">
        <v>181</v>
      </c>
      <c r="I3183" t="s">
        <v>15</v>
      </c>
      <c r="J3183">
        <v>0</v>
      </c>
      <c r="L3183" t="s">
        <v>169</v>
      </c>
      <c r="M3183">
        <v>60.031164832986299</v>
      </c>
      <c r="N3183" t="s">
        <v>17</v>
      </c>
      <c r="O3183">
        <v>1</v>
      </c>
      <c r="P3183" t="s">
        <v>170</v>
      </c>
      <c r="Q3183" t="str">
        <f>+PROPER(IF(MID(Tabla1[[#This Row],[expName]],3,100)="Alegria","Alegría",MID(Tabla1[[#This Row],[expName]],3,100)))</f>
        <v>Tristeza</v>
      </c>
      <c r="R3183" t="str">
        <f>+IF(Tabla1[[#This Row],[correct_ans]]="None","Frecuente","Infrecuente")</f>
        <v>Infrecuente</v>
      </c>
      <c r="S3183">
        <f>+Tabla1[[#This Row],[Respuesta.corr]]*100</f>
        <v>0</v>
      </c>
      <c r="T3183" t="str">
        <f>+IF(OR(Tabla1[[#This Row],[frecuente/infrecuente]]="Frecuente",Tabla1[[#This Row],[Respuesta.rt]]=""),"",Tabla1[[#This Row],[Respuesta.rt]])</f>
        <v/>
      </c>
      <c r="U3183">
        <f>1-Tabla1[[#This Row],[Respuesta.corr]]</f>
        <v>1</v>
      </c>
      <c r="V3183" t="s">
        <v>141</v>
      </c>
      <c r="W3183" t="s">
        <v>143</v>
      </c>
      <c r="X3183" t="str">
        <f>+IFERROR(VLOOKUP(Tabla1[[#This Row],[participant]],$AB$2:$AC$17,2,0),"REVISAR")</f>
        <v>EGV8M</v>
      </c>
    </row>
    <row r="3184" spans="1:24" x14ac:dyDescent="0.55000000000000004">
      <c r="A3184" t="s">
        <v>13</v>
      </c>
      <c r="B3184" t="s">
        <v>42</v>
      </c>
      <c r="C3184" t="s">
        <v>15</v>
      </c>
      <c r="D3184">
        <v>1.3</v>
      </c>
      <c r="E3184">
        <v>0</v>
      </c>
      <c r="F3184">
        <v>182</v>
      </c>
      <c r="G3184">
        <v>182</v>
      </c>
      <c r="H3184">
        <v>182</v>
      </c>
      <c r="I3184" t="s">
        <v>15</v>
      </c>
      <c r="J3184">
        <v>1</v>
      </c>
      <c r="L3184" t="s">
        <v>169</v>
      </c>
      <c r="M3184">
        <v>60.031164832986299</v>
      </c>
      <c r="N3184" t="s">
        <v>17</v>
      </c>
      <c r="O3184">
        <v>1</v>
      </c>
      <c r="P3184" t="s">
        <v>170</v>
      </c>
      <c r="Q3184" t="str">
        <f>+PROPER(IF(MID(Tabla1[[#This Row],[expName]],3,100)="Alegria","Alegría",MID(Tabla1[[#This Row],[expName]],3,100)))</f>
        <v>Tristeza</v>
      </c>
      <c r="R3184" t="str">
        <f>+IF(Tabla1[[#This Row],[correct_ans]]="None","Frecuente","Infrecuente")</f>
        <v>Frecuente</v>
      </c>
      <c r="S3184">
        <f>+Tabla1[[#This Row],[Respuesta.corr]]*100</f>
        <v>100</v>
      </c>
      <c r="T3184" t="str">
        <f>+IF(OR(Tabla1[[#This Row],[frecuente/infrecuente]]="Frecuente",Tabla1[[#This Row],[Respuesta.rt]]=""),"",Tabla1[[#This Row],[Respuesta.rt]])</f>
        <v/>
      </c>
      <c r="U3184">
        <f>1-Tabla1[[#This Row],[Respuesta.corr]]</f>
        <v>0</v>
      </c>
      <c r="V3184" t="s">
        <v>141</v>
      </c>
      <c r="W3184" t="s">
        <v>143</v>
      </c>
      <c r="X3184" t="str">
        <f>+IFERROR(VLOOKUP(Tabla1[[#This Row],[participant]],$AB$2:$AC$17,2,0),"REVISAR")</f>
        <v>EGV8M</v>
      </c>
    </row>
    <row r="3185" spans="1:24" x14ac:dyDescent="0.55000000000000004">
      <c r="A3185" t="s">
        <v>19</v>
      </c>
      <c r="B3185" t="s">
        <v>39</v>
      </c>
      <c r="C3185" t="s">
        <v>21</v>
      </c>
      <c r="D3185">
        <v>1.3</v>
      </c>
      <c r="E3185">
        <v>0</v>
      </c>
      <c r="F3185">
        <v>183</v>
      </c>
      <c r="G3185">
        <v>183</v>
      </c>
      <c r="H3185">
        <v>183</v>
      </c>
      <c r="I3185" t="s">
        <v>21</v>
      </c>
      <c r="J3185">
        <v>1</v>
      </c>
      <c r="K3185">
        <v>0.59091517090599999</v>
      </c>
      <c r="L3185" t="s">
        <v>169</v>
      </c>
      <c r="M3185">
        <v>60.031164832986299</v>
      </c>
      <c r="N3185" t="s">
        <v>17</v>
      </c>
      <c r="O3185">
        <v>1</v>
      </c>
      <c r="P3185" t="s">
        <v>170</v>
      </c>
      <c r="Q3185" t="str">
        <f>+PROPER(IF(MID(Tabla1[[#This Row],[expName]],3,100)="Alegria","Alegría",MID(Tabla1[[#This Row],[expName]],3,100)))</f>
        <v>Tristeza</v>
      </c>
      <c r="R3185" t="str">
        <f>+IF(Tabla1[[#This Row],[correct_ans]]="None","Frecuente","Infrecuente")</f>
        <v>Infrecuente</v>
      </c>
      <c r="S3185">
        <f>+Tabla1[[#This Row],[Respuesta.corr]]*100</f>
        <v>100</v>
      </c>
      <c r="T3185">
        <f>+IF(OR(Tabla1[[#This Row],[frecuente/infrecuente]]="Frecuente",Tabla1[[#This Row],[Respuesta.rt]]=""),"",Tabla1[[#This Row],[Respuesta.rt]])</f>
        <v>0.59091517090599999</v>
      </c>
      <c r="U3185">
        <f>1-Tabla1[[#This Row],[Respuesta.corr]]</f>
        <v>0</v>
      </c>
      <c r="V3185" t="s">
        <v>141</v>
      </c>
      <c r="W3185" t="s">
        <v>143</v>
      </c>
      <c r="X3185" t="str">
        <f>+IFERROR(VLOOKUP(Tabla1[[#This Row],[participant]],$AB$2:$AC$17,2,0),"REVISAR")</f>
        <v>EGV8M</v>
      </c>
    </row>
    <row r="3186" spans="1:24" x14ac:dyDescent="0.55000000000000004">
      <c r="A3186" t="s">
        <v>13</v>
      </c>
      <c r="B3186" t="s">
        <v>40</v>
      </c>
      <c r="C3186" t="s">
        <v>15</v>
      </c>
      <c r="D3186">
        <v>1.3</v>
      </c>
      <c r="E3186">
        <v>0</v>
      </c>
      <c r="F3186">
        <v>184</v>
      </c>
      <c r="G3186">
        <v>184</v>
      </c>
      <c r="H3186">
        <v>184</v>
      </c>
      <c r="I3186" t="s">
        <v>15</v>
      </c>
      <c r="J3186">
        <v>1</v>
      </c>
      <c r="L3186" t="s">
        <v>169</v>
      </c>
      <c r="M3186">
        <v>60.031164832986299</v>
      </c>
      <c r="N3186" t="s">
        <v>17</v>
      </c>
      <c r="O3186">
        <v>1</v>
      </c>
      <c r="P3186" t="s">
        <v>170</v>
      </c>
      <c r="Q3186" t="str">
        <f>+PROPER(IF(MID(Tabla1[[#This Row],[expName]],3,100)="Alegria","Alegría",MID(Tabla1[[#This Row],[expName]],3,100)))</f>
        <v>Tristeza</v>
      </c>
      <c r="R3186" t="str">
        <f>+IF(Tabla1[[#This Row],[correct_ans]]="None","Frecuente","Infrecuente")</f>
        <v>Frecuente</v>
      </c>
      <c r="S3186">
        <f>+Tabla1[[#This Row],[Respuesta.corr]]*100</f>
        <v>100</v>
      </c>
      <c r="T3186" t="str">
        <f>+IF(OR(Tabla1[[#This Row],[frecuente/infrecuente]]="Frecuente",Tabla1[[#This Row],[Respuesta.rt]]=""),"",Tabla1[[#This Row],[Respuesta.rt]])</f>
        <v/>
      </c>
      <c r="U3186">
        <f>1-Tabla1[[#This Row],[Respuesta.corr]]</f>
        <v>0</v>
      </c>
      <c r="V3186" t="s">
        <v>141</v>
      </c>
      <c r="W3186" t="s">
        <v>143</v>
      </c>
      <c r="X3186" t="str">
        <f>+IFERROR(VLOOKUP(Tabla1[[#This Row],[participant]],$AB$2:$AC$17,2,0),"REVISAR")</f>
        <v>EGV8M</v>
      </c>
    </row>
    <row r="3187" spans="1:24" x14ac:dyDescent="0.55000000000000004">
      <c r="A3187" t="s">
        <v>13</v>
      </c>
      <c r="B3187" t="s">
        <v>35</v>
      </c>
      <c r="C3187" t="s">
        <v>15</v>
      </c>
      <c r="D3187">
        <v>0.8</v>
      </c>
      <c r="E3187">
        <v>0</v>
      </c>
      <c r="F3187">
        <v>185</v>
      </c>
      <c r="G3187">
        <v>185</v>
      </c>
      <c r="H3187">
        <v>185</v>
      </c>
      <c r="I3187" t="s">
        <v>15</v>
      </c>
      <c r="J3187">
        <v>1</v>
      </c>
      <c r="L3187" t="s">
        <v>169</v>
      </c>
      <c r="M3187">
        <v>60.031164832986299</v>
      </c>
      <c r="N3187" t="s">
        <v>17</v>
      </c>
      <c r="O3187">
        <v>1</v>
      </c>
      <c r="P3187" t="s">
        <v>170</v>
      </c>
      <c r="Q3187" t="str">
        <f>+PROPER(IF(MID(Tabla1[[#This Row],[expName]],3,100)="Alegria","Alegría",MID(Tabla1[[#This Row],[expName]],3,100)))</f>
        <v>Tristeza</v>
      </c>
      <c r="R3187" t="str">
        <f>+IF(Tabla1[[#This Row],[correct_ans]]="None","Frecuente","Infrecuente")</f>
        <v>Frecuente</v>
      </c>
      <c r="S3187">
        <f>+Tabla1[[#This Row],[Respuesta.corr]]*100</f>
        <v>100</v>
      </c>
      <c r="T3187" t="str">
        <f>+IF(OR(Tabla1[[#This Row],[frecuente/infrecuente]]="Frecuente",Tabla1[[#This Row],[Respuesta.rt]]=""),"",Tabla1[[#This Row],[Respuesta.rt]])</f>
        <v/>
      </c>
      <c r="U3187">
        <f>1-Tabla1[[#This Row],[Respuesta.corr]]</f>
        <v>0</v>
      </c>
      <c r="V3187" t="s">
        <v>141</v>
      </c>
      <c r="W3187" t="s">
        <v>143</v>
      </c>
      <c r="X3187" t="str">
        <f>+IFERROR(VLOOKUP(Tabla1[[#This Row],[participant]],$AB$2:$AC$17,2,0),"REVISAR")</f>
        <v>EGV8M</v>
      </c>
    </row>
    <row r="3188" spans="1:24" x14ac:dyDescent="0.55000000000000004">
      <c r="A3188" t="s">
        <v>19</v>
      </c>
      <c r="B3188" t="s">
        <v>38</v>
      </c>
      <c r="C3188" t="s">
        <v>21</v>
      </c>
      <c r="D3188">
        <v>0.8</v>
      </c>
      <c r="E3188">
        <v>0</v>
      </c>
      <c r="F3188">
        <v>186</v>
      </c>
      <c r="G3188">
        <v>186</v>
      </c>
      <c r="H3188">
        <v>186</v>
      </c>
      <c r="I3188" t="s">
        <v>15</v>
      </c>
      <c r="J3188">
        <v>0</v>
      </c>
      <c r="L3188" t="s">
        <v>169</v>
      </c>
      <c r="M3188">
        <v>60.031164832986299</v>
      </c>
      <c r="N3188" t="s">
        <v>17</v>
      </c>
      <c r="O3188">
        <v>1</v>
      </c>
      <c r="P3188" t="s">
        <v>170</v>
      </c>
      <c r="Q3188" t="str">
        <f>+PROPER(IF(MID(Tabla1[[#This Row],[expName]],3,100)="Alegria","Alegría",MID(Tabla1[[#This Row],[expName]],3,100)))</f>
        <v>Tristeza</v>
      </c>
      <c r="R3188" t="str">
        <f>+IF(Tabla1[[#This Row],[correct_ans]]="None","Frecuente","Infrecuente")</f>
        <v>Infrecuente</v>
      </c>
      <c r="S3188">
        <f>+Tabla1[[#This Row],[Respuesta.corr]]*100</f>
        <v>0</v>
      </c>
      <c r="T3188" t="str">
        <f>+IF(OR(Tabla1[[#This Row],[frecuente/infrecuente]]="Frecuente",Tabla1[[#This Row],[Respuesta.rt]]=""),"",Tabla1[[#This Row],[Respuesta.rt]])</f>
        <v/>
      </c>
      <c r="U3188">
        <f>1-Tabla1[[#This Row],[Respuesta.corr]]</f>
        <v>1</v>
      </c>
      <c r="V3188" t="s">
        <v>141</v>
      </c>
      <c r="W3188" t="s">
        <v>143</v>
      </c>
      <c r="X3188" t="str">
        <f>+IFERROR(VLOOKUP(Tabla1[[#This Row],[participant]],$AB$2:$AC$17,2,0),"REVISAR")</f>
        <v>EGV8M</v>
      </c>
    </row>
    <row r="3189" spans="1:24" x14ac:dyDescent="0.55000000000000004">
      <c r="A3189" t="s">
        <v>13</v>
      </c>
      <c r="B3189" t="s">
        <v>45</v>
      </c>
      <c r="C3189" t="s">
        <v>15</v>
      </c>
      <c r="D3189">
        <v>1.3</v>
      </c>
      <c r="E3189">
        <v>0</v>
      </c>
      <c r="F3189">
        <v>187</v>
      </c>
      <c r="G3189">
        <v>187</v>
      </c>
      <c r="H3189">
        <v>187</v>
      </c>
      <c r="I3189" t="s">
        <v>15</v>
      </c>
      <c r="J3189">
        <v>1</v>
      </c>
      <c r="L3189" t="s">
        <v>169</v>
      </c>
      <c r="M3189">
        <v>60.031164832986299</v>
      </c>
      <c r="N3189" t="s">
        <v>17</v>
      </c>
      <c r="O3189">
        <v>1</v>
      </c>
      <c r="P3189" t="s">
        <v>170</v>
      </c>
      <c r="Q3189" t="str">
        <f>+PROPER(IF(MID(Tabla1[[#This Row],[expName]],3,100)="Alegria","Alegría",MID(Tabla1[[#This Row],[expName]],3,100)))</f>
        <v>Tristeza</v>
      </c>
      <c r="R3189" t="str">
        <f>+IF(Tabla1[[#This Row],[correct_ans]]="None","Frecuente","Infrecuente")</f>
        <v>Frecuente</v>
      </c>
      <c r="S3189">
        <f>+Tabla1[[#This Row],[Respuesta.corr]]*100</f>
        <v>100</v>
      </c>
      <c r="T3189" t="str">
        <f>+IF(OR(Tabla1[[#This Row],[frecuente/infrecuente]]="Frecuente",Tabla1[[#This Row],[Respuesta.rt]]=""),"",Tabla1[[#This Row],[Respuesta.rt]])</f>
        <v/>
      </c>
      <c r="U3189">
        <f>1-Tabla1[[#This Row],[Respuesta.corr]]</f>
        <v>0</v>
      </c>
      <c r="V3189" t="s">
        <v>141</v>
      </c>
      <c r="W3189" t="s">
        <v>143</v>
      </c>
      <c r="X3189" t="str">
        <f>+IFERROR(VLOOKUP(Tabla1[[#This Row],[participant]],$AB$2:$AC$17,2,0),"REVISAR")</f>
        <v>EGV8M</v>
      </c>
    </row>
    <row r="3190" spans="1:24" x14ac:dyDescent="0.55000000000000004">
      <c r="A3190" t="s">
        <v>13</v>
      </c>
      <c r="B3190" t="s">
        <v>48</v>
      </c>
      <c r="C3190" t="s">
        <v>15</v>
      </c>
      <c r="D3190">
        <v>1.3</v>
      </c>
      <c r="E3190">
        <v>0</v>
      </c>
      <c r="F3190">
        <v>188</v>
      </c>
      <c r="G3190">
        <v>188</v>
      </c>
      <c r="H3190">
        <v>188</v>
      </c>
      <c r="I3190" t="s">
        <v>15</v>
      </c>
      <c r="J3190">
        <v>1</v>
      </c>
      <c r="L3190" t="s">
        <v>169</v>
      </c>
      <c r="M3190">
        <v>60.031164832986299</v>
      </c>
      <c r="N3190" t="s">
        <v>17</v>
      </c>
      <c r="O3190">
        <v>1</v>
      </c>
      <c r="P3190" t="s">
        <v>170</v>
      </c>
      <c r="Q3190" t="str">
        <f>+PROPER(IF(MID(Tabla1[[#This Row],[expName]],3,100)="Alegria","Alegría",MID(Tabla1[[#This Row],[expName]],3,100)))</f>
        <v>Tristeza</v>
      </c>
      <c r="R3190" t="str">
        <f>+IF(Tabla1[[#This Row],[correct_ans]]="None","Frecuente","Infrecuente")</f>
        <v>Frecuente</v>
      </c>
      <c r="S3190">
        <f>+Tabla1[[#This Row],[Respuesta.corr]]*100</f>
        <v>100</v>
      </c>
      <c r="T3190" t="str">
        <f>+IF(OR(Tabla1[[#This Row],[frecuente/infrecuente]]="Frecuente",Tabla1[[#This Row],[Respuesta.rt]]=""),"",Tabla1[[#This Row],[Respuesta.rt]])</f>
        <v/>
      </c>
      <c r="U3190">
        <f>1-Tabla1[[#This Row],[Respuesta.corr]]</f>
        <v>0</v>
      </c>
      <c r="V3190" t="s">
        <v>141</v>
      </c>
      <c r="W3190" t="s">
        <v>143</v>
      </c>
      <c r="X3190" t="str">
        <f>+IFERROR(VLOOKUP(Tabla1[[#This Row],[participant]],$AB$2:$AC$17,2,0),"REVISAR")</f>
        <v>EGV8M</v>
      </c>
    </row>
    <row r="3191" spans="1:24" x14ac:dyDescent="0.55000000000000004">
      <c r="A3191" t="s">
        <v>19</v>
      </c>
      <c r="B3191" t="s">
        <v>37</v>
      </c>
      <c r="C3191" t="s">
        <v>21</v>
      </c>
      <c r="D3191">
        <v>1.3</v>
      </c>
      <c r="E3191">
        <v>0</v>
      </c>
      <c r="F3191">
        <v>189</v>
      </c>
      <c r="G3191">
        <v>189</v>
      </c>
      <c r="H3191">
        <v>189</v>
      </c>
      <c r="I3191" t="s">
        <v>21</v>
      </c>
      <c r="J3191">
        <v>1</v>
      </c>
      <c r="K3191">
        <v>0.87252851820099997</v>
      </c>
      <c r="L3191" t="s">
        <v>169</v>
      </c>
      <c r="M3191">
        <v>60.031164832986299</v>
      </c>
      <c r="N3191" t="s">
        <v>17</v>
      </c>
      <c r="O3191">
        <v>1</v>
      </c>
      <c r="P3191" t="s">
        <v>170</v>
      </c>
      <c r="Q3191" t="str">
        <f>+PROPER(IF(MID(Tabla1[[#This Row],[expName]],3,100)="Alegria","Alegría",MID(Tabla1[[#This Row],[expName]],3,100)))</f>
        <v>Tristeza</v>
      </c>
      <c r="R3191" t="str">
        <f>+IF(Tabla1[[#This Row],[correct_ans]]="None","Frecuente","Infrecuente")</f>
        <v>Infrecuente</v>
      </c>
      <c r="S3191">
        <f>+Tabla1[[#This Row],[Respuesta.corr]]*100</f>
        <v>100</v>
      </c>
      <c r="T3191">
        <f>+IF(OR(Tabla1[[#This Row],[frecuente/infrecuente]]="Frecuente",Tabla1[[#This Row],[Respuesta.rt]]=""),"",Tabla1[[#This Row],[Respuesta.rt]])</f>
        <v>0.87252851820099997</v>
      </c>
      <c r="U3191">
        <f>1-Tabla1[[#This Row],[Respuesta.corr]]</f>
        <v>0</v>
      </c>
      <c r="V3191" t="s">
        <v>141</v>
      </c>
      <c r="W3191" t="s">
        <v>143</v>
      </c>
      <c r="X3191" t="str">
        <f>+IFERROR(VLOOKUP(Tabla1[[#This Row],[participant]],$AB$2:$AC$17,2,0),"REVISAR")</f>
        <v>EGV8M</v>
      </c>
    </row>
    <row r="3192" spans="1:24" x14ac:dyDescent="0.55000000000000004">
      <c r="A3192" t="s">
        <v>13</v>
      </c>
      <c r="B3192" t="s">
        <v>25</v>
      </c>
      <c r="C3192" t="s">
        <v>15</v>
      </c>
      <c r="D3192">
        <v>0.8</v>
      </c>
      <c r="E3192">
        <v>0</v>
      </c>
      <c r="F3192">
        <v>190</v>
      </c>
      <c r="G3192">
        <v>190</v>
      </c>
      <c r="H3192">
        <v>190</v>
      </c>
      <c r="I3192" t="s">
        <v>15</v>
      </c>
      <c r="J3192">
        <v>1</v>
      </c>
      <c r="L3192" t="s">
        <v>169</v>
      </c>
      <c r="M3192">
        <v>60.031164832986299</v>
      </c>
      <c r="N3192" t="s">
        <v>17</v>
      </c>
      <c r="O3192">
        <v>1</v>
      </c>
      <c r="P3192" t="s">
        <v>170</v>
      </c>
      <c r="Q3192" t="str">
        <f>+PROPER(IF(MID(Tabla1[[#This Row],[expName]],3,100)="Alegria","Alegría",MID(Tabla1[[#This Row],[expName]],3,100)))</f>
        <v>Tristeza</v>
      </c>
      <c r="R3192" t="str">
        <f>+IF(Tabla1[[#This Row],[correct_ans]]="None","Frecuente","Infrecuente")</f>
        <v>Frecuente</v>
      </c>
      <c r="S3192">
        <f>+Tabla1[[#This Row],[Respuesta.corr]]*100</f>
        <v>100</v>
      </c>
      <c r="T3192" t="str">
        <f>+IF(OR(Tabla1[[#This Row],[frecuente/infrecuente]]="Frecuente",Tabla1[[#This Row],[Respuesta.rt]]=""),"",Tabla1[[#This Row],[Respuesta.rt]])</f>
        <v/>
      </c>
      <c r="U3192">
        <f>1-Tabla1[[#This Row],[Respuesta.corr]]</f>
        <v>0</v>
      </c>
      <c r="V3192" t="s">
        <v>141</v>
      </c>
      <c r="W3192" t="s">
        <v>143</v>
      </c>
      <c r="X3192" t="str">
        <f>+IFERROR(VLOOKUP(Tabla1[[#This Row],[participant]],$AB$2:$AC$17,2,0),"REVISAR")</f>
        <v>EGV8M</v>
      </c>
    </row>
    <row r="3193" spans="1:24" x14ac:dyDescent="0.55000000000000004">
      <c r="A3193" t="s">
        <v>13</v>
      </c>
      <c r="B3193" t="s">
        <v>23</v>
      </c>
      <c r="C3193" t="s">
        <v>15</v>
      </c>
      <c r="D3193">
        <v>1.3</v>
      </c>
      <c r="E3193">
        <v>0</v>
      </c>
      <c r="F3193">
        <v>191</v>
      </c>
      <c r="G3193">
        <v>191</v>
      </c>
      <c r="H3193">
        <v>191</v>
      </c>
      <c r="I3193" t="s">
        <v>15</v>
      </c>
      <c r="J3193">
        <v>1</v>
      </c>
      <c r="L3193" t="s">
        <v>169</v>
      </c>
      <c r="M3193">
        <v>60.031164832986299</v>
      </c>
      <c r="N3193" t="s">
        <v>17</v>
      </c>
      <c r="O3193">
        <v>1</v>
      </c>
      <c r="P3193" t="s">
        <v>170</v>
      </c>
      <c r="Q3193" t="str">
        <f>+PROPER(IF(MID(Tabla1[[#This Row],[expName]],3,100)="Alegria","Alegría",MID(Tabla1[[#This Row],[expName]],3,100)))</f>
        <v>Tristeza</v>
      </c>
      <c r="R3193" t="str">
        <f>+IF(Tabla1[[#This Row],[correct_ans]]="None","Frecuente","Infrecuente")</f>
        <v>Frecuente</v>
      </c>
      <c r="S3193">
        <f>+Tabla1[[#This Row],[Respuesta.corr]]*100</f>
        <v>100</v>
      </c>
      <c r="T3193" t="str">
        <f>+IF(OR(Tabla1[[#This Row],[frecuente/infrecuente]]="Frecuente",Tabla1[[#This Row],[Respuesta.rt]]=""),"",Tabla1[[#This Row],[Respuesta.rt]])</f>
        <v/>
      </c>
      <c r="U3193">
        <f>1-Tabla1[[#This Row],[Respuesta.corr]]</f>
        <v>0</v>
      </c>
      <c r="V3193" t="s">
        <v>141</v>
      </c>
      <c r="W3193" t="s">
        <v>143</v>
      </c>
      <c r="X3193" t="str">
        <f>+IFERROR(VLOOKUP(Tabla1[[#This Row],[participant]],$AB$2:$AC$17,2,0),"REVISAR")</f>
        <v>EGV8M</v>
      </c>
    </row>
    <row r="3194" spans="1:24" x14ac:dyDescent="0.55000000000000004">
      <c r="A3194" t="s">
        <v>19</v>
      </c>
      <c r="B3194" t="s">
        <v>44</v>
      </c>
      <c r="C3194" t="s">
        <v>21</v>
      </c>
      <c r="D3194">
        <v>0.8</v>
      </c>
      <c r="E3194">
        <v>0</v>
      </c>
      <c r="F3194">
        <v>192</v>
      </c>
      <c r="G3194">
        <v>192</v>
      </c>
      <c r="H3194">
        <v>192</v>
      </c>
      <c r="I3194" t="s">
        <v>21</v>
      </c>
      <c r="J3194">
        <v>1</v>
      </c>
      <c r="K3194">
        <v>0.77648480940800002</v>
      </c>
      <c r="L3194" t="s">
        <v>169</v>
      </c>
      <c r="M3194">
        <v>60.031164832986299</v>
      </c>
      <c r="N3194" t="s">
        <v>17</v>
      </c>
      <c r="O3194">
        <v>1</v>
      </c>
      <c r="P3194" t="s">
        <v>170</v>
      </c>
      <c r="Q3194" t="str">
        <f>+PROPER(IF(MID(Tabla1[[#This Row],[expName]],3,100)="Alegria","Alegría",MID(Tabla1[[#This Row],[expName]],3,100)))</f>
        <v>Tristeza</v>
      </c>
      <c r="R3194" t="str">
        <f>+IF(Tabla1[[#This Row],[correct_ans]]="None","Frecuente","Infrecuente")</f>
        <v>Infrecuente</v>
      </c>
      <c r="S3194">
        <f>+Tabla1[[#This Row],[Respuesta.corr]]*100</f>
        <v>100</v>
      </c>
      <c r="T3194">
        <f>+IF(OR(Tabla1[[#This Row],[frecuente/infrecuente]]="Frecuente",Tabla1[[#This Row],[Respuesta.rt]]=""),"",Tabla1[[#This Row],[Respuesta.rt]])</f>
        <v>0.77648480940800002</v>
      </c>
      <c r="U3194">
        <f>1-Tabla1[[#This Row],[Respuesta.corr]]</f>
        <v>0</v>
      </c>
      <c r="V3194" t="s">
        <v>141</v>
      </c>
      <c r="W3194" t="s">
        <v>143</v>
      </c>
      <c r="X3194" t="str">
        <f>+IFERROR(VLOOKUP(Tabla1[[#This Row],[participant]],$AB$2:$AC$17,2,0),"REVISAR")</f>
        <v>EGV8M</v>
      </c>
    </row>
    <row r="3195" spans="1:24" x14ac:dyDescent="0.55000000000000004">
      <c r="A3195" t="s">
        <v>13</v>
      </c>
      <c r="B3195" t="s">
        <v>25</v>
      </c>
      <c r="C3195" t="s">
        <v>15</v>
      </c>
      <c r="D3195">
        <v>0.8</v>
      </c>
      <c r="E3195">
        <v>0</v>
      </c>
      <c r="F3195">
        <v>193</v>
      </c>
      <c r="G3195">
        <v>193</v>
      </c>
      <c r="H3195">
        <v>193</v>
      </c>
      <c r="I3195" t="s">
        <v>15</v>
      </c>
      <c r="J3195">
        <v>1</v>
      </c>
      <c r="L3195" t="s">
        <v>169</v>
      </c>
      <c r="M3195">
        <v>60.031164832986299</v>
      </c>
      <c r="N3195" t="s">
        <v>17</v>
      </c>
      <c r="O3195">
        <v>1</v>
      </c>
      <c r="P3195" t="s">
        <v>170</v>
      </c>
      <c r="Q3195" t="str">
        <f>+PROPER(IF(MID(Tabla1[[#This Row],[expName]],3,100)="Alegria","Alegría",MID(Tabla1[[#This Row],[expName]],3,100)))</f>
        <v>Tristeza</v>
      </c>
      <c r="R3195" t="str">
        <f>+IF(Tabla1[[#This Row],[correct_ans]]="None","Frecuente","Infrecuente")</f>
        <v>Frecuente</v>
      </c>
      <c r="S3195">
        <f>+Tabla1[[#This Row],[Respuesta.corr]]*100</f>
        <v>100</v>
      </c>
      <c r="T3195" t="str">
        <f>+IF(OR(Tabla1[[#This Row],[frecuente/infrecuente]]="Frecuente",Tabla1[[#This Row],[Respuesta.rt]]=""),"",Tabla1[[#This Row],[Respuesta.rt]])</f>
        <v/>
      </c>
      <c r="U3195">
        <f>1-Tabla1[[#This Row],[Respuesta.corr]]</f>
        <v>0</v>
      </c>
      <c r="V3195" t="s">
        <v>141</v>
      </c>
      <c r="W3195" t="s">
        <v>143</v>
      </c>
      <c r="X3195" t="str">
        <f>+IFERROR(VLOOKUP(Tabla1[[#This Row],[participant]],$AB$2:$AC$17,2,0),"REVISAR")</f>
        <v>EGV8M</v>
      </c>
    </row>
    <row r="3196" spans="1:24" x14ac:dyDescent="0.55000000000000004">
      <c r="A3196" t="s">
        <v>13</v>
      </c>
      <c r="B3196" t="s">
        <v>23</v>
      </c>
      <c r="C3196" t="s">
        <v>15</v>
      </c>
      <c r="D3196">
        <v>0.8</v>
      </c>
      <c r="E3196">
        <v>0</v>
      </c>
      <c r="F3196">
        <v>194</v>
      </c>
      <c r="G3196">
        <v>194</v>
      </c>
      <c r="H3196">
        <v>194</v>
      </c>
      <c r="I3196" t="s">
        <v>15</v>
      </c>
      <c r="J3196">
        <v>1</v>
      </c>
      <c r="L3196" t="s">
        <v>169</v>
      </c>
      <c r="M3196">
        <v>60.031164832986299</v>
      </c>
      <c r="N3196" t="s">
        <v>17</v>
      </c>
      <c r="O3196">
        <v>1</v>
      </c>
      <c r="P3196" t="s">
        <v>170</v>
      </c>
      <c r="Q3196" t="str">
        <f>+PROPER(IF(MID(Tabla1[[#This Row],[expName]],3,100)="Alegria","Alegría",MID(Tabla1[[#This Row],[expName]],3,100)))</f>
        <v>Tristeza</v>
      </c>
      <c r="R3196" t="str">
        <f>+IF(Tabla1[[#This Row],[correct_ans]]="None","Frecuente","Infrecuente")</f>
        <v>Frecuente</v>
      </c>
      <c r="S3196">
        <f>+Tabla1[[#This Row],[Respuesta.corr]]*100</f>
        <v>100</v>
      </c>
      <c r="T3196" t="str">
        <f>+IF(OR(Tabla1[[#This Row],[frecuente/infrecuente]]="Frecuente",Tabla1[[#This Row],[Respuesta.rt]]=""),"",Tabla1[[#This Row],[Respuesta.rt]])</f>
        <v/>
      </c>
      <c r="U3196">
        <f>1-Tabla1[[#This Row],[Respuesta.corr]]</f>
        <v>0</v>
      </c>
      <c r="V3196" t="s">
        <v>141</v>
      </c>
      <c r="W3196" t="s">
        <v>143</v>
      </c>
      <c r="X3196" t="str">
        <f>+IFERROR(VLOOKUP(Tabla1[[#This Row],[participant]],$AB$2:$AC$17,2,0),"REVISAR")</f>
        <v>EGV8M</v>
      </c>
    </row>
    <row r="3197" spans="1:24" x14ac:dyDescent="0.55000000000000004">
      <c r="A3197" t="s">
        <v>19</v>
      </c>
      <c r="B3197" t="s">
        <v>47</v>
      </c>
      <c r="C3197" t="s">
        <v>21</v>
      </c>
      <c r="D3197">
        <v>0.8</v>
      </c>
      <c r="E3197">
        <v>0</v>
      </c>
      <c r="F3197">
        <v>195</v>
      </c>
      <c r="G3197">
        <v>195</v>
      </c>
      <c r="H3197">
        <v>195</v>
      </c>
      <c r="I3197" t="s">
        <v>21</v>
      </c>
      <c r="J3197">
        <v>1</v>
      </c>
      <c r="K3197">
        <v>0.67487883870499998</v>
      </c>
      <c r="L3197" t="s">
        <v>169</v>
      </c>
      <c r="M3197">
        <v>60.031164832986299</v>
      </c>
      <c r="N3197" t="s">
        <v>17</v>
      </c>
      <c r="O3197">
        <v>1</v>
      </c>
      <c r="P3197" t="s">
        <v>170</v>
      </c>
      <c r="Q3197" t="str">
        <f>+PROPER(IF(MID(Tabla1[[#This Row],[expName]],3,100)="Alegria","Alegría",MID(Tabla1[[#This Row],[expName]],3,100)))</f>
        <v>Tristeza</v>
      </c>
      <c r="R3197" t="str">
        <f>+IF(Tabla1[[#This Row],[correct_ans]]="None","Frecuente","Infrecuente")</f>
        <v>Infrecuente</v>
      </c>
      <c r="S3197">
        <f>+Tabla1[[#This Row],[Respuesta.corr]]*100</f>
        <v>100</v>
      </c>
      <c r="T3197">
        <f>+IF(OR(Tabla1[[#This Row],[frecuente/infrecuente]]="Frecuente",Tabla1[[#This Row],[Respuesta.rt]]=""),"",Tabla1[[#This Row],[Respuesta.rt]])</f>
        <v>0.67487883870499998</v>
      </c>
      <c r="U3197">
        <f>1-Tabla1[[#This Row],[Respuesta.corr]]</f>
        <v>0</v>
      </c>
      <c r="V3197" t="s">
        <v>141</v>
      </c>
      <c r="W3197" t="s">
        <v>143</v>
      </c>
      <c r="X3197" t="str">
        <f>+IFERROR(VLOOKUP(Tabla1[[#This Row],[participant]],$AB$2:$AC$17,2,0),"REVISAR")</f>
        <v>EGV8M</v>
      </c>
    </row>
    <row r="3198" spans="1:24" x14ac:dyDescent="0.55000000000000004">
      <c r="A3198" t="s">
        <v>13</v>
      </c>
      <c r="B3198" t="s">
        <v>31</v>
      </c>
      <c r="C3198" t="s">
        <v>15</v>
      </c>
      <c r="D3198">
        <v>0.8</v>
      </c>
      <c r="E3198">
        <v>0</v>
      </c>
      <c r="F3198">
        <v>196</v>
      </c>
      <c r="G3198">
        <v>196</v>
      </c>
      <c r="H3198">
        <v>196</v>
      </c>
      <c r="I3198" t="s">
        <v>15</v>
      </c>
      <c r="J3198">
        <v>1</v>
      </c>
      <c r="L3198" t="s">
        <v>169</v>
      </c>
      <c r="M3198">
        <v>60.031164832986299</v>
      </c>
      <c r="N3198" t="s">
        <v>17</v>
      </c>
      <c r="O3198">
        <v>1</v>
      </c>
      <c r="P3198" t="s">
        <v>170</v>
      </c>
      <c r="Q3198" t="str">
        <f>+PROPER(IF(MID(Tabla1[[#This Row],[expName]],3,100)="Alegria","Alegría",MID(Tabla1[[#This Row],[expName]],3,100)))</f>
        <v>Tristeza</v>
      </c>
      <c r="R3198" t="str">
        <f>+IF(Tabla1[[#This Row],[correct_ans]]="None","Frecuente","Infrecuente")</f>
        <v>Frecuente</v>
      </c>
      <c r="S3198">
        <f>+Tabla1[[#This Row],[Respuesta.corr]]*100</f>
        <v>100</v>
      </c>
      <c r="T3198" t="str">
        <f>+IF(OR(Tabla1[[#This Row],[frecuente/infrecuente]]="Frecuente",Tabla1[[#This Row],[Respuesta.rt]]=""),"",Tabla1[[#This Row],[Respuesta.rt]])</f>
        <v/>
      </c>
      <c r="U3198">
        <f>1-Tabla1[[#This Row],[Respuesta.corr]]</f>
        <v>0</v>
      </c>
      <c r="V3198" t="s">
        <v>141</v>
      </c>
      <c r="W3198" t="s">
        <v>143</v>
      </c>
      <c r="X3198" t="str">
        <f>+IFERROR(VLOOKUP(Tabla1[[#This Row],[participant]],$AB$2:$AC$17,2,0),"REVISAR")</f>
        <v>EGV8M</v>
      </c>
    </row>
    <row r="3199" spans="1:24" x14ac:dyDescent="0.55000000000000004">
      <c r="A3199" t="s">
        <v>13</v>
      </c>
      <c r="B3199" t="s">
        <v>29</v>
      </c>
      <c r="C3199" t="s">
        <v>15</v>
      </c>
      <c r="D3199">
        <v>0.8</v>
      </c>
      <c r="E3199">
        <v>0</v>
      </c>
      <c r="F3199">
        <v>197</v>
      </c>
      <c r="G3199">
        <v>197</v>
      </c>
      <c r="H3199">
        <v>197</v>
      </c>
      <c r="I3199" t="s">
        <v>15</v>
      </c>
      <c r="J3199">
        <v>1</v>
      </c>
      <c r="L3199" t="s">
        <v>169</v>
      </c>
      <c r="M3199">
        <v>60.031164832986299</v>
      </c>
      <c r="N3199" t="s">
        <v>17</v>
      </c>
      <c r="O3199">
        <v>1</v>
      </c>
      <c r="P3199" t="s">
        <v>170</v>
      </c>
      <c r="Q3199" t="str">
        <f>+PROPER(IF(MID(Tabla1[[#This Row],[expName]],3,100)="Alegria","Alegría",MID(Tabla1[[#This Row],[expName]],3,100)))</f>
        <v>Tristeza</v>
      </c>
      <c r="R3199" t="str">
        <f>+IF(Tabla1[[#This Row],[correct_ans]]="None","Frecuente","Infrecuente")</f>
        <v>Frecuente</v>
      </c>
      <c r="S3199">
        <f>+Tabla1[[#This Row],[Respuesta.corr]]*100</f>
        <v>100</v>
      </c>
      <c r="T3199" t="str">
        <f>+IF(OR(Tabla1[[#This Row],[frecuente/infrecuente]]="Frecuente",Tabla1[[#This Row],[Respuesta.rt]]=""),"",Tabla1[[#This Row],[Respuesta.rt]])</f>
        <v/>
      </c>
      <c r="U3199">
        <f>1-Tabla1[[#This Row],[Respuesta.corr]]</f>
        <v>0</v>
      </c>
      <c r="V3199" t="s">
        <v>141</v>
      </c>
      <c r="W3199" t="s">
        <v>143</v>
      </c>
      <c r="X3199" t="str">
        <f>+IFERROR(VLOOKUP(Tabla1[[#This Row],[participant]],$AB$2:$AC$17,2,0),"REVISAR")</f>
        <v>EGV8M</v>
      </c>
    </row>
    <row r="3200" spans="1:24" x14ac:dyDescent="0.55000000000000004">
      <c r="A3200" t="s">
        <v>13</v>
      </c>
      <c r="B3200" t="s">
        <v>41</v>
      </c>
      <c r="C3200" t="s">
        <v>15</v>
      </c>
      <c r="D3200">
        <v>1.3</v>
      </c>
      <c r="E3200">
        <v>0</v>
      </c>
      <c r="F3200">
        <v>198</v>
      </c>
      <c r="G3200">
        <v>198</v>
      </c>
      <c r="H3200">
        <v>198</v>
      </c>
      <c r="I3200" t="s">
        <v>15</v>
      </c>
      <c r="J3200">
        <v>1</v>
      </c>
      <c r="L3200" t="s">
        <v>169</v>
      </c>
      <c r="M3200">
        <v>60.031164832986299</v>
      </c>
      <c r="N3200" t="s">
        <v>17</v>
      </c>
      <c r="O3200">
        <v>1</v>
      </c>
      <c r="P3200" t="s">
        <v>170</v>
      </c>
      <c r="Q3200" t="str">
        <f>+PROPER(IF(MID(Tabla1[[#This Row],[expName]],3,100)="Alegria","Alegría",MID(Tabla1[[#This Row],[expName]],3,100)))</f>
        <v>Tristeza</v>
      </c>
      <c r="R3200" t="str">
        <f>+IF(Tabla1[[#This Row],[correct_ans]]="None","Frecuente","Infrecuente")</f>
        <v>Frecuente</v>
      </c>
      <c r="S3200">
        <f>+Tabla1[[#This Row],[Respuesta.corr]]*100</f>
        <v>100</v>
      </c>
      <c r="T3200" t="str">
        <f>+IF(OR(Tabla1[[#This Row],[frecuente/infrecuente]]="Frecuente",Tabla1[[#This Row],[Respuesta.rt]]=""),"",Tabla1[[#This Row],[Respuesta.rt]])</f>
        <v/>
      </c>
      <c r="U3200">
        <f>1-Tabla1[[#This Row],[Respuesta.corr]]</f>
        <v>0</v>
      </c>
      <c r="V3200" t="s">
        <v>141</v>
      </c>
      <c r="W3200" t="s">
        <v>143</v>
      </c>
      <c r="X3200" t="str">
        <f>+IFERROR(VLOOKUP(Tabla1[[#This Row],[participant]],$AB$2:$AC$17,2,0),"REVISAR")</f>
        <v>EGV8M</v>
      </c>
    </row>
    <row r="3201" spans="1:24" x14ac:dyDescent="0.55000000000000004">
      <c r="A3201" t="s">
        <v>19</v>
      </c>
      <c r="B3201" t="s">
        <v>43</v>
      </c>
      <c r="C3201" t="s">
        <v>21</v>
      </c>
      <c r="D3201">
        <v>1.3</v>
      </c>
      <c r="E3201">
        <v>0</v>
      </c>
      <c r="F3201">
        <v>199</v>
      </c>
      <c r="G3201">
        <v>199</v>
      </c>
      <c r="H3201">
        <v>199</v>
      </c>
      <c r="I3201" t="s">
        <v>21</v>
      </c>
      <c r="J3201">
        <v>1</v>
      </c>
      <c r="K3201">
        <v>1.00642573682</v>
      </c>
      <c r="L3201" t="s">
        <v>169</v>
      </c>
      <c r="M3201">
        <v>60.031164832986299</v>
      </c>
      <c r="N3201" t="s">
        <v>17</v>
      </c>
      <c r="O3201">
        <v>1</v>
      </c>
      <c r="P3201" t="s">
        <v>170</v>
      </c>
      <c r="Q3201" t="str">
        <f>+PROPER(IF(MID(Tabla1[[#This Row],[expName]],3,100)="Alegria","Alegría",MID(Tabla1[[#This Row],[expName]],3,100)))</f>
        <v>Tristeza</v>
      </c>
      <c r="R3201" t="str">
        <f>+IF(Tabla1[[#This Row],[correct_ans]]="None","Frecuente","Infrecuente")</f>
        <v>Infrecuente</v>
      </c>
      <c r="S3201">
        <f>+Tabla1[[#This Row],[Respuesta.corr]]*100</f>
        <v>100</v>
      </c>
      <c r="T3201">
        <f>+IF(OR(Tabla1[[#This Row],[frecuente/infrecuente]]="Frecuente",Tabla1[[#This Row],[Respuesta.rt]]=""),"",Tabla1[[#This Row],[Respuesta.rt]])</f>
        <v>1.00642573682</v>
      </c>
      <c r="U3201">
        <f>1-Tabla1[[#This Row],[Respuesta.corr]]</f>
        <v>0</v>
      </c>
      <c r="V3201" t="s">
        <v>141</v>
      </c>
      <c r="W3201" t="s">
        <v>143</v>
      </c>
      <c r="X3201" t="str">
        <f>+IFERROR(VLOOKUP(Tabla1[[#This Row],[participant]],$AB$2:$AC$17,2,0),"REVISAR")</f>
        <v>EGV8M</v>
      </c>
    </row>
    <row r="3202" spans="1:24" x14ac:dyDescent="0.55000000000000004">
      <c r="A3202" t="s">
        <v>81</v>
      </c>
      <c r="B3202" t="s">
        <v>35</v>
      </c>
      <c r="C3202" t="s">
        <v>15</v>
      </c>
      <c r="D3202">
        <v>1.3</v>
      </c>
      <c r="E3202">
        <v>0</v>
      </c>
      <c r="F3202">
        <v>0</v>
      </c>
      <c r="G3202">
        <v>0</v>
      </c>
      <c r="H3202">
        <v>0</v>
      </c>
      <c r="I3202" t="s">
        <v>15</v>
      </c>
      <c r="J3202">
        <v>1</v>
      </c>
      <c r="L3202" t="s">
        <v>171</v>
      </c>
      <c r="M3202">
        <v>59.8594854290046</v>
      </c>
      <c r="N3202" t="s">
        <v>83</v>
      </c>
      <c r="O3202">
        <v>1</v>
      </c>
      <c r="P3202" t="s">
        <v>172</v>
      </c>
      <c r="Q3202" t="str">
        <f>+PROPER(IF(MID(Tabla1[[#This Row],[expName]],3,100)="Alegria","Alegría",MID(Tabla1[[#This Row],[expName]],3,100)))</f>
        <v>Identidad</v>
      </c>
      <c r="R3202" t="str">
        <f>+IF(Tabla1[[#This Row],[correct_ans]]="None","Frecuente","Infrecuente")</f>
        <v>Frecuente</v>
      </c>
      <c r="S3202">
        <f>+Tabla1[[#This Row],[Respuesta.corr]]*100</f>
        <v>100</v>
      </c>
      <c r="T3202" t="str">
        <f>+IF(OR(Tabla1[[#This Row],[frecuente/infrecuente]]="Frecuente",Tabla1[[#This Row],[Respuesta.rt]]=""),"",Tabla1[[#This Row],[Respuesta.rt]])</f>
        <v/>
      </c>
      <c r="U3202">
        <f>1-Tabla1[[#This Row],[Respuesta.corr]]</f>
        <v>0</v>
      </c>
      <c r="V3202" t="s">
        <v>141</v>
      </c>
      <c r="W3202" t="s">
        <v>143</v>
      </c>
      <c r="X3202" t="str">
        <f>+IFERROR(VLOOKUP(Tabla1[[#This Row],[participant]],$AB$2:$AC$17,2,0),"REVISAR")</f>
        <v>EGV8M</v>
      </c>
    </row>
    <row r="3203" spans="1:24" x14ac:dyDescent="0.55000000000000004">
      <c r="A3203" t="s">
        <v>85</v>
      </c>
      <c r="B3203" t="s">
        <v>86</v>
      </c>
      <c r="C3203" t="s">
        <v>21</v>
      </c>
      <c r="D3203">
        <v>1.3</v>
      </c>
      <c r="E3203">
        <v>0</v>
      </c>
      <c r="F3203">
        <v>1</v>
      </c>
      <c r="G3203">
        <v>1</v>
      </c>
      <c r="H3203">
        <v>1</v>
      </c>
      <c r="I3203" t="s">
        <v>21</v>
      </c>
      <c r="J3203">
        <v>1</v>
      </c>
      <c r="K3203">
        <v>0.574539606983</v>
      </c>
      <c r="L3203" t="s">
        <v>171</v>
      </c>
      <c r="M3203">
        <v>59.8594854290046</v>
      </c>
      <c r="N3203" t="s">
        <v>83</v>
      </c>
      <c r="O3203">
        <v>1</v>
      </c>
      <c r="P3203" t="s">
        <v>172</v>
      </c>
      <c r="Q3203" t="str">
        <f>+PROPER(IF(MID(Tabla1[[#This Row],[expName]],3,100)="Alegria","Alegría",MID(Tabla1[[#This Row],[expName]],3,100)))</f>
        <v>Identidad</v>
      </c>
      <c r="R3203" t="str">
        <f>+IF(Tabla1[[#This Row],[correct_ans]]="None","Frecuente","Infrecuente")</f>
        <v>Infrecuente</v>
      </c>
      <c r="S3203">
        <f>+Tabla1[[#This Row],[Respuesta.corr]]*100</f>
        <v>100</v>
      </c>
      <c r="T3203">
        <f>+IF(OR(Tabla1[[#This Row],[frecuente/infrecuente]]="Frecuente",Tabla1[[#This Row],[Respuesta.rt]]=""),"",Tabla1[[#This Row],[Respuesta.rt]])</f>
        <v>0.574539606983</v>
      </c>
      <c r="U3203">
        <f>1-Tabla1[[#This Row],[Respuesta.corr]]</f>
        <v>0</v>
      </c>
      <c r="V3203" t="s">
        <v>141</v>
      </c>
      <c r="W3203" t="s">
        <v>143</v>
      </c>
      <c r="X3203" t="str">
        <f>+IFERROR(VLOOKUP(Tabla1[[#This Row],[participant]],$AB$2:$AC$17,2,0),"REVISAR")</f>
        <v>EGV8M</v>
      </c>
    </row>
    <row r="3204" spans="1:24" x14ac:dyDescent="0.55000000000000004">
      <c r="A3204" t="s">
        <v>81</v>
      </c>
      <c r="B3204" t="s">
        <v>68</v>
      </c>
      <c r="C3204" t="s">
        <v>15</v>
      </c>
      <c r="D3204">
        <v>1.3</v>
      </c>
      <c r="E3204">
        <v>0</v>
      </c>
      <c r="F3204">
        <v>2</v>
      </c>
      <c r="G3204">
        <v>2</v>
      </c>
      <c r="H3204">
        <v>2</v>
      </c>
      <c r="I3204" t="s">
        <v>15</v>
      </c>
      <c r="J3204">
        <v>1</v>
      </c>
      <c r="L3204" t="s">
        <v>171</v>
      </c>
      <c r="M3204">
        <v>59.8594854290046</v>
      </c>
      <c r="N3204" t="s">
        <v>83</v>
      </c>
      <c r="O3204">
        <v>1</v>
      </c>
      <c r="P3204" t="s">
        <v>172</v>
      </c>
      <c r="Q3204" t="str">
        <f>+PROPER(IF(MID(Tabla1[[#This Row],[expName]],3,100)="Alegria","Alegría",MID(Tabla1[[#This Row],[expName]],3,100)))</f>
        <v>Identidad</v>
      </c>
      <c r="R3204" t="str">
        <f>+IF(Tabla1[[#This Row],[correct_ans]]="None","Frecuente","Infrecuente")</f>
        <v>Frecuente</v>
      </c>
      <c r="S3204">
        <f>+Tabla1[[#This Row],[Respuesta.corr]]*100</f>
        <v>100</v>
      </c>
      <c r="T3204" t="str">
        <f>+IF(OR(Tabla1[[#This Row],[frecuente/infrecuente]]="Frecuente",Tabla1[[#This Row],[Respuesta.rt]]=""),"",Tabla1[[#This Row],[Respuesta.rt]])</f>
        <v/>
      </c>
      <c r="U3204">
        <f>1-Tabla1[[#This Row],[Respuesta.corr]]</f>
        <v>0</v>
      </c>
      <c r="V3204" t="s">
        <v>141</v>
      </c>
      <c r="W3204" t="s">
        <v>143</v>
      </c>
      <c r="X3204" t="str">
        <f>+IFERROR(VLOOKUP(Tabla1[[#This Row],[participant]],$AB$2:$AC$17,2,0),"REVISAR")</f>
        <v>EGV8M</v>
      </c>
    </row>
    <row r="3205" spans="1:24" x14ac:dyDescent="0.55000000000000004">
      <c r="A3205" t="s">
        <v>85</v>
      </c>
      <c r="B3205" t="s">
        <v>86</v>
      </c>
      <c r="C3205" t="s">
        <v>21</v>
      </c>
      <c r="D3205">
        <v>0.8</v>
      </c>
      <c r="E3205">
        <v>0</v>
      </c>
      <c r="F3205">
        <v>3</v>
      </c>
      <c r="G3205">
        <v>3</v>
      </c>
      <c r="H3205">
        <v>3</v>
      </c>
      <c r="I3205" t="s">
        <v>21</v>
      </c>
      <c r="J3205">
        <v>1</v>
      </c>
      <c r="K3205">
        <v>0.47667458845499999</v>
      </c>
      <c r="L3205" t="s">
        <v>171</v>
      </c>
      <c r="M3205">
        <v>59.8594854290046</v>
      </c>
      <c r="N3205" t="s">
        <v>83</v>
      </c>
      <c r="O3205">
        <v>1</v>
      </c>
      <c r="P3205" t="s">
        <v>172</v>
      </c>
      <c r="Q3205" t="str">
        <f>+PROPER(IF(MID(Tabla1[[#This Row],[expName]],3,100)="Alegria","Alegría",MID(Tabla1[[#This Row],[expName]],3,100)))</f>
        <v>Identidad</v>
      </c>
      <c r="R3205" t="str">
        <f>+IF(Tabla1[[#This Row],[correct_ans]]="None","Frecuente","Infrecuente")</f>
        <v>Infrecuente</v>
      </c>
      <c r="S3205">
        <f>+Tabla1[[#This Row],[Respuesta.corr]]*100</f>
        <v>100</v>
      </c>
      <c r="T3205">
        <f>+IF(OR(Tabla1[[#This Row],[frecuente/infrecuente]]="Frecuente",Tabla1[[#This Row],[Respuesta.rt]]=""),"",Tabla1[[#This Row],[Respuesta.rt]])</f>
        <v>0.47667458845499999</v>
      </c>
      <c r="U3205">
        <f>1-Tabla1[[#This Row],[Respuesta.corr]]</f>
        <v>0</v>
      </c>
      <c r="V3205" t="s">
        <v>141</v>
      </c>
      <c r="W3205" t="s">
        <v>143</v>
      </c>
      <c r="X3205" t="str">
        <f>+IFERROR(VLOOKUP(Tabla1[[#This Row],[participant]],$AB$2:$AC$17,2,0),"REVISAR")</f>
        <v>EGV8M</v>
      </c>
    </row>
    <row r="3206" spans="1:24" x14ac:dyDescent="0.55000000000000004">
      <c r="A3206" t="s">
        <v>81</v>
      </c>
      <c r="B3206" t="s">
        <v>25</v>
      </c>
      <c r="C3206" t="s">
        <v>15</v>
      </c>
      <c r="D3206">
        <v>1.3</v>
      </c>
      <c r="E3206">
        <v>0</v>
      </c>
      <c r="F3206">
        <v>4</v>
      </c>
      <c r="G3206">
        <v>4</v>
      </c>
      <c r="H3206">
        <v>4</v>
      </c>
      <c r="I3206" t="s">
        <v>15</v>
      </c>
      <c r="J3206">
        <v>1</v>
      </c>
      <c r="L3206" t="s">
        <v>171</v>
      </c>
      <c r="M3206">
        <v>59.8594854290046</v>
      </c>
      <c r="N3206" t="s">
        <v>83</v>
      </c>
      <c r="O3206">
        <v>1</v>
      </c>
      <c r="P3206" t="s">
        <v>172</v>
      </c>
      <c r="Q3206" t="str">
        <f>+PROPER(IF(MID(Tabla1[[#This Row],[expName]],3,100)="Alegria","Alegría",MID(Tabla1[[#This Row],[expName]],3,100)))</f>
        <v>Identidad</v>
      </c>
      <c r="R3206" t="str">
        <f>+IF(Tabla1[[#This Row],[correct_ans]]="None","Frecuente","Infrecuente")</f>
        <v>Frecuente</v>
      </c>
      <c r="S3206">
        <f>+Tabla1[[#This Row],[Respuesta.corr]]*100</f>
        <v>100</v>
      </c>
      <c r="T3206" t="str">
        <f>+IF(OR(Tabla1[[#This Row],[frecuente/infrecuente]]="Frecuente",Tabla1[[#This Row],[Respuesta.rt]]=""),"",Tabla1[[#This Row],[Respuesta.rt]])</f>
        <v/>
      </c>
      <c r="U3206">
        <f>1-Tabla1[[#This Row],[Respuesta.corr]]</f>
        <v>0</v>
      </c>
      <c r="V3206" t="s">
        <v>141</v>
      </c>
      <c r="W3206" t="s">
        <v>143</v>
      </c>
      <c r="X3206" t="str">
        <f>+IFERROR(VLOOKUP(Tabla1[[#This Row],[participant]],$AB$2:$AC$17,2,0),"REVISAR")</f>
        <v>EGV8M</v>
      </c>
    </row>
    <row r="3207" spans="1:24" x14ac:dyDescent="0.55000000000000004">
      <c r="A3207" t="s">
        <v>81</v>
      </c>
      <c r="B3207" t="s">
        <v>87</v>
      </c>
      <c r="C3207" t="s">
        <v>15</v>
      </c>
      <c r="D3207">
        <v>0.8</v>
      </c>
      <c r="E3207">
        <v>0</v>
      </c>
      <c r="F3207">
        <v>5</v>
      </c>
      <c r="G3207">
        <v>5</v>
      </c>
      <c r="H3207">
        <v>5</v>
      </c>
      <c r="I3207" t="s">
        <v>15</v>
      </c>
      <c r="J3207">
        <v>1</v>
      </c>
      <c r="L3207" t="s">
        <v>171</v>
      </c>
      <c r="M3207">
        <v>59.8594854290046</v>
      </c>
      <c r="N3207" t="s">
        <v>83</v>
      </c>
      <c r="O3207">
        <v>1</v>
      </c>
      <c r="P3207" t="s">
        <v>172</v>
      </c>
      <c r="Q3207" t="str">
        <f>+PROPER(IF(MID(Tabla1[[#This Row],[expName]],3,100)="Alegria","Alegría",MID(Tabla1[[#This Row],[expName]],3,100)))</f>
        <v>Identidad</v>
      </c>
      <c r="R3207" t="str">
        <f>+IF(Tabla1[[#This Row],[correct_ans]]="None","Frecuente","Infrecuente")</f>
        <v>Frecuente</v>
      </c>
      <c r="S3207">
        <f>+Tabla1[[#This Row],[Respuesta.corr]]*100</f>
        <v>100</v>
      </c>
      <c r="T3207" t="str">
        <f>+IF(OR(Tabla1[[#This Row],[frecuente/infrecuente]]="Frecuente",Tabla1[[#This Row],[Respuesta.rt]]=""),"",Tabla1[[#This Row],[Respuesta.rt]])</f>
        <v/>
      </c>
      <c r="U3207">
        <f>1-Tabla1[[#This Row],[Respuesta.corr]]</f>
        <v>0</v>
      </c>
      <c r="V3207" t="s">
        <v>141</v>
      </c>
      <c r="W3207" t="s">
        <v>143</v>
      </c>
      <c r="X3207" t="str">
        <f>+IFERROR(VLOOKUP(Tabla1[[#This Row],[participant]],$AB$2:$AC$17,2,0),"REVISAR")</f>
        <v>EGV8M</v>
      </c>
    </row>
    <row r="3208" spans="1:24" x14ac:dyDescent="0.55000000000000004">
      <c r="A3208" t="s">
        <v>81</v>
      </c>
      <c r="B3208" t="s">
        <v>68</v>
      </c>
      <c r="C3208" t="s">
        <v>15</v>
      </c>
      <c r="D3208">
        <v>0.8</v>
      </c>
      <c r="E3208">
        <v>0</v>
      </c>
      <c r="F3208">
        <v>6</v>
      </c>
      <c r="G3208">
        <v>6</v>
      </c>
      <c r="H3208">
        <v>6</v>
      </c>
      <c r="I3208" t="s">
        <v>15</v>
      </c>
      <c r="J3208">
        <v>1</v>
      </c>
      <c r="L3208" t="s">
        <v>171</v>
      </c>
      <c r="M3208">
        <v>59.8594854290046</v>
      </c>
      <c r="N3208" t="s">
        <v>83</v>
      </c>
      <c r="O3208">
        <v>1</v>
      </c>
      <c r="P3208" t="s">
        <v>172</v>
      </c>
      <c r="Q3208" t="str">
        <f>+PROPER(IF(MID(Tabla1[[#This Row],[expName]],3,100)="Alegria","Alegría",MID(Tabla1[[#This Row],[expName]],3,100)))</f>
        <v>Identidad</v>
      </c>
      <c r="R3208" t="str">
        <f>+IF(Tabla1[[#This Row],[correct_ans]]="None","Frecuente","Infrecuente")</f>
        <v>Frecuente</v>
      </c>
      <c r="S3208">
        <f>+Tabla1[[#This Row],[Respuesta.corr]]*100</f>
        <v>100</v>
      </c>
      <c r="T3208" t="str">
        <f>+IF(OR(Tabla1[[#This Row],[frecuente/infrecuente]]="Frecuente",Tabla1[[#This Row],[Respuesta.rt]]=""),"",Tabla1[[#This Row],[Respuesta.rt]])</f>
        <v/>
      </c>
      <c r="U3208">
        <f>1-Tabla1[[#This Row],[Respuesta.corr]]</f>
        <v>0</v>
      </c>
      <c r="V3208" t="s">
        <v>141</v>
      </c>
      <c r="W3208" t="s">
        <v>143</v>
      </c>
      <c r="X3208" t="str">
        <f>+IFERROR(VLOOKUP(Tabla1[[#This Row],[participant]],$AB$2:$AC$17,2,0),"REVISAR")</f>
        <v>EGV8M</v>
      </c>
    </row>
    <row r="3209" spans="1:24" x14ac:dyDescent="0.55000000000000004">
      <c r="A3209" t="s">
        <v>81</v>
      </c>
      <c r="B3209" t="s">
        <v>88</v>
      </c>
      <c r="C3209" t="s">
        <v>15</v>
      </c>
      <c r="D3209">
        <v>0.8</v>
      </c>
      <c r="E3209">
        <v>0</v>
      </c>
      <c r="F3209">
        <v>7</v>
      </c>
      <c r="G3209">
        <v>7</v>
      </c>
      <c r="H3209">
        <v>7</v>
      </c>
      <c r="I3209" t="s">
        <v>15</v>
      </c>
      <c r="J3209">
        <v>1</v>
      </c>
      <c r="L3209" t="s">
        <v>171</v>
      </c>
      <c r="M3209">
        <v>59.8594854290046</v>
      </c>
      <c r="N3209" t="s">
        <v>83</v>
      </c>
      <c r="O3209">
        <v>1</v>
      </c>
      <c r="P3209" t="s">
        <v>172</v>
      </c>
      <c r="Q3209" t="str">
        <f>+PROPER(IF(MID(Tabla1[[#This Row],[expName]],3,100)="Alegria","Alegría",MID(Tabla1[[#This Row],[expName]],3,100)))</f>
        <v>Identidad</v>
      </c>
      <c r="R3209" t="str">
        <f>+IF(Tabla1[[#This Row],[correct_ans]]="None","Frecuente","Infrecuente")</f>
        <v>Frecuente</v>
      </c>
      <c r="S3209">
        <f>+Tabla1[[#This Row],[Respuesta.corr]]*100</f>
        <v>100</v>
      </c>
      <c r="T3209" t="str">
        <f>+IF(OR(Tabla1[[#This Row],[frecuente/infrecuente]]="Frecuente",Tabla1[[#This Row],[Respuesta.rt]]=""),"",Tabla1[[#This Row],[Respuesta.rt]])</f>
        <v/>
      </c>
      <c r="U3209">
        <f>1-Tabla1[[#This Row],[Respuesta.corr]]</f>
        <v>0</v>
      </c>
      <c r="V3209" t="s">
        <v>141</v>
      </c>
      <c r="W3209" t="s">
        <v>143</v>
      </c>
      <c r="X3209" t="str">
        <f>+IFERROR(VLOOKUP(Tabla1[[#This Row],[participant]],$AB$2:$AC$17,2,0),"REVISAR")</f>
        <v>EGV8M</v>
      </c>
    </row>
    <row r="3210" spans="1:24" x14ac:dyDescent="0.55000000000000004">
      <c r="A3210" t="s">
        <v>85</v>
      </c>
      <c r="B3210" t="s">
        <v>86</v>
      </c>
      <c r="C3210" t="s">
        <v>21</v>
      </c>
      <c r="D3210">
        <v>0.8</v>
      </c>
      <c r="E3210">
        <v>0</v>
      </c>
      <c r="F3210">
        <v>8</v>
      </c>
      <c r="G3210">
        <v>8</v>
      </c>
      <c r="H3210">
        <v>8</v>
      </c>
      <c r="I3210" t="s">
        <v>21</v>
      </c>
      <c r="J3210">
        <v>1</v>
      </c>
      <c r="K3210">
        <v>0.470699792146</v>
      </c>
      <c r="L3210" t="s">
        <v>171</v>
      </c>
      <c r="M3210">
        <v>59.8594854290046</v>
      </c>
      <c r="N3210" t="s">
        <v>83</v>
      </c>
      <c r="O3210">
        <v>1</v>
      </c>
      <c r="P3210" t="s">
        <v>172</v>
      </c>
      <c r="Q3210" t="str">
        <f>+PROPER(IF(MID(Tabla1[[#This Row],[expName]],3,100)="Alegria","Alegría",MID(Tabla1[[#This Row],[expName]],3,100)))</f>
        <v>Identidad</v>
      </c>
      <c r="R3210" t="str">
        <f>+IF(Tabla1[[#This Row],[correct_ans]]="None","Frecuente","Infrecuente")</f>
        <v>Infrecuente</v>
      </c>
      <c r="S3210">
        <f>+Tabla1[[#This Row],[Respuesta.corr]]*100</f>
        <v>100</v>
      </c>
      <c r="T3210">
        <f>+IF(OR(Tabla1[[#This Row],[frecuente/infrecuente]]="Frecuente",Tabla1[[#This Row],[Respuesta.rt]]=""),"",Tabla1[[#This Row],[Respuesta.rt]])</f>
        <v>0.470699792146</v>
      </c>
      <c r="U3210">
        <f>1-Tabla1[[#This Row],[Respuesta.corr]]</f>
        <v>0</v>
      </c>
      <c r="V3210" t="s">
        <v>141</v>
      </c>
      <c r="W3210" t="s">
        <v>143</v>
      </c>
      <c r="X3210" t="str">
        <f>+IFERROR(VLOOKUP(Tabla1[[#This Row],[participant]],$AB$2:$AC$17,2,0),"REVISAR")</f>
        <v>EGV8M</v>
      </c>
    </row>
    <row r="3211" spans="1:24" x14ac:dyDescent="0.55000000000000004">
      <c r="A3211" t="s">
        <v>81</v>
      </c>
      <c r="B3211" t="s">
        <v>89</v>
      </c>
      <c r="C3211" t="s">
        <v>15</v>
      </c>
      <c r="D3211">
        <v>1.3</v>
      </c>
      <c r="E3211">
        <v>0</v>
      </c>
      <c r="F3211">
        <v>9</v>
      </c>
      <c r="G3211">
        <v>9</v>
      </c>
      <c r="H3211">
        <v>9</v>
      </c>
      <c r="I3211" t="s">
        <v>15</v>
      </c>
      <c r="J3211">
        <v>1</v>
      </c>
      <c r="L3211" t="s">
        <v>171</v>
      </c>
      <c r="M3211">
        <v>59.8594854290046</v>
      </c>
      <c r="N3211" t="s">
        <v>83</v>
      </c>
      <c r="O3211">
        <v>1</v>
      </c>
      <c r="P3211" t="s">
        <v>172</v>
      </c>
      <c r="Q3211" t="str">
        <f>+PROPER(IF(MID(Tabla1[[#This Row],[expName]],3,100)="Alegria","Alegría",MID(Tabla1[[#This Row],[expName]],3,100)))</f>
        <v>Identidad</v>
      </c>
      <c r="R3211" t="str">
        <f>+IF(Tabla1[[#This Row],[correct_ans]]="None","Frecuente","Infrecuente")</f>
        <v>Frecuente</v>
      </c>
      <c r="S3211">
        <f>+Tabla1[[#This Row],[Respuesta.corr]]*100</f>
        <v>100</v>
      </c>
      <c r="T3211" t="str">
        <f>+IF(OR(Tabla1[[#This Row],[frecuente/infrecuente]]="Frecuente",Tabla1[[#This Row],[Respuesta.rt]]=""),"",Tabla1[[#This Row],[Respuesta.rt]])</f>
        <v/>
      </c>
      <c r="U3211">
        <f>1-Tabla1[[#This Row],[Respuesta.corr]]</f>
        <v>0</v>
      </c>
      <c r="V3211" t="s">
        <v>141</v>
      </c>
      <c r="W3211" t="s">
        <v>143</v>
      </c>
      <c r="X3211" t="str">
        <f>+IFERROR(VLOOKUP(Tabla1[[#This Row],[participant]],$AB$2:$AC$17,2,0),"REVISAR")</f>
        <v>EGV8M</v>
      </c>
    </row>
    <row r="3212" spans="1:24" x14ac:dyDescent="0.55000000000000004">
      <c r="A3212" t="s">
        <v>81</v>
      </c>
      <c r="B3212" t="s">
        <v>30</v>
      </c>
      <c r="C3212" t="s">
        <v>15</v>
      </c>
      <c r="D3212">
        <v>1.3</v>
      </c>
      <c r="E3212">
        <v>0</v>
      </c>
      <c r="F3212">
        <v>10</v>
      </c>
      <c r="G3212">
        <v>10</v>
      </c>
      <c r="H3212">
        <v>10</v>
      </c>
      <c r="I3212" t="s">
        <v>15</v>
      </c>
      <c r="J3212">
        <v>1</v>
      </c>
      <c r="L3212" t="s">
        <v>171</v>
      </c>
      <c r="M3212">
        <v>59.8594854290046</v>
      </c>
      <c r="N3212" t="s">
        <v>83</v>
      </c>
      <c r="O3212">
        <v>1</v>
      </c>
      <c r="P3212" t="s">
        <v>172</v>
      </c>
      <c r="Q3212" t="str">
        <f>+PROPER(IF(MID(Tabla1[[#This Row],[expName]],3,100)="Alegria","Alegría",MID(Tabla1[[#This Row],[expName]],3,100)))</f>
        <v>Identidad</v>
      </c>
      <c r="R3212" t="str">
        <f>+IF(Tabla1[[#This Row],[correct_ans]]="None","Frecuente","Infrecuente")</f>
        <v>Frecuente</v>
      </c>
      <c r="S3212">
        <f>+Tabla1[[#This Row],[Respuesta.corr]]*100</f>
        <v>100</v>
      </c>
      <c r="T3212" t="str">
        <f>+IF(OR(Tabla1[[#This Row],[frecuente/infrecuente]]="Frecuente",Tabla1[[#This Row],[Respuesta.rt]]=""),"",Tabla1[[#This Row],[Respuesta.rt]])</f>
        <v/>
      </c>
      <c r="U3212">
        <f>1-Tabla1[[#This Row],[Respuesta.corr]]</f>
        <v>0</v>
      </c>
      <c r="V3212" t="s">
        <v>141</v>
      </c>
      <c r="W3212" t="s">
        <v>143</v>
      </c>
      <c r="X3212" t="str">
        <f>+IFERROR(VLOOKUP(Tabla1[[#This Row],[participant]],$AB$2:$AC$17,2,0),"REVISAR")</f>
        <v>EGV8M</v>
      </c>
    </row>
    <row r="3213" spans="1:24" x14ac:dyDescent="0.55000000000000004">
      <c r="A3213" t="s">
        <v>81</v>
      </c>
      <c r="B3213" t="s">
        <v>75</v>
      </c>
      <c r="C3213" t="s">
        <v>15</v>
      </c>
      <c r="D3213">
        <v>0.8</v>
      </c>
      <c r="E3213">
        <v>0</v>
      </c>
      <c r="F3213">
        <v>11</v>
      </c>
      <c r="G3213">
        <v>11</v>
      </c>
      <c r="H3213">
        <v>11</v>
      </c>
      <c r="I3213" t="s">
        <v>15</v>
      </c>
      <c r="J3213">
        <v>1</v>
      </c>
      <c r="L3213" t="s">
        <v>171</v>
      </c>
      <c r="M3213">
        <v>59.8594854290046</v>
      </c>
      <c r="N3213" t="s">
        <v>83</v>
      </c>
      <c r="O3213">
        <v>1</v>
      </c>
      <c r="P3213" t="s">
        <v>172</v>
      </c>
      <c r="Q3213" t="str">
        <f>+PROPER(IF(MID(Tabla1[[#This Row],[expName]],3,100)="Alegria","Alegría",MID(Tabla1[[#This Row],[expName]],3,100)))</f>
        <v>Identidad</v>
      </c>
      <c r="R3213" t="str">
        <f>+IF(Tabla1[[#This Row],[correct_ans]]="None","Frecuente","Infrecuente")</f>
        <v>Frecuente</v>
      </c>
      <c r="S3213">
        <f>+Tabla1[[#This Row],[Respuesta.corr]]*100</f>
        <v>100</v>
      </c>
      <c r="T3213" t="str">
        <f>+IF(OR(Tabla1[[#This Row],[frecuente/infrecuente]]="Frecuente",Tabla1[[#This Row],[Respuesta.rt]]=""),"",Tabla1[[#This Row],[Respuesta.rt]])</f>
        <v/>
      </c>
      <c r="U3213">
        <f>1-Tabla1[[#This Row],[Respuesta.corr]]</f>
        <v>0</v>
      </c>
      <c r="V3213" t="s">
        <v>141</v>
      </c>
      <c r="W3213" t="s">
        <v>143</v>
      </c>
      <c r="X3213" t="str">
        <f>+IFERROR(VLOOKUP(Tabla1[[#This Row],[participant]],$AB$2:$AC$17,2,0),"REVISAR")</f>
        <v>EGV8M</v>
      </c>
    </row>
    <row r="3214" spans="1:24" x14ac:dyDescent="0.55000000000000004">
      <c r="A3214" t="s">
        <v>85</v>
      </c>
      <c r="B3214" t="s">
        <v>86</v>
      </c>
      <c r="C3214" t="s">
        <v>21</v>
      </c>
      <c r="D3214">
        <v>1.3</v>
      </c>
      <c r="E3214">
        <v>0</v>
      </c>
      <c r="F3214">
        <v>12</v>
      </c>
      <c r="G3214">
        <v>12</v>
      </c>
      <c r="H3214">
        <v>12</v>
      </c>
      <c r="I3214" t="s">
        <v>21</v>
      </c>
      <c r="J3214">
        <v>1</v>
      </c>
      <c r="K3214">
        <v>0.60524329269499999</v>
      </c>
      <c r="L3214" t="s">
        <v>171</v>
      </c>
      <c r="M3214">
        <v>59.8594854290046</v>
      </c>
      <c r="N3214" t="s">
        <v>83</v>
      </c>
      <c r="O3214">
        <v>1</v>
      </c>
      <c r="P3214" t="s">
        <v>172</v>
      </c>
      <c r="Q3214" t="str">
        <f>+PROPER(IF(MID(Tabla1[[#This Row],[expName]],3,100)="Alegria","Alegría",MID(Tabla1[[#This Row],[expName]],3,100)))</f>
        <v>Identidad</v>
      </c>
      <c r="R3214" t="str">
        <f>+IF(Tabla1[[#This Row],[correct_ans]]="None","Frecuente","Infrecuente")</f>
        <v>Infrecuente</v>
      </c>
      <c r="S3214">
        <f>+Tabla1[[#This Row],[Respuesta.corr]]*100</f>
        <v>100</v>
      </c>
      <c r="T3214">
        <f>+IF(OR(Tabla1[[#This Row],[frecuente/infrecuente]]="Frecuente",Tabla1[[#This Row],[Respuesta.rt]]=""),"",Tabla1[[#This Row],[Respuesta.rt]])</f>
        <v>0.60524329269499999</v>
      </c>
      <c r="U3214">
        <f>1-Tabla1[[#This Row],[Respuesta.corr]]</f>
        <v>0</v>
      </c>
      <c r="V3214" t="s">
        <v>141</v>
      </c>
      <c r="W3214" t="s">
        <v>143</v>
      </c>
      <c r="X3214" t="str">
        <f>+IFERROR(VLOOKUP(Tabla1[[#This Row],[participant]],$AB$2:$AC$17,2,0),"REVISAR")</f>
        <v>EGV8M</v>
      </c>
    </row>
    <row r="3215" spans="1:24" x14ac:dyDescent="0.55000000000000004">
      <c r="A3215" t="s">
        <v>81</v>
      </c>
      <c r="B3215" t="s">
        <v>35</v>
      </c>
      <c r="C3215" t="s">
        <v>15</v>
      </c>
      <c r="D3215">
        <v>1.3</v>
      </c>
      <c r="E3215">
        <v>0</v>
      </c>
      <c r="F3215">
        <v>13</v>
      </c>
      <c r="G3215">
        <v>13</v>
      </c>
      <c r="H3215">
        <v>13</v>
      </c>
      <c r="I3215" t="s">
        <v>15</v>
      </c>
      <c r="J3215">
        <v>1</v>
      </c>
      <c r="L3215" t="s">
        <v>171</v>
      </c>
      <c r="M3215">
        <v>59.8594854290046</v>
      </c>
      <c r="N3215" t="s">
        <v>83</v>
      </c>
      <c r="O3215">
        <v>1</v>
      </c>
      <c r="P3215" t="s">
        <v>172</v>
      </c>
      <c r="Q3215" t="str">
        <f>+PROPER(IF(MID(Tabla1[[#This Row],[expName]],3,100)="Alegria","Alegría",MID(Tabla1[[#This Row],[expName]],3,100)))</f>
        <v>Identidad</v>
      </c>
      <c r="R3215" t="str">
        <f>+IF(Tabla1[[#This Row],[correct_ans]]="None","Frecuente","Infrecuente")</f>
        <v>Frecuente</v>
      </c>
      <c r="S3215">
        <f>+Tabla1[[#This Row],[Respuesta.corr]]*100</f>
        <v>100</v>
      </c>
      <c r="T3215" t="str">
        <f>+IF(OR(Tabla1[[#This Row],[frecuente/infrecuente]]="Frecuente",Tabla1[[#This Row],[Respuesta.rt]]=""),"",Tabla1[[#This Row],[Respuesta.rt]])</f>
        <v/>
      </c>
      <c r="U3215">
        <f>1-Tabla1[[#This Row],[Respuesta.corr]]</f>
        <v>0</v>
      </c>
      <c r="V3215" t="s">
        <v>141</v>
      </c>
      <c r="W3215" t="s">
        <v>143</v>
      </c>
      <c r="X3215" t="str">
        <f>+IFERROR(VLOOKUP(Tabla1[[#This Row],[participant]],$AB$2:$AC$17,2,0),"REVISAR")</f>
        <v>EGV8M</v>
      </c>
    </row>
    <row r="3216" spans="1:24" x14ac:dyDescent="0.55000000000000004">
      <c r="A3216" t="s">
        <v>85</v>
      </c>
      <c r="B3216" t="s">
        <v>86</v>
      </c>
      <c r="C3216" t="s">
        <v>21</v>
      </c>
      <c r="D3216">
        <v>1.3</v>
      </c>
      <c r="E3216">
        <v>0</v>
      </c>
      <c r="F3216">
        <v>14</v>
      </c>
      <c r="G3216">
        <v>14</v>
      </c>
      <c r="H3216">
        <v>14</v>
      </c>
      <c r="I3216" t="s">
        <v>21</v>
      </c>
      <c r="J3216">
        <v>1</v>
      </c>
      <c r="K3216">
        <v>0.62566209124600003</v>
      </c>
      <c r="L3216" t="s">
        <v>171</v>
      </c>
      <c r="M3216">
        <v>59.8594854290046</v>
      </c>
      <c r="N3216" t="s">
        <v>83</v>
      </c>
      <c r="O3216">
        <v>1</v>
      </c>
      <c r="P3216" t="s">
        <v>172</v>
      </c>
      <c r="Q3216" t="str">
        <f>+PROPER(IF(MID(Tabla1[[#This Row],[expName]],3,100)="Alegria","Alegría",MID(Tabla1[[#This Row],[expName]],3,100)))</f>
        <v>Identidad</v>
      </c>
      <c r="R3216" t="str">
        <f>+IF(Tabla1[[#This Row],[correct_ans]]="None","Frecuente","Infrecuente")</f>
        <v>Infrecuente</v>
      </c>
      <c r="S3216">
        <f>+Tabla1[[#This Row],[Respuesta.corr]]*100</f>
        <v>100</v>
      </c>
      <c r="T3216">
        <f>+IF(OR(Tabla1[[#This Row],[frecuente/infrecuente]]="Frecuente",Tabla1[[#This Row],[Respuesta.rt]]=""),"",Tabla1[[#This Row],[Respuesta.rt]])</f>
        <v>0.62566209124600003</v>
      </c>
      <c r="U3216">
        <f>1-Tabla1[[#This Row],[Respuesta.corr]]</f>
        <v>0</v>
      </c>
      <c r="V3216" t="s">
        <v>141</v>
      </c>
      <c r="W3216" t="s">
        <v>143</v>
      </c>
      <c r="X3216" t="str">
        <f>+IFERROR(VLOOKUP(Tabla1[[#This Row],[participant]],$AB$2:$AC$17,2,0),"REVISAR")</f>
        <v>EGV8M</v>
      </c>
    </row>
    <row r="3217" spans="1:24" x14ac:dyDescent="0.55000000000000004">
      <c r="A3217" t="s">
        <v>81</v>
      </c>
      <c r="B3217" t="s">
        <v>63</v>
      </c>
      <c r="C3217" t="s">
        <v>15</v>
      </c>
      <c r="D3217">
        <v>0.8</v>
      </c>
      <c r="E3217">
        <v>0</v>
      </c>
      <c r="F3217">
        <v>15</v>
      </c>
      <c r="G3217">
        <v>15</v>
      </c>
      <c r="H3217">
        <v>15</v>
      </c>
      <c r="I3217" t="s">
        <v>15</v>
      </c>
      <c r="J3217">
        <v>1</v>
      </c>
      <c r="L3217" t="s">
        <v>171</v>
      </c>
      <c r="M3217">
        <v>59.8594854290046</v>
      </c>
      <c r="N3217" t="s">
        <v>83</v>
      </c>
      <c r="O3217">
        <v>1</v>
      </c>
      <c r="P3217" t="s">
        <v>172</v>
      </c>
      <c r="Q3217" t="str">
        <f>+PROPER(IF(MID(Tabla1[[#This Row],[expName]],3,100)="Alegria","Alegría",MID(Tabla1[[#This Row],[expName]],3,100)))</f>
        <v>Identidad</v>
      </c>
      <c r="R3217" t="str">
        <f>+IF(Tabla1[[#This Row],[correct_ans]]="None","Frecuente","Infrecuente")</f>
        <v>Frecuente</v>
      </c>
      <c r="S3217">
        <f>+Tabla1[[#This Row],[Respuesta.corr]]*100</f>
        <v>100</v>
      </c>
      <c r="T3217" t="str">
        <f>+IF(OR(Tabla1[[#This Row],[frecuente/infrecuente]]="Frecuente",Tabla1[[#This Row],[Respuesta.rt]]=""),"",Tabla1[[#This Row],[Respuesta.rt]])</f>
        <v/>
      </c>
      <c r="U3217">
        <f>1-Tabla1[[#This Row],[Respuesta.corr]]</f>
        <v>0</v>
      </c>
      <c r="V3217" t="s">
        <v>141</v>
      </c>
      <c r="W3217" t="s">
        <v>143</v>
      </c>
      <c r="X3217" t="str">
        <f>+IFERROR(VLOOKUP(Tabla1[[#This Row],[participant]],$AB$2:$AC$17,2,0),"REVISAR")</f>
        <v>EGV8M</v>
      </c>
    </row>
    <row r="3218" spans="1:24" x14ac:dyDescent="0.55000000000000004">
      <c r="A3218" t="s">
        <v>81</v>
      </c>
      <c r="B3218" t="s">
        <v>88</v>
      </c>
      <c r="C3218" t="s">
        <v>15</v>
      </c>
      <c r="D3218">
        <v>1.3</v>
      </c>
      <c r="E3218">
        <v>0</v>
      </c>
      <c r="F3218">
        <v>16</v>
      </c>
      <c r="G3218">
        <v>16</v>
      </c>
      <c r="H3218">
        <v>16</v>
      </c>
      <c r="I3218" t="s">
        <v>15</v>
      </c>
      <c r="J3218">
        <v>1</v>
      </c>
      <c r="L3218" t="s">
        <v>171</v>
      </c>
      <c r="M3218">
        <v>59.8594854290046</v>
      </c>
      <c r="N3218" t="s">
        <v>83</v>
      </c>
      <c r="O3218">
        <v>1</v>
      </c>
      <c r="P3218" t="s">
        <v>172</v>
      </c>
      <c r="Q3218" t="str">
        <f>+PROPER(IF(MID(Tabla1[[#This Row],[expName]],3,100)="Alegria","Alegría",MID(Tabla1[[#This Row],[expName]],3,100)))</f>
        <v>Identidad</v>
      </c>
      <c r="R3218" t="str">
        <f>+IF(Tabla1[[#This Row],[correct_ans]]="None","Frecuente","Infrecuente")</f>
        <v>Frecuente</v>
      </c>
      <c r="S3218">
        <f>+Tabla1[[#This Row],[Respuesta.corr]]*100</f>
        <v>100</v>
      </c>
      <c r="T3218" t="str">
        <f>+IF(OR(Tabla1[[#This Row],[frecuente/infrecuente]]="Frecuente",Tabla1[[#This Row],[Respuesta.rt]]=""),"",Tabla1[[#This Row],[Respuesta.rt]])</f>
        <v/>
      </c>
      <c r="U3218">
        <f>1-Tabla1[[#This Row],[Respuesta.corr]]</f>
        <v>0</v>
      </c>
      <c r="V3218" t="s">
        <v>141</v>
      </c>
      <c r="W3218" t="s">
        <v>143</v>
      </c>
      <c r="X3218" t="str">
        <f>+IFERROR(VLOOKUP(Tabla1[[#This Row],[participant]],$AB$2:$AC$17,2,0),"REVISAR")</f>
        <v>EGV8M</v>
      </c>
    </row>
    <row r="3219" spans="1:24" x14ac:dyDescent="0.55000000000000004">
      <c r="A3219" t="s">
        <v>81</v>
      </c>
      <c r="B3219" t="s">
        <v>68</v>
      </c>
      <c r="C3219" t="s">
        <v>15</v>
      </c>
      <c r="D3219">
        <v>0.8</v>
      </c>
      <c r="E3219">
        <v>0</v>
      </c>
      <c r="F3219">
        <v>17</v>
      </c>
      <c r="G3219">
        <v>17</v>
      </c>
      <c r="H3219">
        <v>17</v>
      </c>
      <c r="I3219" t="s">
        <v>15</v>
      </c>
      <c r="J3219">
        <v>1</v>
      </c>
      <c r="L3219" t="s">
        <v>171</v>
      </c>
      <c r="M3219">
        <v>59.8594854290046</v>
      </c>
      <c r="N3219" t="s">
        <v>83</v>
      </c>
      <c r="O3219">
        <v>1</v>
      </c>
      <c r="P3219" t="s">
        <v>172</v>
      </c>
      <c r="Q3219" t="str">
        <f>+PROPER(IF(MID(Tabla1[[#This Row],[expName]],3,100)="Alegria","Alegría",MID(Tabla1[[#This Row],[expName]],3,100)))</f>
        <v>Identidad</v>
      </c>
      <c r="R3219" t="str">
        <f>+IF(Tabla1[[#This Row],[correct_ans]]="None","Frecuente","Infrecuente")</f>
        <v>Frecuente</v>
      </c>
      <c r="S3219">
        <f>+Tabla1[[#This Row],[Respuesta.corr]]*100</f>
        <v>100</v>
      </c>
      <c r="T3219" t="str">
        <f>+IF(OR(Tabla1[[#This Row],[frecuente/infrecuente]]="Frecuente",Tabla1[[#This Row],[Respuesta.rt]]=""),"",Tabla1[[#This Row],[Respuesta.rt]])</f>
        <v/>
      </c>
      <c r="U3219">
        <f>1-Tabla1[[#This Row],[Respuesta.corr]]</f>
        <v>0</v>
      </c>
      <c r="V3219" t="s">
        <v>141</v>
      </c>
      <c r="W3219" t="s">
        <v>143</v>
      </c>
      <c r="X3219" t="str">
        <f>+IFERROR(VLOOKUP(Tabla1[[#This Row],[participant]],$AB$2:$AC$17,2,0),"REVISAR")</f>
        <v>EGV8M</v>
      </c>
    </row>
    <row r="3220" spans="1:24" x14ac:dyDescent="0.55000000000000004">
      <c r="A3220" t="s">
        <v>85</v>
      </c>
      <c r="B3220" t="s">
        <v>86</v>
      </c>
      <c r="C3220" t="s">
        <v>21</v>
      </c>
      <c r="D3220">
        <v>1.3</v>
      </c>
      <c r="E3220">
        <v>0</v>
      </c>
      <c r="F3220">
        <v>18</v>
      </c>
      <c r="G3220">
        <v>18</v>
      </c>
      <c r="H3220">
        <v>18</v>
      </c>
      <c r="I3220" t="s">
        <v>21</v>
      </c>
      <c r="J3220">
        <v>1</v>
      </c>
      <c r="K3220">
        <v>0.57521568663699996</v>
      </c>
      <c r="L3220" t="s">
        <v>171</v>
      </c>
      <c r="M3220">
        <v>59.8594854290046</v>
      </c>
      <c r="N3220" t="s">
        <v>83</v>
      </c>
      <c r="O3220">
        <v>1</v>
      </c>
      <c r="P3220" t="s">
        <v>172</v>
      </c>
      <c r="Q3220" t="str">
        <f>+PROPER(IF(MID(Tabla1[[#This Row],[expName]],3,100)="Alegria","Alegría",MID(Tabla1[[#This Row],[expName]],3,100)))</f>
        <v>Identidad</v>
      </c>
      <c r="R3220" t="str">
        <f>+IF(Tabla1[[#This Row],[correct_ans]]="None","Frecuente","Infrecuente")</f>
        <v>Infrecuente</v>
      </c>
      <c r="S3220">
        <f>+Tabla1[[#This Row],[Respuesta.corr]]*100</f>
        <v>100</v>
      </c>
      <c r="T3220">
        <f>+IF(OR(Tabla1[[#This Row],[frecuente/infrecuente]]="Frecuente",Tabla1[[#This Row],[Respuesta.rt]]=""),"",Tabla1[[#This Row],[Respuesta.rt]])</f>
        <v>0.57521568663699996</v>
      </c>
      <c r="U3220">
        <f>1-Tabla1[[#This Row],[Respuesta.corr]]</f>
        <v>0</v>
      </c>
      <c r="V3220" t="s">
        <v>141</v>
      </c>
      <c r="W3220" t="s">
        <v>143</v>
      </c>
      <c r="X3220" t="str">
        <f>+IFERROR(VLOOKUP(Tabla1[[#This Row],[participant]],$AB$2:$AC$17,2,0),"REVISAR")</f>
        <v>EGV8M</v>
      </c>
    </row>
    <row r="3221" spans="1:24" x14ac:dyDescent="0.55000000000000004">
      <c r="A3221" t="s">
        <v>81</v>
      </c>
      <c r="B3221" t="s">
        <v>75</v>
      </c>
      <c r="C3221" t="s">
        <v>15</v>
      </c>
      <c r="D3221">
        <v>1.3</v>
      </c>
      <c r="E3221">
        <v>0</v>
      </c>
      <c r="F3221">
        <v>19</v>
      </c>
      <c r="G3221">
        <v>19</v>
      </c>
      <c r="H3221">
        <v>19</v>
      </c>
      <c r="I3221" t="s">
        <v>15</v>
      </c>
      <c r="J3221">
        <v>1</v>
      </c>
      <c r="L3221" t="s">
        <v>171</v>
      </c>
      <c r="M3221">
        <v>59.8594854290046</v>
      </c>
      <c r="N3221" t="s">
        <v>83</v>
      </c>
      <c r="O3221">
        <v>1</v>
      </c>
      <c r="P3221" t="s">
        <v>172</v>
      </c>
      <c r="Q3221" t="str">
        <f>+PROPER(IF(MID(Tabla1[[#This Row],[expName]],3,100)="Alegria","Alegría",MID(Tabla1[[#This Row],[expName]],3,100)))</f>
        <v>Identidad</v>
      </c>
      <c r="R3221" t="str">
        <f>+IF(Tabla1[[#This Row],[correct_ans]]="None","Frecuente","Infrecuente")</f>
        <v>Frecuente</v>
      </c>
      <c r="S3221">
        <f>+Tabla1[[#This Row],[Respuesta.corr]]*100</f>
        <v>100</v>
      </c>
      <c r="T3221" t="str">
        <f>+IF(OR(Tabla1[[#This Row],[frecuente/infrecuente]]="Frecuente",Tabla1[[#This Row],[Respuesta.rt]]=""),"",Tabla1[[#This Row],[Respuesta.rt]])</f>
        <v/>
      </c>
      <c r="U3221">
        <f>1-Tabla1[[#This Row],[Respuesta.corr]]</f>
        <v>0</v>
      </c>
      <c r="V3221" t="s">
        <v>141</v>
      </c>
      <c r="W3221" t="s">
        <v>143</v>
      </c>
      <c r="X3221" t="str">
        <f>+IFERROR(VLOOKUP(Tabla1[[#This Row],[participant]],$AB$2:$AC$17,2,0),"REVISAR")</f>
        <v>EGV8M</v>
      </c>
    </row>
    <row r="3222" spans="1:24" x14ac:dyDescent="0.55000000000000004">
      <c r="A3222" t="s">
        <v>85</v>
      </c>
      <c r="B3222" t="s">
        <v>86</v>
      </c>
      <c r="C3222" t="s">
        <v>21</v>
      </c>
      <c r="D3222">
        <v>1.3</v>
      </c>
      <c r="E3222">
        <v>0</v>
      </c>
      <c r="F3222">
        <v>20</v>
      </c>
      <c r="G3222">
        <v>20</v>
      </c>
      <c r="H3222">
        <v>20</v>
      </c>
      <c r="I3222" t="s">
        <v>21</v>
      </c>
      <c r="J3222">
        <v>1</v>
      </c>
      <c r="K3222">
        <v>0.65535861026700004</v>
      </c>
      <c r="L3222" t="s">
        <v>171</v>
      </c>
      <c r="M3222">
        <v>59.8594854290046</v>
      </c>
      <c r="N3222" t="s">
        <v>83</v>
      </c>
      <c r="O3222">
        <v>1</v>
      </c>
      <c r="P3222" t="s">
        <v>172</v>
      </c>
      <c r="Q3222" t="str">
        <f>+PROPER(IF(MID(Tabla1[[#This Row],[expName]],3,100)="Alegria","Alegría",MID(Tabla1[[#This Row],[expName]],3,100)))</f>
        <v>Identidad</v>
      </c>
      <c r="R3222" t="str">
        <f>+IF(Tabla1[[#This Row],[correct_ans]]="None","Frecuente","Infrecuente")</f>
        <v>Infrecuente</v>
      </c>
      <c r="S3222">
        <f>+Tabla1[[#This Row],[Respuesta.corr]]*100</f>
        <v>100</v>
      </c>
      <c r="T3222">
        <f>+IF(OR(Tabla1[[#This Row],[frecuente/infrecuente]]="Frecuente",Tabla1[[#This Row],[Respuesta.rt]]=""),"",Tabla1[[#This Row],[Respuesta.rt]])</f>
        <v>0.65535861026700004</v>
      </c>
      <c r="U3222">
        <f>1-Tabla1[[#This Row],[Respuesta.corr]]</f>
        <v>0</v>
      </c>
      <c r="V3222" t="s">
        <v>141</v>
      </c>
      <c r="W3222" t="s">
        <v>143</v>
      </c>
      <c r="X3222" t="str">
        <f>+IFERROR(VLOOKUP(Tabla1[[#This Row],[participant]],$AB$2:$AC$17,2,0),"REVISAR")</f>
        <v>EGV8M</v>
      </c>
    </row>
    <row r="3223" spans="1:24" x14ac:dyDescent="0.55000000000000004">
      <c r="A3223" t="s">
        <v>81</v>
      </c>
      <c r="B3223" t="s">
        <v>68</v>
      </c>
      <c r="C3223" t="s">
        <v>15</v>
      </c>
      <c r="D3223">
        <v>0.8</v>
      </c>
      <c r="E3223">
        <v>0</v>
      </c>
      <c r="F3223">
        <v>21</v>
      </c>
      <c r="G3223">
        <v>21</v>
      </c>
      <c r="H3223">
        <v>21</v>
      </c>
      <c r="I3223" t="s">
        <v>15</v>
      </c>
      <c r="J3223">
        <v>1</v>
      </c>
      <c r="L3223" t="s">
        <v>171</v>
      </c>
      <c r="M3223">
        <v>59.8594854290046</v>
      </c>
      <c r="N3223" t="s">
        <v>83</v>
      </c>
      <c r="O3223">
        <v>1</v>
      </c>
      <c r="P3223" t="s">
        <v>172</v>
      </c>
      <c r="Q3223" t="str">
        <f>+PROPER(IF(MID(Tabla1[[#This Row],[expName]],3,100)="Alegria","Alegría",MID(Tabla1[[#This Row],[expName]],3,100)))</f>
        <v>Identidad</v>
      </c>
      <c r="R3223" t="str">
        <f>+IF(Tabla1[[#This Row],[correct_ans]]="None","Frecuente","Infrecuente")</f>
        <v>Frecuente</v>
      </c>
      <c r="S3223">
        <f>+Tabla1[[#This Row],[Respuesta.corr]]*100</f>
        <v>100</v>
      </c>
      <c r="T3223" t="str">
        <f>+IF(OR(Tabla1[[#This Row],[frecuente/infrecuente]]="Frecuente",Tabla1[[#This Row],[Respuesta.rt]]=""),"",Tabla1[[#This Row],[Respuesta.rt]])</f>
        <v/>
      </c>
      <c r="U3223">
        <f>1-Tabla1[[#This Row],[Respuesta.corr]]</f>
        <v>0</v>
      </c>
      <c r="V3223" t="s">
        <v>141</v>
      </c>
      <c r="W3223" t="s">
        <v>143</v>
      </c>
      <c r="X3223" t="str">
        <f>+IFERROR(VLOOKUP(Tabla1[[#This Row],[participant]],$AB$2:$AC$17,2,0),"REVISAR")</f>
        <v>EGV8M</v>
      </c>
    </row>
    <row r="3224" spans="1:24" x14ac:dyDescent="0.55000000000000004">
      <c r="A3224" t="s">
        <v>81</v>
      </c>
      <c r="B3224" t="s">
        <v>28</v>
      </c>
      <c r="C3224" t="s">
        <v>15</v>
      </c>
      <c r="D3224">
        <v>0.8</v>
      </c>
      <c r="E3224">
        <v>0</v>
      </c>
      <c r="F3224">
        <v>22</v>
      </c>
      <c r="G3224">
        <v>22</v>
      </c>
      <c r="H3224">
        <v>22</v>
      </c>
      <c r="I3224" t="s">
        <v>15</v>
      </c>
      <c r="J3224">
        <v>1</v>
      </c>
      <c r="L3224" t="s">
        <v>171</v>
      </c>
      <c r="M3224">
        <v>59.8594854290046</v>
      </c>
      <c r="N3224" t="s">
        <v>83</v>
      </c>
      <c r="O3224">
        <v>1</v>
      </c>
      <c r="P3224" t="s">
        <v>172</v>
      </c>
      <c r="Q3224" t="str">
        <f>+PROPER(IF(MID(Tabla1[[#This Row],[expName]],3,100)="Alegria","Alegría",MID(Tabla1[[#This Row],[expName]],3,100)))</f>
        <v>Identidad</v>
      </c>
      <c r="R3224" t="str">
        <f>+IF(Tabla1[[#This Row],[correct_ans]]="None","Frecuente","Infrecuente")</f>
        <v>Frecuente</v>
      </c>
      <c r="S3224">
        <f>+Tabla1[[#This Row],[Respuesta.corr]]*100</f>
        <v>100</v>
      </c>
      <c r="T3224" t="str">
        <f>+IF(OR(Tabla1[[#This Row],[frecuente/infrecuente]]="Frecuente",Tabla1[[#This Row],[Respuesta.rt]]=""),"",Tabla1[[#This Row],[Respuesta.rt]])</f>
        <v/>
      </c>
      <c r="U3224">
        <f>1-Tabla1[[#This Row],[Respuesta.corr]]</f>
        <v>0</v>
      </c>
      <c r="V3224" t="s">
        <v>141</v>
      </c>
      <c r="W3224" t="s">
        <v>143</v>
      </c>
      <c r="X3224" t="str">
        <f>+IFERROR(VLOOKUP(Tabla1[[#This Row],[participant]],$AB$2:$AC$17,2,0),"REVISAR")</f>
        <v>EGV8M</v>
      </c>
    </row>
    <row r="3225" spans="1:24" x14ac:dyDescent="0.55000000000000004">
      <c r="A3225" t="s">
        <v>85</v>
      </c>
      <c r="B3225" t="s">
        <v>86</v>
      </c>
      <c r="C3225" t="s">
        <v>21</v>
      </c>
      <c r="D3225">
        <v>0.8</v>
      </c>
      <c r="E3225">
        <v>0</v>
      </c>
      <c r="F3225">
        <v>23</v>
      </c>
      <c r="G3225">
        <v>23</v>
      </c>
      <c r="H3225">
        <v>23</v>
      </c>
      <c r="I3225" t="s">
        <v>21</v>
      </c>
      <c r="J3225">
        <v>1</v>
      </c>
      <c r="K3225">
        <v>0.588906465913</v>
      </c>
      <c r="L3225" t="s">
        <v>171</v>
      </c>
      <c r="M3225">
        <v>59.8594854290046</v>
      </c>
      <c r="N3225" t="s">
        <v>83</v>
      </c>
      <c r="O3225">
        <v>1</v>
      </c>
      <c r="P3225" t="s">
        <v>172</v>
      </c>
      <c r="Q3225" t="str">
        <f>+PROPER(IF(MID(Tabla1[[#This Row],[expName]],3,100)="Alegria","Alegría",MID(Tabla1[[#This Row],[expName]],3,100)))</f>
        <v>Identidad</v>
      </c>
      <c r="R3225" t="str">
        <f>+IF(Tabla1[[#This Row],[correct_ans]]="None","Frecuente","Infrecuente")</f>
        <v>Infrecuente</v>
      </c>
      <c r="S3225">
        <f>+Tabla1[[#This Row],[Respuesta.corr]]*100</f>
        <v>100</v>
      </c>
      <c r="T3225">
        <f>+IF(OR(Tabla1[[#This Row],[frecuente/infrecuente]]="Frecuente",Tabla1[[#This Row],[Respuesta.rt]]=""),"",Tabla1[[#This Row],[Respuesta.rt]])</f>
        <v>0.588906465913</v>
      </c>
      <c r="U3225">
        <f>1-Tabla1[[#This Row],[Respuesta.corr]]</f>
        <v>0</v>
      </c>
      <c r="V3225" t="s">
        <v>141</v>
      </c>
      <c r="W3225" t="s">
        <v>143</v>
      </c>
      <c r="X3225" t="str">
        <f>+IFERROR(VLOOKUP(Tabla1[[#This Row],[participant]],$AB$2:$AC$17,2,0),"REVISAR")</f>
        <v>EGV8M</v>
      </c>
    </row>
    <row r="3226" spans="1:24" x14ac:dyDescent="0.55000000000000004">
      <c r="A3226" t="s">
        <v>81</v>
      </c>
      <c r="B3226" t="s">
        <v>28</v>
      </c>
      <c r="C3226" t="s">
        <v>15</v>
      </c>
      <c r="D3226">
        <v>0.8</v>
      </c>
      <c r="E3226">
        <v>0</v>
      </c>
      <c r="F3226">
        <v>24</v>
      </c>
      <c r="G3226">
        <v>24</v>
      </c>
      <c r="H3226">
        <v>24</v>
      </c>
      <c r="I3226" t="s">
        <v>15</v>
      </c>
      <c r="J3226">
        <v>1</v>
      </c>
      <c r="L3226" t="s">
        <v>171</v>
      </c>
      <c r="M3226">
        <v>59.8594854290046</v>
      </c>
      <c r="N3226" t="s">
        <v>83</v>
      </c>
      <c r="O3226">
        <v>1</v>
      </c>
      <c r="P3226" t="s">
        <v>172</v>
      </c>
      <c r="Q3226" t="str">
        <f>+PROPER(IF(MID(Tabla1[[#This Row],[expName]],3,100)="Alegria","Alegría",MID(Tabla1[[#This Row],[expName]],3,100)))</f>
        <v>Identidad</v>
      </c>
      <c r="R3226" t="str">
        <f>+IF(Tabla1[[#This Row],[correct_ans]]="None","Frecuente","Infrecuente")</f>
        <v>Frecuente</v>
      </c>
      <c r="S3226">
        <f>+Tabla1[[#This Row],[Respuesta.corr]]*100</f>
        <v>100</v>
      </c>
      <c r="T3226" t="str">
        <f>+IF(OR(Tabla1[[#This Row],[frecuente/infrecuente]]="Frecuente",Tabla1[[#This Row],[Respuesta.rt]]=""),"",Tabla1[[#This Row],[Respuesta.rt]])</f>
        <v/>
      </c>
      <c r="U3226">
        <f>1-Tabla1[[#This Row],[Respuesta.corr]]</f>
        <v>0</v>
      </c>
      <c r="V3226" t="s">
        <v>141</v>
      </c>
      <c r="W3226" t="s">
        <v>143</v>
      </c>
      <c r="X3226" t="str">
        <f>+IFERROR(VLOOKUP(Tabla1[[#This Row],[participant]],$AB$2:$AC$17,2,0),"REVISAR")</f>
        <v>EGV8M</v>
      </c>
    </row>
    <row r="3227" spans="1:24" x14ac:dyDescent="0.55000000000000004">
      <c r="A3227" t="s">
        <v>85</v>
      </c>
      <c r="B3227" t="s">
        <v>86</v>
      </c>
      <c r="C3227" t="s">
        <v>21</v>
      </c>
      <c r="D3227">
        <v>1.3</v>
      </c>
      <c r="E3227">
        <v>0</v>
      </c>
      <c r="F3227">
        <v>25</v>
      </c>
      <c r="G3227">
        <v>25</v>
      </c>
      <c r="H3227">
        <v>25</v>
      </c>
      <c r="I3227" t="s">
        <v>21</v>
      </c>
      <c r="J3227">
        <v>1</v>
      </c>
      <c r="K3227">
        <v>0.75056301342599996</v>
      </c>
      <c r="L3227" t="s">
        <v>171</v>
      </c>
      <c r="M3227">
        <v>59.8594854290046</v>
      </c>
      <c r="N3227" t="s">
        <v>83</v>
      </c>
      <c r="O3227">
        <v>1</v>
      </c>
      <c r="P3227" t="s">
        <v>172</v>
      </c>
      <c r="Q3227" t="str">
        <f>+PROPER(IF(MID(Tabla1[[#This Row],[expName]],3,100)="Alegria","Alegría",MID(Tabla1[[#This Row],[expName]],3,100)))</f>
        <v>Identidad</v>
      </c>
      <c r="R3227" t="str">
        <f>+IF(Tabla1[[#This Row],[correct_ans]]="None","Frecuente","Infrecuente")</f>
        <v>Infrecuente</v>
      </c>
      <c r="S3227">
        <f>+Tabla1[[#This Row],[Respuesta.corr]]*100</f>
        <v>100</v>
      </c>
      <c r="T3227">
        <f>+IF(OR(Tabla1[[#This Row],[frecuente/infrecuente]]="Frecuente",Tabla1[[#This Row],[Respuesta.rt]]=""),"",Tabla1[[#This Row],[Respuesta.rt]])</f>
        <v>0.75056301342599996</v>
      </c>
      <c r="U3227">
        <f>1-Tabla1[[#This Row],[Respuesta.corr]]</f>
        <v>0</v>
      </c>
      <c r="V3227" t="s">
        <v>141</v>
      </c>
      <c r="W3227" t="s">
        <v>143</v>
      </c>
      <c r="X3227" t="str">
        <f>+IFERROR(VLOOKUP(Tabla1[[#This Row],[participant]],$AB$2:$AC$17,2,0),"REVISAR")</f>
        <v>EGV8M</v>
      </c>
    </row>
    <row r="3228" spans="1:24" x14ac:dyDescent="0.55000000000000004">
      <c r="A3228" t="s">
        <v>81</v>
      </c>
      <c r="B3228" t="s">
        <v>25</v>
      </c>
      <c r="C3228" t="s">
        <v>15</v>
      </c>
      <c r="D3228">
        <v>1.3</v>
      </c>
      <c r="E3228">
        <v>0</v>
      </c>
      <c r="F3228">
        <v>26</v>
      </c>
      <c r="G3228">
        <v>26</v>
      </c>
      <c r="H3228">
        <v>26</v>
      </c>
      <c r="I3228" t="s">
        <v>15</v>
      </c>
      <c r="J3228">
        <v>1</v>
      </c>
      <c r="L3228" t="s">
        <v>171</v>
      </c>
      <c r="M3228">
        <v>59.8594854290046</v>
      </c>
      <c r="N3228" t="s">
        <v>83</v>
      </c>
      <c r="O3228">
        <v>1</v>
      </c>
      <c r="P3228" t="s">
        <v>172</v>
      </c>
      <c r="Q3228" t="str">
        <f>+PROPER(IF(MID(Tabla1[[#This Row],[expName]],3,100)="Alegria","Alegría",MID(Tabla1[[#This Row],[expName]],3,100)))</f>
        <v>Identidad</v>
      </c>
      <c r="R3228" t="str">
        <f>+IF(Tabla1[[#This Row],[correct_ans]]="None","Frecuente","Infrecuente")</f>
        <v>Frecuente</v>
      </c>
      <c r="S3228">
        <f>+Tabla1[[#This Row],[Respuesta.corr]]*100</f>
        <v>100</v>
      </c>
      <c r="T3228" t="str">
        <f>+IF(OR(Tabla1[[#This Row],[frecuente/infrecuente]]="Frecuente",Tabla1[[#This Row],[Respuesta.rt]]=""),"",Tabla1[[#This Row],[Respuesta.rt]])</f>
        <v/>
      </c>
      <c r="U3228">
        <f>1-Tabla1[[#This Row],[Respuesta.corr]]</f>
        <v>0</v>
      </c>
      <c r="V3228" t="s">
        <v>141</v>
      </c>
      <c r="W3228" t="s">
        <v>143</v>
      </c>
      <c r="X3228" t="str">
        <f>+IFERROR(VLOOKUP(Tabla1[[#This Row],[participant]],$AB$2:$AC$17,2,0),"REVISAR")</f>
        <v>EGV8M</v>
      </c>
    </row>
    <row r="3229" spans="1:24" x14ac:dyDescent="0.55000000000000004">
      <c r="A3229" t="s">
        <v>81</v>
      </c>
      <c r="B3229" t="s">
        <v>88</v>
      </c>
      <c r="C3229" t="s">
        <v>15</v>
      </c>
      <c r="D3229">
        <v>0.8</v>
      </c>
      <c r="E3229">
        <v>0</v>
      </c>
      <c r="F3229">
        <v>27</v>
      </c>
      <c r="G3229">
        <v>27</v>
      </c>
      <c r="H3229">
        <v>27</v>
      </c>
      <c r="I3229" t="s">
        <v>15</v>
      </c>
      <c r="J3229">
        <v>1</v>
      </c>
      <c r="L3229" t="s">
        <v>171</v>
      </c>
      <c r="M3229">
        <v>59.8594854290046</v>
      </c>
      <c r="N3229" t="s">
        <v>83</v>
      </c>
      <c r="O3229">
        <v>1</v>
      </c>
      <c r="P3229" t="s">
        <v>172</v>
      </c>
      <c r="Q3229" t="str">
        <f>+PROPER(IF(MID(Tabla1[[#This Row],[expName]],3,100)="Alegria","Alegría",MID(Tabla1[[#This Row],[expName]],3,100)))</f>
        <v>Identidad</v>
      </c>
      <c r="R3229" t="str">
        <f>+IF(Tabla1[[#This Row],[correct_ans]]="None","Frecuente","Infrecuente")</f>
        <v>Frecuente</v>
      </c>
      <c r="S3229">
        <f>+Tabla1[[#This Row],[Respuesta.corr]]*100</f>
        <v>100</v>
      </c>
      <c r="T3229" t="str">
        <f>+IF(OR(Tabla1[[#This Row],[frecuente/infrecuente]]="Frecuente",Tabla1[[#This Row],[Respuesta.rt]]=""),"",Tabla1[[#This Row],[Respuesta.rt]])</f>
        <v/>
      </c>
      <c r="U3229">
        <f>1-Tabla1[[#This Row],[Respuesta.corr]]</f>
        <v>0</v>
      </c>
      <c r="V3229" t="s">
        <v>141</v>
      </c>
      <c r="W3229" t="s">
        <v>143</v>
      </c>
      <c r="X3229" t="str">
        <f>+IFERROR(VLOOKUP(Tabla1[[#This Row],[participant]],$AB$2:$AC$17,2,0),"REVISAR")</f>
        <v>EGV8M</v>
      </c>
    </row>
    <row r="3230" spans="1:24" x14ac:dyDescent="0.55000000000000004">
      <c r="A3230" t="s">
        <v>85</v>
      </c>
      <c r="B3230" t="s">
        <v>86</v>
      </c>
      <c r="C3230" t="s">
        <v>21</v>
      </c>
      <c r="D3230">
        <v>0.8</v>
      </c>
      <c r="E3230">
        <v>0</v>
      </c>
      <c r="F3230">
        <v>28</v>
      </c>
      <c r="G3230">
        <v>28</v>
      </c>
      <c r="H3230">
        <v>28</v>
      </c>
      <c r="I3230" t="s">
        <v>21</v>
      </c>
      <c r="J3230">
        <v>1</v>
      </c>
      <c r="K3230">
        <v>0.68809318373700001</v>
      </c>
      <c r="L3230" t="s">
        <v>171</v>
      </c>
      <c r="M3230">
        <v>59.8594854290046</v>
      </c>
      <c r="N3230" t="s">
        <v>83</v>
      </c>
      <c r="O3230">
        <v>1</v>
      </c>
      <c r="P3230" t="s">
        <v>172</v>
      </c>
      <c r="Q3230" t="str">
        <f>+PROPER(IF(MID(Tabla1[[#This Row],[expName]],3,100)="Alegria","Alegría",MID(Tabla1[[#This Row],[expName]],3,100)))</f>
        <v>Identidad</v>
      </c>
      <c r="R3230" t="str">
        <f>+IF(Tabla1[[#This Row],[correct_ans]]="None","Frecuente","Infrecuente")</f>
        <v>Infrecuente</v>
      </c>
      <c r="S3230">
        <f>+Tabla1[[#This Row],[Respuesta.corr]]*100</f>
        <v>100</v>
      </c>
      <c r="T3230">
        <f>+IF(OR(Tabla1[[#This Row],[frecuente/infrecuente]]="Frecuente",Tabla1[[#This Row],[Respuesta.rt]]=""),"",Tabla1[[#This Row],[Respuesta.rt]])</f>
        <v>0.68809318373700001</v>
      </c>
      <c r="U3230">
        <f>1-Tabla1[[#This Row],[Respuesta.corr]]</f>
        <v>0</v>
      </c>
      <c r="V3230" t="s">
        <v>141</v>
      </c>
      <c r="W3230" t="s">
        <v>143</v>
      </c>
      <c r="X3230" t="str">
        <f>+IFERROR(VLOOKUP(Tabla1[[#This Row],[participant]],$AB$2:$AC$17,2,0),"REVISAR")</f>
        <v>EGV8M</v>
      </c>
    </row>
    <row r="3231" spans="1:24" x14ac:dyDescent="0.55000000000000004">
      <c r="A3231" t="s">
        <v>81</v>
      </c>
      <c r="B3231" t="s">
        <v>30</v>
      </c>
      <c r="C3231" t="s">
        <v>15</v>
      </c>
      <c r="D3231">
        <v>1.3</v>
      </c>
      <c r="E3231">
        <v>0</v>
      </c>
      <c r="F3231">
        <v>29</v>
      </c>
      <c r="G3231">
        <v>29</v>
      </c>
      <c r="H3231">
        <v>29</v>
      </c>
      <c r="I3231" t="s">
        <v>15</v>
      </c>
      <c r="J3231">
        <v>1</v>
      </c>
      <c r="L3231" t="s">
        <v>171</v>
      </c>
      <c r="M3231">
        <v>59.8594854290046</v>
      </c>
      <c r="N3231" t="s">
        <v>83</v>
      </c>
      <c r="O3231">
        <v>1</v>
      </c>
      <c r="P3231" t="s">
        <v>172</v>
      </c>
      <c r="Q3231" t="str">
        <f>+PROPER(IF(MID(Tabla1[[#This Row],[expName]],3,100)="Alegria","Alegría",MID(Tabla1[[#This Row],[expName]],3,100)))</f>
        <v>Identidad</v>
      </c>
      <c r="R3231" t="str">
        <f>+IF(Tabla1[[#This Row],[correct_ans]]="None","Frecuente","Infrecuente")</f>
        <v>Frecuente</v>
      </c>
      <c r="S3231">
        <f>+Tabla1[[#This Row],[Respuesta.corr]]*100</f>
        <v>100</v>
      </c>
      <c r="T3231" t="str">
        <f>+IF(OR(Tabla1[[#This Row],[frecuente/infrecuente]]="Frecuente",Tabla1[[#This Row],[Respuesta.rt]]=""),"",Tabla1[[#This Row],[Respuesta.rt]])</f>
        <v/>
      </c>
      <c r="U3231">
        <f>1-Tabla1[[#This Row],[Respuesta.corr]]</f>
        <v>0</v>
      </c>
      <c r="V3231" t="s">
        <v>141</v>
      </c>
      <c r="W3231" t="s">
        <v>143</v>
      </c>
      <c r="X3231" t="str">
        <f>+IFERROR(VLOOKUP(Tabla1[[#This Row],[participant]],$AB$2:$AC$17,2,0),"REVISAR")</f>
        <v>EGV8M</v>
      </c>
    </row>
    <row r="3232" spans="1:24" x14ac:dyDescent="0.55000000000000004">
      <c r="A3232" t="s">
        <v>81</v>
      </c>
      <c r="B3232" t="s">
        <v>28</v>
      </c>
      <c r="C3232" t="s">
        <v>15</v>
      </c>
      <c r="D3232">
        <v>0.8</v>
      </c>
      <c r="E3232">
        <v>0</v>
      </c>
      <c r="F3232">
        <v>30</v>
      </c>
      <c r="G3232">
        <v>30</v>
      </c>
      <c r="H3232">
        <v>30</v>
      </c>
      <c r="I3232" t="s">
        <v>21</v>
      </c>
      <c r="J3232">
        <v>0</v>
      </c>
      <c r="K3232">
        <v>0.104599990591</v>
      </c>
      <c r="L3232" t="s">
        <v>171</v>
      </c>
      <c r="M3232">
        <v>59.8594854290046</v>
      </c>
      <c r="N3232" t="s">
        <v>83</v>
      </c>
      <c r="O3232">
        <v>1</v>
      </c>
      <c r="P3232" t="s">
        <v>172</v>
      </c>
      <c r="Q3232" t="str">
        <f>+PROPER(IF(MID(Tabla1[[#This Row],[expName]],3,100)="Alegria","Alegría",MID(Tabla1[[#This Row],[expName]],3,100)))</f>
        <v>Identidad</v>
      </c>
      <c r="R3232" t="str">
        <f>+IF(Tabla1[[#This Row],[correct_ans]]="None","Frecuente","Infrecuente")</f>
        <v>Frecuente</v>
      </c>
      <c r="S3232">
        <f>+Tabla1[[#This Row],[Respuesta.corr]]*100</f>
        <v>0</v>
      </c>
      <c r="T3232" t="str">
        <f>+IF(OR(Tabla1[[#This Row],[frecuente/infrecuente]]="Frecuente",Tabla1[[#This Row],[Respuesta.rt]]=""),"",Tabla1[[#This Row],[Respuesta.rt]])</f>
        <v/>
      </c>
      <c r="U3232">
        <f>1-Tabla1[[#This Row],[Respuesta.corr]]</f>
        <v>1</v>
      </c>
      <c r="V3232" t="s">
        <v>141</v>
      </c>
      <c r="W3232" t="s">
        <v>143</v>
      </c>
      <c r="X3232" t="str">
        <f>+IFERROR(VLOOKUP(Tabla1[[#This Row],[participant]],$AB$2:$AC$17,2,0),"REVISAR")</f>
        <v>EGV8M</v>
      </c>
    </row>
    <row r="3233" spans="1:24" x14ac:dyDescent="0.55000000000000004">
      <c r="A3233" t="s">
        <v>81</v>
      </c>
      <c r="B3233" t="s">
        <v>30</v>
      </c>
      <c r="C3233" t="s">
        <v>15</v>
      </c>
      <c r="D3233">
        <v>1.3</v>
      </c>
      <c r="E3233">
        <v>0</v>
      </c>
      <c r="F3233">
        <v>31</v>
      </c>
      <c r="G3233">
        <v>31</v>
      </c>
      <c r="H3233">
        <v>31</v>
      </c>
      <c r="I3233" t="s">
        <v>15</v>
      </c>
      <c r="J3233">
        <v>1</v>
      </c>
      <c r="L3233" t="s">
        <v>171</v>
      </c>
      <c r="M3233">
        <v>59.8594854290046</v>
      </c>
      <c r="N3233" t="s">
        <v>83</v>
      </c>
      <c r="O3233">
        <v>1</v>
      </c>
      <c r="P3233" t="s">
        <v>172</v>
      </c>
      <c r="Q3233" t="str">
        <f>+PROPER(IF(MID(Tabla1[[#This Row],[expName]],3,100)="Alegria","Alegría",MID(Tabla1[[#This Row],[expName]],3,100)))</f>
        <v>Identidad</v>
      </c>
      <c r="R3233" t="str">
        <f>+IF(Tabla1[[#This Row],[correct_ans]]="None","Frecuente","Infrecuente")</f>
        <v>Frecuente</v>
      </c>
      <c r="S3233">
        <f>+Tabla1[[#This Row],[Respuesta.corr]]*100</f>
        <v>100</v>
      </c>
      <c r="T3233" t="str">
        <f>+IF(OR(Tabla1[[#This Row],[frecuente/infrecuente]]="Frecuente",Tabla1[[#This Row],[Respuesta.rt]]=""),"",Tabla1[[#This Row],[Respuesta.rt]])</f>
        <v/>
      </c>
      <c r="U3233">
        <f>1-Tabla1[[#This Row],[Respuesta.corr]]</f>
        <v>0</v>
      </c>
      <c r="V3233" t="s">
        <v>141</v>
      </c>
      <c r="W3233" t="s">
        <v>143</v>
      </c>
      <c r="X3233" t="str">
        <f>+IFERROR(VLOOKUP(Tabla1[[#This Row],[participant]],$AB$2:$AC$17,2,0),"REVISAR")</f>
        <v>EGV8M</v>
      </c>
    </row>
    <row r="3234" spans="1:24" x14ac:dyDescent="0.55000000000000004">
      <c r="A3234" t="s">
        <v>85</v>
      </c>
      <c r="B3234" t="s">
        <v>86</v>
      </c>
      <c r="C3234" t="s">
        <v>21</v>
      </c>
      <c r="D3234">
        <v>0.8</v>
      </c>
      <c r="E3234">
        <v>0</v>
      </c>
      <c r="F3234">
        <v>32</v>
      </c>
      <c r="G3234">
        <v>32</v>
      </c>
      <c r="H3234">
        <v>32</v>
      </c>
      <c r="I3234" t="s">
        <v>21</v>
      </c>
      <c r="J3234">
        <v>1</v>
      </c>
      <c r="K3234">
        <v>0.538078649086</v>
      </c>
      <c r="L3234" t="s">
        <v>171</v>
      </c>
      <c r="M3234">
        <v>59.8594854290046</v>
      </c>
      <c r="N3234" t="s">
        <v>83</v>
      </c>
      <c r="O3234">
        <v>1</v>
      </c>
      <c r="P3234" t="s">
        <v>172</v>
      </c>
      <c r="Q3234" t="str">
        <f>+PROPER(IF(MID(Tabla1[[#This Row],[expName]],3,100)="Alegria","Alegría",MID(Tabla1[[#This Row],[expName]],3,100)))</f>
        <v>Identidad</v>
      </c>
      <c r="R3234" t="str">
        <f>+IF(Tabla1[[#This Row],[correct_ans]]="None","Frecuente","Infrecuente")</f>
        <v>Infrecuente</v>
      </c>
      <c r="S3234">
        <f>+Tabla1[[#This Row],[Respuesta.corr]]*100</f>
        <v>100</v>
      </c>
      <c r="T3234">
        <f>+IF(OR(Tabla1[[#This Row],[frecuente/infrecuente]]="Frecuente",Tabla1[[#This Row],[Respuesta.rt]]=""),"",Tabla1[[#This Row],[Respuesta.rt]])</f>
        <v>0.538078649086</v>
      </c>
      <c r="U3234">
        <f>1-Tabla1[[#This Row],[Respuesta.corr]]</f>
        <v>0</v>
      </c>
      <c r="V3234" t="s">
        <v>141</v>
      </c>
      <c r="W3234" t="s">
        <v>143</v>
      </c>
      <c r="X3234" t="str">
        <f>+IFERROR(VLOOKUP(Tabla1[[#This Row],[participant]],$AB$2:$AC$17,2,0),"REVISAR")</f>
        <v>EGV8M</v>
      </c>
    </row>
    <row r="3235" spans="1:24" x14ac:dyDescent="0.55000000000000004">
      <c r="A3235" t="s">
        <v>81</v>
      </c>
      <c r="B3235" t="s">
        <v>88</v>
      </c>
      <c r="C3235" t="s">
        <v>15</v>
      </c>
      <c r="D3235">
        <v>0.8</v>
      </c>
      <c r="E3235">
        <v>0</v>
      </c>
      <c r="F3235">
        <v>33</v>
      </c>
      <c r="G3235">
        <v>33</v>
      </c>
      <c r="H3235">
        <v>33</v>
      </c>
      <c r="I3235" t="s">
        <v>15</v>
      </c>
      <c r="J3235">
        <v>1</v>
      </c>
      <c r="L3235" t="s">
        <v>171</v>
      </c>
      <c r="M3235">
        <v>59.8594854290046</v>
      </c>
      <c r="N3235" t="s">
        <v>83</v>
      </c>
      <c r="O3235">
        <v>1</v>
      </c>
      <c r="P3235" t="s">
        <v>172</v>
      </c>
      <c r="Q3235" t="str">
        <f>+PROPER(IF(MID(Tabla1[[#This Row],[expName]],3,100)="Alegria","Alegría",MID(Tabla1[[#This Row],[expName]],3,100)))</f>
        <v>Identidad</v>
      </c>
      <c r="R3235" t="str">
        <f>+IF(Tabla1[[#This Row],[correct_ans]]="None","Frecuente","Infrecuente")</f>
        <v>Frecuente</v>
      </c>
      <c r="S3235">
        <f>+Tabla1[[#This Row],[Respuesta.corr]]*100</f>
        <v>100</v>
      </c>
      <c r="T3235" t="str">
        <f>+IF(OR(Tabla1[[#This Row],[frecuente/infrecuente]]="Frecuente",Tabla1[[#This Row],[Respuesta.rt]]=""),"",Tabla1[[#This Row],[Respuesta.rt]])</f>
        <v/>
      </c>
      <c r="U3235">
        <f>1-Tabla1[[#This Row],[Respuesta.corr]]</f>
        <v>0</v>
      </c>
      <c r="V3235" t="s">
        <v>141</v>
      </c>
      <c r="W3235" t="s">
        <v>143</v>
      </c>
      <c r="X3235" t="str">
        <f>+IFERROR(VLOOKUP(Tabla1[[#This Row],[participant]],$AB$2:$AC$17,2,0),"REVISAR")</f>
        <v>EGV8M</v>
      </c>
    </row>
    <row r="3236" spans="1:24" x14ac:dyDescent="0.55000000000000004">
      <c r="A3236" t="s">
        <v>81</v>
      </c>
      <c r="B3236" t="s">
        <v>90</v>
      </c>
      <c r="C3236" t="s">
        <v>15</v>
      </c>
      <c r="D3236">
        <v>1.3</v>
      </c>
      <c r="E3236">
        <v>0</v>
      </c>
      <c r="F3236">
        <v>34</v>
      </c>
      <c r="G3236">
        <v>34</v>
      </c>
      <c r="H3236">
        <v>34</v>
      </c>
      <c r="I3236" t="s">
        <v>15</v>
      </c>
      <c r="J3236">
        <v>1</v>
      </c>
      <c r="L3236" t="s">
        <v>171</v>
      </c>
      <c r="M3236">
        <v>59.8594854290046</v>
      </c>
      <c r="N3236" t="s">
        <v>83</v>
      </c>
      <c r="O3236">
        <v>1</v>
      </c>
      <c r="P3236" t="s">
        <v>172</v>
      </c>
      <c r="Q3236" t="str">
        <f>+PROPER(IF(MID(Tabla1[[#This Row],[expName]],3,100)="Alegria","Alegría",MID(Tabla1[[#This Row],[expName]],3,100)))</f>
        <v>Identidad</v>
      </c>
      <c r="R3236" t="str">
        <f>+IF(Tabla1[[#This Row],[correct_ans]]="None","Frecuente","Infrecuente")</f>
        <v>Frecuente</v>
      </c>
      <c r="S3236">
        <f>+Tabla1[[#This Row],[Respuesta.corr]]*100</f>
        <v>100</v>
      </c>
      <c r="T3236" t="str">
        <f>+IF(OR(Tabla1[[#This Row],[frecuente/infrecuente]]="Frecuente",Tabla1[[#This Row],[Respuesta.rt]]=""),"",Tabla1[[#This Row],[Respuesta.rt]])</f>
        <v/>
      </c>
      <c r="U3236">
        <f>1-Tabla1[[#This Row],[Respuesta.corr]]</f>
        <v>0</v>
      </c>
      <c r="V3236" t="s">
        <v>141</v>
      </c>
      <c r="W3236" t="s">
        <v>143</v>
      </c>
      <c r="X3236" t="str">
        <f>+IFERROR(VLOOKUP(Tabla1[[#This Row],[participant]],$AB$2:$AC$17,2,0),"REVISAR")</f>
        <v>EGV8M</v>
      </c>
    </row>
    <row r="3237" spans="1:24" x14ac:dyDescent="0.55000000000000004">
      <c r="A3237" t="s">
        <v>85</v>
      </c>
      <c r="B3237" t="s">
        <v>86</v>
      </c>
      <c r="C3237" t="s">
        <v>21</v>
      </c>
      <c r="D3237">
        <v>0.8</v>
      </c>
      <c r="E3237">
        <v>0</v>
      </c>
      <c r="F3237">
        <v>35</v>
      </c>
      <c r="G3237">
        <v>35</v>
      </c>
      <c r="H3237">
        <v>35</v>
      </c>
      <c r="I3237" t="s">
        <v>21</v>
      </c>
      <c r="J3237">
        <v>1</v>
      </c>
      <c r="K3237">
        <v>0.55479589477199998</v>
      </c>
      <c r="L3237" t="s">
        <v>171</v>
      </c>
      <c r="M3237">
        <v>59.8594854290046</v>
      </c>
      <c r="N3237" t="s">
        <v>83</v>
      </c>
      <c r="O3237">
        <v>1</v>
      </c>
      <c r="P3237" t="s">
        <v>172</v>
      </c>
      <c r="Q3237" t="str">
        <f>+PROPER(IF(MID(Tabla1[[#This Row],[expName]],3,100)="Alegria","Alegría",MID(Tabla1[[#This Row],[expName]],3,100)))</f>
        <v>Identidad</v>
      </c>
      <c r="R3237" t="str">
        <f>+IF(Tabla1[[#This Row],[correct_ans]]="None","Frecuente","Infrecuente")</f>
        <v>Infrecuente</v>
      </c>
      <c r="S3237">
        <f>+Tabla1[[#This Row],[Respuesta.corr]]*100</f>
        <v>100</v>
      </c>
      <c r="T3237">
        <f>+IF(OR(Tabla1[[#This Row],[frecuente/infrecuente]]="Frecuente",Tabla1[[#This Row],[Respuesta.rt]]=""),"",Tabla1[[#This Row],[Respuesta.rt]])</f>
        <v>0.55479589477199998</v>
      </c>
      <c r="U3237">
        <f>1-Tabla1[[#This Row],[Respuesta.corr]]</f>
        <v>0</v>
      </c>
      <c r="V3237" t="s">
        <v>141</v>
      </c>
      <c r="W3237" t="s">
        <v>143</v>
      </c>
      <c r="X3237" t="str">
        <f>+IFERROR(VLOOKUP(Tabla1[[#This Row],[participant]],$AB$2:$AC$17,2,0),"REVISAR")</f>
        <v>EGV8M</v>
      </c>
    </row>
    <row r="3238" spans="1:24" x14ac:dyDescent="0.55000000000000004">
      <c r="A3238" t="s">
        <v>81</v>
      </c>
      <c r="B3238" t="s">
        <v>91</v>
      </c>
      <c r="C3238" t="s">
        <v>15</v>
      </c>
      <c r="D3238">
        <v>1.3</v>
      </c>
      <c r="E3238">
        <v>0</v>
      </c>
      <c r="F3238">
        <v>36</v>
      </c>
      <c r="G3238">
        <v>36</v>
      </c>
      <c r="H3238">
        <v>36</v>
      </c>
      <c r="I3238" t="s">
        <v>15</v>
      </c>
      <c r="J3238">
        <v>1</v>
      </c>
      <c r="L3238" t="s">
        <v>171</v>
      </c>
      <c r="M3238">
        <v>59.8594854290046</v>
      </c>
      <c r="N3238" t="s">
        <v>83</v>
      </c>
      <c r="O3238">
        <v>1</v>
      </c>
      <c r="P3238" t="s">
        <v>172</v>
      </c>
      <c r="Q3238" t="str">
        <f>+PROPER(IF(MID(Tabla1[[#This Row],[expName]],3,100)="Alegria","Alegría",MID(Tabla1[[#This Row],[expName]],3,100)))</f>
        <v>Identidad</v>
      </c>
      <c r="R3238" t="str">
        <f>+IF(Tabla1[[#This Row],[correct_ans]]="None","Frecuente","Infrecuente")</f>
        <v>Frecuente</v>
      </c>
      <c r="S3238">
        <f>+Tabla1[[#This Row],[Respuesta.corr]]*100</f>
        <v>100</v>
      </c>
      <c r="T3238" t="str">
        <f>+IF(OR(Tabla1[[#This Row],[frecuente/infrecuente]]="Frecuente",Tabla1[[#This Row],[Respuesta.rt]]=""),"",Tabla1[[#This Row],[Respuesta.rt]])</f>
        <v/>
      </c>
      <c r="U3238">
        <f>1-Tabla1[[#This Row],[Respuesta.corr]]</f>
        <v>0</v>
      </c>
      <c r="V3238" t="s">
        <v>141</v>
      </c>
      <c r="W3238" t="s">
        <v>143</v>
      </c>
      <c r="X3238" t="str">
        <f>+IFERROR(VLOOKUP(Tabla1[[#This Row],[participant]],$AB$2:$AC$17,2,0),"REVISAR")</f>
        <v>EGV8M</v>
      </c>
    </row>
    <row r="3239" spans="1:24" x14ac:dyDescent="0.55000000000000004">
      <c r="A3239" t="s">
        <v>81</v>
      </c>
      <c r="B3239" t="s">
        <v>25</v>
      </c>
      <c r="C3239" t="s">
        <v>15</v>
      </c>
      <c r="D3239">
        <v>0.8</v>
      </c>
      <c r="E3239">
        <v>0</v>
      </c>
      <c r="F3239">
        <v>37</v>
      </c>
      <c r="G3239">
        <v>37</v>
      </c>
      <c r="H3239">
        <v>37</v>
      </c>
      <c r="I3239" t="s">
        <v>15</v>
      </c>
      <c r="J3239">
        <v>1</v>
      </c>
      <c r="L3239" t="s">
        <v>171</v>
      </c>
      <c r="M3239">
        <v>59.8594854290046</v>
      </c>
      <c r="N3239" t="s">
        <v>83</v>
      </c>
      <c r="O3239">
        <v>1</v>
      </c>
      <c r="P3239" t="s">
        <v>172</v>
      </c>
      <c r="Q3239" t="str">
        <f>+PROPER(IF(MID(Tabla1[[#This Row],[expName]],3,100)="Alegria","Alegría",MID(Tabla1[[#This Row],[expName]],3,100)))</f>
        <v>Identidad</v>
      </c>
      <c r="R3239" t="str">
        <f>+IF(Tabla1[[#This Row],[correct_ans]]="None","Frecuente","Infrecuente")</f>
        <v>Frecuente</v>
      </c>
      <c r="S3239">
        <f>+Tabla1[[#This Row],[Respuesta.corr]]*100</f>
        <v>100</v>
      </c>
      <c r="T3239" t="str">
        <f>+IF(OR(Tabla1[[#This Row],[frecuente/infrecuente]]="Frecuente",Tabla1[[#This Row],[Respuesta.rt]]=""),"",Tabla1[[#This Row],[Respuesta.rt]])</f>
        <v/>
      </c>
      <c r="U3239">
        <f>1-Tabla1[[#This Row],[Respuesta.corr]]</f>
        <v>0</v>
      </c>
      <c r="V3239" t="s">
        <v>141</v>
      </c>
      <c r="W3239" t="s">
        <v>143</v>
      </c>
      <c r="X3239" t="str">
        <f>+IFERROR(VLOOKUP(Tabla1[[#This Row],[participant]],$AB$2:$AC$17,2,0),"REVISAR")</f>
        <v>EGV8M</v>
      </c>
    </row>
    <row r="3240" spans="1:24" x14ac:dyDescent="0.55000000000000004">
      <c r="A3240" t="s">
        <v>81</v>
      </c>
      <c r="B3240" t="s">
        <v>25</v>
      </c>
      <c r="C3240" t="s">
        <v>15</v>
      </c>
      <c r="D3240">
        <v>1.3</v>
      </c>
      <c r="E3240">
        <v>0</v>
      </c>
      <c r="F3240">
        <v>38</v>
      </c>
      <c r="G3240">
        <v>38</v>
      </c>
      <c r="H3240">
        <v>38</v>
      </c>
      <c r="I3240" t="s">
        <v>15</v>
      </c>
      <c r="J3240">
        <v>1</v>
      </c>
      <c r="L3240" t="s">
        <v>171</v>
      </c>
      <c r="M3240">
        <v>59.8594854290046</v>
      </c>
      <c r="N3240" t="s">
        <v>83</v>
      </c>
      <c r="O3240">
        <v>1</v>
      </c>
      <c r="P3240" t="s">
        <v>172</v>
      </c>
      <c r="Q3240" t="str">
        <f>+PROPER(IF(MID(Tabla1[[#This Row],[expName]],3,100)="Alegria","Alegría",MID(Tabla1[[#This Row],[expName]],3,100)))</f>
        <v>Identidad</v>
      </c>
      <c r="R3240" t="str">
        <f>+IF(Tabla1[[#This Row],[correct_ans]]="None","Frecuente","Infrecuente")</f>
        <v>Frecuente</v>
      </c>
      <c r="S3240">
        <f>+Tabla1[[#This Row],[Respuesta.corr]]*100</f>
        <v>100</v>
      </c>
      <c r="T3240" t="str">
        <f>+IF(OR(Tabla1[[#This Row],[frecuente/infrecuente]]="Frecuente",Tabla1[[#This Row],[Respuesta.rt]]=""),"",Tabla1[[#This Row],[Respuesta.rt]])</f>
        <v/>
      </c>
      <c r="U3240">
        <f>1-Tabla1[[#This Row],[Respuesta.corr]]</f>
        <v>0</v>
      </c>
      <c r="V3240" t="s">
        <v>141</v>
      </c>
      <c r="W3240" t="s">
        <v>143</v>
      </c>
      <c r="X3240" t="str">
        <f>+IFERROR(VLOOKUP(Tabla1[[#This Row],[participant]],$AB$2:$AC$17,2,0),"REVISAR")</f>
        <v>EGV8M</v>
      </c>
    </row>
    <row r="3241" spans="1:24" x14ac:dyDescent="0.55000000000000004">
      <c r="A3241" t="s">
        <v>81</v>
      </c>
      <c r="B3241" t="s">
        <v>36</v>
      </c>
      <c r="C3241" t="s">
        <v>15</v>
      </c>
      <c r="D3241">
        <v>0.8</v>
      </c>
      <c r="E3241">
        <v>0</v>
      </c>
      <c r="F3241">
        <v>39</v>
      </c>
      <c r="G3241">
        <v>39</v>
      </c>
      <c r="H3241">
        <v>39</v>
      </c>
      <c r="I3241" t="s">
        <v>15</v>
      </c>
      <c r="J3241">
        <v>1</v>
      </c>
      <c r="L3241" t="s">
        <v>171</v>
      </c>
      <c r="M3241">
        <v>59.8594854290046</v>
      </c>
      <c r="N3241" t="s">
        <v>83</v>
      </c>
      <c r="O3241">
        <v>1</v>
      </c>
      <c r="P3241" t="s">
        <v>172</v>
      </c>
      <c r="Q3241" t="str">
        <f>+PROPER(IF(MID(Tabla1[[#This Row],[expName]],3,100)="Alegria","Alegría",MID(Tabla1[[#This Row],[expName]],3,100)))</f>
        <v>Identidad</v>
      </c>
      <c r="R3241" t="str">
        <f>+IF(Tabla1[[#This Row],[correct_ans]]="None","Frecuente","Infrecuente")</f>
        <v>Frecuente</v>
      </c>
      <c r="S3241">
        <f>+Tabla1[[#This Row],[Respuesta.corr]]*100</f>
        <v>100</v>
      </c>
      <c r="T3241" t="str">
        <f>+IF(OR(Tabla1[[#This Row],[frecuente/infrecuente]]="Frecuente",Tabla1[[#This Row],[Respuesta.rt]]=""),"",Tabla1[[#This Row],[Respuesta.rt]])</f>
        <v/>
      </c>
      <c r="U3241">
        <f>1-Tabla1[[#This Row],[Respuesta.corr]]</f>
        <v>0</v>
      </c>
      <c r="V3241" t="s">
        <v>141</v>
      </c>
      <c r="W3241" t="s">
        <v>143</v>
      </c>
      <c r="X3241" t="str">
        <f>+IFERROR(VLOOKUP(Tabla1[[#This Row],[participant]],$AB$2:$AC$17,2,0),"REVISAR")</f>
        <v>EGV8M</v>
      </c>
    </row>
    <row r="3242" spans="1:24" x14ac:dyDescent="0.55000000000000004">
      <c r="A3242" t="s">
        <v>85</v>
      </c>
      <c r="B3242" t="s">
        <v>86</v>
      </c>
      <c r="C3242" t="s">
        <v>21</v>
      </c>
      <c r="D3242">
        <v>1.3</v>
      </c>
      <c r="E3242">
        <v>0</v>
      </c>
      <c r="F3242">
        <v>40</v>
      </c>
      <c r="G3242">
        <v>40</v>
      </c>
      <c r="H3242">
        <v>40</v>
      </c>
      <c r="I3242" t="s">
        <v>21</v>
      </c>
      <c r="J3242">
        <v>1</v>
      </c>
      <c r="K3242">
        <v>0.59164587990399997</v>
      </c>
      <c r="L3242" t="s">
        <v>171</v>
      </c>
      <c r="M3242">
        <v>59.8594854290046</v>
      </c>
      <c r="N3242" t="s">
        <v>83</v>
      </c>
      <c r="O3242">
        <v>1</v>
      </c>
      <c r="P3242" t="s">
        <v>172</v>
      </c>
      <c r="Q3242" t="str">
        <f>+PROPER(IF(MID(Tabla1[[#This Row],[expName]],3,100)="Alegria","Alegría",MID(Tabla1[[#This Row],[expName]],3,100)))</f>
        <v>Identidad</v>
      </c>
      <c r="R3242" t="str">
        <f>+IF(Tabla1[[#This Row],[correct_ans]]="None","Frecuente","Infrecuente")</f>
        <v>Infrecuente</v>
      </c>
      <c r="S3242">
        <f>+Tabla1[[#This Row],[Respuesta.corr]]*100</f>
        <v>100</v>
      </c>
      <c r="T3242">
        <f>+IF(OR(Tabla1[[#This Row],[frecuente/infrecuente]]="Frecuente",Tabla1[[#This Row],[Respuesta.rt]]=""),"",Tabla1[[#This Row],[Respuesta.rt]])</f>
        <v>0.59164587990399997</v>
      </c>
      <c r="U3242">
        <f>1-Tabla1[[#This Row],[Respuesta.corr]]</f>
        <v>0</v>
      </c>
      <c r="V3242" t="s">
        <v>141</v>
      </c>
      <c r="W3242" t="s">
        <v>143</v>
      </c>
      <c r="X3242" t="str">
        <f>+IFERROR(VLOOKUP(Tabla1[[#This Row],[participant]],$AB$2:$AC$17,2,0),"REVISAR")</f>
        <v>EGV8M</v>
      </c>
    </row>
    <row r="3243" spans="1:24" x14ac:dyDescent="0.55000000000000004">
      <c r="A3243" t="s">
        <v>81</v>
      </c>
      <c r="B3243" t="s">
        <v>87</v>
      </c>
      <c r="C3243" t="s">
        <v>15</v>
      </c>
      <c r="D3243">
        <v>1.3</v>
      </c>
      <c r="E3243">
        <v>0</v>
      </c>
      <c r="F3243">
        <v>41</v>
      </c>
      <c r="G3243">
        <v>41</v>
      </c>
      <c r="H3243">
        <v>41</v>
      </c>
      <c r="I3243" t="s">
        <v>15</v>
      </c>
      <c r="J3243">
        <v>1</v>
      </c>
      <c r="L3243" t="s">
        <v>171</v>
      </c>
      <c r="M3243">
        <v>59.8594854290046</v>
      </c>
      <c r="N3243" t="s">
        <v>83</v>
      </c>
      <c r="O3243">
        <v>1</v>
      </c>
      <c r="P3243" t="s">
        <v>172</v>
      </c>
      <c r="Q3243" t="str">
        <f>+PROPER(IF(MID(Tabla1[[#This Row],[expName]],3,100)="Alegria","Alegría",MID(Tabla1[[#This Row],[expName]],3,100)))</f>
        <v>Identidad</v>
      </c>
      <c r="R3243" t="str">
        <f>+IF(Tabla1[[#This Row],[correct_ans]]="None","Frecuente","Infrecuente")</f>
        <v>Frecuente</v>
      </c>
      <c r="S3243">
        <f>+Tabla1[[#This Row],[Respuesta.corr]]*100</f>
        <v>100</v>
      </c>
      <c r="T3243" t="str">
        <f>+IF(OR(Tabla1[[#This Row],[frecuente/infrecuente]]="Frecuente",Tabla1[[#This Row],[Respuesta.rt]]=""),"",Tabla1[[#This Row],[Respuesta.rt]])</f>
        <v/>
      </c>
      <c r="U3243">
        <f>1-Tabla1[[#This Row],[Respuesta.corr]]</f>
        <v>0</v>
      </c>
      <c r="V3243" t="s">
        <v>141</v>
      </c>
      <c r="W3243" t="s">
        <v>143</v>
      </c>
      <c r="X3243" t="str">
        <f>+IFERROR(VLOOKUP(Tabla1[[#This Row],[participant]],$AB$2:$AC$17,2,0),"REVISAR")</f>
        <v>EGV8M</v>
      </c>
    </row>
    <row r="3244" spans="1:24" x14ac:dyDescent="0.55000000000000004">
      <c r="A3244" t="s">
        <v>81</v>
      </c>
      <c r="B3244" t="s">
        <v>75</v>
      </c>
      <c r="C3244" t="s">
        <v>15</v>
      </c>
      <c r="D3244">
        <v>0.8</v>
      </c>
      <c r="E3244">
        <v>0</v>
      </c>
      <c r="F3244">
        <v>42</v>
      </c>
      <c r="G3244">
        <v>42</v>
      </c>
      <c r="H3244">
        <v>42</v>
      </c>
      <c r="I3244" t="s">
        <v>15</v>
      </c>
      <c r="J3244">
        <v>1</v>
      </c>
      <c r="L3244" t="s">
        <v>171</v>
      </c>
      <c r="M3244">
        <v>59.8594854290046</v>
      </c>
      <c r="N3244" t="s">
        <v>83</v>
      </c>
      <c r="O3244">
        <v>1</v>
      </c>
      <c r="P3244" t="s">
        <v>172</v>
      </c>
      <c r="Q3244" t="str">
        <f>+PROPER(IF(MID(Tabla1[[#This Row],[expName]],3,100)="Alegria","Alegría",MID(Tabla1[[#This Row],[expName]],3,100)))</f>
        <v>Identidad</v>
      </c>
      <c r="R3244" t="str">
        <f>+IF(Tabla1[[#This Row],[correct_ans]]="None","Frecuente","Infrecuente")</f>
        <v>Frecuente</v>
      </c>
      <c r="S3244">
        <f>+Tabla1[[#This Row],[Respuesta.corr]]*100</f>
        <v>100</v>
      </c>
      <c r="T3244" t="str">
        <f>+IF(OR(Tabla1[[#This Row],[frecuente/infrecuente]]="Frecuente",Tabla1[[#This Row],[Respuesta.rt]]=""),"",Tabla1[[#This Row],[Respuesta.rt]])</f>
        <v/>
      </c>
      <c r="U3244">
        <f>1-Tabla1[[#This Row],[Respuesta.corr]]</f>
        <v>0</v>
      </c>
      <c r="V3244" t="s">
        <v>141</v>
      </c>
      <c r="W3244" t="s">
        <v>143</v>
      </c>
      <c r="X3244" t="str">
        <f>+IFERROR(VLOOKUP(Tabla1[[#This Row],[participant]],$AB$2:$AC$17,2,0),"REVISAR")</f>
        <v>EGV8M</v>
      </c>
    </row>
    <row r="3245" spans="1:24" x14ac:dyDescent="0.55000000000000004">
      <c r="A3245" t="s">
        <v>81</v>
      </c>
      <c r="B3245" t="s">
        <v>22</v>
      </c>
      <c r="C3245" t="s">
        <v>15</v>
      </c>
      <c r="D3245">
        <v>1.3</v>
      </c>
      <c r="E3245">
        <v>0</v>
      </c>
      <c r="F3245">
        <v>43</v>
      </c>
      <c r="G3245">
        <v>43</v>
      </c>
      <c r="H3245">
        <v>43</v>
      </c>
      <c r="I3245" t="s">
        <v>15</v>
      </c>
      <c r="J3245">
        <v>1</v>
      </c>
      <c r="L3245" t="s">
        <v>171</v>
      </c>
      <c r="M3245">
        <v>59.8594854290046</v>
      </c>
      <c r="N3245" t="s">
        <v>83</v>
      </c>
      <c r="O3245">
        <v>1</v>
      </c>
      <c r="P3245" t="s">
        <v>172</v>
      </c>
      <c r="Q3245" t="str">
        <f>+PROPER(IF(MID(Tabla1[[#This Row],[expName]],3,100)="Alegria","Alegría",MID(Tabla1[[#This Row],[expName]],3,100)))</f>
        <v>Identidad</v>
      </c>
      <c r="R3245" t="str">
        <f>+IF(Tabla1[[#This Row],[correct_ans]]="None","Frecuente","Infrecuente")</f>
        <v>Frecuente</v>
      </c>
      <c r="S3245">
        <f>+Tabla1[[#This Row],[Respuesta.corr]]*100</f>
        <v>100</v>
      </c>
      <c r="T3245" t="str">
        <f>+IF(OR(Tabla1[[#This Row],[frecuente/infrecuente]]="Frecuente",Tabla1[[#This Row],[Respuesta.rt]]=""),"",Tabla1[[#This Row],[Respuesta.rt]])</f>
        <v/>
      </c>
      <c r="U3245">
        <f>1-Tabla1[[#This Row],[Respuesta.corr]]</f>
        <v>0</v>
      </c>
      <c r="V3245" t="s">
        <v>141</v>
      </c>
      <c r="W3245" t="s">
        <v>143</v>
      </c>
      <c r="X3245" t="str">
        <f>+IFERROR(VLOOKUP(Tabla1[[#This Row],[participant]],$AB$2:$AC$17,2,0),"REVISAR")</f>
        <v>EGV8M</v>
      </c>
    </row>
    <row r="3246" spans="1:24" x14ac:dyDescent="0.55000000000000004">
      <c r="A3246" t="s">
        <v>81</v>
      </c>
      <c r="B3246" t="s">
        <v>88</v>
      </c>
      <c r="C3246" t="s">
        <v>15</v>
      </c>
      <c r="D3246">
        <v>1.3</v>
      </c>
      <c r="E3246">
        <v>0</v>
      </c>
      <c r="F3246">
        <v>44</v>
      </c>
      <c r="G3246">
        <v>44</v>
      </c>
      <c r="H3246">
        <v>44</v>
      </c>
      <c r="I3246" t="s">
        <v>15</v>
      </c>
      <c r="J3246">
        <v>1</v>
      </c>
      <c r="L3246" t="s">
        <v>171</v>
      </c>
      <c r="M3246">
        <v>59.8594854290046</v>
      </c>
      <c r="N3246" t="s">
        <v>83</v>
      </c>
      <c r="O3246">
        <v>1</v>
      </c>
      <c r="P3246" t="s">
        <v>172</v>
      </c>
      <c r="Q3246" t="str">
        <f>+PROPER(IF(MID(Tabla1[[#This Row],[expName]],3,100)="Alegria","Alegría",MID(Tabla1[[#This Row],[expName]],3,100)))</f>
        <v>Identidad</v>
      </c>
      <c r="R3246" t="str">
        <f>+IF(Tabla1[[#This Row],[correct_ans]]="None","Frecuente","Infrecuente")</f>
        <v>Frecuente</v>
      </c>
      <c r="S3246">
        <f>+Tabla1[[#This Row],[Respuesta.corr]]*100</f>
        <v>100</v>
      </c>
      <c r="T3246" t="str">
        <f>+IF(OR(Tabla1[[#This Row],[frecuente/infrecuente]]="Frecuente",Tabla1[[#This Row],[Respuesta.rt]]=""),"",Tabla1[[#This Row],[Respuesta.rt]])</f>
        <v/>
      </c>
      <c r="U3246">
        <f>1-Tabla1[[#This Row],[Respuesta.corr]]</f>
        <v>0</v>
      </c>
      <c r="V3246" t="s">
        <v>141</v>
      </c>
      <c r="W3246" t="s">
        <v>143</v>
      </c>
      <c r="X3246" t="str">
        <f>+IFERROR(VLOOKUP(Tabla1[[#This Row],[participant]],$AB$2:$AC$17,2,0),"REVISAR")</f>
        <v>EGV8M</v>
      </c>
    </row>
    <row r="3247" spans="1:24" x14ac:dyDescent="0.55000000000000004">
      <c r="A3247" t="s">
        <v>85</v>
      </c>
      <c r="B3247" t="s">
        <v>86</v>
      </c>
      <c r="C3247" t="s">
        <v>21</v>
      </c>
      <c r="D3247">
        <v>1.3</v>
      </c>
      <c r="E3247">
        <v>0</v>
      </c>
      <c r="F3247">
        <v>45</v>
      </c>
      <c r="G3247">
        <v>45</v>
      </c>
      <c r="H3247">
        <v>45</v>
      </c>
      <c r="I3247" t="s">
        <v>21</v>
      </c>
      <c r="J3247">
        <v>1</v>
      </c>
      <c r="K3247">
        <v>0.54056610580300002</v>
      </c>
      <c r="L3247" t="s">
        <v>171</v>
      </c>
      <c r="M3247">
        <v>59.8594854290046</v>
      </c>
      <c r="N3247" t="s">
        <v>83</v>
      </c>
      <c r="O3247">
        <v>1</v>
      </c>
      <c r="P3247" t="s">
        <v>172</v>
      </c>
      <c r="Q3247" t="str">
        <f>+PROPER(IF(MID(Tabla1[[#This Row],[expName]],3,100)="Alegria","Alegría",MID(Tabla1[[#This Row],[expName]],3,100)))</f>
        <v>Identidad</v>
      </c>
      <c r="R3247" t="str">
        <f>+IF(Tabla1[[#This Row],[correct_ans]]="None","Frecuente","Infrecuente")</f>
        <v>Infrecuente</v>
      </c>
      <c r="S3247">
        <f>+Tabla1[[#This Row],[Respuesta.corr]]*100</f>
        <v>100</v>
      </c>
      <c r="T3247">
        <f>+IF(OR(Tabla1[[#This Row],[frecuente/infrecuente]]="Frecuente",Tabla1[[#This Row],[Respuesta.rt]]=""),"",Tabla1[[#This Row],[Respuesta.rt]])</f>
        <v>0.54056610580300002</v>
      </c>
      <c r="U3247">
        <f>1-Tabla1[[#This Row],[Respuesta.corr]]</f>
        <v>0</v>
      </c>
      <c r="V3247" t="s">
        <v>141</v>
      </c>
      <c r="W3247" t="s">
        <v>143</v>
      </c>
      <c r="X3247" t="str">
        <f>+IFERROR(VLOOKUP(Tabla1[[#This Row],[participant]],$AB$2:$AC$17,2,0),"REVISAR")</f>
        <v>EGV8M</v>
      </c>
    </row>
    <row r="3248" spans="1:24" x14ac:dyDescent="0.55000000000000004">
      <c r="A3248" t="s">
        <v>81</v>
      </c>
      <c r="B3248" t="s">
        <v>22</v>
      </c>
      <c r="C3248" t="s">
        <v>15</v>
      </c>
      <c r="D3248">
        <v>0.8</v>
      </c>
      <c r="E3248">
        <v>0</v>
      </c>
      <c r="F3248">
        <v>46</v>
      </c>
      <c r="G3248">
        <v>46</v>
      </c>
      <c r="H3248">
        <v>46</v>
      </c>
      <c r="I3248" t="s">
        <v>15</v>
      </c>
      <c r="J3248">
        <v>1</v>
      </c>
      <c r="L3248" t="s">
        <v>171</v>
      </c>
      <c r="M3248">
        <v>59.8594854290046</v>
      </c>
      <c r="N3248" t="s">
        <v>83</v>
      </c>
      <c r="O3248">
        <v>1</v>
      </c>
      <c r="P3248" t="s">
        <v>172</v>
      </c>
      <c r="Q3248" t="str">
        <f>+PROPER(IF(MID(Tabla1[[#This Row],[expName]],3,100)="Alegria","Alegría",MID(Tabla1[[#This Row],[expName]],3,100)))</f>
        <v>Identidad</v>
      </c>
      <c r="R3248" t="str">
        <f>+IF(Tabla1[[#This Row],[correct_ans]]="None","Frecuente","Infrecuente")</f>
        <v>Frecuente</v>
      </c>
      <c r="S3248">
        <f>+Tabla1[[#This Row],[Respuesta.corr]]*100</f>
        <v>100</v>
      </c>
      <c r="T3248" t="str">
        <f>+IF(OR(Tabla1[[#This Row],[frecuente/infrecuente]]="Frecuente",Tabla1[[#This Row],[Respuesta.rt]]=""),"",Tabla1[[#This Row],[Respuesta.rt]])</f>
        <v/>
      </c>
      <c r="U3248">
        <f>1-Tabla1[[#This Row],[Respuesta.corr]]</f>
        <v>0</v>
      </c>
      <c r="V3248" t="s">
        <v>141</v>
      </c>
      <c r="W3248" t="s">
        <v>143</v>
      </c>
      <c r="X3248" t="str">
        <f>+IFERROR(VLOOKUP(Tabla1[[#This Row],[participant]],$AB$2:$AC$17,2,0),"REVISAR")</f>
        <v>EGV8M</v>
      </c>
    </row>
    <row r="3249" spans="1:24" x14ac:dyDescent="0.55000000000000004">
      <c r="A3249" t="s">
        <v>81</v>
      </c>
      <c r="B3249" t="s">
        <v>25</v>
      </c>
      <c r="C3249" t="s">
        <v>15</v>
      </c>
      <c r="D3249">
        <v>0.8</v>
      </c>
      <c r="E3249">
        <v>0</v>
      </c>
      <c r="F3249">
        <v>47</v>
      </c>
      <c r="G3249">
        <v>47</v>
      </c>
      <c r="H3249">
        <v>47</v>
      </c>
      <c r="I3249" t="s">
        <v>15</v>
      </c>
      <c r="J3249">
        <v>1</v>
      </c>
      <c r="L3249" t="s">
        <v>171</v>
      </c>
      <c r="M3249">
        <v>59.8594854290046</v>
      </c>
      <c r="N3249" t="s">
        <v>83</v>
      </c>
      <c r="O3249">
        <v>1</v>
      </c>
      <c r="P3249" t="s">
        <v>172</v>
      </c>
      <c r="Q3249" t="str">
        <f>+PROPER(IF(MID(Tabla1[[#This Row],[expName]],3,100)="Alegria","Alegría",MID(Tabla1[[#This Row],[expName]],3,100)))</f>
        <v>Identidad</v>
      </c>
      <c r="R3249" t="str">
        <f>+IF(Tabla1[[#This Row],[correct_ans]]="None","Frecuente","Infrecuente")</f>
        <v>Frecuente</v>
      </c>
      <c r="S3249">
        <f>+Tabla1[[#This Row],[Respuesta.corr]]*100</f>
        <v>100</v>
      </c>
      <c r="T3249" t="str">
        <f>+IF(OR(Tabla1[[#This Row],[frecuente/infrecuente]]="Frecuente",Tabla1[[#This Row],[Respuesta.rt]]=""),"",Tabla1[[#This Row],[Respuesta.rt]])</f>
        <v/>
      </c>
      <c r="U3249">
        <f>1-Tabla1[[#This Row],[Respuesta.corr]]</f>
        <v>0</v>
      </c>
      <c r="V3249" t="s">
        <v>141</v>
      </c>
      <c r="W3249" t="s">
        <v>143</v>
      </c>
      <c r="X3249" t="str">
        <f>+IFERROR(VLOOKUP(Tabla1[[#This Row],[participant]],$AB$2:$AC$17,2,0),"REVISAR")</f>
        <v>EGV8M</v>
      </c>
    </row>
    <row r="3250" spans="1:24" x14ac:dyDescent="0.55000000000000004">
      <c r="A3250" t="s">
        <v>81</v>
      </c>
      <c r="B3250" t="s">
        <v>87</v>
      </c>
      <c r="C3250" t="s">
        <v>15</v>
      </c>
      <c r="D3250">
        <v>0.8</v>
      </c>
      <c r="E3250">
        <v>0</v>
      </c>
      <c r="F3250">
        <v>48</v>
      </c>
      <c r="G3250">
        <v>48</v>
      </c>
      <c r="H3250">
        <v>48</v>
      </c>
      <c r="I3250" t="s">
        <v>15</v>
      </c>
      <c r="J3250">
        <v>1</v>
      </c>
      <c r="L3250" t="s">
        <v>171</v>
      </c>
      <c r="M3250">
        <v>59.8594854290046</v>
      </c>
      <c r="N3250" t="s">
        <v>83</v>
      </c>
      <c r="O3250">
        <v>1</v>
      </c>
      <c r="P3250" t="s">
        <v>172</v>
      </c>
      <c r="Q3250" t="str">
        <f>+PROPER(IF(MID(Tabla1[[#This Row],[expName]],3,100)="Alegria","Alegría",MID(Tabla1[[#This Row],[expName]],3,100)))</f>
        <v>Identidad</v>
      </c>
      <c r="R3250" t="str">
        <f>+IF(Tabla1[[#This Row],[correct_ans]]="None","Frecuente","Infrecuente")</f>
        <v>Frecuente</v>
      </c>
      <c r="S3250">
        <f>+Tabla1[[#This Row],[Respuesta.corr]]*100</f>
        <v>100</v>
      </c>
      <c r="T3250" t="str">
        <f>+IF(OR(Tabla1[[#This Row],[frecuente/infrecuente]]="Frecuente",Tabla1[[#This Row],[Respuesta.rt]]=""),"",Tabla1[[#This Row],[Respuesta.rt]])</f>
        <v/>
      </c>
      <c r="U3250">
        <f>1-Tabla1[[#This Row],[Respuesta.corr]]</f>
        <v>0</v>
      </c>
      <c r="V3250" t="s">
        <v>141</v>
      </c>
      <c r="W3250" t="s">
        <v>143</v>
      </c>
      <c r="X3250" t="str">
        <f>+IFERROR(VLOOKUP(Tabla1[[#This Row],[participant]],$AB$2:$AC$17,2,0),"REVISAR")</f>
        <v>EGV8M</v>
      </c>
    </row>
    <row r="3251" spans="1:24" x14ac:dyDescent="0.55000000000000004">
      <c r="A3251" t="s">
        <v>85</v>
      </c>
      <c r="B3251" t="s">
        <v>86</v>
      </c>
      <c r="C3251" t="s">
        <v>21</v>
      </c>
      <c r="D3251">
        <v>1.3</v>
      </c>
      <c r="E3251">
        <v>0</v>
      </c>
      <c r="F3251">
        <v>49</v>
      </c>
      <c r="G3251">
        <v>49</v>
      </c>
      <c r="H3251">
        <v>49</v>
      </c>
      <c r="I3251" t="s">
        <v>21</v>
      </c>
      <c r="J3251">
        <v>1</v>
      </c>
      <c r="K3251">
        <v>0.68872787756800002</v>
      </c>
      <c r="L3251" t="s">
        <v>171</v>
      </c>
      <c r="M3251">
        <v>59.8594854290046</v>
      </c>
      <c r="N3251" t="s">
        <v>83</v>
      </c>
      <c r="O3251">
        <v>1</v>
      </c>
      <c r="P3251" t="s">
        <v>172</v>
      </c>
      <c r="Q3251" t="str">
        <f>+PROPER(IF(MID(Tabla1[[#This Row],[expName]],3,100)="Alegria","Alegría",MID(Tabla1[[#This Row],[expName]],3,100)))</f>
        <v>Identidad</v>
      </c>
      <c r="R3251" t="str">
        <f>+IF(Tabla1[[#This Row],[correct_ans]]="None","Frecuente","Infrecuente")</f>
        <v>Infrecuente</v>
      </c>
      <c r="S3251">
        <f>+Tabla1[[#This Row],[Respuesta.corr]]*100</f>
        <v>100</v>
      </c>
      <c r="T3251">
        <f>+IF(OR(Tabla1[[#This Row],[frecuente/infrecuente]]="Frecuente",Tabla1[[#This Row],[Respuesta.rt]]=""),"",Tabla1[[#This Row],[Respuesta.rt]])</f>
        <v>0.68872787756800002</v>
      </c>
      <c r="U3251">
        <f>1-Tabla1[[#This Row],[Respuesta.corr]]</f>
        <v>0</v>
      </c>
      <c r="V3251" t="s">
        <v>141</v>
      </c>
      <c r="W3251" t="s">
        <v>143</v>
      </c>
      <c r="X3251" t="str">
        <f>+IFERROR(VLOOKUP(Tabla1[[#This Row],[participant]],$AB$2:$AC$17,2,0),"REVISAR")</f>
        <v>EGV8M</v>
      </c>
    </row>
    <row r="3252" spans="1:24" x14ac:dyDescent="0.55000000000000004">
      <c r="A3252" t="s">
        <v>81</v>
      </c>
      <c r="B3252" t="s">
        <v>22</v>
      </c>
      <c r="C3252" t="s">
        <v>15</v>
      </c>
      <c r="D3252">
        <v>0.8</v>
      </c>
      <c r="E3252">
        <v>0</v>
      </c>
      <c r="F3252">
        <v>50</v>
      </c>
      <c r="G3252">
        <v>50</v>
      </c>
      <c r="H3252">
        <v>50</v>
      </c>
      <c r="I3252" t="s">
        <v>15</v>
      </c>
      <c r="J3252">
        <v>1</v>
      </c>
      <c r="L3252" t="s">
        <v>171</v>
      </c>
      <c r="M3252">
        <v>59.8594854290046</v>
      </c>
      <c r="N3252" t="s">
        <v>83</v>
      </c>
      <c r="O3252">
        <v>1</v>
      </c>
      <c r="P3252" t="s">
        <v>172</v>
      </c>
      <c r="Q3252" t="str">
        <f>+PROPER(IF(MID(Tabla1[[#This Row],[expName]],3,100)="Alegria","Alegría",MID(Tabla1[[#This Row],[expName]],3,100)))</f>
        <v>Identidad</v>
      </c>
      <c r="R3252" t="str">
        <f>+IF(Tabla1[[#This Row],[correct_ans]]="None","Frecuente","Infrecuente")</f>
        <v>Frecuente</v>
      </c>
      <c r="S3252">
        <f>+Tabla1[[#This Row],[Respuesta.corr]]*100</f>
        <v>100</v>
      </c>
      <c r="T3252" t="str">
        <f>+IF(OR(Tabla1[[#This Row],[frecuente/infrecuente]]="Frecuente",Tabla1[[#This Row],[Respuesta.rt]]=""),"",Tabla1[[#This Row],[Respuesta.rt]])</f>
        <v/>
      </c>
      <c r="U3252">
        <f>1-Tabla1[[#This Row],[Respuesta.corr]]</f>
        <v>0</v>
      </c>
      <c r="V3252" t="s">
        <v>141</v>
      </c>
      <c r="W3252" t="s">
        <v>143</v>
      </c>
      <c r="X3252" t="str">
        <f>+IFERROR(VLOOKUP(Tabla1[[#This Row],[participant]],$AB$2:$AC$17,2,0),"REVISAR")</f>
        <v>EGV8M</v>
      </c>
    </row>
    <row r="3253" spans="1:24" x14ac:dyDescent="0.55000000000000004">
      <c r="A3253" t="s">
        <v>81</v>
      </c>
      <c r="B3253" t="s">
        <v>30</v>
      </c>
      <c r="C3253" t="s">
        <v>15</v>
      </c>
      <c r="D3253">
        <v>1.3</v>
      </c>
      <c r="E3253">
        <v>0</v>
      </c>
      <c r="F3253">
        <v>51</v>
      </c>
      <c r="G3253">
        <v>51</v>
      </c>
      <c r="H3253">
        <v>51</v>
      </c>
      <c r="I3253" t="s">
        <v>15</v>
      </c>
      <c r="J3253">
        <v>1</v>
      </c>
      <c r="L3253" t="s">
        <v>171</v>
      </c>
      <c r="M3253">
        <v>59.8594854290046</v>
      </c>
      <c r="N3253" t="s">
        <v>83</v>
      </c>
      <c r="O3253">
        <v>1</v>
      </c>
      <c r="P3253" t="s">
        <v>172</v>
      </c>
      <c r="Q3253" t="str">
        <f>+PROPER(IF(MID(Tabla1[[#This Row],[expName]],3,100)="Alegria","Alegría",MID(Tabla1[[#This Row],[expName]],3,100)))</f>
        <v>Identidad</v>
      </c>
      <c r="R3253" t="str">
        <f>+IF(Tabla1[[#This Row],[correct_ans]]="None","Frecuente","Infrecuente")</f>
        <v>Frecuente</v>
      </c>
      <c r="S3253">
        <f>+Tabla1[[#This Row],[Respuesta.corr]]*100</f>
        <v>100</v>
      </c>
      <c r="T3253" t="str">
        <f>+IF(OR(Tabla1[[#This Row],[frecuente/infrecuente]]="Frecuente",Tabla1[[#This Row],[Respuesta.rt]]=""),"",Tabla1[[#This Row],[Respuesta.rt]])</f>
        <v/>
      </c>
      <c r="U3253">
        <f>1-Tabla1[[#This Row],[Respuesta.corr]]</f>
        <v>0</v>
      </c>
      <c r="V3253" t="s">
        <v>141</v>
      </c>
      <c r="W3253" t="s">
        <v>143</v>
      </c>
      <c r="X3253" t="str">
        <f>+IFERROR(VLOOKUP(Tabla1[[#This Row],[participant]],$AB$2:$AC$17,2,0),"REVISAR")</f>
        <v>EGV8M</v>
      </c>
    </row>
    <row r="3254" spans="1:24" x14ac:dyDescent="0.55000000000000004">
      <c r="A3254" t="s">
        <v>81</v>
      </c>
      <c r="B3254" t="s">
        <v>36</v>
      </c>
      <c r="C3254" t="s">
        <v>15</v>
      </c>
      <c r="D3254">
        <v>1.3</v>
      </c>
      <c r="E3254">
        <v>0</v>
      </c>
      <c r="F3254">
        <v>52</v>
      </c>
      <c r="G3254">
        <v>52</v>
      </c>
      <c r="H3254">
        <v>52</v>
      </c>
      <c r="I3254" t="s">
        <v>15</v>
      </c>
      <c r="J3254">
        <v>1</v>
      </c>
      <c r="L3254" t="s">
        <v>171</v>
      </c>
      <c r="M3254">
        <v>59.8594854290046</v>
      </c>
      <c r="N3254" t="s">
        <v>83</v>
      </c>
      <c r="O3254">
        <v>1</v>
      </c>
      <c r="P3254" t="s">
        <v>172</v>
      </c>
      <c r="Q3254" t="str">
        <f>+PROPER(IF(MID(Tabla1[[#This Row],[expName]],3,100)="Alegria","Alegría",MID(Tabla1[[#This Row],[expName]],3,100)))</f>
        <v>Identidad</v>
      </c>
      <c r="R3254" t="str">
        <f>+IF(Tabla1[[#This Row],[correct_ans]]="None","Frecuente","Infrecuente")</f>
        <v>Frecuente</v>
      </c>
      <c r="S3254">
        <f>+Tabla1[[#This Row],[Respuesta.corr]]*100</f>
        <v>100</v>
      </c>
      <c r="T3254" t="str">
        <f>+IF(OR(Tabla1[[#This Row],[frecuente/infrecuente]]="Frecuente",Tabla1[[#This Row],[Respuesta.rt]]=""),"",Tabla1[[#This Row],[Respuesta.rt]])</f>
        <v/>
      </c>
      <c r="U3254">
        <f>1-Tabla1[[#This Row],[Respuesta.corr]]</f>
        <v>0</v>
      </c>
      <c r="V3254" t="s">
        <v>141</v>
      </c>
      <c r="W3254" t="s">
        <v>143</v>
      </c>
      <c r="X3254" t="str">
        <f>+IFERROR(VLOOKUP(Tabla1[[#This Row],[participant]],$AB$2:$AC$17,2,0),"REVISAR")</f>
        <v>EGV8M</v>
      </c>
    </row>
    <row r="3255" spans="1:24" x14ac:dyDescent="0.55000000000000004">
      <c r="A3255" t="s">
        <v>81</v>
      </c>
      <c r="B3255" t="s">
        <v>91</v>
      </c>
      <c r="C3255" t="s">
        <v>15</v>
      </c>
      <c r="D3255">
        <v>0.8</v>
      </c>
      <c r="E3255">
        <v>0</v>
      </c>
      <c r="F3255">
        <v>53</v>
      </c>
      <c r="G3255">
        <v>53</v>
      </c>
      <c r="H3255">
        <v>53</v>
      </c>
      <c r="I3255" t="s">
        <v>15</v>
      </c>
      <c r="J3255">
        <v>1</v>
      </c>
      <c r="L3255" t="s">
        <v>171</v>
      </c>
      <c r="M3255">
        <v>59.8594854290046</v>
      </c>
      <c r="N3255" t="s">
        <v>83</v>
      </c>
      <c r="O3255">
        <v>1</v>
      </c>
      <c r="P3255" t="s">
        <v>172</v>
      </c>
      <c r="Q3255" t="str">
        <f>+PROPER(IF(MID(Tabla1[[#This Row],[expName]],3,100)="Alegria","Alegría",MID(Tabla1[[#This Row],[expName]],3,100)))</f>
        <v>Identidad</v>
      </c>
      <c r="R3255" t="str">
        <f>+IF(Tabla1[[#This Row],[correct_ans]]="None","Frecuente","Infrecuente")</f>
        <v>Frecuente</v>
      </c>
      <c r="S3255">
        <f>+Tabla1[[#This Row],[Respuesta.corr]]*100</f>
        <v>100</v>
      </c>
      <c r="T3255" t="str">
        <f>+IF(OR(Tabla1[[#This Row],[frecuente/infrecuente]]="Frecuente",Tabla1[[#This Row],[Respuesta.rt]]=""),"",Tabla1[[#This Row],[Respuesta.rt]])</f>
        <v/>
      </c>
      <c r="U3255">
        <f>1-Tabla1[[#This Row],[Respuesta.corr]]</f>
        <v>0</v>
      </c>
      <c r="V3255" t="s">
        <v>141</v>
      </c>
      <c r="W3255" t="s">
        <v>143</v>
      </c>
      <c r="X3255" t="str">
        <f>+IFERROR(VLOOKUP(Tabla1[[#This Row],[participant]],$AB$2:$AC$17,2,0),"REVISAR")</f>
        <v>EGV8M</v>
      </c>
    </row>
    <row r="3256" spans="1:24" x14ac:dyDescent="0.55000000000000004">
      <c r="A3256" t="s">
        <v>85</v>
      </c>
      <c r="B3256" t="s">
        <v>86</v>
      </c>
      <c r="C3256" t="s">
        <v>21</v>
      </c>
      <c r="D3256">
        <v>0.8</v>
      </c>
      <c r="E3256">
        <v>0</v>
      </c>
      <c r="F3256">
        <v>54</v>
      </c>
      <c r="G3256">
        <v>54</v>
      </c>
      <c r="H3256">
        <v>54</v>
      </c>
      <c r="I3256" t="s">
        <v>21</v>
      </c>
      <c r="J3256">
        <v>1</v>
      </c>
      <c r="K3256">
        <v>0.60675205616299999</v>
      </c>
      <c r="L3256" t="s">
        <v>171</v>
      </c>
      <c r="M3256">
        <v>59.8594854290046</v>
      </c>
      <c r="N3256" t="s">
        <v>83</v>
      </c>
      <c r="O3256">
        <v>1</v>
      </c>
      <c r="P3256" t="s">
        <v>172</v>
      </c>
      <c r="Q3256" t="str">
        <f>+PROPER(IF(MID(Tabla1[[#This Row],[expName]],3,100)="Alegria","Alegría",MID(Tabla1[[#This Row],[expName]],3,100)))</f>
        <v>Identidad</v>
      </c>
      <c r="R3256" t="str">
        <f>+IF(Tabla1[[#This Row],[correct_ans]]="None","Frecuente","Infrecuente")</f>
        <v>Infrecuente</v>
      </c>
      <c r="S3256">
        <f>+Tabla1[[#This Row],[Respuesta.corr]]*100</f>
        <v>100</v>
      </c>
      <c r="T3256">
        <f>+IF(OR(Tabla1[[#This Row],[frecuente/infrecuente]]="Frecuente",Tabla1[[#This Row],[Respuesta.rt]]=""),"",Tabla1[[#This Row],[Respuesta.rt]])</f>
        <v>0.60675205616299999</v>
      </c>
      <c r="U3256">
        <f>1-Tabla1[[#This Row],[Respuesta.corr]]</f>
        <v>0</v>
      </c>
      <c r="V3256" t="s">
        <v>141</v>
      </c>
      <c r="W3256" t="s">
        <v>143</v>
      </c>
      <c r="X3256" t="str">
        <f>+IFERROR(VLOOKUP(Tabla1[[#This Row],[participant]],$AB$2:$AC$17,2,0),"REVISAR")</f>
        <v>EGV8M</v>
      </c>
    </row>
    <row r="3257" spans="1:24" x14ac:dyDescent="0.55000000000000004">
      <c r="A3257" t="s">
        <v>81</v>
      </c>
      <c r="B3257" t="s">
        <v>87</v>
      </c>
      <c r="C3257" t="s">
        <v>15</v>
      </c>
      <c r="D3257">
        <v>0.8</v>
      </c>
      <c r="E3257">
        <v>0</v>
      </c>
      <c r="F3257">
        <v>55</v>
      </c>
      <c r="G3257">
        <v>55</v>
      </c>
      <c r="H3257">
        <v>55</v>
      </c>
      <c r="I3257" t="s">
        <v>15</v>
      </c>
      <c r="J3257">
        <v>1</v>
      </c>
      <c r="L3257" t="s">
        <v>171</v>
      </c>
      <c r="M3257">
        <v>59.8594854290046</v>
      </c>
      <c r="N3257" t="s">
        <v>83</v>
      </c>
      <c r="O3257">
        <v>1</v>
      </c>
      <c r="P3257" t="s">
        <v>172</v>
      </c>
      <c r="Q3257" t="str">
        <f>+PROPER(IF(MID(Tabla1[[#This Row],[expName]],3,100)="Alegria","Alegría",MID(Tabla1[[#This Row],[expName]],3,100)))</f>
        <v>Identidad</v>
      </c>
      <c r="R3257" t="str">
        <f>+IF(Tabla1[[#This Row],[correct_ans]]="None","Frecuente","Infrecuente")</f>
        <v>Frecuente</v>
      </c>
      <c r="S3257">
        <f>+Tabla1[[#This Row],[Respuesta.corr]]*100</f>
        <v>100</v>
      </c>
      <c r="T3257" t="str">
        <f>+IF(OR(Tabla1[[#This Row],[frecuente/infrecuente]]="Frecuente",Tabla1[[#This Row],[Respuesta.rt]]=""),"",Tabla1[[#This Row],[Respuesta.rt]])</f>
        <v/>
      </c>
      <c r="U3257">
        <f>1-Tabla1[[#This Row],[Respuesta.corr]]</f>
        <v>0</v>
      </c>
      <c r="V3257" t="s">
        <v>141</v>
      </c>
      <c r="W3257" t="s">
        <v>143</v>
      </c>
      <c r="X3257" t="str">
        <f>+IFERROR(VLOOKUP(Tabla1[[#This Row],[participant]],$AB$2:$AC$17,2,0),"REVISAR")</f>
        <v>EGV8M</v>
      </c>
    </row>
    <row r="3258" spans="1:24" x14ac:dyDescent="0.55000000000000004">
      <c r="A3258" t="s">
        <v>81</v>
      </c>
      <c r="B3258" t="s">
        <v>91</v>
      </c>
      <c r="C3258" t="s">
        <v>15</v>
      </c>
      <c r="D3258">
        <v>1.3</v>
      </c>
      <c r="E3258">
        <v>0</v>
      </c>
      <c r="F3258">
        <v>56</v>
      </c>
      <c r="G3258">
        <v>56</v>
      </c>
      <c r="H3258">
        <v>56</v>
      </c>
      <c r="I3258" t="s">
        <v>15</v>
      </c>
      <c r="J3258">
        <v>1</v>
      </c>
      <c r="L3258" t="s">
        <v>171</v>
      </c>
      <c r="M3258">
        <v>59.8594854290046</v>
      </c>
      <c r="N3258" t="s">
        <v>83</v>
      </c>
      <c r="O3258">
        <v>1</v>
      </c>
      <c r="P3258" t="s">
        <v>172</v>
      </c>
      <c r="Q3258" t="str">
        <f>+PROPER(IF(MID(Tabla1[[#This Row],[expName]],3,100)="Alegria","Alegría",MID(Tabla1[[#This Row],[expName]],3,100)))</f>
        <v>Identidad</v>
      </c>
      <c r="R3258" t="str">
        <f>+IF(Tabla1[[#This Row],[correct_ans]]="None","Frecuente","Infrecuente")</f>
        <v>Frecuente</v>
      </c>
      <c r="S3258">
        <f>+Tabla1[[#This Row],[Respuesta.corr]]*100</f>
        <v>100</v>
      </c>
      <c r="T3258" t="str">
        <f>+IF(OR(Tabla1[[#This Row],[frecuente/infrecuente]]="Frecuente",Tabla1[[#This Row],[Respuesta.rt]]=""),"",Tabla1[[#This Row],[Respuesta.rt]])</f>
        <v/>
      </c>
      <c r="U3258">
        <f>1-Tabla1[[#This Row],[Respuesta.corr]]</f>
        <v>0</v>
      </c>
      <c r="V3258" t="s">
        <v>141</v>
      </c>
      <c r="W3258" t="s">
        <v>143</v>
      </c>
      <c r="X3258" t="str">
        <f>+IFERROR(VLOOKUP(Tabla1[[#This Row],[participant]],$AB$2:$AC$17,2,0),"REVISAR")</f>
        <v>EGV8M</v>
      </c>
    </row>
    <row r="3259" spans="1:24" x14ac:dyDescent="0.55000000000000004">
      <c r="A3259" t="s">
        <v>85</v>
      </c>
      <c r="B3259" t="s">
        <v>86</v>
      </c>
      <c r="C3259" t="s">
        <v>21</v>
      </c>
      <c r="D3259">
        <v>0.8</v>
      </c>
      <c r="E3259">
        <v>0</v>
      </c>
      <c r="F3259">
        <v>57</v>
      </c>
      <c r="G3259">
        <v>57</v>
      </c>
      <c r="H3259">
        <v>57</v>
      </c>
      <c r="I3259" t="s">
        <v>21</v>
      </c>
      <c r="J3259">
        <v>1</v>
      </c>
      <c r="K3259">
        <v>0.75504824932400005</v>
      </c>
      <c r="L3259" t="s">
        <v>171</v>
      </c>
      <c r="M3259">
        <v>59.8594854290046</v>
      </c>
      <c r="N3259" t="s">
        <v>83</v>
      </c>
      <c r="O3259">
        <v>1</v>
      </c>
      <c r="P3259" t="s">
        <v>172</v>
      </c>
      <c r="Q3259" t="str">
        <f>+PROPER(IF(MID(Tabla1[[#This Row],[expName]],3,100)="Alegria","Alegría",MID(Tabla1[[#This Row],[expName]],3,100)))</f>
        <v>Identidad</v>
      </c>
      <c r="R3259" t="str">
        <f>+IF(Tabla1[[#This Row],[correct_ans]]="None","Frecuente","Infrecuente")</f>
        <v>Infrecuente</v>
      </c>
      <c r="S3259">
        <f>+Tabla1[[#This Row],[Respuesta.corr]]*100</f>
        <v>100</v>
      </c>
      <c r="T3259">
        <f>+IF(OR(Tabla1[[#This Row],[frecuente/infrecuente]]="Frecuente",Tabla1[[#This Row],[Respuesta.rt]]=""),"",Tabla1[[#This Row],[Respuesta.rt]])</f>
        <v>0.75504824932400005</v>
      </c>
      <c r="U3259">
        <f>1-Tabla1[[#This Row],[Respuesta.corr]]</f>
        <v>0</v>
      </c>
      <c r="V3259" t="s">
        <v>141</v>
      </c>
      <c r="W3259" t="s">
        <v>143</v>
      </c>
      <c r="X3259" t="str">
        <f>+IFERROR(VLOOKUP(Tabla1[[#This Row],[participant]],$AB$2:$AC$17,2,0),"REVISAR")</f>
        <v>EGV8M</v>
      </c>
    </row>
    <row r="3260" spans="1:24" x14ac:dyDescent="0.55000000000000004">
      <c r="A3260" t="s">
        <v>81</v>
      </c>
      <c r="B3260" t="s">
        <v>92</v>
      </c>
      <c r="C3260" t="s">
        <v>15</v>
      </c>
      <c r="D3260">
        <v>0.8</v>
      </c>
      <c r="E3260">
        <v>0</v>
      </c>
      <c r="F3260">
        <v>58</v>
      </c>
      <c r="G3260">
        <v>58</v>
      </c>
      <c r="H3260">
        <v>58</v>
      </c>
      <c r="I3260" t="s">
        <v>15</v>
      </c>
      <c r="J3260">
        <v>1</v>
      </c>
      <c r="L3260" t="s">
        <v>171</v>
      </c>
      <c r="M3260">
        <v>59.8594854290046</v>
      </c>
      <c r="N3260" t="s">
        <v>83</v>
      </c>
      <c r="O3260">
        <v>1</v>
      </c>
      <c r="P3260" t="s">
        <v>172</v>
      </c>
      <c r="Q3260" t="str">
        <f>+PROPER(IF(MID(Tabla1[[#This Row],[expName]],3,100)="Alegria","Alegría",MID(Tabla1[[#This Row],[expName]],3,100)))</f>
        <v>Identidad</v>
      </c>
      <c r="R3260" t="str">
        <f>+IF(Tabla1[[#This Row],[correct_ans]]="None","Frecuente","Infrecuente")</f>
        <v>Frecuente</v>
      </c>
      <c r="S3260">
        <f>+Tabla1[[#This Row],[Respuesta.corr]]*100</f>
        <v>100</v>
      </c>
      <c r="T3260" t="str">
        <f>+IF(OR(Tabla1[[#This Row],[frecuente/infrecuente]]="Frecuente",Tabla1[[#This Row],[Respuesta.rt]]=""),"",Tabla1[[#This Row],[Respuesta.rt]])</f>
        <v/>
      </c>
      <c r="U3260">
        <f>1-Tabla1[[#This Row],[Respuesta.corr]]</f>
        <v>0</v>
      </c>
      <c r="V3260" t="s">
        <v>141</v>
      </c>
      <c r="W3260" t="s">
        <v>143</v>
      </c>
      <c r="X3260" t="str">
        <f>+IFERROR(VLOOKUP(Tabla1[[#This Row],[participant]],$AB$2:$AC$17,2,0),"REVISAR")</f>
        <v>EGV8M</v>
      </c>
    </row>
    <row r="3261" spans="1:24" x14ac:dyDescent="0.55000000000000004">
      <c r="A3261" t="s">
        <v>81</v>
      </c>
      <c r="B3261" t="s">
        <v>63</v>
      </c>
      <c r="C3261" t="s">
        <v>15</v>
      </c>
      <c r="D3261">
        <v>1.3</v>
      </c>
      <c r="E3261">
        <v>0</v>
      </c>
      <c r="F3261">
        <v>59</v>
      </c>
      <c r="G3261">
        <v>59</v>
      </c>
      <c r="H3261">
        <v>59</v>
      </c>
      <c r="I3261" t="s">
        <v>15</v>
      </c>
      <c r="J3261">
        <v>1</v>
      </c>
      <c r="L3261" t="s">
        <v>171</v>
      </c>
      <c r="M3261">
        <v>59.8594854290046</v>
      </c>
      <c r="N3261" t="s">
        <v>83</v>
      </c>
      <c r="O3261">
        <v>1</v>
      </c>
      <c r="P3261" t="s">
        <v>172</v>
      </c>
      <c r="Q3261" t="str">
        <f>+PROPER(IF(MID(Tabla1[[#This Row],[expName]],3,100)="Alegria","Alegría",MID(Tabla1[[#This Row],[expName]],3,100)))</f>
        <v>Identidad</v>
      </c>
      <c r="R3261" t="str">
        <f>+IF(Tabla1[[#This Row],[correct_ans]]="None","Frecuente","Infrecuente")</f>
        <v>Frecuente</v>
      </c>
      <c r="S3261">
        <f>+Tabla1[[#This Row],[Respuesta.corr]]*100</f>
        <v>100</v>
      </c>
      <c r="T3261" t="str">
        <f>+IF(OR(Tabla1[[#This Row],[frecuente/infrecuente]]="Frecuente",Tabla1[[#This Row],[Respuesta.rt]]=""),"",Tabla1[[#This Row],[Respuesta.rt]])</f>
        <v/>
      </c>
      <c r="U3261">
        <f>1-Tabla1[[#This Row],[Respuesta.corr]]</f>
        <v>0</v>
      </c>
      <c r="V3261" t="s">
        <v>141</v>
      </c>
      <c r="W3261" t="s">
        <v>143</v>
      </c>
      <c r="X3261" t="str">
        <f>+IFERROR(VLOOKUP(Tabla1[[#This Row],[participant]],$AB$2:$AC$17,2,0),"REVISAR")</f>
        <v>EGV8M</v>
      </c>
    </row>
    <row r="3262" spans="1:24" x14ac:dyDescent="0.55000000000000004">
      <c r="A3262" t="s">
        <v>85</v>
      </c>
      <c r="B3262" t="s">
        <v>86</v>
      </c>
      <c r="C3262" t="s">
        <v>21</v>
      </c>
      <c r="D3262">
        <v>1.3</v>
      </c>
      <c r="E3262">
        <v>0</v>
      </c>
      <c r="F3262">
        <v>60</v>
      </c>
      <c r="G3262">
        <v>60</v>
      </c>
      <c r="H3262">
        <v>60</v>
      </c>
      <c r="I3262" t="s">
        <v>21</v>
      </c>
      <c r="J3262">
        <v>1</v>
      </c>
      <c r="K3262">
        <v>0.50445941102199998</v>
      </c>
      <c r="L3262" t="s">
        <v>171</v>
      </c>
      <c r="M3262">
        <v>59.8594854290046</v>
      </c>
      <c r="N3262" t="s">
        <v>83</v>
      </c>
      <c r="O3262">
        <v>1</v>
      </c>
      <c r="P3262" t="s">
        <v>172</v>
      </c>
      <c r="Q3262" t="str">
        <f>+PROPER(IF(MID(Tabla1[[#This Row],[expName]],3,100)="Alegria","Alegría",MID(Tabla1[[#This Row],[expName]],3,100)))</f>
        <v>Identidad</v>
      </c>
      <c r="R3262" t="str">
        <f>+IF(Tabla1[[#This Row],[correct_ans]]="None","Frecuente","Infrecuente")</f>
        <v>Infrecuente</v>
      </c>
      <c r="S3262">
        <f>+Tabla1[[#This Row],[Respuesta.corr]]*100</f>
        <v>100</v>
      </c>
      <c r="T3262">
        <f>+IF(OR(Tabla1[[#This Row],[frecuente/infrecuente]]="Frecuente",Tabla1[[#This Row],[Respuesta.rt]]=""),"",Tabla1[[#This Row],[Respuesta.rt]])</f>
        <v>0.50445941102199998</v>
      </c>
      <c r="U3262">
        <f>1-Tabla1[[#This Row],[Respuesta.corr]]</f>
        <v>0</v>
      </c>
      <c r="V3262" t="s">
        <v>141</v>
      </c>
      <c r="W3262" t="s">
        <v>143</v>
      </c>
      <c r="X3262" t="str">
        <f>+IFERROR(VLOOKUP(Tabla1[[#This Row],[participant]],$AB$2:$AC$17,2,0),"REVISAR")</f>
        <v>EGV8M</v>
      </c>
    </row>
    <row r="3263" spans="1:24" x14ac:dyDescent="0.55000000000000004">
      <c r="A3263" t="s">
        <v>81</v>
      </c>
      <c r="B3263" t="s">
        <v>75</v>
      </c>
      <c r="C3263" t="s">
        <v>15</v>
      </c>
      <c r="D3263">
        <v>0.8</v>
      </c>
      <c r="E3263">
        <v>0</v>
      </c>
      <c r="F3263">
        <v>61</v>
      </c>
      <c r="G3263">
        <v>61</v>
      </c>
      <c r="H3263">
        <v>61</v>
      </c>
      <c r="I3263" t="s">
        <v>15</v>
      </c>
      <c r="J3263">
        <v>1</v>
      </c>
      <c r="L3263" t="s">
        <v>171</v>
      </c>
      <c r="M3263">
        <v>59.8594854290046</v>
      </c>
      <c r="N3263" t="s">
        <v>83</v>
      </c>
      <c r="O3263">
        <v>1</v>
      </c>
      <c r="P3263" t="s">
        <v>172</v>
      </c>
      <c r="Q3263" t="str">
        <f>+PROPER(IF(MID(Tabla1[[#This Row],[expName]],3,100)="Alegria","Alegría",MID(Tabla1[[#This Row],[expName]],3,100)))</f>
        <v>Identidad</v>
      </c>
      <c r="R3263" t="str">
        <f>+IF(Tabla1[[#This Row],[correct_ans]]="None","Frecuente","Infrecuente")</f>
        <v>Frecuente</v>
      </c>
      <c r="S3263">
        <f>+Tabla1[[#This Row],[Respuesta.corr]]*100</f>
        <v>100</v>
      </c>
      <c r="T3263" t="str">
        <f>+IF(OR(Tabla1[[#This Row],[frecuente/infrecuente]]="Frecuente",Tabla1[[#This Row],[Respuesta.rt]]=""),"",Tabla1[[#This Row],[Respuesta.rt]])</f>
        <v/>
      </c>
      <c r="U3263">
        <f>1-Tabla1[[#This Row],[Respuesta.corr]]</f>
        <v>0</v>
      </c>
      <c r="V3263" t="s">
        <v>141</v>
      </c>
      <c r="W3263" t="s">
        <v>143</v>
      </c>
      <c r="X3263" t="str">
        <f>+IFERROR(VLOOKUP(Tabla1[[#This Row],[participant]],$AB$2:$AC$17,2,0),"REVISAR")</f>
        <v>EGV8M</v>
      </c>
    </row>
    <row r="3264" spans="1:24" x14ac:dyDescent="0.55000000000000004">
      <c r="A3264" t="s">
        <v>81</v>
      </c>
      <c r="B3264" t="s">
        <v>36</v>
      </c>
      <c r="C3264" t="s">
        <v>15</v>
      </c>
      <c r="D3264">
        <v>0.8</v>
      </c>
      <c r="E3264">
        <v>0</v>
      </c>
      <c r="F3264">
        <v>62</v>
      </c>
      <c r="G3264">
        <v>62</v>
      </c>
      <c r="H3264">
        <v>62</v>
      </c>
      <c r="I3264" t="s">
        <v>15</v>
      </c>
      <c r="J3264">
        <v>1</v>
      </c>
      <c r="L3264" t="s">
        <v>171</v>
      </c>
      <c r="M3264">
        <v>59.8594854290046</v>
      </c>
      <c r="N3264" t="s">
        <v>83</v>
      </c>
      <c r="O3264">
        <v>1</v>
      </c>
      <c r="P3264" t="s">
        <v>172</v>
      </c>
      <c r="Q3264" t="str">
        <f>+PROPER(IF(MID(Tabla1[[#This Row],[expName]],3,100)="Alegria","Alegría",MID(Tabla1[[#This Row],[expName]],3,100)))</f>
        <v>Identidad</v>
      </c>
      <c r="R3264" t="str">
        <f>+IF(Tabla1[[#This Row],[correct_ans]]="None","Frecuente","Infrecuente")</f>
        <v>Frecuente</v>
      </c>
      <c r="S3264">
        <f>+Tabla1[[#This Row],[Respuesta.corr]]*100</f>
        <v>100</v>
      </c>
      <c r="T3264" t="str">
        <f>+IF(OR(Tabla1[[#This Row],[frecuente/infrecuente]]="Frecuente",Tabla1[[#This Row],[Respuesta.rt]]=""),"",Tabla1[[#This Row],[Respuesta.rt]])</f>
        <v/>
      </c>
      <c r="U3264">
        <f>1-Tabla1[[#This Row],[Respuesta.corr]]</f>
        <v>0</v>
      </c>
      <c r="V3264" t="s">
        <v>141</v>
      </c>
      <c r="W3264" t="s">
        <v>143</v>
      </c>
      <c r="X3264" t="str">
        <f>+IFERROR(VLOOKUP(Tabla1[[#This Row],[participant]],$AB$2:$AC$17,2,0),"REVISAR")</f>
        <v>EGV8M</v>
      </c>
    </row>
    <row r="3265" spans="1:24" x14ac:dyDescent="0.55000000000000004">
      <c r="A3265" t="s">
        <v>85</v>
      </c>
      <c r="B3265" t="s">
        <v>86</v>
      </c>
      <c r="C3265" t="s">
        <v>21</v>
      </c>
      <c r="D3265">
        <v>1.3</v>
      </c>
      <c r="E3265">
        <v>0</v>
      </c>
      <c r="F3265">
        <v>63</v>
      </c>
      <c r="G3265">
        <v>63</v>
      </c>
      <c r="H3265">
        <v>63</v>
      </c>
      <c r="I3265" t="s">
        <v>21</v>
      </c>
      <c r="J3265">
        <v>1</v>
      </c>
      <c r="K3265">
        <v>0.60784365009700003</v>
      </c>
      <c r="L3265" t="s">
        <v>171</v>
      </c>
      <c r="M3265">
        <v>59.8594854290046</v>
      </c>
      <c r="N3265" t="s">
        <v>83</v>
      </c>
      <c r="O3265">
        <v>1</v>
      </c>
      <c r="P3265" t="s">
        <v>172</v>
      </c>
      <c r="Q3265" t="str">
        <f>+PROPER(IF(MID(Tabla1[[#This Row],[expName]],3,100)="Alegria","Alegría",MID(Tabla1[[#This Row],[expName]],3,100)))</f>
        <v>Identidad</v>
      </c>
      <c r="R3265" t="str">
        <f>+IF(Tabla1[[#This Row],[correct_ans]]="None","Frecuente","Infrecuente")</f>
        <v>Infrecuente</v>
      </c>
      <c r="S3265">
        <f>+Tabla1[[#This Row],[Respuesta.corr]]*100</f>
        <v>100</v>
      </c>
      <c r="T3265">
        <f>+IF(OR(Tabla1[[#This Row],[frecuente/infrecuente]]="Frecuente",Tabla1[[#This Row],[Respuesta.rt]]=""),"",Tabla1[[#This Row],[Respuesta.rt]])</f>
        <v>0.60784365009700003</v>
      </c>
      <c r="U3265">
        <f>1-Tabla1[[#This Row],[Respuesta.corr]]</f>
        <v>0</v>
      </c>
      <c r="V3265" t="s">
        <v>141</v>
      </c>
      <c r="W3265" t="s">
        <v>143</v>
      </c>
      <c r="X3265" t="str">
        <f>+IFERROR(VLOOKUP(Tabla1[[#This Row],[participant]],$AB$2:$AC$17,2,0),"REVISAR")</f>
        <v>EGV8M</v>
      </c>
    </row>
    <row r="3266" spans="1:24" x14ac:dyDescent="0.55000000000000004">
      <c r="A3266" t="s">
        <v>81</v>
      </c>
      <c r="B3266" t="s">
        <v>90</v>
      </c>
      <c r="C3266" t="s">
        <v>15</v>
      </c>
      <c r="D3266">
        <v>0.8</v>
      </c>
      <c r="E3266">
        <v>0</v>
      </c>
      <c r="F3266">
        <v>64</v>
      </c>
      <c r="G3266">
        <v>64</v>
      </c>
      <c r="H3266">
        <v>64</v>
      </c>
      <c r="I3266" t="s">
        <v>15</v>
      </c>
      <c r="J3266">
        <v>1</v>
      </c>
      <c r="L3266" t="s">
        <v>171</v>
      </c>
      <c r="M3266">
        <v>59.8594854290046</v>
      </c>
      <c r="N3266" t="s">
        <v>83</v>
      </c>
      <c r="O3266">
        <v>1</v>
      </c>
      <c r="P3266" t="s">
        <v>172</v>
      </c>
      <c r="Q3266" t="str">
        <f>+PROPER(IF(MID(Tabla1[[#This Row],[expName]],3,100)="Alegria","Alegría",MID(Tabla1[[#This Row],[expName]],3,100)))</f>
        <v>Identidad</v>
      </c>
      <c r="R3266" t="str">
        <f>+IF(Tabla1[[#This Row],[correct_ans]]="None","Frecuente","Infrecuente")</f>
        <v>Frecuente</v>
      </c>
      <c r="S3266">
        <f>+Tabla1[[#This Row],[Respuesta.corr]]*100</f>
        <v>100</v>
      </c>
      <c r="T3266" t="str">
        <f>+IF(OR(Tabla1[[#This Row],[frecuente/infrecuente]]="Frecuente",Tabla1[[#This Row],[Respuesta.rt]]=""),"",Tabla1[[#This Row],[Respuesta.rt]])</f>
        <v/>
      </c>
      <c r="U3266">
        <f>1-Tabla1[[#This Row],[Respuesta.corr]]</f>
        <v>0</v>
      </c>
      <c r="V3266" t="s">
        <v>141</v>
      </c>
      <c r="W3266" t="s">
        <v>143</v>
      </c>
      <c r="X3266" t="str">
        <f>+IFERROR(VLOOKUP(Tabla1[[#This Row],[participant]],$AB$2:$AC$17,2,0),"REVISAR")</f>
        <v>EGV8M</v>
      </c>
    </row>
    <row r="3267" spans="1:24" x14ac:dyDescent="0.55000000000000004">
      <c r="A3267" t="s">
        <v>85</v>
      </c>
      <c r="B3267" t="s">
        <v>86</v>
      </c>
      <c r="C3267" t="s">
        <v>21</v>
      </c>
      <c r="D3267">
        <v>0.8</v>
      </c>
      <c r="E3267">
        <v>0</v>
      </c>
      <c r="F3267">
        <v>65</v>
      </c>
      <c r="G3267">
        <v>65</v>
      </c>
      <c r="H3267">
        <v>65</v>
      </c>
      <c r="I3267" t="s">
        <v>21</v>
      </c>
      <c r="J3267">
        <v>1</v>
      </c>
      <c r="K3267">
        <v>0.58737220865399997</v>
      </c>
      <c r="L3267" t="s">
        <v>171</v>
      </c>
      <c r="M3267">
        <v>59.8594854290046</v>
      </c>
      <c r="N3267" t="s">
        <v>83</v>
      </c>
      <c r="O3267">
        <v>1</v>
      </c>
      <c r="P3267" t="s">
        <v>172</v>
      </c>
      <c r="Q3267" t="str">
        <f>+PROPER(IF(MID(Tabla1[[#This Row],[expName]],3,100)="Alegria","Alegría",MID(Tabla1[[#This Row],[expName]],3,100)))</f>
        <v>Identidad</v>
      </c>
      <c r="R3267" t="str">
        <f>+IF(Tabla1[[#This Row],[correct_ans]]="None","Frecuente","Infrecuente")</f>
        <v>Infrecuente</v>
      </c>
      <c r="S3267">
        <f>+Tabla1[[#This Row],[Respuesta.corr]]*100</f>
        <v>100</v>
      </c>
      <c r="T3267">
        <f>+IF(OR(Tabla1[[#This Row],[frecuente/infrecuente]]="Frecuente",Tabla1[[#This Row],[Respuesta.rt]]=""),"",Tabla1[[#This Row],[Respuesta.rt]])</f>
        <v>0.58737220865399997</v>
      </c>
      <c r="U3267">
        <f>1-Tabla1[[#This Row],[Respuesta.corr]]</f>
        <v>0</v>
      </c>
      <c r="V3267" t="s">
        <v>141</v>
      </c>
      <c r="W3267" t="s">
        <v>143</v>
      </c>
      <c r="X3267" t="str">
        <f>+IFERROR(VLOOKUP(Tabla1[[#This Row],[participant]],$AB$2:$AC$17,2,0),"REVISAR")</f>
        <v>EGV8M</v>
      </c>
    </row>
    <row r="3268" spans="1:24" x14ac:dyDescent="0.55000000000000004">
      <c r="A3268" t="s">
        <v>81</v>
      </c>
      <c r="B3268" t="s">
        <v>35</v>
      </c>
      <c r="C3268" t="s">
        <v>15</v>
      </c>
      <c r="D3268">
        <v>0.8</v>
      </c>
      <c r="E3268">
        <v>0</v>
      </c>
      <c r="F3268">
        <v>66</v>
      </c>
      <c r="G3268">
        <v>66</v>
      </c>
      <c r="H3268">
        <v>66</v>
      </c>
      <c r="I3268" t="s">
        <v>15</v>
      </c>
      <c r="J3268">
        <v>1</v>
      </c>
      <c r="L3268" t="s">
        <v>171</v>
      </c>
      <c r="M3268">
        <v>59.8594854290046</v>
      </c>
      <c r="N3268" t="s">
        <v>83</v>
      </c>
      <c r="O3268">
        <v>1</v>
      </c>
      <c r="P3268" t="s">
        <v>172</v>
      </c>
      <c r="Q3268" t="str">
        <f>+PROPER(IF(MID(Tabla1[[#This Row],[expName]],3,100)="Alegria","Alegría",MID(Tabla1[[#This Row],[expName]],3,100)))</f>
        <v>Identidad</v>
      </c>
      <c r="R3268" t="str">
        <f>+IF(Tabla1[[#This Row],[correct_ans]]="None","Frecuente","Infrecuente")</f>
        <v>Frecuente</v>
      </c>
      <c r="S3268">
        <f>+Tabla1[[#This Row],[Respuesta.corr]]*100</f>
        <v>100</v>
      </c>
      <c r="T3268" t="str">
        <f>+IF(OR(Tabla1[[#This Row],[frecuente/infrecuente]]="Frecuente",Tabla1[[#This Row],[Respuesta.rt]]=""),"",Tabla1[[#This Row],[Respuesta.rt]])</f>
        <v/>
      </c>
      <c r="U3268">
        <f>1-Tabla1[[#This Row],[Respuesta.corr]]</f>
        <v>0</v>
      </c>
      <c r="V3268" t="s">
        <v>141</v>
      </c>
      <c r="W3268" t="s">
        <v>143</v>
      </c>
      <c r="X3268" t="str">
        <f>+IFERROR(VLOOKUP(Tabla1[[#This Row],[participant]],$AB$2:$AC$17,2,0),"REVISAR")</f>
        <v>EGV8M</v>
      </c>
    </row>
    <row r="3269" spans="1:24" x14ac:dyDescent="0.55000000000000004">
      <c r="A3269" t="s">
        <v>85</v>
      </c>
      <c r="B3269" t="s">
        <v>86</v>
      </c>
      <c r="C3269" t="s">
        <v>21</v>
      </c>
      <c r="D3269">
        <v>1.3</v>
      </c>
      <c r="E3269">
        <v>0</v>
      </c>
      <c r="F3269">
        <v>67</v>
      </c>
      <c r="G3269">
        <v>67</v>
      </c>
      <c r="H3269">
        <v>67</v>
      </c>
      <c r="I3269" t="s">
        <v>21</v>
      </c>
      <c r="J3269">
        <v>1</v>
      </c>
      <c r="K3269">
        <v>0.55532199202599997</v>
      </c>
      <c r="L3269" t="s">
        <v>171</v>
      </c>
      <c r="M3269">
        <v>59.8594854290046</v>
      </c>
      <c r="N3269" t="s">
        <v>83</v>
      </c>
      <c r="O3269">
        <v>1</v>
      </c>
      <c r="P3269" t="s">
        <v>172</v>
      </c>
      <c r="Q3269" t="str">
        <f>+PROPER(IF(MID(Tabla1[[#This Row],[expName]],3,100)="Alegria","Alegría",MID(Tabla1[[#This Row],[expName]],3,100)))</f>
        <v>Identidad</v>
      </c>
      <c r="R3269" t="str">
        <f>+IF(Tabla1[[#This Row],[correct_ans]]="None","Frecuente","Infrecuente")</f>
        <v>Infrecuente</v>
      </c>
      <c r="S3269">
        <f>+Tabla1[[#This Row],[Respuesta.corr]]*100</f>
        <v>100</v>
      </c>
      <c r="T3269">
        <f>+IF(OR(Tabla1[[#This Row],[frecuente/infrecuente]]="Frecuente",Tabla1[[#This Row],[Respuesta.rt]]=""),"",Tabla1[[#This Row],[Respuesta.rt]])</f>
        <v>0.55532199202599997</v>
      </c>
      <c r="U3269">
        <f>1-Tabla1[[#This Row],[Respuesta.corr]]</f>
        <v>0</v>
      </c>
      <c r="V3269" t="s">
        <v>141</v>
      </c>
      <c r="W3269" t="s">
        <v>143</v>
      </c>
      <c r="X3269" t="str">
        <f>+IFERROR(VLOOKUP(Tabla1[[#This Row],[participant]],$AB$2:$AC$17,2,0),"REVISAR")</f>
        <v>EGV8M</v>
      </c>
    </row>
    <row r="3270" spans="1:24" x14ac:dyDescent="0.55000000000000004">
      <c r="A3270" t="s">
        <v>81</v>
      </c>
      <c r="B3270" t="s">
        <v>63</v>
      </c>
      <c r="C3270" t="s">
        <v>15</v>
      </c>
      <c r="D3270">
        <v>0.8</v>
      </c>
      <c r="E3270">
        <v>0</v>
      </c>
      <c r="F3270">
        <v>68</v>
      </c>
      <c r="G3270">
        <v>68</v>
      </c>
      <c r="H3270">
        <v>68</v>
      </c>
      <c r="I3270" t="s">
        <v>15</v>
      </c>
      <c r="J3270">
        <v>1</v>
      </c>
      <c r="L3270" t="s">
        <v>171</v>
      </c>
      <c r="M3270">
        <v>59.8594854290046</v>
      </c>
      <c r="N3270" t="s">
        <v>83</v>
      </c>
      <c r="O3270">
        <v>1</v>
      </c>
      <c r="P3270" t="s">
        <v>172</v>
      </c>
      <c r="Q3270" t="str">
        <f>+PROPER(IF(MID(Tabla1[[#This Row],[expName]],3,100)="Alegria","Alegría",MID(Tabla1[[#This Row],[expName]],3,100)))</f>
        <v>Identidad</v>
      </c>
      <c r="R3270" t="str">
        <f>+IF(Tabla1[[#This Row],[correct_ans]]="None","Frecuente","Infrecuente")</f>
        <v>Frecuente</v>
      </c>
      <c r="S3270">
        <f>+Tabla1[[#This Row],[Respuesta.corr]]*100</f>
        <v>100</v>
      </c>
      <c r="T3270" t="str">
        <f>+IF(OR(Tabla1[[#This Row],[frecuente/infrecuente]]="Frecuente",Tabla1[[#This Row],[Respuesta.rt]]=""),"",Tabla1[[#This Row],[Respuesta.rt]])</f>
        <v/>
      </c>
      <c r="U3270">
        <f>1-Tabla1[[#This Row],[Respuesta.corr]]</f>
        <v>0</v>
      </c>
      <c r="V3270" t="s">
        <v>141</v>
      </c>
      <c r="W3270" t="s">
        <v>143</v>
      </c>
      <c r="X3270" t="str">
        <f>+IFERROR(VLOOKUP(Tabla1[[#This Row],[participant]],$AB$2:$AC$17,2,0),"REVISAR")</f>
        <v>EGV8M</v>
      </c>
    </row>
    <row r="3271" spans="1:24" x14ac:dyDescent="0.55000000000000004">
      <c r="A3271" t="s">
        <v>81</v>
      </c>
      <c r="B3271" t="s">
        <v>89</v>
      </c>
      <c r="C3271" t="s">
        <v>15</v>
      </c>
      <c r="D3271">
        <v>0.8</v>
      </c>
      <c r="E3271">
        <v>0</v>
      </c>
      <c r="F3271">
        <v>69</v>
      </c>
      <c r="G3271">
        <v>69</v>
      </c>
      <c r="H3271">
        <v>69</v>
      </c>
      <c r="I3271" t="s">
        <v>15</v>
      </c>
      <c r="J3271">
        <v>1</v>
      </c>
      <c r="L3271" t="s">
        <v>171</v>
      </c>
      <c r="M3271">
        <v>59.8594854290046</v>
      </c>
      <c r="N3271" t="s">
        <v>83</v>
      </c>
      <c r="O3271">
        <v>1</v>
      </c>
      <c r="P3271" t="s">
        <v>172</v>
      </c>
      <c r="Q3271" t="str">
        <f>+PROPER(IF(MID(Tabla1[[#This Row],[expName]],3,100)="Alegria","Alegría",MID(Tabla1[[#This Row],[expName]],3,100)))</f>
        <v>Identidad</v>
      </c>
      <c r="R3271" t="str">
        <f>+IF(Tabla1[[#This Row],[correct_ans]]="None","Frecuente","Infrecuente")</f>
        <v>Frecuente</v>
      </c>
      <c r="S3271">
        <f>+Tabla1[[#This Row],[Respuesta.corr]]*100</f>
        <v>100</v>
      </c>
      <c r="T3271" t="str">
        <f>+IF(OR(Tabla1[[#This Row],[frecuente/infrecuente]]="Frecuente",Tabla1[[#This Row],[Respuesta.rt]]=""),"",Tabla1[[#This Row],[Respuesta.rt]])</f>
        <v/>
      </c>
      <c r="U3271">
        <f>1-Tabla1[[#This Row],[Respuesta.corr]]</f>
        <v>0</v>
      </c>
      <c r="V3271" t="s">
        <v>141</v>
      </c>
      <c r="W3271" t="s">
        <v>143</v>
      </c>
      <c r="X3271" t="str">
        <f>+IFERROR(VLOOKUP(Tabla1[[#This Row],[participant]],$AB$2:$AC$17,2,0),"REVISAR")</f>
        <v>EGV8M</v>
      </c>
    </row>
    <row r="3272" spans="1:24" x14ac:dyDescent="0.55000000000000004">
      <c r="A3272" t="s">
        <v>81</v>
      </c>
      <c r="B3272" t="s">
        <v>35</v>
      </c>
      <c r="C3272" t="s">
        <v>15</v>
      </c>
      <c r="D3272">
        <v>0.8</v>
      </c>
      <c r="E3272">
        <v>0</v>
      </c>
      <c r="F3272">
        <v>70</v>
      </c>
      <c r="G3272">
        <v>70</v>
      </c>
      <c r="H3272">
        <v>70</v>
      </c>
      <c r="I3272" t="s">
        <v>15</v>
      </c>
      <c r="J3272">
        <v>1</v>
      </c>
      <c r="L3272" t="s">
        <v>171</v>
      </c>
      <c r="M3272">
        <v>59.8594854290046</v>
      </c>
      <c r="N3272" t="s">
        <v>83</v>
      </c>
      <c r="O3272">
        <v>1</v>
      </c>
      <c r="P3272" t="s">
        <v>172</v>
      </c>
      <c r="Q3272" t="str">
        <f>+PROPER(IF(MID(Tabla1[[#This Row],[expName]],3,100)="Alegria","Alegría",MID(Tabla1[[#This Row],[expName]],3,100)))</f>
        <v>Identidad</v>
      </c>
      <c r="R3272" t="str">
        <f>+IF(Tabla1[[#This Row],[correct_ans]]="None","Frecuente","Infrecuente")</f>
        <v>Frecuente</v>
      </c>
      <c r="S3272">
        <f>+Tabla1[[#This Row],[Respuesta.corr]]*100</f>
        <v>100</v>
      </c>
      <c r="T3272" t="str">
        <f>+IF(OR(Tabla1[[#This Row],[frecuente/infrecuente]]="Frecuente",Tabla1[[#This Row],[Respuesta.rt]]=""),"",Tabla1[[#This Row],[Respuesta.rt]])</f>
        <v/>
      </c>
      <c r="U3272">
        <f>1-Tabla1[[#This Row],[Respuesta.corr]]</f>
        <v>0</v>
      </c>
      <c r="V3272" t="s">
        <v>141</v>
      </c>
      <c r="W3272" t="s">
        <v>143</v>
      </c>
      <c r="X3272" t="str">
        <f>+IFERROR(VLOOKUP(Tabla1[[#This Row],[participant]],$AB$2:$AC$17,2,0),"REVISAR")</f>
        <v>EGV8M</v>
      </c>
    </row>
    <row r="3273" spans="1:24" x14ac:dyDescent="0.55000000000000004">
      <c r="A3273" t="s">
        <v>81</v>
      </c>
      <c r="B3273" t="s">
        <v>87</v>
      </c>
      <c r="C3273" t="s">
        <v>15</v>
      </c>
      <c r="D3273">
        <v>1.3</v>
      </c>
      <c r="E3273">
        <v>0</v>
      </c>
      <c r="F3273">
        <v>71</v>
      </c>
      <c r="G3273">
        <v>71</v>
      </c>
      <c r="H3273">
        <v>71</v>
      </c>
      <c r="I3273" t="s">
        <v>15</v>
      </c>
      <c r="J3273">
        <v>1</v>
      </c>
      <c r="L3273" t="s">
        <v>171</v>
      </c>
      <c r="M3273">
        <v>59.8594854290046</v>
      </c>
      <c r="N3273" t="s">
        <v>83</v>
      </c>
      <c r="O3273">
        <v>1</v>
      </c>
      <c r="P3273" t="s">
        <v>172</v>
      </c>
      <c r="Q3273" t="str">
        <f>+PROPER(IF(MID(Tabla1[[#This Row],[expName]],3,100)="Alegria","Alegría",MID(Tabla1[[#This Row],[expName]],3,100)))</f>
        <v>Identidad</v>
      </c>
      <c r="R3273" t="str">
        <f>+IF(Tabla1[[#This Row],[correct_ans]]="None","Frecuente","Infrecuente")</f>
        <v>Frecuente</v>
      </c>
      <c r="S3273">
        <f>+Tabla1[[#This Row],[Respuesta.corr]]*100</f>
        <v>100</v>
      </c>
      <c r="T3273" t="str">
        <f>+IF(OR(Tabla1[[#This Row],[frecuente/infrecuente]]="Frecuente",Tabla1[[#This Row],[Respuesta.rt]]=""),"",Tabla1[[#This Row],[Respuesta.rt]])</f>
        <v/>
      </c>
      <c r="U3273">
        <f>1-Tabla1[[#This Row],[Respuesta.corr]]</f>
        <v>0</v>
      </c>
      <c r="V3273" t="s">
        <v>141</v>
      </c>
      <c r="W3273" t="s">
        <v>143</v>
      </c>
      <c r="X3273" t="str">
        <f>+IFERROR(VLOOKUP(Tabla1[[#This Row],[participant]],$AB$2:$AC$17,2,0),"REVISAR")</f>
        <v>EGV8M</v>
      </c>
    </row>
    <row r="3274" spans="1:24" x14ac:dyDescent="0.55000000000000004">
      <c r="A3274" t="s">
        <v>85</v>
      </c>
      <c r="B3274" t="s">
        <v>86</v>
      </c>
      <c r="C3274" t="s">
        <v>21</v>
      </c>
      <c r="D3274">
        <v>1.3</v>
      </c>
      <c r="E3274">
        <v>0</v>
      </c>
      <c r="F3274">
        <v>72</v>
      </c>
      <c r="G3274">
        <v>72</v>
      </c>
      <c r="H3274">
        <v>72</v>
      </c>
      <c r="I3274" t="s">
        <v>21</v>
      </c>
      <c r="J3274">
        <v>1</v>
      </c>
      <c r="K3274">
        <v>0.52399520058000004</v>
      </c>
      <c r="L3274" t="s">
        <v>171</v>
      </c>
      <c r="M3274">
        <v>59.8594854290046</v>
      </c>
      <c r="N3274" t="s">
        <v>83</v>
      </c>
      <c r="O3274">
        <v>1</v>
      </c>
      <c r="P3274" t="s">
        <v>172</v>
      </c>
      <c r="Q3274" t="str">
        <f>+PROPER(IF(MID(Tabla1[[#This Row],[expName]],3,100)="Alegria","Alegría",MID(Tabla1[[#This Row],[expName]],3,100)))</f>
        <v>Identidad</v>
      </c>
      <c r="R3274" t="str">
        <f>+IF(Tabla1[[#This Row],[correct_ans]]="None","Frecuente","Infrecuente")</f>
        <v>Infrecuente</v>
      </c>
      <c r="S3274">
        <f>+Tabla1[[#This Row],[Respuesta.corr]]*100</f>
        <v>100</v>
      </c>
      <c r="T3274">
        <f>+IF(OR(Tabla1[[#This Row],[frecuente/infrecuente]]="Frecuente",Tabla1[[#This Row],[Respuesta.rt]]=""),"",Tabla1[[#This Row],[Respuesta.rt]])</f>
        <v>0.52399520058000004</v>
      </c>
      <c r="U3274">
        <f>1-Tabla1[[#This Row],[Respuesta.corr]]</f>
        <v>0</v>
      </c>
      <c r="V3274" t="s">
        <v>141</v>
      </c>
      <c r="W3274" t="s">
        <v>143</v>
      </c>
      <c r="X3274" t="str">
        <f>+IFERROR(VLOOKUP(Tabla1[[#This Row],[participant]],$AB$2:$AC$17,2,0),"REVISAR")</f>
        <v>EGV8M</v>
      </c>
    </row>
    <row r="3275" spans="1:24" x14ac:dyDescent="0.55000000000000004">
      <c r="A3275" t="s">
        <v>81</v>
      </c>
      <c r="B3275" t="s">
        <v>90</v>
      </c>
      <c r="C3275" t="s">
        <v>15</v>
      </c>
      <c r="D3275">
        <v>1.3</v>
      </c>
      <c r="E3275">
        <v>0</v>
      </c>
      <c r="F3275">
        <v>73</v>
      </c>
      <c r="G3275">
        <v>73</v>
      </c>
      <c r="H3275">
        <v>73</v>
      </c>
      <c r="I3275" t="s">
        <v>15</v>
      </c>
      <c r="J3275">
        <v>1</v>
      </c>
      <c r="L3275" t="s">
        <v>171</v>
      </c>
      <c r="M3275">
        <v>59.8594854290046</v>
      </c>
      <c r="N3275" t="s">
        <v>83</v>
      </c>
      <c r="O3275">
        <v>1</v>
      </c>
      <c r="P3275" t="s">
        <v>172</v>
      </c>
      <c r="Q3275" t="str">
        <f>+PROPER(IF(MID(Tabla1[[#This Row],[expName]],3,100)="Alegria","Alegría",MID(Tabla1[[#This Row],[expName]],3,100)))</f>
        <v>Identidad</v>
      </c>
      <c r="R3275" t="str">
        <f>+IF(Tabla1[[#This Row],[correct_ans]]="None","Frecuente","Infrecuente")</f>
        <v>Frecuente</v>
      </c>
      <c r="S3275">
        <f>+Tabla1[[#This Row],[Respuesta.corr]]*100</f>
        <v>100</v>
      </c>
      <c r="T3275" t="str">
        <f>+IF(OR(Tabla1[[#This Row],[frecuente/infrecuente]]="Frecuente",Tabla1[[#This Row],[Respuesta.rt]]=""),"",Tabla1[[#This Row],[Respuesta.rt]])</f>
        <v/>
      </c>
      <c r="U3275">
        <f>1-Tabla1[[#This Row],[Respuesta.corr]]</f>
        <v>0</v>
      </c>
      <c r="V3275" t="s">
        <v>141</v>
      </c>
      <c r="W3275" t="s">
        <v>143</v>
      </c>
      <c r="X3275" t="str">
        <f>+IFERROR(VLOOKUP(Tabla1[[#This Row],[participant]],$AB$2:$AC$17,2,0),"REVISAR")</f>
        <v>EGV8M</v>
      </c>
    </row>
    <row r="3276" spans="1:24" x14ac:dyDescent="0.55000000000000004">
      <c r="A3276" t="s">
        <v>81</v>
      </c>
      <c r="B3276" t="s">
        <v>28</v>
      </c>
      <c r="C3276" t="s">
        <v>15</v>
      </c>
      <c r="D3276">
        <v>1.3</v>
      </c>
      <c r="E3276">
        <v>0</v>
      </c>
      <c r="F3276">
        <v>74</v>
      </c>
      <c r="G3276">
        <v>74</v>
      </c>
      <c r="H3276">
        <v>74</v>
      </c>
      <c r="I3276" t="s">
        <v>15</v>
      </c>
      <c r="J3276">
        <v>1</v>
      </c>
      <c r="L3276" t="s">
        <v>171</v>
      </c>
      <c r="M3276">
        <v>59.8594854290046</v>
      </c>
      <c r="N3276" t="s">
        <v>83</v>
      </c>
      <c r="O3276">
        <v>1</v>
      </c>
      <c r="P3276" t="s">
        <v>172</v>
      </c>
      <c r="Q3276" t="str">
        <f>+PROPER(IF(MID(Tabla1[[#This Row],[expName]],3,100)="Alegria","Alegría",MID(Tabla1[[#This Row],[expName]],3,100)))</f>
        <v>Identidad</v>
      </c>
      <c r="R3276" t="str">
        <f>+IF(Tabla1[[#This Row],[correct_ans]]="None","Frecuente","Infrecuente")</f>
        <v>Frecuente</v>
      </c>
      <c r="S3276">
        <f>+Tabla1[[#This Row],[Respuesta.corr]]*100</f>
        <v>100</v>
      </c>
      <c r="T3276" t="str">
        <f>+IF(OR(Tabla1[[#This Row],[frecuente/infrecuente]]="Frecuente",Tabla1[[#This Row],[Respuesta.rt]]=""),"",Tabla1[[#This Row],[Respuesta.rt]])</f>
        <v/>
      </c>
      <c r="U3276">
        <f>1-Tabla1[[#This Row],[Respuesta.corr]]</f>
        <v>0</v>
      </c>
      <c r="V3276" t="s">
        <v>141</v>
      </c>
      <c r="W3276" t="s">
        <v>143</v>
      </c>
      <c r="X3276" t="str">
        <f>+IFERROR(VLOOKUP(Tabla1[[#This Row],[participant]],$AB$2:$AC$17,2,0),"REVISAR")</f>
        <v>EGV8M</v>
      </c>
    </row>
    <row r="3277" spans="1:24" x14ac:dyDescent="0.55000000000000004">
      <c r="A3277" t="s">
        <v>85</v>
      </c>
      <c r="B3277" t="s">
        <v>86</v>
      </c>
      <c r="C3277" t="s">
        <v>21</v>
      </c>
      <c r="D3277">
        <v>0.8</v>
      </c>
      <c r="E3277">
        <v>0</v>
      </c>
      <c r="F3277">
        <v>75</v>
      </c>
      <c r="G3277">
        <v>75</v>
      </c>
      <c r="H3277">
        <v>75</v>
      </c>
      <c r="I3277" t="s">
        <v>21</v>
      </c>
      <c r="J3277">
        <v>1</v>
      </c>
      <c r="K3277">
        <v>0.47347562568000001</v>
      </c>
      <c r="L3277" t="s">
        <v>171</v>
      </c>
      <c r="M3277">
        <v>59.8594854290046</v>
      </c>
      <c r="N3277" t="s">
        <v>83</v>
      </c>
      <c r="O3277">
        <v>1</v>
      </c>
      <c r="P3277" t="s">
        <v>172</v>
      </c>
      <c r="Q3277" t="str">
        <f>+PROPER(IF(MID(Tabla1[[#This Row],[expName]],3,100)="Alegria","Alegría",MID(Tabla1[[#This Row],[expName]],3,100)))</f>
        <v>Identidad</v>
      </c>
      <c r="R3277" t="str">
        <f>+IF(Tabla1[[#This Row],[correct_ans]]="None","Frecuente","Infrecuente")</f>
        <v>Infrecuente</v>
      </c>
      <c r="S3277">
        <f>+Tabla1[[#This Row],[Respuesta.corr]]*100</f>
        <v>100</v>
      </c>
      <c r="T3277">
        <f>+IF(OR(Tabla1[[#This Row],[frecuente/infrecuente]]="Frecuente",Tabla1[[#This Row],[Respuesta.rt]]=""),"",Tabla1[[#This Row],[Respuesta.rt]])</f>
        <v>0.47347562568000001</v>
      </c>
      <c r="U3277">
        <f>1-Tabla1[[#This Row],[Respuesta.corr]]</f>
        <v>0</v>
      </c>
      <c r="V3277" t="s">
        <v>141</v>
      </c>
      <c r="W3277" t="s">
        <v>143</v>
      </c>
      <c r="X3277" t="str">
        <f>+IFERROR(VLOOKUP(Tabla1[[#This Row],[participant]],$AB$2:$AC$17,2,0),"REVISAR")</f>
        <v>EGV8M</v>
      </c>
    </row>
    <row r="3278" spans="1:24" x14ac:dyDescent="0.55000000000000004">
      <c r="A3278" t="s">
        <v>81</v>
      </c>
      <c r="B3278" t="s">
        <v>89</v>
      </c>
      <c r="C3278" t="s">
        <v>15</v>
      </c>
      <c r="D3278">
        <v>0.8</v>
      </c>
      <c r="E3278">
        <v>0</v>
      </c>
      <c r="F3278">
        <v>76</v>
      </c>
      <c r="G3278">
        <v>76</v>
      </c>
      <c r="H3278">
        <v>76</v>
      </c>
      <c r="I3278" t="s">
        <v>15</v>
      </c>
      <c r="J3278">
        <v>1</v>
      </c>
      <c r="L3278" t="s">
        <v>171</v>
      </c>
      <c r="M3278">
        <v>59.8594854290046</v>
      </c>
      <c r="N3278" t="s">
        <v>83</v>
      </c>
      <c r="O3278">
        <v>1</v>
      </c>
      <c r="P3278" t="s">
        <v>172</v>
      </c>
      <c r="Q3278" t="str">
        <f>+PROPER(IF(MID(Tabla1[[#This Row],[expName]],3,100)="Alegria","Alegría",MID(Tabla1[[#This Row],[expName]],3,100)))</f>
        <v>Identidad</v>
      </c>
      <c r="R3278" t="str">
        <f>+IF(Tabla1[[#This Row],[correct_ans]]="None","Frecuente","Infrecuente")</f>
        <v>Frecuente</v>
      </c>
      <c r="S3278">
        <f>+Tabla1[[#This Row],[Respuesta.corr]]*100</f>
        <v>100</v>
      </c>
      <c r="T3278" t="str">
        <f>+IF(OR(Tabla1[[#This Row],[frecuente/infrecuente]]="Frecuente",Tabla1[[#This Row],[Respuesta.rt]]=""),"",Tabla1[[#This Row],[Respuesta.rt]])</f>
        <v/>
      </c>
      <c r="U3278">
        <f>1-Tabla1[[#This Row],[Respuesta.corr]]</f>
        <v>0</v>
      </c>
      <c r="V3278" t="s">
        <v>141</v>
      </c>
      <c r="W3278" t="s">
        <v>143</v>
      </c>
      <c r="X3278" t="str">
        <f>+IFERROR(VLOOKUP(Tabla1[[#This Row],[participant]],$AB$2:$AC$17,2,0),"REVISAR")</f>
        <v>EGV8M</v>
      </c>
    </row>
    <row r="3279" spans="1:24" x14ac:dyDescent="0.55000000000000004">
      <c r="A3279" t="s">
        <v>85</v>
      </c>
      <c r="B3279" t="s">
        <v>86</v>
      </c>
      <c r="C3279" t="s">
        <v>21</v>
      </c>
      <c r="D3279">
        <v>0.8</v>
      </c>
      <c r="E3279">
        <v>0</v>
      </c>
      <c r="F3279">
        <v>77</v>
      </c>
      <c r="G3279">
        <v>77</v>
      </c>
      <c r="H3279">
        <v>77</v>
      </c>
      <c r="I3279" t="s">
        <v>21</v>
      </c>
      <c r="J3279">
        <v>1</v>
      </c>
      <c r="K3279">
        <v>0.58724010497099999</v>
      </c>
      <c r="L3279" t="s">
        <v>171</v>
      </c>
      <c r="M3279">
        <v>59.8594854290046</v>
      </c>
      <c r="N3279" t="s">
        <v>83</v>
      </c>
      <c r="O3279">
        <v>1</v>
      </c>
      <c r="P3279" t="s">
        <v>172</v>
      </c>
      <c r="Q3279" t="str">
        <f>+PROPER(IF(MID(Tabla1[[#This Row],[expName]],3,100)="Alegria","Alegría",MID(Tabla1[[#This Row],[expName]],3,100)))</f>
        <v>Identidad</v>
      </c>
      <c r="R3279" t="str">
        <f>+IF(Tabla1[[#This Row],[correct_ans]]="None","Frecuente","Infrecuente")</f>
        <v>Infrecuente</v>
      </c>
      <c r="S3279">
        <f>+Tabla1[[#This Row],[Respuesta.corr]]*100</f>
        <v>100</v>
      </c>
      <c r="T3279">
        <f>+IF(OR(Tabla1[[#This Row],[frecuente/infrecuente]]="Frecuente",Tabla1[[#This Row],[Respuesta.rt]]=""),"",Tabla1[[#This Row],[Respuesta.rt]])</f>
        <v>0.58724010497099999</v>
      </c>
      <c r="U3279">
        <f>1-Tabla1[[#This Row],[Respuesta.corr]]</f>
        <v>0</v>
      </c>
      <c r="V3279" t="s">
        <v>141</v>
      </c>
      <c r="W3279" t="s">
        <v>143</v>
      </c>
      <c r="X3279" t="str">
        <f>+IFERROR(VLOOKUP(Tabla1[[#This Row],[participant]],$AB$2:$AC$17,2,0),"REVISAR")</f>
        <v>EGV8M</v>
      </c>
    </row>
    <row r="3280" spans="1:24" x14ac:dyDescent="0.55000000000000004">
      <c r="A3280" t="s">
        <v>81</v>
      </c>
      <c r="B3280" t="s">
        <v>30</v>
      </c>
      <c r="C3280" t="s">
        <v>15</v>
      </c>
      <c r="D3280">
        <v>0.8</v>
      </c>
      <c r="E3280">
        <v>0</v>
      </c>
      <c r="F3280">
        <v>78</v>
      </c>
      <c r="G3280">
        <v>78</v>
      </c>
      <c r="H3280">
        <v>78</v>
      </c>
      <c r="I3280" t="s">
        <v>15</v>
      </c>
      <c r="J3280">
        <v>1</v>
      </c>
      <c r="L3280" t="s">
        <v>171</v>
      </c>
      <c r="M3280">
        <v>59.8594854290046</v>
      </c>
      <c r="N3280" t="s">
        <v>83</v>
      </c>
      <c r="O3280">
        <v>1</v>
      </c>
      <c r="P3280" t="s">
        <v>172</v>
      </c>
      <c r="Q3280" t="str">
        <f>+PROPER(IF(MID(Tabla1[[#This Row],[expName]],3,100)="Alegria","Alegría",MID(Tabla1[[#This Row],[expName]],3,100)))</f>
        <v>Identidad</v>
      </c>
      <c r="R3280" t="str">
        <f>+IF(Tabla1[[#This Row],[correct_ans]]="None","Frecuente","Infrecuente")</f>
        <v>Frecuente</v>
      </c>
      <c r="S3280">
        <f>+Tabla1[[#This Row],[Respuesta.corr]]*100</f>
        <v>100</v>
      </c>
      <c r="T3280" t="str">
        <f>+IF(OR(Tabla1[[#This Row],[frecuente/infrecuente]]="Frecuente",Tabla1[[#This Row],[Respuesta.rt]]=""),"",Tabla1[[#This Row],[Respuesta.rt]])</f>
        <v/>
      </c>
      <c r="U3280">
        <f>1-Tabla1[[#This Row],[Respuesta.corr]]</f>
        <v>0</v>
      </c>
      <c r="V3280" t="s">
        <v>141</v>
      </c>
      <c r="W3280" t="s">
        <v>143</v>
      </c>
      <c r="X3280" t="str">
        <f>+IFERROR(VLOOKUP(Tabla1[[#This Row],[participant]],$AB$2:$AC$17,2,0),"REVISAR")</f>
        <v>EGV8M</v>
      </c>
    </row>
    <row r="3281" spans="1:24" x14ac:dyDescent="0.55000000000000004">
      <c r="A3281" t="s">
        <v>81</v>
      </c>
      <c r="B3281" t="s">
        <v>89</v>
      </c>
      <c r="C3281" t="s">
        <v>15</v>
      </c>
      <c r="D3281">
        <v>0.8</v>
      </c>
      <c r="E3281">
        <v>0</v>
      </c>
      <c r="F3281">
        <v>79</v>
      </c>
      <c r="G3281">
        <v>79</v>
      </c>
      <c r="H3281">
        <v>79</v>
      </c>
      <c r="I3281" t="s">
        <v>15</v>
      </c>
      <c r="J3281">
        <v>1</v>
      </c>
      <c r="L3281" t="s">
        <v>171</v>
      </c>
      <c r="M3281">
        <v>59.8594854290046</v>
      </c>
      <c r="N3281" t="s">
        <v>83</v>
      </c>
      <c r="O3281">
        <v>1</v>
      </c>
      <c r="P3281" t="s">
        <v>172</v>
      </c>
      <c r="Q3281" t="str">
        <f>+PROPER(IF(MID(Tabla1[[#This Row],[expName]],3,100)="Alegria","Alegría",MID(Tabla1[[#This Row],[expName]],3,100)))</f>
        <v>Identidad</v>
      </c>
      <c r="R3281" t="str">
        <f>+IF(Tabla1[[#This Row],[correct_ans]]="None","Frecuente","Infrecuente")</f>
        <v>Frecuente</v>
      </c>
      <c r="S3281">
        <f>+Tabla1[[#This Row],[Respuesta.corr]]*100</f>
        <v>100</v>
      </c>
      <c r="T3281" t="str">
        <f>+IF(OR(Tabla1[[#This Row],[frecuente/infrecuente]]="Frecuente",Tabla1[[#This Row],[Respuesta.rt]]=""),"",Tabla1[[#This Row],[Respuesta.rt]])</f>
        <v/>
      </c>
      <c r="U3281">
        <f>1-Tabla1[[#This Row],[Respuesta.corr]]</f>
        <v>0</v>
      </c>
      <c r="V3281" t="s">
        <v>141</v>
      </c>
      <c r="W3281" t="s">
        <v>143</v>
      </c>
      <c r="X3281" t="str">
        <f>+IFERROR(VLOOKUP(Tabla1[[#This Row],[participant]],$AB$2:$AC$17,2,0),"REVISAR")</f>
        <v>EGV8M</v>
      </c>
    </row>
    <row r="3282" spans="1:24" x14ac:dyDescent="0.55000000000000004">
      <c r="A3282" t="s">
        <v>81</v>
      </c>
      <c r="B3282" t="s">
        <v>92</v>
      </c>
      <c r="C3282" t="s">
        <v>15</v>
      </c>
      <c r="D3282">
        <v>1.3</v>
      </c>
      <c r="E3282">
        <v>0</v>
      </c>
      <c r="F3282">
        <v>80</v>
      </c>
      <c r="G3282">
        <v>80</v>
      </c>
      <c r="H3282">
        <v>80</v>
      </c>
      <c r="I3282" t="s">
        <v>15</v>
      </c>
      <c r="J3282">
        <v>1</v>
      </c>
      <c r="L3282" t="s">
        <v>171</v>
      </c>
      <c r="M3282">
        <v>59.8594854290046</v>
      </c>
      <c r="N3282" t="s">
        <v>83</v>
      </c>
      <c r="O3282">
        <v>1</v>
      </c>
      <c r="P3282" t="s">
        <v>172</v>
      </c>
      <c r="Q3282" t="str">
        <f>+PROPER(IF(MID(Tabla1[[#This Row],[expName]],3,100)="Alegria","Alegría",MID(Tabla1[[#This Row],[expName]],3,100)))</f>
        <v>Identidad</v>
      </c>
      <c r="R3282" t="str">
        <f>+IF(Tabla1[[#This Row],[correct_ans]]="None","Frecuente","Infrecuente")</f>
        <v>Frecuente</v>
      </c>
      <c r="S3282">
        <f>+Tabla1[[#This Row],[Respuesta.corr]]*100</f>
        <v>100</v>
      </c>
      <c r="T3282" t="str">
        <f>+IF(OR(Tabla1[[#This Row],[frecuente/infrecuente]]="Frecuente",Tabla1[[#This Row],[Respuesta.rt]]=""),"",Tabla1[[#This Row],[Respuesta.rt]])</f>
        <v/>
      </c>
      <c r="U3282">
        <f>1-Tabla1[[#This Row],[Respuesta.corr]]</f>
        <v>0</v>
      </c>
      <c r="V3282" t="s">
        <v>141</v>
      </c>
      <c r="W3282" t="s">
        <v>143</v>
      </c>
      <c r="X3282" t="str">
        <f>+IFERROR(VLOOKUP(Tabla1[[#This Row],[participant]],$AB$2:$AC$17,2,0),"REVISAR")</f>
        <v>EGV8M</v>
      </c>
    </row>
    <row r="3283" spans="1:24" x14ac:dyDescent="0.55000000000000004">
      <c r="A3283" t="s">
        <v>81</v>
      </c>
      <c r="B3283" t="s">
        <v>89</v>
      </c>
      <c r="C3283" t="s">
        <v>15</v>
      </c>
      <c r="D3283">
        <v>0.8</v>
      </c>
      <c r="E3283">
        <v>0</v>
      </c>
      <c r="F3283">
        <v>81</v>
      </c>
      <c r="G3283">
        <v>81</v>
      </c>
      <c r="H3283">
        <v>81</v>
      </c>
      <c r="I3283" t="s">
        <v>15</v>
      </c>
      <c r="J3283">
        <v>1</v>
      </c>
      <c r="L3283" t="s">
        <v>171</v>
      </c>
      <c r="M3283">
        <v>59.8594854290046</v>
      </c>
      <c r="N3283" t="s">
        <v>83</v>
      </c>
      <c r="O3283">
        <v>1</v>
      </c>
      <c r="P3283" t="s">
        <v>172</v>
      </c>
      <c r="Q3283" t="str">
        <f>+PROPER(IF(MID(Tabla1[[#This Row],[expName]],3,100)="Alegria","Alegría",MID(Tabla1[[#This Row],[expName]],3,100)))</f>
        <v>Identidad</v>
      </c>
      <c r="R3283" t="str">
        <f>+IF(Tabla1[[#This Row],[correct_ans]]="None","Frecuente","Infrecuente")</f>
        <v>Frecuente</v>
      </c>
      <c r="S3283">
        <f>+Tabla1[[#This Row],[Respuesta.corr]]*100</f>
        <v>100</v>
      </c>
      <c r="T3283" t="str">
        <f>+IF(OR(Tabla1[[#This Row],[frecuente/infrecuente]]="Frecuente",Tabla1[[#This Row],[Respuesta.rt]]=""),"",Tabla1[[#This Row],[Respuesta.rt]])</f>
        <v/>
      </c>
      <c r="U3283">
        <f>1-Tabla1[[#This Row],[Respuesta.corr]]</f>
        <v>0</v>
      </c>
      <c r="V3283" t="s">
        <v>141</v>
      </c>
      <c r="W3283" t="s">
        <v>143</v>
      </c>
      <c r="X3283" t="str">
        <f>+IFERROR(VLOOKUP(Tabla1[[#This Row],[participant]],$AB$2:$AC$17,2,0),"REVISAR")</f>
        <v>EGV8M</v>
      </c>
    </row>
    <row r="3284" spans="1:24" x14ac:dyDescent="0.55000000000000004">
      <c r="A3284" t="s">
        <v>85</v>
      </c>
      <c r="B3284" t="s">
        <v>86</v>
      </c>
      <c r="C3284" t="s">
        <v>21</v>
      </c>
      <c r="D3284">
        <v>1.3</v>
      </c>
      <c r="E3284">
        <v>0</v>
      </c>
      <c r="F3284">
        <v>82</v>
      </c>
      <c r="G3284">
        <v>82</v>
      </c>
      <c r="H3284">
        <v>82</v>
      </c>
      <c r="I3284" t="s">
        <v>21</v>
      </c>
      <c r="J3284">
        <v>1</v>
      </c>
      <c r="K3284">
        <v>0.571575053793</v>
      </c>
      <c r="L3284" t="s">
        <v>171</v>
      </c>
      <c r="M3284">
        <v>59.8594854290046</v>
      </c>
      <c r="N3284" t="s">
        <v>83</v>
      </c>
      <c r="O3284">
        <v>1</v>
      </c>
      <c r="P3284" t="s">
        <v>172</v>
      </c>
      <c r="Q3284" t="str">
        <f>+PROPER(IF(MID(Tabla1[[#This Row],[expName]],3,100)="Alegria","Alegría",MID(Tabla1[[#This Row],[expName]],3,100)))</f>
        <v>Identidad</v>
      </c>
      <c r="R3284" t="str">
        <f>+IF(Tabla1[[#This Row],[correct_ans]]="None","Frecuente","Infrecuente")</f>
        <v>Infrecuente</v>
      </c>
      <c r="S3284">
        <f>+Tabla1[[#This Row],[Respuesta.corr]]*100</f>
        <v>100</v>
      </c>
      <c r="T3284">
        <f>+IF(OR(Tabla1[[#This Row],[frecuente/infrecuente]]="Frecuente",Tabla1[[#This Row],[Respuesta.rt]]=""),"",Tabla1[[#This Row],[Respuesta.rt]])</f>
        <v>0.571575053793</v>
      </c>
      <c r="U3284">
        <f>1-Tabla1[[#This Row],[Respuesta.corr]]</f>
        <v>0</v>
      </c>
      <c r="V3284" t="s">
        <v>141</v>
      </c>
      <c r="W3284" t="s">
        <v>143</v>
      </c>
      <c r="X3284" t="str">
        <f>+IFERROR(VLOOKUP(Tabla1[[#This Row],[participant]],$AB$2:$AC$17,2,0),"REVISAR")</f>
        <v>EGV8M</v>
      </c>
    </row>
    <row r="3285" spans="1:24" x14ac:dyDescent="0.55000000000000004">
      <c r="A3285" t="s">
        <v>81</v>
      </c>
      <c r="B3285" t="s">
        <v>68</v>
      </c>
      <c r="C3285" t="s">
        <v>15</v>
      </c>
      <c r="D3285">
        <v>0.8</v>
      </c>
      <c r="E3285">
        <v>0</v>
      </c>
      <c r="F3285">
        <v>83</v>
      </c>
      <c r="G3285">
        <v>83</v>
      </c>
      <c r="H3285">
        <v>83</v>
      </c>
      <c r="I3285" t="s">
        <v>15</v>
      </c>
      <c r="J3285">
        <v>1</v>
      </c>
      <c r="L3285" t="s">
        <v>171</v>
      </c>
      <c r="M3285">
        <v>59.8594854290046</v>
      </c>
      <c r="N3285" t="s">
        <v>83</v>
      </c>
      <c r="O3285">
        <v>1</v>
      </c>
      <c r="P3285" t="s">
        <v>172</v>
      </c>
      <c r="Q3285" t="str">
        <f>+PROPER(IF(MID(Tabla1[[#This Row],[expName]],3,100)="Alegria","Alegría",MID(Tabla1[[#This Row],[expName]],3,100)))</f>
        <v>Identidad</v>
      </c>
      <c r="R3285" t="str">
        <f>+IF(Tabla1[[#This Row],[correct_ans]]="None","Frecuente","Infrecuente")</f>
        <v>Frecuente</v>
      </c>
      <c r="S3285">
        <f>+Tabla1[[#This Row],[Respuesta.corr]]*100</f>
        <v>100</v>
      </c>
      <c r="T3285" t="str">
        <f>+IF(OR(Tabla1[[#This Row],[frecuente/infrecuente]]="Frecuente",Tabla1[[#This Row],[Respuesta.rt]]=""),"",Tabla1[[#This Row],[Respuesta.rt]])</f>
        <v/>
      </c>
      <c r="U3285">
        <f>1-Tabla1[[#This Row],[Respuesta.corr]]</f>
        <v>0</v>
      </c>
      <c r="V3285" t="s">
        <v>141</v>
      </c>
      <c r="W3285" t="s">
        <v>143</v>
      </c>
      <c r="X3285" t="str">
        <f>+IFERROR(VLOOKUP(Tabla1[[#This Row],[participant]],$AB$2:$AC$17,2,0),"REVISAR")</f>
        <v>EGV8M</v>
      </c>
    </row>
    <row r="3286" spans="1:24" x14ac:dyDescent="0.55000000000000004">
      <c r="A3286" t="s">
        <v>81</v>
      </c>
      <c r="B3286" t="s">
        <v>25</v>
      </c>
      <c r="C3286" t="s">
        <v>15</v>
      </c>
      <c r="D3286">
        <v>1.3</v>
      </c>
      <c r="E3286">
        <v>0</v>
      </c>
      <c r="F3286">
        <v>84</v>
      </c>
      <c r="G3286">
        <v>84</v>
      </c>
      <c r="H3286">
        <v>84</v>
      </c>
      <c r="I3286" t="s">
        <v>15</v>
      </c>
      <c r="J3286">
        <v>1</v>
      </c>
      <c r="L3286" t="s">
        <v>171</v>
      </c>
      <c r="M3286">
        <v>59.8594854290046</v>
      </c>
      <c r="N3286" t="s">
        <v>83</v>
      </c>
      <c r="O3286">
        <v>1</v>
      </c>
      <c r="P3286" t="s">
        <v>172</v>
      </c>
      <c r="Q3286" t="str">
        <f>+PROPER(IF(MID(Tabla1[[#This Row],[expName]],3,100)="Alegria","Alegría",MID(Tabla1[[#This Row],[expName]],3,100)))</f>
        <v>Identidad</v>
      </c>
      <c r="R3286" t="str">
        <f>+IF(Tabla1[[#This Row],[correct_ans]]="None","Frecuente","Infrecuente")</f>
        <v>Frecuente</v>
      </c>
      <c r="S3286">
        <f>+Tabla1[[#This Row],[Respuesta.corr]]*100</f>
        <v>100</v>
      </c>
      <c r="T3286" t="str">
        <f>+IF(OR(Tabla1[[#This Row],[frecuente/infrecuente]]="Frecuente",Tabla1[[#This Row],[Respuesta.rt]]=""),"",Tabla1[[#This Row],[Respuesta.rt]])</f>
        <v/>
      </c>
      <c r="U3286">
        <f>1-Tabla1[[#This Row],[Respuesta.corr]]</f>
        <v>0</v>
      </c>
      <c r="V3286" t="s">
        <v>141</v>
      </c>
      <c r="W3286" t="s">
        <v>143</v>
      </c>
      <c r="X3286" t="str">
        <f>+IFERROR(VLOOKUP(Tabla1[[#This Row],[participant]],$AB$2:$AC$17,2,0),"REVISAR")</f>
        <v>EGV8M</v>
      </c>
    </row>
    <row r="3287" spans="1:24" x14ac:dyDescent="0.55000000000000004">
      <c r="A3287" t="s">
        <v>85</v>
      </c>
      <c r="B3287" t="s">
        <v>86</v>
      </c>
      <c r="C3287" t="s">
        <v>21</v>
      </c>
      <c r="D3287">
        <v>1.3</v>
      </c>
      <c r="E3287">
        <v>0</v>
      </c>
      <c r="F3287">
        <v>85</v>
      </c>
      <c r="G3287">
        <v>85</v>
      </c>
      <c r="H3287">
        <v>85</v>
      </c>
      <c r="I3287" t="s">
        <v>21</v>
      </c>
      <c r="J3287">
        <v>1</v>
      </c>
      <c r="K3287">
        <v>0.62140729196800004</v>
      </c>
      <c r="L3287" t="s">
        <v>171</v>
      </c>
      <c r="M3287">
        <v>59.8594854290046</v>
      </c>
      <c r="N3287" t="s">
        <v>83</v>
      </c>
      <c r="O3287">
        <v>1</v>
      </c>
      <c r="P3287" t="s">
        <v>172</v>
      </c>
      <c r="Q3287" t="str">
        <f>+PROPER(IF(MID(Tabla1[[#This Row],[expName]],3,100)="Alegria","Alegría",MID(Tabla1[[#This Row],[expName]],3,100)))</f>
        <v>Identidad</v>
      </c>
      <c r="R3287" t="str">
        <f>+IF(Tabla1[[#This Row],[correct_ans]]="None","Frecuente","Infrecuente")</f>
        <v>Infrecuente</v>
      </c>
      <c r="S3287">
        <f>+Tabla1[[#This Row],[Respuesta.corr]]*100</f>
        <v>100</v>
      </c>
      <c r="T3287">
        <f>+IF(OR(Tabla1[[#This Row],[frecuente/infrecuente]]="Frecuente",Tabla1[[#This Row],[Respuesta.rt]]=""),"",Tabla1[[#This Row],[Respuesta.rt]])</f>
        <v>0.62140729196800004</v>
      </c>
      <c r="U3287">
        <f>1-Tabla1[[#This Row],[Respuesta.corr]]</f>
        <v>0</v>
      </c>
      <c r="V3287" t="s">
        <v>141</v>
      </c>
      <c r="W3287" t="s">
        <v>143</v>
      </c>
      <c r="X3287" t="str">
        <f>+IFERROR(VLOOKUP(Tabla1[[#This Row],[participant]],$AB$2:$AC$17,2,0),"REVISAR")</f>
        <v>EGV8M</v>
      </c>
    </row>
    <row r="3288" spans="1:24" x14ac:dyDescent="0.55000000000000004">
      <c r="A3288" t="s">
        <v>81</v>
      </c>
      <c r="B3288" t="s">
        <v>63</v>
      </c>
      <c r="C3288" t="s">
        <v>15</v>
      </c>
      <c r="D3288">
        <v>1.3</v>
      </c>
      <c r="E3288">
        <v>0</v>
      </c>
      <c r="F3288">
        <v>86</v>
      </c>
      <c r="G3288">
        <v>86</v>
      </c>
      <c r="H3288">
        <v>86</v>
      </c>
      <c r="I3288" t="s">
        <v>15</v>
      </c>
      <c r="J3288">
        <v>1</v>
      </c>
      <c r="L3288" t="s">
        <v>171</v>
      </c>
      <c r="M3288">
        <v>59.8594854290046</v>
      </c>
      <c r="N3288" t="s">
        <v>83</v>
      </c>
      <c r="O3288">
        <v>1</v>
      </c>
      <c r="P3288" t="s">
        <v>172</v>
      </c>
      <c r="Q3288" t="str">
        <f>+PROPER(IF(MID(Tabla1[[#This Row],[expName]],3,100)="Alegria","Alegría",MID(Tabla1[[#This Row],[expName]],3,100)))</f>
        <v>Identidad</v>
      </c>
      <c r="R3288" t="str">
        <f>+IF(Tabla1[[#This Row],[correct_ans]]="None","Frecuente","Infrecuente")</f>
        <v>Frecuente</v>
      </c>
      <c r="S3288">
        <f>+Tabla1[[#This Row],[Respuesta.corr]]*100</f>
        <v>100</v>
      </c>
      <c r="T3288" t="str">
        <f>+IF(OR(Tabla1[[#This Row],[frecuente/infrecuente]]="Frecuente",Tabla1[[#This Row],[Respuesta.rt]]=""),"",Tabla1[[#This Row],[Respuesta.rt]])</f>
        <v/>
      </c>
      <c r="U3288">
        <f>1-Tabla1[[#This Row],[Respuesta.corr]]</f>
        <v>0</v>
      </c>
      <c r="V3288" t="s">
        <v>141</v>
      </c>
      <c r="W3288" t="s">
        <v>143</v>
      </c>
      <c r="X3288" t="str">
        <f>+IFERROR(VLOOKUP(Tabla1[[#This Row],[participant]],$AB$2:$AC$17,2,0),"REVISAR")</f>
        <v>EGV8M</v>
      </c>
    </row>
    <row r="3289" spans="1:24" x14ac:dyDescent="0.55000000000000004">
      <c r="A3289" t="s">
        <v>81</v>
      </c>
      <c r="B3289" t="s">
        <v>88</v>
      </c>
      <c r="C3289" t="s">
        <v>15</v>
      </c>
      <c r="D3289">
        <v>0.8</v>
      </c>
      <c r="E3289">
        <v>0</v>
      </c>
      <c r="F3289">
        <v>87</v>
      </c>
      <c r="G3289">
        <v>87</v>
      </c>
      <c r="H3289">
        <v>87</v>
      </c>
      <c r="I3289" t="s">
        <v>15</v>
      </c>
      <c r="J3289">
        <v>1</v>
      </c>
      <c r="L3289" t="s">
        <v>171</v>
      </c>
      <c r="M3289">
        <v>59.8594854290046</v>
      </c>
      <c r="N3289" t="s">
        <v>83</v>
      </c>
      <c r="O3289">
        <v>1</v>
      </c>
      <c r="P3289" t="s">
        <v>172</v>
      </c>
      <c r="Q3289" t="str">
        <f>+PROPER(IF(MID(Tabla1[[#This Row],[expName]],3,100)="Alegria","Alegría",MID(Tabla1[[#This Row],[expName]],3,100)))</f>
        <v>Identidad</v>
      </c>
      <c r="R3289" t="str">
        <f>+IF(Tabla1[[#This Row],[correct_ans]]="None","Frecuente","Infrecuente")</f>
        <v>Frecuente</v>
      </c>
      <c r="S3289">
        <f>+Tabla1[[#This Row],[Respuesta.corr]]*100</f>
        <v>100</v>
      </c>
      <c r="T3289" t="str">
        <f>+IF(OR(Tabla1[[#This Row],[frecuente/infrecuente]]="Frecuente",Tabla1[[#This Row],[Respuesta.rt]]=""),"",Tabla1[[#This Row],[Respuesta.rt]])</f>
        <v/>
      </c>
      <c r="U3289">
        <f>1-Tabla1[[#This Row],[Respuesta.corr]]</f>
        <v>0</v>
      </c>
      <c r="V3289" t="s">
        <v>141</v>
      </c>
      <c r="W3289" t="s">
        <v>143</v>
      </c>
      <c r="X3289" t="str">
        <f>+IFERROR(VLOOKUP(Tabla1[[#This Row],[participant]],$AB$2:$AC$17,2,0),"REVISAR")</f>
        <v>EGV8M</v>
      </c>
    </row>
    <row r="3290" spans="1:24" x14ac:dyDescent="0.55000000000000004">
      <c r="A3290" t="s">
        <v>85</v>
      </c>
      <c r="B3290" t="s">
        <v>86</v>
      </c>
      <c r="C3290" t="s">
        <v>21</v>
      </c>
      <c r="D3290">
        <v>0.8</v>
      </c>
      <c r="E3290">
        <v>0</v>
      </c>
      <c r="F3290">
        <v>88</v>
      </c>
      <c r="G3290">
        <v>88</v>
      </c>
      <c r="H3290">
        <v>88</v>
      </c>
      <c r="I3290" t="s">
        <v>21</v>
      </c>
      <c r="J3290">
        <v>1</v>
      </c>
      <c r="K3290">
        <v>0.58859656850099995</v>
      </c>
      <c r="L3290" t="s">
        <v>171</v>
      </c>
      <c r="M3290">
        <v>59.8594854290046</v>
      </c>
      <c r="N3290" t="s">
        <v>83</v>
      </c>
      <c r="O3290">
        <v>1</v>
      </c>
      <c r="P3290" t="s">
        <v>172</v>
      </c>
      <c r="Q3290" t="str">
        <f>+PROPER(IF(MID(Tabla1[[#This Row],[expName]],3,100)="Alegria","Alegría",MID(Tabla1[[#This Row],[expName]],3,100)))</f>
        <v>Identidad</v>
      </c>
      <c r="R3290" t="str">
        <f>+IF(Tabla1[[#This Row],[correct_ans]]="None","Frecuente","Infrecuente")</f>
        <v>Infrecuente</v>
      </c>
      <c r="S3290">
        <f>+Tabla1[[#This Row],[Respuesta.corr]]*100</f>
        <v>100</v>
      </c>
      <c r="T3290">
        <f>+IF(OR(Tabla1[[#This Row],[frecuente/infrecuente]]="Frecuente",Tabla1[[#This Row],[Respuesta.rt]]=""),"",Tabla1[[#This Row],[Respuesta.rt]])</f>
        <v>0.58859656850099995</v>
      </c>
      <c r="U3290">
        <f>1-Tabla1[[#This Row],[Respuesta.corr]]</f>
        <v>0</v>
      </c>
      <c r="V3290" t="s">
        <v>141</v>
      </c>
      <c r="W3290" t="s">
        <v>143</v>
      </c>
      <c r="X3290" t="str">
        <f>+IFERROR(VLOOKUP(Tabla1[[#This Row],[participant]],$AB$2:$AC$17,2,0),"REVISAR")</f>
        <v>EGV8M</v>
      </c>
    </row>
    <row r="3291" spans="1:24" x14ac:dyDescent="0.55000000000000004">
      <c r="A3291" t="s">
        <v>81</v>
      </c>
      <c r="B3291" t="s">
        <v>87</v>
      </c>
      <c r="C3291" t="s">
        <v>15</v>
      </c>
      <c r="D3291">
        <v>0.8</v>
      </c>
      <c r="E3291">
        <v>0</v>
      </c>
      <c r="F3291">
        <v>89</v>
      </c>
      <c r="G3291">
        <v>89</v>
      </c>
      <c r="H3291">
        <v>89</v>
      </c>
      <c r="I3291" t="s">
        <v>15</v>
      </c>
      <c r="J3291">
        <v>1</v>
      </c>
      <c r="L3291" t="s">
        <v>171</v>
      </c>
      <c r="M3291">
        <v>59.8594854290046</v>
      </c>
      <c r="N3291" t="s">
        <v>83</v>
      </c>
      <c r="O3291">
        <v>1</v>
      </c>
      <c r="P3291" t="s">
        <v>172</v>
      </c>
      <c r="Q3291" t="str">
        <f>+PROPER(IF(MID(Tabla1[[#This Row],[expName]],3,100)="Alegria","Alegría",MID(Tabla1[[#This Row],[expName]],3,100)))</f>
        <v>Identidad</v>
      </c>
      <c r="R3291" t="str">
        <f>+IF(Tabla1[[#This Row],[correct_ans]]="None","Frecuente","Infrecuente")</f>
        <v>Frecuente</v>
      </c>
      <c r="S3291">
        <f>+Tabla1[[#This Row],[Respuesta.corr]]*100</f>
        <v>100</v>
      </c>
      <c r="T3291" t="str">
        <f>+IF(OR(Tabla1[[#This Row],[frecuente/infrecuente]]="Frecuente",Tabla1[[#This Row],[Respuesta.rt]]=""),"",Tabla1[[#This Row],[Respuesta.rt]])</f>
        <v/>
      </c>
      <c r="U3291">
        <f>1-Tabla1[[#This Row],[Respuesta.corr]]</f>
        <v>0</v>
      </c>
      <c r="V3291" t="s">
        <v>141</v>
      </c>
      <c r="W3291" t="s">
        <v>143</v>
      </c>
      <c r="X3291" t="str">
        <f>+IFERROR(VLOOKUP(Tabla1[[#This Row],[participant]],$AB$2:$AC$17,2,0),"REVISAR")</f>
        <v>EGV8M</v>
      </c>
    </row>
    <row r="3292" spans="1:24" x14ac:dyDescent="0.55000000000000004">
      <c r="A3292" t="s">
        <v>81</v>
      </c>
      <c r="B3292" t="s">
        <v>36</v>
      </c>
      <c r="C3292" t="s">
        <v>15</v>
      </c>
      <c r="D3292">
        <v>0.8</v>
      </c>
      <c r="E3292">
        <v>0</v>
      </c>
      <c r="F3292">
        <v>90</v>
      </c>
      <c r="G3292">
        <v>90</v>
      </c>
      <c r="H3292">
        <v>90</v>
      </c>
      <c r="I3292" t="s">
        <v>15</v>
      </c>
      <c r="J3292">
        <v>1</v>
      </c>
      <c r="L3292" t="s">
        <v>171</v>
      </c>
      <c r="M3292">
        <v>59.8594854290046</v>
      </c>
      <c r="N3292" t="s">
        <v>83</v>
      </c>
      <c r="O3292">
        <v>1</v>
      </c>
      <c r="P3292" t="s">
        <v>172</v>
      </c>
      <c r="Q3292" t="str">
        <f>+PROPER(IF(MID(Tabla1[[#This Row],[expName]],3,100)="Alegria","Alegría",MID(Tabla1[[#This Row],[expName]],3,100)))</f>
        <v>Identidad</v>
      </c>
      <c r="R3292" t="str">
        <f>+IF(Tabla1[[#This Row],[correct_ans]]="None","Frecuente","Infrecuente")</f>
        <v>Frecuente</v>
      </c>
      <c r="S3292">
        <f>+Tabla1[[#This Row],[Respuesta.corr]]*100</f>
        <v>100</v>
      </c>
      <c r="T3292" t="str">
        <f>+IF(OR(Tabla1[[#This Row],[frecuente/infrecuente]]="Frecuente",Tabla1[[#This Row],[Respuesta.rt]]=""),"",Tabla1[[#This Row],[Respuesta.rt]])</f>
        <v/>
      </c>
      <c r="U3292">
        <f>1-Tabla1[[#This Row],[Respuesta.corr]]</f>
        <v>0</v>
      </c>
      <c r="V3292" t="s">
        <v>141</v>
      </c>
      <c r="W3292" t="s">
        <v>143</v>
      </c>
      <c r="X3292" t="str">
        <f>+IFERROR(VLOOKUP(Tabla1[[#This Row],[participant]],$AB$2:$AC$17,2,0),"REVISAR")</f>
        <v>EGV8M</v>
      </c>
    </row>
    <row r="3293" spans="1:24" x14ac:dyDescent="0.55000000000000004">
      <c r="A3293" t="s">
        <v>81</v>
      </c>
      <c r="B3293" t="s">
        <v>36</v>
      </c>
      <c r="C3293" t="s">
        <v>15</v>
      </c>
      <c r="D3293">
        <v>0.8</v>
      </c>
      <c r="E3293">
        <v>0</v>
      </c>
      <c r="F3293">
        <v>91</v>
      </c>
      <c r="G3293">
        <v>91</v>
      </c>
      <c r="H3293">
        <v>91</v>
      </c>
      <c r="I3293" t="s">
        <v>15</v>
      </c>
      <c r="J3293">
        <v>1</v>
      </c>
      <c r="L3293" t="s">
        <v>171</v>
      </c>
      <c r="M3293">
        <v>59.8594854290046</v>
      </c>
      <c r="N3293" t="s">
        <v>83</v>
      </c>
      <c r="O3293">
        <v>1</v>
      </c>
      <c r="P3293" t="s">
        <v>172</v>
      </c>
      <c r="Q3293" t="str">
        <f>+PROPER(IF(MID(Tabla1[[#This Row],[expName]],3,100)="Alegria","Alegría",MID(Tabla1[[#This Row],[expName]],3,100)))</f>
        <v>Identidad</v>
      </c>
      <c r="R3293" t="str">
        <f>+IF(Tabla1[[#This Row],[correct_ans]]="None","Frecuente","Infrecuente")</f>
        <v>Frecuente</v>
      </c>
      <c r="S3293">
        <f>+Tabla1[[#This Row],[Respuesta.corr]]*100</f>
        <v>100</v>
      </c>
      <c r="T3293" t="str">
        <f>+IF(OR(Tabla1[[#This Row],[frecuente/infrecuente]]="Frecuente",Tabla1[[#This Row],[Respuesta.rt]]=""),"",Tabla1[[#This Row],[Respuesta.rt]])</f>
        <v/>
      </c>
      <c r="U3293">
        <f>1-Tabla1[[#This Row],[Respuesta.corr]]</f>
        <v>0</v>
      </c>
      <c r="V3293" t="s">
        <v>141</v>
      </c>
      <c r="W3293" t="s">
        <v>143</v>
      </c>
      <c r="X3293" t="str">
        <f>+IFERROR(VLOOKUP(Tabla1[[#This Row],[participant]],$AB$2:$AC$17,2,0),"REVISAR")</f>
        <v>EGV8M</v>
      </c>
    </row>
    <row r="3294" spans="1:24" x14ac:dyDescent="0.55000000000000004">
      <c r="A3294" t="s">
        <v>85</v>
      </c>
      <c r="B3294" t="s">
        <v>86</v>
      </c>
      <c r="C3294" t="s">
        <v>21</v>
      </c>
      <c r="D3294">
        <v>0.8</v>
      </c>
      <c r="E3294">
        <v>0</v>
      </c>
      <c r="F3294">
        <v>92</v>
      </c>
      <c r="G3294">
        <v>92</v>
      </c>
      <c r="H3294">
        <v>92</v>
      </c>
      <c r="I3294" t="s">
        <v>21</v>
      </c>
      <c r="J3294">
        <v>1</v>
      </c>
      <c r="K3294">
        <v>0.57151711359599999</v>
      </c>
      <c r="L3294" t="s">
        <v>171</v>
      </c>
      <c r="M3294">
        <v>59.8594854290046</v>
      </c>
      <c r="N3294" t="s">
        <v>83</v>
      </c>
      <c r="O3294">
        <v>1</v>
      </c>
      <c r="P3294" t="s">
        <v>172</v>
      </c>
      <c r="Q3294" t="str">
        <f>+PROPER(IF(MID(Tabla1[[#This Row],[expName]],3,100)="Alegria","Alegría",MID(Tabla1[[#This Row],[expName]],3,100)))</f>
        <v>Identidad</v>
      </c>
      <c r="R3294" t="str">
        <f>+IF(Tabla1[[#This Row],[correct_ans]]="None","Frecuente","Infrecuente")</f>
        <v>Infrecuente</v>
      </c>
      <c r="S3294">
        <f>+Tabla1[[#This Row],[Respuesta.corr]]*100</f>
        <v>100</v>
      </c>
      <c r="T3294">
        <f>+IF(OR(Tabla1[[#This Row],[frecuente/infrecuente]]="Frecuente",Tabla1[[#This Row],[Respuesta.rt]]=""),"",Tabla1[[#This Row],[Respuesta.rt]])</f>
        <v>0.57151711359599999</v>
      </c>
      <c r="U3294">
        <f>1-Tabla1[[#This Row],[Respuesta.corr]]</f>
        <v>0</v>
      </c>
      <c r="V3294" t="s">
        <v>141</v>
      </c>
      <c r="W3294" t="s">
        <v>143</v>
      </c>
      <c r="X3294" t="str">
        <f>+IFERROR(VLOOKUP(Tabla1[[#This Row],[participant]],$AB$2:$AC$17,2,0),"REVISAR")</f>
        <v>EGV8M</v>
      </c>
    </row>
    <row r="3295" spans="1:24" x14ac:dyDescent="0.55000000000000004">
      <c r="A3295" t="s">
        <v>81</v>
      </c>
      <c r="B3295" t="s">
        <v>68</v>
      </c>
      <c r="C3295" t="s">
        <v>15</v>
      </c>
      <c r="D3295">
        <v>0.8</v>
      </c>
      <c r="E3295">
        <v>0</v>
      </c>
      <c r="F3295">
        <v>93</v>
      </c>
      <c r="G3295">
        <v>93</v>
      </c>
      <c r="H3295">
        <v>93</v>
      </c>
      <c r="I3295" t="s">
        <v>15</v>
      </c>
      <c r="J3295">
        <v>1</v>
      </c>
      <c r="L3295" t="s">
        <v>171</v>
      </c>
      <c r="M3295">
        <v>59.8594854290046</v>
      </c>
      <c r="N3295" t="s">
        <v>83</v>
      </c>
      <c r="O3295">
        <v>1</v>
      </c>
      <c r="P3295" t="s">
        <v>172</v>
      </c>
      <c r="Q3295" t="str">
        <f>+PROPER(IF(MID(Tabla1[[#This Row],[expName]],3,100)="Alegria","Alegría",MID(Tabla1[[#This Row],[expName]],3,100)))</f>
        <v>Identidad</v>
      </c>
      <c r="R3295" t="str">
        <f>+IF(Tabla1[[#This Row],[correct_ans]]="None","Frecuente","Infrecuente")</f>
        <v>Frecuente</v>
      </c>
      <c r="S3295">
        <f>+Tabla1[[#This Row],[Respuesta.corr]]*100</f>
        <v>100</v>
      </c>
      <c r="T3295" t="str">
        <f>+IF(OR(Tabla1[[#This Row],[frecuente/infrecuente]]="Frecuente",Tabla1[[#This Row],[Respuesta.rt]]=""),"",Tabla1[[#This Row],[Respuesta.rt]])</f>
        <v/>
      </c>
      <c r="U3295">
        <f>1-Tabla1[[#This Row],[Respuesta.corr]]</f>
        <v>0</v>
      </c>
      <c r="V3295" t="s">
        <v>141</v>
      </c>
      <c r="W3295" t="s">
        <v>143</v>
      </c>
      <c r="X3295" t="str">
        <f>+IFERROR(VLOOKUP(Tabla1[[#This Row],[participant]],$AB$2:$AC$17,2,0),"REVISAR")</f>
        <v>EGV8M</v>
      </c>
    </row>
    <row r="3296" spans="1:24" x14ac:dyDescent="0.55000000000000004">
      <c r="A3296" t="s">
        <v>81</v>
      </c>
      <c r="B3296" t="s">
        <v>30</v>
      </c>
      <c r="C3296" t="s">
        <v>15</v>
      </c>
      <c r="D3296">
        <v>0.8</v>
      </c>
      <c r="E3296">
        <v>0</v>
      </c>
      <c r="F3296">
        <v>94</v>
      </c>
      <c r="G3296">
        <v>94</v>
      </c>
      <c r="H3296">
        <v>94</v>
      </c>
      <c r="I3296" t="s">
        <v>15</v>
      </c>
      <c r="J3296">
        <v>1</v>
      </c>
      <c r="L3296" t="s">
        <v>171</v>
      </c>
      <c r="M3296">
        <v>59.8594854290046</v>
      </c>
      <c r="N3296" t="s">
        <v>83</v>
      </c>
      <c r="O3296">
        <v>1</v>
      </c>
      <c r="P3296" t="s">
        <v>172</v>
      </c>
      <c r="Q3296" t="str">
        <f>+PROPER(IF(MID(Tabla1[[#This Row],[expName]],3,100)="Alegria","Alegría",MID(Tabla1[[#This Row],[expName]],3,100)))</f>
        <v>Identidad</v>
      </c>
      <c r="R3296" t="str">
        <f>+IF(Tabla1[[#This Row],[correct_ans]]="None","Frecuente","Infrecuente")</f>
        <v>Frecuente</v>
      </c>
      <c r="S3296">
        <f>+Tabla1[[#This Row],[Respuesta.corr]]*100</f>
        <v>100</v>
      </c>
      <c r="T3296" t="str">
        <f>+IF(OR(Tabla1[[#This Row],[frecuente/infrecuente]]="Frecuente",Tabla1[[#This Row],[Respuesta.rt]]=""),"",Tabla1[[#This Row],[Respuesta.rt]])</f>
        <v/>
      </c>
      <c r="U3296">
        <f>1-Tabla1[[#This Row],[Respuesta.corr]]</f>
        <v>0</v>
      </c>
      <c r="V3296" t="s">
        <v>141</v>
      </c>
      <c r="W3296" t="s">
        <v>143</v>
      </c>
      <c r="X3296" t="str">
        <f>+IFERROR(VLOOKUP(Tabla1[[#This Row],[participant]],$AB$2:$AC$17,2,0),"REVISAR")</f>
        <v>EGV8M</v>
      </c>
    </row>
    <row r="3297" spans="1:24" x14ac:dyDescent="0.55000000000000004">
      <c r="A3297" t="s">
        <v>81</v>
      </c>
      <c r="B3297" t="s">
        <v>89</v>
      </c>
      <c r="C3297" t="s">
        <v>15</v>
      </c>
      <c r="D3297">
        <v>0.8</v>
      </c>
      <c r="E3297">
        <v>0</v>
      </c>
      <c r="F3297">
        <v>95</v>
      </c>
      <c r="G3297">
        <v>95</v>
      </c>
      <c r="H3297">
        <v>95</v>
      </c>
      <c r="I3297" t="s">
        <v>15</v>
      </c>
      <c r="J3297">
        <v>1</v>
      </c>
      <c r="L3297" t="s">
        <v>171</v>
      </c>
      <c r="M3297">
        <v>59.8594854290046</v>
      </c>
      <c r="N3297" t="s">
        <v>83</v>
      </c>
      <c r="O3297">
        <v>1</v>
      </c>
      <c r="P3297" t="s">
        <v>172</v>
      </c>
      <c r="Q3297" t="str">
        <f>+PROPER(IF(MID(Tabla1[[#This Row],[expName]],3,100)="Alegria","Alegría",MID(Tabla1[[#This Row],[expName]],3,100)))</f>
        <v>Identidad</v>
      </c>
      <c r="R3297" t="str">
        <f>+IF(Tabla1[[#This Row],[correct_ans]]="None","Frecuente","Infrecuente")</f>
        <v>Frecuente</v>
      </c>
      <c r="S3297">
        <f>+Tabla1[[#This Row],[Respuesta.corr]]*100</f>
        <v>100</v>
      </c>
      <c r="T3297" t="str">
        <f>+IF(OR(Tabla1[[#This Row],[frecuente/infrecuente]]="Frecuente",Tabla1[[#This Row],[Respuesta.rt]]=""),"",Tabla1[[#This Row],[Respuesta.rt]])</f>
        <v/>
      </c>
      <c r="U3297">
        <f>1-Tabla1[[#This Row],[Respuesta.corr]]</f>
        <v>0</v>
      </c>
      <c r="V3297" t="s">
        <v>141</v>
      </c>
      <c r="W3297" t="s">
        <v>143</v>
      </c>
      <c r="X3297" t="str">
        <f>+IFERROR(VLOOKUP(Tabla1[[#This Row],[participant]],$AB$2:$AC$17,2,0),"REVISAR")</f>
        <v>EGV8M</v>
      </c>
    </row>
    <row r="3298" spans="1:24" x14ac:dyDescent="0.55000000000000004">
      <c r="A3298" t="s">
        <v>81</v>
      </c>
      <c r="B3298" t="s">
        <v>28</v>
      </c>
      <c r="C3298" t="s">
        <v>15</v>
      </c>
      <c r="D3298">
        <v>0.8</v>
      </c>
      <c r="E3298">
        <v>0</v>
      </c>
      <c r="F3298">
        <v>96</v>
      </c>
      <c r="G3298">
        <v>96</v>
      </c>
      <c r="H3298">
        <v>96</v>
      </c>
      <c r="I3298" t="s">
        <v>15</v>
      </c>
      <c r="J3298">
        <v>1</v>
      </c>
      <c r="L3298" t="s">
        <v>171</v>
      </c>
      <c r="M3298">
        <v>59.8594854290046</v>
      </c>
      <c r="N3298" t="s">
        <v>83</v>
      </c>
      <c r="O3298">
        <v>1</v>
      </c>
      <c r="P3298" t="s">
        <v>172</v>
      </c>
      <c r="Q3298" t="str">
        <f>+PROPER(IF(MID(Tabla1[[#This Row],[expName]],3,100)="Alegria","Alegría",MID(Tabla1[[#This Row],[expName]],3,100)))</f>
        <v>Identidad</v>
      </c>
      <c r="R3298" t="str">
        <f>+IF(Tabla1[[#This Row],[correct_ans]]="None","Frecuente","Infrecuente")</f>
        <v>Frecuente</v>
      </c>
      <c r="S3298">
        <f>+Tabla1[[#This Row],[Respuesta.corr]]*100</f>
        <v>100</v>
      </c>
      <c r="T3298" t="str">
        <f>+IF(OR(Tabla1[[#This Row],[frecuente/infrecuente]]="Frecuente",Tabla1[[#This Row],[Respuesta.rt]]=""),"",Tabla1[[#This Row],[Respuesta.rt]])</f>
        <v/>
      </c>
      <c r="U3298">
        <f>1-Tabla1[[#This Row],[Respuesta.corr]]</f>
        <v>0</v>
      </c>
      <c r="V3298" t="s">
        <v>141</v>
      </c>
      <c r="W3298" t="s">
        <v>143</v>
      </c>
      <c r="X3298" t="str">
        <f>+IFERROR(VLOOKUP(Tabla1[[#This Row],[participant]],$AB$2:$AC$17,2,0),"REVISAR")</f>
        <v>EGV8M</v>
      </c>
    </row>
    <row r="3299" spans="1:24" x14ac:dyDescent="0.55000000000000004">
      <c r="A3299" t="s">
        <v>85</v>
      </c>
      <c r="B3299" t="s">
        <v>86</v>
      </c>
      <c r="C3299" t="s">
        <v>21</v>
      </c>
      <c r="D3299">
        <v>1.3</v>
      </c>
      <c r="E3299">
        <v>0</v>
      </c>
      <c r="F3299">
        <v>97</v>
      </c>
      <c r="G3299">
        <v>97</v>
      </c>
      <c r="H3299">
        <v>97</v>
      </c>
      <c r="I3299" t="s">
        <v>21</v>
      </c>
      <c r="J3299">
        <v>1</v>
      </c>
      <c r="K3299">
        <v>0.53728602675299997</v>
      </c>
      <c r="L3299" t="s">
        <v>171</v>
      </c>
      <c r="M3299">
        <v>59.8594854290046</v>
      </c>
      <c r="N3299" t="s">
        <v>83</v>
      </c>
      <c r="O3299">
        <v>1</v>
      </c>
      <c r="P3299" t="s">
        <v>172</v>
      </c>
      <c r="Q3299" t="str">
        <f>+PROPER(IF(MID(Tabla1[[#This Row],[expName]],3,100)="Alegria","Alegría",MID(Tabla1[[#This Row],[expName]],3,100)))</f>
        <v>Identidad</v>
      </c>
      <c r="R3299" t="str">
        <f>+IF(Tabla1[[#This Row],[correct_ans]]="None","Frecuente","Infrecuente")</f>
        <v>Infrecuente</v>
      </c>
      <c r="S3299">
        <f>+Tabla1[[#This Row],[Respuesta.corr]]*100</f>
        <v>100</v>
      </c>
      <c r="T3299">
        <f>+IF(OR(Tabla1[[#This Row],[frecuente/infrecuente]]="Frecuente",Tabla1[[#This Row],[Respuesta.rt]]=""),"",Tabla1[[#This Row],[Respuesta.rt]])</f>
        <v>0.53728602675299997</v>
      </c>
      <c r="U3299">
        <f>1-Tabla1[[#This Row],[Respuesta.corr]]</f>
        <v>0</v>
      </c>
      <c r="V3299" t="s">
        <v>141</v>
      </c>
      <c r="W3299" t="s">
        <v>143</v>
      </c>
      <c r="X3299" t="str">
        <f>+IFERROR(VLOOKUP(Tabla1[[#This Row],[participant]],$AB$2:$AC$17,2,0),"REVISAR")</f>
        <v>EGV8M</v>
      </c>
    </row>
    <row r="3300" spans="1:24" x14ac:dyDescent="0.55000000000000004">
      <c r="A3300" t="s">
        <v>81</v>
      </c>
      <c r="B3300" t="s">
        <v>91</v>
      </c>
      <c r="C3300" t="s">
        <v>15</v>
      </c>
      <c r="D3300">
        <v>1.3</v>
      </c>
      <c r="E3300">
        <v>0</v>
      </c>
      <c r="F3300">
        <v>98</v>
      </c>
      <c r="G3300">
        <v>98</v>
      </c>
      <c r="H3300">
        <v>98</v>
      </c>
      <c r="I3300" t="s">
        <v>15</v>
      </c>
      <c r="J3300">
        <v>1</v>
      </c>
      <c r="L3300" t="s">
        <v>171</v>
      </c>
      <c r="M3300">
        <v>59.8594854290046</v>
      </c>
      <c r="N3300" t="s">
        <v>83</v>
      </c>
      <c r="O3300">
        <v>1</v>
      </c>
      <c r="P3300" t="s">
        <v>172</v>
      </c>
      <c r="Q3300" t="str">
        <f>+PROPER(IF(MID(Tabla1[[#This Row],[expName]],3,100)="Alegria","Alegría",MID(Tabla1[[#This Row],[expName]],3,100)))</f>
        <v>Identidad</v>
      </c>
      <c r="R3300" t="str">
        <f>+IF(Tabla1[[#This Row],[correct_ans]]="None","Frecuente","Infrecuente")</f>
        <v>Frecuente</v>
      </c>
      <c r="S3300">
        <f>+Tabla1[[#This Row],[Respuesta.corr]]*100</f>
        <v>100</v>
      </c>
      <c r="T3300" t="str">
        <f>+IF(OR(Tabla1[[#This Row],[frecuente/infrecuente]]="Frecuente",Tabla1[[#This Row],[Respuesta.rt]]=""),"",Tabla1[[#This Row],[Respuesta.rt]])</f>
        <v/>
      </c>
      <c r="U3300">
        <f>1-Tabla1[[#This Row],[Respuesta.corr]]</f>
        <v>0</v>
      </c>
      <c r="V3300" t="s">
        <v>141</v>
      </c>
      <c r="W3300" t="s">
        <v>143</v>
      </c>
      <c r="X3300" t="str">
        <f>+IFERROR(VLOOKUP(Tabla1[[#This Row],[participant]],$AB$2:$AC$17,2,0),"REVISAR")</f>
        <v>EGV8M</v>
      </c>
    </row>
    <row r="3301" spans="1:24" x14ac:dyDescent="0.55000000000000004">
      <c r="A3301" t="s">
        <v>81</v>
      </c>
      <c r="B3301" t="s">
        <v>90</v>
      </c>
      <c r="C3301" t="s">
        <v>15</v>
      </c>
      <c r="D3301">
        <v>0.8</v>
      </c>
      <c r="E3301">
        <v>0</v>
      </c>
      <c r="F3301">
        <v>99</v>
      </c>
      <c r="G3301">
        <v>99</v>
      </c>
      <c r="H3301">
        <v>99</v>
      </c>
      <c r="I3301" t="s">
        <v>15</v>
      </c>
      <c r="J3301">
        <v>1</v>
      </c>
      <c r="L3301" t="s">
        <v>171</v>
      </c>
      <c r="M3301">
        <v>59.8594854290046</v>
      </c>
      <c r="N3301" t="s">
        <v>83</v>
      </c>
      <c r="O3301">
        <v>1</v>
      </c>
      <c r="P3301" t="s">
        <v>172</v>
      </c>
      <c r="Q3301" t="str">
        <f>+PROPER(IF(MID(Tabla1[[#This Row],[expName]],3,100)="Alegria","Alegría",MID(Tabla1[[#This Row],[expName]],3,100)))</f>
        <v>Identidad</v>
      </c>
      <c r="R3301" t="str">
        <f>+IF(Tabla1[[#This Row],[correct_ans]]="None","Frecuente","Infrecuente")</f>
        <v>Frecuente</v>
      </c>
      <c r="S3301">
        <f>+Tabla1[[#This Row],[Respuesta.corr]]*100</f>
        <v>100</v>
      </c>
      <c r="T3301" t="str">
        <f>+IF(OR(Tabla1[[#This Row],[frecuente/infrecuente]]="Frecuente",Tabla1[[#This Row],[Respuesta.rt]]=""),"",Tabla1[[#This Row],[Respuesta.rt]])</f>
        <v/>
      </c>
      <c r="U3301">
        <f>1-Tabla1[[#This Row],[Respuesta.corr]]</f>
        <v>0</v>
      </c>
      <c r="V3301" t="s">
        <v>141</v>
      </c>
      <c r="W3301" t="s">
        <v>143</v>
      </c>
      <c r="X3301" t="str">
        <f>+IFERROR(VLOOKUP(Tabla1[[#This Row],[participant]],$AB$2:$AC$17,2,0),"REVISAR")</f>
        <v>EGV8M</v>
      </c>
    </row>
    <row r="3302" spans="1:24" x14ac:dyDescent="0.55000000000000004">
      <c r="A3302" t="s">
        <v>81</v>
      </c>
      <c r="B3302" t="s">
        <v>28</v>
      </c>
      <c r="C3302" t="s">
        <v>15</v>
      </c>
      <c r="D3302">
        <v>0.8</v>
      </c>
      <c r="E3302">
        <v>0</v>
      </c>
      <c r="F3302">
        <v>100</v>
      </c>
      <c r="G3302">
        <v>100</v>
      </c>
      <c r="H3302">
        <v>100</v>
      </c>
      <c r="I3302" t="s">
        <v>15</v>
      </c>
      <c r="J3302">
        <v>1</v>
      </c>
      <c r="L3302" t="s">
        <v>171</v>
      </c>
      <c r="M3302">
        <v>59.8594854290046</v>
      </c>
      <c r="N3302" t="s">
        <v>83</v>
      </c>
      <c r="O3302">
        <v>1</v>
      </c>
      <c r="P3302" t="s">
        <v>172</v>
      </c>
      <c r="Q3302" t="str">
        <f>+PROPER(IF(MID(Tabla1[[#This Row],[expName]],3,100)="Alegria","Alegría",MID(Tabla1[[#This Row],[expName]],3,100)))</f>
        <v>Identidad</v>
      </c>
      <c r="R3302" t="str">
        <f>+IF(Tabla1[[#This Row],[correct_ans]]="None","Frecuente","Infrecuente")</f>
        <v>Frecuente</v>
      </c>
      <c r="S3302">
        <f>+Tabla1[[#This Row],[Respuesta.corr]]*100</f>
        <v>100</v>
      </c>
      <c r="T3302" t="str">
        <f>+IF(OR(Tabla1[[#This Row],[frecuente/infrecuente]]="Frecuente",Tabla1[[#This Row],[Respuesta.rt]]=""),"",Tabla1[[#This Row],[Respuesta.rt]])</f>
        <v/>
      </c>
      <c r="U3302">
        <f>1-Tabla1[[#This Row],[Respuesta.corr]]</f>
        <v>0</v>
      </c>
      <c r="V3302" t="s">
        <v>141</v>
      </c>
      <c r="W3302" t="s">
        <v>143</v>
      </c>
      <c r="X3302" t="str">
        <f>+IFERROR(VLOOKUP(Tabla1[[#This Row],[participant]],$AB$2:$AC$17,2,0),"REVISAR")</f>
        <v>EGV8M</v>
      </c>
    </row>
    <row r="3303" spans="1:24" x14ac:dyDescent="0.55000000000000004">
      <c r="A3303" t="s">
        <v>85</v>
      </c>
      <c r="B3303" t="s">
        <v>86</v>
      </c>
      <c r="C3303" t="s">
        <v>21</v>
      </c>
      <c r="D3303">
        <v>0.8</v>
      </c>
      <c r="E3303">
        <v>0</v>
      </c>
      <c r="F3303">
        <v>101</v>
      </c>
      <c r="G3303">
        <v>101</v>
      </c>
      <c r="H3303">
        <v>101</v>
      </c>
      <c r="I3303" t="s">
        <v>21</v>
      </c>
      <c r="J3303">
        <v>1</v>
      </c>
      <c r="K3303">
        <v>0.63903668249300005</v>
      </c>
      <c r="L3303" t="s">
        <v>171</v>
      </c>
      <c r="M3303">
        <v>59.8594854290046</v>
      </c>
      <c r="N3303" t="s">
        <v>83</v>
      </c>
      <c r="O3303">
        <v>1</v>
      </c>
      <c r="P3303" t="s">
        <v>172</v>
      </c>
      <c r="Q3303" t="str">
        <f>+PROPER(IF(MID(Tabla1[[#This Row],[expName]],3,100)="Alegria","Alegría",MID(Tabla1[[#This Row],[expName]],3,100)))</f>
        <v>Identidad</v>
      </c>
      <c r="R3303" t="str">
        <f>+IF(Tabla1[[#This Row],[correct_ans]]="None","Frecuente","Infrecuente")</f>
        <v>Infrecuente</v>
      </c>
      <c r="S3303">
        <f>+Tabla1[[#This Row],[Respuesta.corr]]*100</f>
        <v>100</v>
      </c>
      <c r="T3303">
        <f>+IF(OR(Tabla1[[#This Row],[frecuente/infrecuente]]="Frecuente",Tabla1[[#This Row],[Respuesta.rt]]=""),"",Tabla1[[#This Row],[Respuesta.rt]])</f>
        <v>0.63903668249300005</v>
      </c>
      <c r="U3303">
        <f>1-Tabla1[[#This Row],[Respuesta.corr]]</f>
        <v>0</v>
      </c>
      <c r="V3303" t="s">
        <v>141</v>
      </c>
      <c r="W3303" t="s">
        <v>143</v>
      </c>
      <c r="X3303" t="str">
        <f>+IFERROR(VLOOKUP(Tabla1[[#This Row],[participant]],$AB$2:$AC$17,2,0),"REVISAR")</f>
        <v>EGV8M</v>
      </c>
    </row>
    <row r="3304" spans="1:24" x14ac:dyDescent="0.55000000000000004">
      <c r="A3304" t="s">
        <v>81</v>
      </c>
      <c r="B3304" t="s">
        <v>25</v>
      </c>
      <c r="C3304" t="s">
        <v>15</v>
      </c>
      <c r="D3304">
        <v>0.8</v>
      </c>
      <c r="E3304">
        <v>0</v>
      </c>
      <c r="F3304">
        <v>102</v>
      </c>
      <c r="G3304">
        <v>102</v>
      </c>
      <c r="H3304">
        <v>102</v>
      </c>
      <c r="I3304" t="s">
        <v>15</v>
      </c>
      <c r="J3304">
        <v>1</v>
      </c>
      <c r="L3304" t="s">
        <v>171</v>
      </c>
      <c r="M3304">
        <v>59.8594854290046</v>
      </c>
      <c r="N3304" t="s">
        <v>83</v>
      </c>
      <c r="O3304">
        <v>1</v>
      </c>
      <c r="P3304" t="s">
        <v>172</v>
      </c>
      <c r="Q3304" t="str">
        <f>+PROPER(IF(MID(Tabla1[[#This Row],[expName]],3,100)="Alegria","Alegría",MID(Tabla1[[#This Row],[expName]],3,100)))</f>
        <v>Identidad</v>
      </c>
      <c r="R3304" t="str">
        <f>+IF(Tabla1[[#This Row],[correct_ans]]="None","Frecuente","Infrecuente")</f>
        <v>Frecuente</v>
      </c>
      <c r="S3304">
        <f>+Tabla1[[#This Row],[Respuesta.corr]]*100</f>
        <v>100</v>
      </c>
      <c r="T3304" t="str">
        <f>+IF(OR(Tabla1[[#This Row],[frecuente/infrecuente]]="Frecuente",Tabla1[[#This Row],[Respuesta.rt]]=""),"",Tabla1[[#This Row],[Respuesta.rt]])</f>
        <v/>
      </c>
      <c r="U3304">
        <f>1-Tabla1[[#This Row],[Respuesta.corr]]</f>
        <v>0</v>
      </c>
      <c r="V3304" t="s">
        <v>141</v>
      </c>
      <c r="W3304" t="s">
        <v>143</v>
      </c>
      <c r="X3304" t="str">
        <f>+IFERROR(VLOOKUP(Tabla1[[#This Row],[participant]],$AB$2:$AC$17,2,0),"REVISAR")</f>
        <v>EGV8M</v>
      </c>
    </row>
    <row r="3305" spans="1:24" x14ac:dyDescent="0.55000000000000004">
      <c r="A3305" t="s">
        <v>85</v>
      </c>
      <c r="B3305" t="s">
        <v>86</v>
      </c>
      <c r="C3305" t="s">
        <v>21</v>
      </c>
      <c r="D3305">
        <v>1.3</v>
      </c>
      <c r="E3305">
        <v>0</v>
      </c>
      <c r="F3305">
        <v>103</v>
      </c>
      <c r="G3305">
        <v>103</v>
      </c>
      <c r="H3305">
        <v>103</v>
      </c>
      <c r="I3305" t="s">
        <v>21</v>
      </c>
      <c r="J3305">
        <v>1</v>
      </c>
      <c r="K3305">
        <v>0.67086407751800003</v>
      </c>
      <c r="L3305" t="s">
        <v>171</v>
      </c>
      <c r="M3305">
        <v>59.8594854290046</v>
      </c>
      <c r="N3305" t="s">
        <v>83</v>
      </c>
      <c r="O3305">
        <v>1</v>
      </c>
      <c r="P3305" t="s">
        <v>172</v>
      </c>
      <c r="Q3305" t="str">
        <f>+PROPER(IF(MID(Tabla1[[#This Row],[expName]],3,100)="Alegria","Alegría",MID(Tabla1[[#This Row],[expName]],3,100)))</f>
        <v>Identidad</v>
      </c>
      <c r="R3305" t="str">
        <f>+IF(Tabla1[[#This Row],[correct_ans]]="None","Frecuente","Infrecuente")</f>
        <v>Infrecuente</v>
      </c>
      <c r="S3305">
        <f>+Tabla1[[#This Row],[Respuesta.corr]]*100</f>
        <v>100</v>
      </c>
      <c r="T3305">
        <f>+IF(OR(Tabla1[[#This Row],[frecuente/infrecuente]]="Frecuente",Tabla1[[#This Row],[Respuesta.rt]]=""),"",Tabla1[[#This Row],[Respuesta.rt]])</f>
        <v>0.67086407751800003</v>
      </c>
      <c r="U3305">
        <f>1-Tabla1[[#This Row],[Respuesta.corr]]</f>
        <v>0</v>
      </c>
      <c r="V3305" t="s">
        <v>141</v>
      </c>
      <c r="W3305" t="s">
        <v>143</v>
      </c>
      <c r="X3305" t="str">
        <f>+IFERROR(VLOOKUP(Tabla1[[#This Row],[participant]],$AB$2:$AC$17,2,0),"REVISAR")</f>
        <v>EGV8M</v>
      </c>
    </row>
    <row r="3306" spans="1:24" x14ac:dyDescent="0.55000000000000004">
      <c r="A3306" t="s">
        <v>81</v>
      </c>
      <c r="B3306" t="s">
        <v>36</v>
      </c>
      <c r="C3306" t="s">
        <v>15</v>
      </c>
      <c r="D3306">
        <v>0.8</v>
      </c>
      <c r="E3306">
        <v>0</v>
      </c>
      <c r="F3306">
        <v>104</v>
      </c>
      <c r="G3306">
        <v>104</v>
      </c>
      <c r="H3306">
        <v>104</v>
      </c>
      <c r="I3306" t="s">
        <v>15</v>
      </c>
      <c r="J3306">
        <v>1</v>
      </c>
      <c r="L3306" t="s">
        <v>171</v>
      </c>
      <c r="M3306">
        <v>59.8594854290046</v>
      </c>
      <c r="N3306" t="s">
        <v>83</v>
      </c>
      <c r="O3306">
        <v>1</v>
      </c>
      <c r="P3306" t="s">
        <v>172</v>
      </c>
      <c r="Q3306" t="str">
        <f>+PROPER(IF(MID(Tabla1[[#This Row],[expName]],3,100)="Alegria","Alegría",MID(Tabla1[[#This Row],[expName]],3,100)))</f>
        <v>Identidad</v>
      </c>
      <c r="R3306" t="str">
        <f>+IF(Tabla1[[#This Row],[correct_ans]]="None","Frecuente","Infrecuente")</f>
        <v>Frecuente</v>
      </c>
      <c r="S3306">
        <f>+Tabla1[[#This Row],[Respuesta.corr]]*100</f>
        <v>100</v>
      </c>
      <c r="T3306" t="str">
        <f>+IF(OR(Tabla1[[#This Row],[frecuente/infrecuente]]="Frecuente",Tabla1[[#This Row],[Respuesta.rt]]=""),"",Tabla1[[#This Row],[Respuesta.rt]])</f>
        <v/>
      </c>
      <c r="U3306">
        <f>1-Tabla1[[#This Row],[Respuesta.corr]]</f>
        <v>0</v>
      </c>
      <c r="V3306" t="s">
        <v>141</v>
      </c>
      <c r="W3306" t="s">
        <v>143</v>
      </c>
      <c r="X3306" t="str">
        <f>+IFERROR(VLOOKUP(Tabla1[[#This Row],[participant]],$AB$2:$AC$17,2,0),"REVISAR")</f>
        <v>EGV8M</v>
      </c>
    </row>
    <row r="3307" spans="1:24" x14ac:dyDescent="0.55000000000000004">
      <c r="A3307" t="s">
        <v>81</v>
      </c>
      <c r="B3307" t="s">
        <v>35</v>
      </c>
      <c r="C3307" t="s">
        <v>15</v>
      </c>
      <c r="D3307">
        <v>0.8</v>
      </c>
      <c r="E3307">
        <v>0</v>
      </c>
      <c r="F3307">
        <v>105</v>
      </c>
      <c r="G3307">
        <v>105</v>
      </c>
      <c r="H3307">
        <v>105</v>
      </c>
      <c r="I3307" t="s">
        <v>15</v>
      </c>
      <c r="J3307">
        <v>1</v>
      </c>
      <c r="L3307" t="s">
        <v>171</v>
      </c>
      <c r="M3307">
        <v>59.8594854290046</v>
      </c>
      <c r="N3307" t="s">
        <v>83</v>
      </c>
      <c r="O3307">
        <v>1</v>
      </c>
      <c r="P3307" t="s">
        <v>172</v>
      </c>
      <c r="Q3307" t="str">
        <f>+PROPER(IF(MID(Tabla1[[#This Row],[expName]],3,100)="Alegria","Alegría",MID(Tabla1[[#This Row],[expName]],3,100)))</f>
        <v>Identidad</v>
      </c>
      <c r="R3307" t="str">
        <f>+IF(Tabla1[[#This Row],[correct_ans]]="None","Frecuente","Infrecuente")</f>
        <v>Frecuente</v>
      </c>
      <c r="S3307">
        <f>+Tabla1[[#This Row],[Respuesta.corr]]*100</f>
        <v>100</v>
      </c>
      <c r="T3307" t="str">
        <f>+IF(OR(Tabla1[[#This Row],[frecuente/infrecuente]]="Frecuente",Tabla1[[#This Row],[Respuesta.rt]]=""),"",Tabla1[[#This Row],[Respuesta.rt]])</f>
        <v/>
      </c>
      <c r="U3307">
        <f>1-Tabla1[[#This Row],[Respuesta.corr]]</f>
        <v>0</v>
      </c>
      <c r="V3307" t="s">
        <v>141</v>
      </c>
      <c r="W3307" t="s">
        <v>143</v>
      </c>
      <c r="X3307" t="str">
        <f>+IFERROR(VLOOKUP(Tabla1[[#This Row],[participant]],$AB$2:$AC$17,2,0),"REVISAR")</f>
        <v>EGV8M</v>
      </c>
    </row>
    <row r="3308" spans="1:24" x14ac:dyDescent="0.55000000000000004">
      <c r="A3308" t="s">
        <v>81</v>
      </c>
      <c r="B3308" t="s">
        <v>36</v>
      </c>
      <c r="C3308" t="s">
        <v>15</v>
      </c>
      <c r="D3308">
        <v>1.3</v>
      </c>
      <c r="E3308">
        <v>0</v>
      </c>
      <c r="F3308">
        <v>106</v>
      </c>
      <c r="G3308">
        <v>106</v>
      </c>
      <c r="H3308">
        <v>106</v>
      </c>
      <c r="I3308" t="s">
        <v>15</v>
      </c>
      <c r="J3308">
        <v>1</v>
      </c>
      <c r="L3308" t="s">
        <v>171</v>
      </c>
      <c r="M3308">
        <v>59.8594854290046</v>
      </c>
      <c r="N3308" t="s">
        <v>83</v>
      </c>
      <c r="O3308">
        <v>1</v>
      </c>
      <c r="P3308" t="s">
        <v>172</v>
      </c>
      <c r="Q3308" t="str">
        <f>+PROPER(IF(MID(Tabla1[[#This Row],[expName]],3,100)="Alegria","Alegría",MID(Tabla1[[#This Row],[expName]],3,100)))</f>
        <v>Identidad</v>
      </c>
      <c r="R3308" t="str">
        <f>+IF(Tabla1[[#This Row],[correct_ans]]="None","Frecuente","Infrecuente")</f>
        <v>Frecuente</v>
      </c>
      <c r="S3308">
        <f>+Tabla1[[#This Row],[Respuesta.corr]]*100</f>
        <v>100</v>
      </c>
      <c r="T3308" t="str">
        <f>+IF(OR(Tabla1[[#This Row],[frecuente/infrecuente]]="Frecuente",Tabla1[[#This Row],[Respuesta.rt]]=""),"",Tabla1[[#This Row],[Respuesta.rt]])</f>
        <v/>
      </c>
      <c r="U3308">
        <f>1-Tabla1[[#This Row],[Respuesta.corr]]</f>
        <v>0</v>
      </c>
      <c r="V3308" t="s">
        <v>141</v>
      </c>
      <c r="W3308" t="s">
        <v>143</v>
      </c>
      <c r="X3308" t="str">
        <f>+IFERROR(VLOOKUP(Tabla1[[#This Row],[participant]],$AB$2:$AC$17,2,0),"REVISAR")</f>
        <v>EGV8M</v>
      </c>
    </row>
    <row r="3309" spans="1:24" x14ac:dyDescent="0.55000000000000004">
      <c r="A3309" t="s">
        <v>85</v>
      </c>
      <c r="B3309" t="s">
        <v>86</v>
      </c>
      <c r="C3309" t="s">
        <v>21</v>
      </c>
      <c r="D3309">
        <v>0.8</v>
      </c>
      <c r="E3309">
        <v>0</v>
      </c>
      <c r="F3309">
        <v>107</v>
      </c>
      <c r="G3309">
        <v>107</v>
      </c>
      <c r="H3309">
        <v>107</v>
      </c>
      <c r="I3309" t="s">
        <v>21</v>
      </c>
      <c r="J3309">
        <v>1</v>
      </c>
      <c r="K3309">
        <v>0.58906075253599999</v>
      </c>
      <c r="L3309" t="s">
        <v>171</v>
      </c>
      <c r="M3309">
        <v>59.8594854290046</v>
      </c>
      <c r="N3309" t="s">
        <v>83</v>
      </c>
      <c r="O3309">
        <v>1</v>
      </c>
      <c r="P3309" t="s">
        <v>172</v>
      </c>
      <c r="Q3309" t="str">
        <f>+PROPER(IF(MID(Tabla1[[#This Row],[expName]],3,100)="Alegria","Alegría",MID(Tabla1[[#This Row],[expName]],3,100)))</f>
        <v>Identidad</v>
      </c>
      <c r="R3309" t="str">
        <f>+IF(Tabla1[[#This Row],[correct_ans]]="None","Frecuente","Infrecuente")</f>
        <v>Infrecuente</v>
      </c>
      <c r="S3309">
        <f>+Tabla1[[#This Row],[Respuesta.corr]]*100</f>
        <v>100</v>
      </c>
      <c r="T3309">
        <f>+IF(OR(Tabla1[[#This Row],[frecuente/infrecuente]]="Frecuente",Tabla1[[#This Row],[Respuesta.rt]]=""),"",Tabla1[[#This Row],[Respuesta.rt]])</f>
        <v>0.58906075253599999</v>
      </c>
      <c r="U3309">
        <f>1-Tabla1[[#This Row],[Respuesta.corr]]</f>
        <v>0</v>
      </c>
      <c r="V3309" t="s">
        <v>141</v>
      </c>
      <c r="W3309" t="s">
        <v>143</v>
      </c>
      <c r="X3309" t="str">
        <f>+IFERROR(VLOOKUP(Tabla1[[#This Row],[participant]],$AB$2:$AC$17,2,0),"REVISAR")</f>
        <v>EGV8M</v>
      </c>
    </row>
    <row r="3310" spans="1:24" x14ac:dyDescent="0.55000000000000004">
      <c r="A3310" t="s">
        <v>81</v>
      </c>
      <c r="B3310" t="s">
        <v>35</v>
      </c>
      <c r="C3310" t="s">
        <v>15</v>
      </c>
      <c r="D3310">
        <v>1.3</v>
      </c>
      <c r="E3310">
        <v>0</v>
      </c>
      <c r="F3310">
        <v>108</v>
      </c>
      <c r="G3310">
        <v>108</v>
      </c>
      <c r="H3310">
        <v>108</v>
      </c>
      <c r="I3310" t="s">
        <v>15</v>
      </c>
      <c r="J3310">
        <v>1</v>
      </c>
      <c r="L3310" t="s">
        <v>171</v>
      </c>
      <c r="M3310">
        <v>59.8594854290046</v>
      </c>
      <c r="N3310" t="s">
        <v>83</v>
      </c>
      <c r="O3310">
        <v>1</v>
      </c>
      <c r="P3310" t="s">
        <v>172</v>
      </c>
      <c r="Q3310" t="str">
        <f>+PROPER(IF(MID(Tabla1[[#This Row],[expName]],3,100)="Alegria","Alegría",MID(Tabla1[[#This Row],[expName]],3,100)))</f>
        <v>Identidad</v>
      </c>
      <c r="R3310" t="str">
        <f>+IF(Tabla1[[#This Row],[correct_ans]]="None","Frecuente","Infrecuente")</f>
        <v>Frecuente</v>
      </c>
      <c r="S3310">
        <f>+Tabla1[[#This Row],[Respuesta.corr]]*100</f>
        <v>100</v>
      </c>
      <c r="T3310" t="str">
        <f>+IF(OR(Tabla1[[#This Row],[frecuente/infrecuente]]="Frecuente",Tabla1[[#This Row],[Respuesta.rt]]=""),"",Tabla1[[#This Row],[Respuesta.rt]])</f>
        <v/>
      </c>
      <c r="U3310">
        <f>1-Tabla1[[#This Row],[Respuesta.corr]]</f>
        <v>0</v>
      </c>
      <c r="V3310" t="s">
        <v>141</v>
      </c>
      <c r="W3310" t="s">
        <v>143</v>
      </c>
      <c r="X3310" t="str">
        <f>+IFERROR(VLOOKUP(Tabla1[[#This Row],[participant]],$AB$2:$AC$17,2,0),"REVISAR")</f>
        <v>EGV8M</v>
      </c>
    </row>
    <row r="3311" spans="1:24" x14ac:dyDescent="0.55000000000000004">
      <c r="A3311" t="s">
        <v>81</v>
      </c>
      <c r="B3311" t="s">
        <v>63</v>
      </c>
      <c r="C3311" t="s">
        <v>15</v>
      </c>
      <c r="D3311">
        <v>1.3</v>
      </c>
      <c r="E3311">
        <v>0</v>
      </c>
      <c r="F3311">
        <v>109</v>
      </c>
      <c r="G3311">
        <v>109</v>
      </c>
      <c r="H3311">
        <v>109</v>
      </c>
      <c r="I3311" t="s">
        <v>15</v>
      </c>
      <c r="J3311">
        <v>1</v>
      </c>
      <c r="L3311" t="s">
        <v>171</v>
      </c>
      <c r="M3311">
        <v>59.8594854290046</v>
      </c>
      <c r="N3311" t="s">
        <v>83</v>
      </c>
      <c r="O3311">
        <v>1</v>
      </c>
      <c r="P3311" t="s">
        <v>172</v>
      </c>
      <c r="Q3311" t="str">
        <f>+PROPER(IF(MID(Tabla1[[#This Row],[expName]],3,100)="Alegria","Alegría",MID(Tabla1[[#This Row],[expName]],3,100)))</f>
        <v>Identidad</v>
      </c>
      <c r="R3311" t="str">
        <f>+IF(Tabla1[[#This Row],[correct_ans]]="None","Frecuente","Infrecuente")</f>
        <v>Frecuente</v>
      </c>
      <c r="S3311">
        <f>+Tabla1[[#This Row],[Respuesta.corr]]*100</f>
        <v>100</v>
      </c>
      <c r="T3311" t="str">
        <f>+IF(OR(Tabla1[[#This Row],[frecuente/infrecuente]]="Frecuente",Tabla1[[#This Row],[Respuesta.rt]]=""),"",Tabla1[[#This Row],[Respuesta.rt]])</f>
        <v/>
      </c>
      <c r="U3311">
        <f>1-Tabla1[[#This Row],[Respuesta.corr]]</f>
        <v>0</v>
      </c>
      <c r="V3311" t="s">
        <v>141</v>
      </c>
      <c r="W3311" t="s">
        <v>143</v>
      </c>
      <c r="X3311" t="str">
        <f>+IFERROR(VLOOKUP(Tabla1[[#This Row],[participant]],$AB$2:$AC$17,2,0),"REVISAR")</f>
        <v>EGV8M</v>
      </c>
    </row>
    <row r="3312" spans="1:24" x14ac:dyDescent="0.55000000000000004">
      <c r="A3312" t="s">
        <v>85</v>
      </c>
      <c r="B3312" t="s">
        <v>86</v>
      </c>
      <c r="C3312" t="s">
        <v>21</v>
      </c>
      <c r="D3312">
        <v>0.8</v>
      </c>
      <c r="E3312">
        <v>0</v>
      </c>
      <c r="F3312">
        <v>110</v>
      </c>
      <c r="G3312">
        <v>110</v>
      </c>
      <c r="H3312">
        <v>110</v>
      </c>
      <c r="I3312" t="s">
        <v>21</v>
      </c>
      <c r="J3312">
        <v>1</v>
      </c>
      <c r="K3312">
        <v>0.50457827129900001</v>
      </c>
      <c r="L3312" t="s">
        <v>171</v>
      </c>
      <c r="M3312">
        <v>59.8594854290046</v>
      </c>
      <c r="N3312" t="s">
        <v>83</v>
      </c>
      <c r="O3312">
        <v>1</v>
      </c>
      <c r="P3312" t="s">
        <v>172</v>
      </c>
      <c r="Q3312" t="str">
        <f>+PROPER(IF(MID(Tabla1[[#This Row],[expName]],3,100)="Alegria","Alegría",MID(Tabla1[[#This Row],[expName]],3,100)))</f>
        <v>Identidad</v>
      </c>
      <c r="R3312" t="str">
        <f>+IF(Tabla1[[#This Row],[correct_ans]]="None","Frecuente","Infrecuente")</f>
        <v>Infrecuente</v>
      </c>
      <c r="S3312">
        <f>+Tabla1[[#This Row],[Respuesta.corr]]*100</f>
        <v>100</v>
      </c>
      <c r="T3312">
        <f>+IF(OR(Tabla1[[#This Row],[frecuente/infrecuente]]="Frecuente",Tabla1[[#This Row],[Respuesta.rt]]=""),"",Tabla1[[#This Row],[Respuesta.rt]])</f>
        <v>0.50457827129900001</v>
      </c>
      <c r="U3312">
        <f>1-Tabla1[[#This Row],[Respuesta.corr]]</f>
        <v>0</v>
      </c>
      <c r="V3312" t="s">
        <v>141</v>
      </c>
      <c r="W3312" t="s">
        <v>143</v>
      </c>
      <c r="X3312" t="str">
        <f>+IFERROR(VLOOKUP(Tabla1[[#This Row],[participant]],$AB$2:$AC$17,2,0),"REVISAR")</f>
        <v>EGV8M</v>
      </c>
    </row>
    <row r="3313" spans="1:24" x14ac:dyDescent="0.55000000000000004">
      <c r="A3313" t="s">
        <v>81</v>
      </c>
      <c r="B3313" t="s">
        <v>25</v>
      </c>
      <c r="C3313" t="s">
        <v>15</v>
      </c>
      <c r="D3313">
        <v>0.8</v>
      </c>
      <c r="E3313">
        <v>0</v>
      </c>
      <c r="F3313">
        <v>111</v>
      </c>
      <c r="G3313">
        <v>111</v>
      </c>
      <c r="H3313">
        <v>111</v>
      </c>
      <c r="I3313" t="s">
        <v>15</v>
      </c>
      <c r="J3313">
        <v>1</v>
      </c>
      <c r="L3313" t="s">
        <v>171</v>
      </c>
      <c r="M3313">
        <v>59.8594854290046</v>
      </c>
      <c r="N3313" t="s">
        <v>83</v>
      </c>
      <c r="O3313">
        <v>1</v>
      </c>
      <c r="P3313" t="s">
        <v>172</v>
      </c>
      <c r="Q3313" t="str">
        <f>+PROPER(IF(MID(Tabla1[[#This Row],[expName]],3,100)="Alegria","Alegría",MID(Tabla1[[#This Row],[expName]],3,100)))</f>
        <v>Identidad</v>
      </c>
      <c r="R3313" t="str">
        <f>+IF(Tabla1[[#This Row],[correct_ans]]="None","Frecuente","Infrecuente")</f>
        <v>Frecuente</v>
      </c>
      <c r="S3313">
        <f>+Tabla1[[#This Row],[Respuesta.corr]]*100</f>
        <v>100</v>
      </c>
      <c r="T3313" t="str">
        <f>+IF(OR(Tabla1[[#This Row],[frecuente/infrecuente]]="Frecuente",Tabla1[[#This Row],[Respuesta.rt]]=""),"",Tabla1[[#This Row],[Respuesta.rt]])</f>
        <v/>
      </c>
      <c r="U3313">
        <f>1-Tabla1[[#This Row],[Respuesta.corr]]</f>
        <v>0</v>
      </c>
      <c r="V3313" t="s">
        <v>141</v>
      </c>
      <c r="W3313" t="s">
        <v>143</v>
      </c>
      <c r="X3313" t="str">
        <f>+IFERROR(VLOOKUP(Tabla1[[#This Row],[participant]],$AB$2:$AC$17,2,0),"REVISAR")</f>
        <v>EGV8M</v>
      </c>
    </row>
    <row r="3314" spans="1:24" x14ac:dyDescent="0.55000000000000004">
      <c r="A3314" t="s">
        <v>81</v>
      </c>
      <c r="B3314" t="s">
        <v>91</v>
      </c>
      <c r="C3314" t="s">
        <v>15</v>
      </c>
      <c r="D3314">
        <v>1.3</v>
      </c>
      <c r="E3314">
        <v>0</v>
      </c>
      <c r="F3314">
        <v>112</v>
      </c>
      <c r="G3314">
        <v>112</v>
      </c>
      <c r="H3314">
        <v>112</v>
      </c>
      <c r="I3314" t="s">
        <v>15</v>
      </c>
      <c r="J3314">
        <v>1</v>
      </c>
      <c r="L3314" t="s">
        <v>171</v>
      </c>
      <c r="M3314">
        <v>59.8594854290046</v>
      </c>
      <c r="N3314" t="s">
        <v>83</v>
      </c>
      <c r="O3314">
        <v>1</v>
      </c>
      <c r="P3314" t="s">
        <v>172</v>
      </c>
      <c r="Q3314" t="str">
        <f>+PROPER(IF(MID(Tabla1[[#This Row],[expName]],3,100)="Alegria","Alegría",MID(Tabla1[[#This Row],[expName]],3,100)))</f>
        <v>Identidad</v>
      </c>
      <c r="R3314" t="str">
        <f>+IF(Tabla1[[#This Row],[correct_ans]]="None","Frecuente","Infrecuente")</f>
        <v>Frecuente</v>
      </c>
      <c r="S3314">
        <f>+Tabla1[[#This Row],[Respuesta.corr]]*100</f>
        <v>100</v>
      </c>
      <c r="T3314" t="str">
        <f>+IF(OR(Tabla1[[#This Row],[frecuente/infrecuente]]="Frecuente",Tabla1[[#This Row],[Respuesta.rt]]=""),"",Tabla1[[#This Row],[Respuesta.rt]])</f>
        <v/>
      </c>
      <c r="U3314">
        <f>1-Tabla1[[#This Row],[Respuesta.corr]]</f>
        <v>0</v>
      </c>
      <c r="V3314" t="s">
        <v>141</v>
      </c>
      <c r="W3314" t="s">
        <v>143</v>
      </c>
      <c r="X3314" t="str">
        <f>+IFERROR(VLOOKUP(Tabla1[[#This Row],[participant]],$AB$2:$AC$17,2,0),"REVISAR")</f>
        <v>EGV8M</v>
      </c>
    </row>
    <row r="3315" spans="1:24" x14ac:dyDescent="0.55000000000000004">
      <c r="A3315" t="s">
        <v>85</v>
      </c>
      <c r="B3315" t="s">
        <v>86</v>
      </c>
      <c r="C3315" t="s">
        <v>21</v>
      </c>
      <c r="D3315">
        <v>1.3</v>
      </c>
      <c r="E3315">
        <v>0</v>
      </c>
      <c r="F3315">
        <v>113</v>
      </c>
      <c r="G3315">
        <v>113</v>
      </c>
      <c r="H3315">
        <v>113</v>
      </c>
      <c r="I3315" t="s">
        <v>21</v>
      </c>
      <c r="J3315">
        <v>1</v>
      </c>
      <c r="K3315">
        <v>0.73833894968299996</v>
      </c>
      <c r="L3315" t="s">
        <v>171</v>
      </c>
      <c r="M3315">
        <v>59.8594854290046</v>
      </c>
      <c r="N3315" t="s">
        <v>83</v>
      </c>
      <c r="O3315">
        <v>1</v>
      </c>
      <c r="P3315" t="s">
        <v>172</v>
      </c>
      <c r="Q3315" t="str">
        <f>+PROPER(IF(MID(Tabla1[[#This Row],[expName]],3,100)="Alegria","Alegría",MID(Tabla1[[#This Row],[expName]],3,100)))</f>
        <v>Identidad</v>
      </c>
      <c r="R3315" t="str">
        <f>+IF(Tabla1[[#This Row],[correct_ans]]="None","Frecuente","Infrecuente")</f>
        <v>Infrecuente</v>
      </c>
      <c r="S3315">
        <f>+Tabla1[[#This Row],[Respuesta.corr]]*100</f>
        <v>100</v>
      </c>
      <c r="T3315">
        <f>+IF(OR(Tabla1[[#This Row],[frecuente/infrecuente]]="Frecuente",Tabla1[[#This Row],[Respuesta.rt]]=""),"",Tabla1[[#This Row],[Respuesta.rt]])</f>
        <v>0.73833894968299996</v>
      </c>
      <c r="U3315">
        <f>1-Tabla1[[#This Row],[Respuesta.corr]]</f>
        <v>0</v>
      </c>
      <c r="V3315" t="s">
        <v>141</v>
      </c>
      <c r="W3315" t="s">
        <v>143</v>
      </c>
      <c r="X3315" t="str">
        <f>+IFERROR(VLOOKUP(Tabla1[[#This Row],[participant]],$AB$2:$AC$17,2,0),"REVISAR")</f>
        <v>EGV8M</v>
      </c>
    </row>
    <row r="3316" spans="1:24" x14ac:dyDescent="0.55000000000000004">
      <c r="A3316" t="s">
        <v>81</v>
      </c>
      <c r="B3316" t="s">
        <v>87</v>
      </c>
      <c r="C3316" t="s">
        <v>15</v>
      </c>
      <c r="D3316">
        <v>1.3</v>
      </c>
      <c r="E3316">
        <v>0</v>
      </c>
      <c r="F3316">
        <v>114</v>
      </c>
      <c r="G3316">
        <v>114</v>
      </c>
      <c r="H3316">
        <v>114</v>
      </c>
      <c r="I3316" t="s">
        <v>15</v>
      </c>
      <c r="J3316">
        <v>1</v>
      </c>
      <c r="L3316" t="s">
        <v>171</v>
      </c>
      <c r="M3316">
        <v>59.8594854290046</v>
      </c>
      <c r="N3316" t="s">
        <v>83</v>
      </c>
      <c r="O3316">
        <v>1</v>
      </c>
      <c r="P3316" t="s">
        <v>172</v>
      </c>
      <c r="Q3316" t="str">
        <f>+PROPER(IF(MID(Tabla1[[#This Row],[expName]],3,100)="Alegria","Alegría",MID(Tabla1[[#This Row],[expName]],3,100)))</f>
        <v>Identidad</v>
      </c>
      <c r="R3316" t="str">
        <f>+IF(Tabla1[[#This Row],[correct_ans]]="None","Frecuente","Infrecuente")</f>
        <v>Frecuente</v>
      </c>
      <c r="S3316">
        <f>+Tabla1[[#This Row],[Respuesta.corr]]*100</f>
        <v>100</v>
      </c>
      <c r="T3316" t="str">
        <f>+IF(OR(Tabla1[[#This Row],[frecuente/infrecuente]]="Frecuente",Tabla1[[#This Row],[Respuesta.rt]]=""),"",Tabla1[[#This Row],[Respuesta.rt]])</f>
        <v/>
      </c>
      <c r="U3316">
        <f>1-Tabla1[[#This Row],[Respuesta.corr]]</f>
        <v>0</v>
      </c>
      <c r="V3316" t="s">
        <v>141</v>
      </c>
      <c r="W3316" t="s">
        <v>143</v>
      </c>
      <c r="X3316" t="str">
        <f>+IFERROR(VLOOKUP(Tabla1[[#This Row],[participant]],$AB$2:$AC$17,2,0),"REVISAR")</f>
        <v>EGV8M</v>
      </c>
    </row>
    <row r="3317" spans="1:24" x14ac:dyDescent="0.55000000000000004">
      <c r="A3317" t="s">
        <v>81</v>
      </c>
      <c r="B3317" t="s">
        <v>36</v>
      </c>
      <c r="C3317" t="s">
        <v>15</v>
      </c>
      <c r="D3317">
        <v>0.8</v>
      </c>
      <c r="E3317">
        <v>0</v>
      </c>
      <c r="F3317">
        <v>115</v>
      </c>
      <c r="G3317">
        <v>115</v>
      </c>
      <c r="H3317">
        <v>115</v>
      </c>
      <c r="I3317" t="s">
        <v>15</v>
      </c>
      <c r="J3317">
        <v>1</v>
      </c>
      <c r="L3317" t="s">
        <v>171</v>
      </c>
      <c r="M3317">
        <v>59.8594854290046</v>
      </c>
      <c r="N3317" t="s">
        <v>83</v>
      </c>
      <c r="O3317">
        <v>1</v>
      </c>
      <c r="P3317" t="s">
        <v>172</v>
      </c>
      <c r="Q3317" t="str">
        <f>+PROPER(IF(MID(Tabla1[[#This Row],[expName]],3,100)="Alegria","Alegría",MID(Tabla1[[#This Row],[expName]],3,100)))</f>
        <v>Identidad</v>
      </c>
      <c r="R3317" t="str">
        <f>+IF(Tabla1[[#This Row],[correct_ans]]="None","Frecuente","Infrecuente")</f>
        <v>Frecuente</v>
      </c>
      <c r="S3317">
        <f>+Tabla1[[#This Row],[Respuesta.corr]]*100</f>
        <v>100</v>
      </c>
      <c r="T3317" t="str">
        <f>+IF(OR(Tabla1[[#This Row],[frecuente/infrecuente]]="Frecuente",Tabla1[[#This Row],[Respuesta.rt]]=""),"",Tabla1[[#This Row],[Respuesta.rt]])</f>
        <v/>
      </c>
      <c r="U3317">
        <f>1-Tabla1[[#This Row],[Respuesta.corr]]</f>
        <v>0</v>
      </c>
      <c r="V3317" t="s">
        <v>141</v>
      </c>
      <c r="W3317" t="s">
        <v>143</v>
      </c>
      <c r="X3317" t="str">
        <f>+IFERROR(VLOOKUP(Tabla1[[#This Row],[participant]],$AB$2:$AC$17,2,0),"REVISAR")</f>
        <v>EGV8M</v>
      </c>
    </row>
    <row r="3318" spans="1:24" x14ac:dyDescent="0.55000000000000004">
      <c r="A3318" t="s">
        <v>81</v>
      </c>
      <c r="B3318" t="s">
        <v>90</v>
      </c>
      <c r="C3318" t="s">
        <v>15</v>
      </c>
      <c r="D3318">
        <v>1.3</v>
      </c>
      <c r="E3318">
        <v>0</v>
      </c>
      <c r="F3318">
        <v>116</v>
      </c>
      <c r="G3318">
        <v>116</v>
      </c>
      <c r="H3318">
        <v>116</v>
      </c>
      <c r="I3318" t="s">
        <v>15</v>
      </c>
      <c r="J3318">
        <v>1</v>
      </c>
      <c r="L3318" t="s">
        <v>171</v>
      </c>
      <c r="M3318">
        <v>59.8594854290046</v>
      </c>
      <c r="N3318" t="s">
        <v>83</v>
      </c>
      <c r="O3318">
        <v>1</v>
      </c>
      <c r="P3318" t="s">
        <v>172</v>
      </c>
      <c r="Q3318" t="str">
        <f>+PROPER(IF(MID(Tabla1[[#This Row],[expName]],3,100)="Alegria","Alegría",MID(Tabla1[[#This Row],[expName]],3,100)))</f>
        <v>Identidad</v>
      </c>
      <c r="R3318" t="str">
        <f>+IF(Tabla1[[#This Row],[correct_ans]]="None","Frecuente","Infrecuente")</f>
        <v>Frecuente</v>
      </c>
      <c r="S3318">
        <f>+Tabla1[[#This Row],[Respuesta.corr]]*100</f>
        <v>100</v>
      </c>
      <c r="T3318" t="str">
        <f>+IF(OR(Tabla1[[#This Row],[frecuente/infrecuente]]="Frecuente",Tabla1[[#This Row],[Respuesta.rt]]=""),"",Tabla1[[#This Row],[Respuesta.rt]])</f>
        <v/>
      </c>
      <c r="U3318">
        <f>1-Tabla1[[#This Row],[Respuesta.corr]]</f>
        <v>0</v>
      </c>
      <c r="V3318" t="s">
        <v>141</v>
      </c>
      <c r="W3318" t="s">
        <v>143</v>
      </c>
      <c r="X3318" t="str">
        <f>+IFERROR(VLOOKUP(Tabla1[[#This Row],[participant]],$AB$2:$AC$17,2,0),"REVISAR")</f>
        <v>EGV8M</v>
      </c>
    </row>
    <row r="3319" spans="1:24" x14ac:dyDescent="0.55000000000000004">
      <c r="A3319" t="s">
        <v>85</v>
      </c>
      <c r="B3319" t="s">
        <v>86</v>
      </c>
      <c r="C3319" t="s">
        <v>21</v>
      </c>
      <c r="D3319">
        <v>1.3</v>
      </c>
      <c r="E3319">
        <v>0</v>
      </c>
      <c r="F3319">
        <v>117</v>
      </c>
      <c r="G3319">
        <v>117</v>
      </c>
      <c r="H3319">
        <v>117</v>
      </c>
      <c r="I3319" t="s">
        <v>21</v>
      </c>
      <c r="J3319">
        <v>1</v>
      </c>
      <c r="K3319">
        <v>0.50444318778999997</v>
      </c>
      <c r="L3319" t="s">
        <v>171</v>
      </c>
      <c r="M3319">
        <v>59.8594854290046</v>
      </c>
      <c r="N3319" t="s">
        <v>83</v>
      </c>
      <c r="O3319">
        <v>1</v>
      </c>
      <c r="P3319" t="s">
        <v>172</v>
      </c>
      <c r="Q3319" t="str">
        <f>+PROPER(IF(MID(Tabla1[[#This Row],[expName]],3,100)="Alegria","Alegría",MID(Tabla1[[#This Row],[expName]],3,100)))</f>
        <v>Identidad</v>
      </c>
      <c r="R3319" t="str">
        <f>+IF(Tabla1[[#This Row],[correct_ans]]="None","Frecuente","Infrecuente")</f>
        <v>Infrecuente</v>
      </c>
      <c r="S3319">
        <f>+Tabla1[[#This Row],[Respuesta.corr]]*100</f>
        <v>100</v>
      </c>
      <c r="T3319">
        <f>+IF(OR(Tabla1[[#This Row],[frecuente/infrecuente]]="Frecuente",Tabla1[[#This Row],[Respuesta.rt]]=""),"",Tabla1[[#This Row],[Respuesta.rt]])</f>
        <v>0.50444318778999997</v>
      </c>
      <c r="U3319">
        <f>1-Tabla1[[#This Row],[Respuesta.corr]]</f>
        <v>0</v>
      </c>
      <c r="V3319" t="s">
        <v>141</v>
      </c>
      <c r="W3319" t="s">
        <v>143</v>
      </c>
      <c r="X3319" t="str">
        <f>+IFERROR(VLOOKUP(Tabla1[[#This Row],[participant]],$AB$2:$AC$17,2,0),"REVISAR")</f>
        <v>EGV8M</v>
      </c>
    </row>
    <row r="3320" spans="1:24" x14ac:dyDescent="0.55000000000000004">
      <c r="A3320" t="s">
        <v>81</v>
      </c>
      <c r="B3320" t="s">
        <v>91</v>
      </c>
      <c r="C3320" t="s">
        <v>15</v>
      </c>
      <c r="D3320">
        <v>0.8</v>
      </c>
      <c r="E3320">
        <v>0</v>
      </c>
      <c r="F3320">
        <v>118</v>
      </c>
      <c r="G3320">
        <v>118</v>
      </c>
      <c r="H3320">
        <v>118</v>
      </c>
      <c r="I3320" t="s">
        <v>15</v>
      </c>
      <c r="J3320">
        <v>1</v>
      </c>
      <c r="L3320" t="s">
        <v>171</v>
      </c>
      <c r="M3320">
        <v>59.8594854290046</v>
      </c>
      <c r="N3320" t="s">
        <v>83</v>
      </c>
      <c r="O3320">
        <v>1</v>
      </c>
      <c r="P3320" t="s">
        <v>172</v>
      </c>
      <c r="Q3320" t="str">
        <f>+PROPER(IF(MID(Tabla1[[#This Row],[expName]],3,100)="Alegria","Alegría",MID(Tabla1[[#This Row],[expName]],3,100)))</f>
        <v>Identidad</v>
      </c>
      <c r="R3320" t="str">
        <f>+IF(Tabla1[[#This Row],[correct_ans]]="None","Frecuente","Infrecuente")</f>
        <v>Frecuente</v>
      </c>
      <c r="S3320">
        <f>+Tabla1[[#This Row],[Respuesta.corr]]*100</f>
        <v>100</v>
      </c>
      <c r="T3320" t="str">
        <f>+IF(OR(Tabla1[[#This Row],[frecuente/infrecuente]]="Frecuente",Tabla1[[#This Row],[Respuesta.rt]]=""),"",Tabla1[[#This Row],[Respuesta.rt]])</f>
        <v/>
      </c>
      <c r="U3320">
        <f>1-Tabla1[[#This Row],[Respuesta.corr]]</f>
        <v>0</v>
      </c>
      <c r="V3320" t="s">
        <v>141</v>
      </c>
      <c r="W3320" t="s">
        <v>143</v>
      </c>
      <c r="X3320" t="str">
        <f>+IFERROR(VLOOKUP(Tabla1[[#This Row],[participant]],$AB$2:$AC$17,2,0),"REVISAR")</f>
        <v>EGV8M</v>
      </c>
    </row>
    <row r="3321" spans="1:24" x14ac:dyDescent="0.55000000000000004">
      <c r="A3321" t="s">
        <v>85</v>
      </c>
      <c r="B3321" t="s">
        <v>86</v>
      </c>
      <c r="C3321" t="s">
        <v>21</v>
      </c>
      <c r="D3321">
        <v>1.3</v>
      </c>
      <c r="E3321">
        <v>0</v>
      </c>
      <c r="F3321">
        <v>119</v>
      </c>
      <c r="G3321">
        <v>119</v>
      </c>
      <c r="H3321">
        <v>119</v>
      </c>
      <c r="I3321" t="s">
        <v>21</v>
      </c>
      <c r="J3321">
        <v>1</v>
      </c>
      <c r="K3321">
        <v>0.68798657372799998</v>
      </c>
      <c r="L3321" t="s">
        <v>171</v>
      </c>
      <c r="M3321">
        <v>59.8594854290046</v>
      </c>
      <c r="N3321" t="s">
        <v>83</v>
      </c>
      <c r="O3321">
        <v>1</v>
      </c>
      <c r="P3321" t="s">
        <v>172</v>
      </c>
      <c r="Q3321" t="str">
        <f>+PROPER(IF(MID(Tabla1[[#This Row],[expName]],3,100)="Alegria","Alegría",MID(Tabla1[[#This Row],[expName]],3,100)))</f>
        <v>Identidad</v>
      </c>
      <c r="R3321" t="str">
        <f>+IF(Tabla1[[#This Row],[correct_ans]]="None","Frecuente","Infrecuente")</f>
        <v>Infrecuente</v>
      </c>
      <c r="S3321">
        <f>+Tabla1[[#This Row],[Respuesta.corr]]*100</f>
        <v>100</v>
      </c>
      <c r="T3321">
        <f>+IF(OR(Tabla1[[#This Row],[frecuente/infrecuente]]="Frecuente",Tabla1[[#This Row],[Respuesta.rt]]=""),"",Tabla1[[#This Row],[Respuesta.rt]])</f>
        <v>0.68798657372799998</v>
      </c>
      <c r="U3321">
        <f>1-Tabla1[[#This Row],[Respuesta.corr]]</f>
        <v>0</v>
      </c>
      <c r="V3321" t="s">
        <v>141</v>
      </c>
      <c r="W3321" t="s">
        <v>143</v>
      </c>
      <c r="X3321" t="str">
        <f>+IFERROR(VLOOKUP(Tabla1[[#This Row],[participant]],$AB$2:$AC$17,2,0),"REVISAR")</f>
        <v>EGV8M</v>
      </c>
    </row>
    <row r="3322" spans="1:24" x14ac:dyDescent="0.55000000000000004">
      <c r="A3322" t="s">
        <v>81</v>
      </c>
      <c r="B3322" t="s">
        <v>22</v>
      </c>
      <c r="C3322" t="s">
        <v>15</v>
      </c>
      <c r="D3322">
        <v>0.8</v>
      </c>
      <c r="E3322">
        <v>0</v>
      </c>
      <c r="F3322">
        <v>120</v>
      </c>
      <c r="G3322">
        <v>120</v>
      </c>
      <c r="H3322">
        <v>120</v>
      </c>
      <c r="I3322" t="s">
        <v>15</v>
      </c>
      <c r="J3322">
        <v>1</v>
      </c>
      <c r="L3322" t="s">
        <v>171</v>
      </c>
      <c r="M3322">
        <v>59.8594854290046</v>
      </c>
      <c r="N3322" t="s">
        <v>83</v>
      </c>
      <c r="O3322">
        <v>1</v>
      </c>
      <c r="P3322" t="s">
        <v>172</v>
      </c>
      <c r="Q3322" t="str">
        <f>+PROPER(IF(MID(Tabla1[[#This Row],[expName]],3,100)="Alegria","Alegría",MID(Tabla1[[#This Row],[expName]],3,100)))</f>
        <v>Identidad</v>
      </c>
      <c r="R3322" t="str">
        <f>+IF(Tabla1[[#This Row],[correct_ans]]="None","Frecuente","Infrecuente")</f>
        <v>Frecuente</v>
      </c>
      <c r="S3322">
        <f>+Tabla1[[#This Row],[Respuesta.corr]]*100</f>
        <v>100</v>
      </c>
      <c r="T3322" t="str">
        <f>+IF(OR(Tabla1[[#This Row],[frecuente/infrecuente]]="Frecuente",Tabla1[[#This Row],[Respuesta.rt]]=""),"",Tabla1[[#This Row],[Respuesta.rt]])</f>
        <v/>
      </c>
      <c r="U3322">
        <f>1-Tabla1[[#This Row],[Respuesta.corr]]</f>
        <v>0</v>
      </c>
      <c r="V3322" t="s">
        <v>141</v>
      </c>
      <c r="W3322" t="s">
        <v>143</v>
      </c>
      <c r="X3322" t="str">
        <f>+IFERROR(VLOOKUP(Tabla1[[#This Row],[participant]],$AB$2:$AC$17,2,0),"REVISAR")</f>
        <v>EGV8M</v>
      </c>
    </row>
    <row r="3323" spans="1:24" x14ac:dyDescent="0.55000000000000004">
      <c r="A3323" t="s">
        <v>81</v>
      </c>
      <c r="B3323" t="s">
        <v>22</v>
      </c>
      <c r="C3323" t="s">
        <v>15</v>
      </c>
      <c r="D3323">
        <v>1.3</v>
      </c>
      <c r="E3323">
        <v>0</v>
      </c>
      <c r="F3323">
        <v>121</v>
      </c>
      <c r="G3323">
        <v>121</v>
      </c>
      <c r="H3323">
        <v>121</v>
      </c>
      <c r="I3323" t="s">
        <v>15</v>
      </c>
      <c r="J3323">
        <v>1</v>
      </c>
      <c r="L3323" t="s">
        <v>171</v>
      </c>
      <c r="M3323">
        <v>59.8594854290046</v>
      </c>
      <c r="N3323" t="s">
        <v>83</v>
      </c>
      <c r="O3323">
        <v>1</v>
      </c>
      <c r="P3323" t="s">
        <v>172</v>
      </c>
      <c r="Q3323" t="str">
        <f>+PROPER(IF(MID(Tabla1[[#This Row],[expName]],3,100)="Alegria","Alegría",MID(Tabla1[[#This Row],[expName]],3,100)))</f>
        <v>Identidad</v>
      </c>
      <c r="R3323" t="str">
        <f>+IF(Tabla1[[#This Row],[correct_ans]]="None","Frecuente","Infrecuente")</f>
        <v>Frecuente</v>
      </c>
      <c r="S3323">
        <f>+Tabla1[[#This Row],[Respuesta.corr]]*100</f>
        <v>100</v>
      </c>
      <c r="T3323" t="str">
        <f>+IF(OR(Tabla1[[#This Row],[frecuente/infrecuente]]="Frecuente",Tabla1[[#This Row],[Respuesta.rt]]=""),"",Tabla1[[#This Row],[Respuesta.rt]])</f>
        <v/>
      </c>
      <c r="U3323">
        <f>1-Tabla1[[#This Row],[Respuesta.corr]]</f>
        <v>0</v>
      </c>
      <c r="V3323" t="s">
        <v>141</v>
      </c>
      <c r="W3323" t="s">
        <v>143</v>
      </c>
      <c r="X3323" t="str">
        <f>+IFERROR(VLOOKUP(Tabla1[[#This Row],[participant]],$AB$2:$AC$17,2,0),"REVISAR")</f>
        <v>EGV8M</v>
      </c>
    </row>
    <row r="3324" spans="1:24" x14ac:dyDescent="0.55000000000000004">
      <c r="A3324" t="s">
        <v>85</v>
      </c>
      <c r="B3324" t="s">
        <v>86</v>
      </c>
      <c r="C3324" t="s">
        <v>21</v>
      </c>
      <c r="D3324">
        <v>0.8</v>
      </c>
      <c r="E3324">
        <v>0</v>
      </c>
      <c r="F3324">
        <v>122</v>
      </c>
      <c r="G3324">
        <v>122</v>
      </c>
      <c r="H3324">
        <v>122</v>
      </c>
      <c r="I3324" t="s">
        <v>21</v>
      </c>
      <c r="J3324">
        <v>1</v>
      </c>
      <c r="K3324">
        <v>0.53867990308199998</v>
      </c>
      <c r="L3324" t="s">
        <v>171</v>
      </c>
      <c r="M3324">
        <v>59.8594854290046</v>
      </c>
      <c r="N3324" t="s">
        <v>83</v>
      </c>
      <c r="O3324">
        <v>1</v>
      </c>
      <c r="P3324" t="s">
        <v>172</v>
      </c>
      <c r="Q3324" t="str">
        <f>+PROPER(IF(MID(Tabla1[[#This Row],[expName]],3,100)="Alegria","Alegría",MID(Tabla1[[#This Row],[expName]],3,100)))</f>
        <v>Identidad</v>
      </c>
      <c r="R3324" t="str">
        <f>+IF(Tabla1[[#This Row],[correct_ans]]="None","Frecuente","Infrecuente")</f>
        <v>Infrecuente</v>
      </c>
      <c r="S3324">
        <f>+Tabla1[[#This Row],[Respuesta.corr]]*100</f>
        <v>100</v>
      </c>
      <c r="T3324">
        <f>+IF(OR(Tabla1[[#This Row],[frecuente/infrecuente]]="Frecuente",Tabla1[[#This Row],[Respuesta.rt]]=""),"",Tabla1[[#This Row],[Respuesta.rt]])</f>
        <v>0.53867990308199998</v>
      </c>
      <c r="U3324">
        <f>1-Tabla1[[#This Row],[Respuesta.corr]]</f>
        <v>0</v>
      </c>
      <c r="V3324" t="s">
        <v>141</v>
      </c>
      <c r="W3324" t="s">
        <v>143</v>
      </c>
      <c r="X3324" t="str">
        <f>+IFERROR(VLOOKUP(Tabla1[[#This Row],[participant]],$AB$2:$AC$17,2,0),"REVISAR")</f>
        <v>EGV8M</v>
      </c>
    </row>
    <row r="3325" spans="1:24" x14ac:dyDescent="0.55000000000000004">
      <c r="A3325" t="s">
        <v>81</v>
      </c>
      <c r="B3325" t="s">
        <v>63</v>
      </c>
      <c r="C3325" t="s">
        <v>15</v>
      </c>
      <c r="D3325">
        <v>1.3</v>
      </c>
      <c r="E3325">
        <v>0</v>
      </c>
      <c r="F3325">
        <v>123</v>
      </c>
      <c r="G3325">
        <v>123</v>
      </c>
      <c r="H3325">
        <v>123</v>
      </c>
      <c r="I3325" t="s">
        <v>15</v>
      </c>
      <c r="J3325">
        <v>1</v>
      </c>
      <c r="L3325" t="s">
        <v>171</v>
      </c>
      <c r="M3325">
        <v>59.8594854290046</v>
      </c>
      <c r="N3325" t="s">
        <v>83</v>
      </c>
      <c r="O3325">
        <v>1</v>
      </c>
      <c r="P3325" t="s">
        <v>172</v>
      </c>
      <c r="Q3325" t="str">
        <f>+PROPER(IF(MID(Tabla1[[#This Row],[expName]],3,100)="Alegria","Alegría",MID(Tabla1[[#This Row],[expName]],3,100)))</f>
        <v>Identidad</v>
      </c>
      <c r="R3325" t="str">
        <f>+IF(Tabla1[[#This Row],[correct_ans]]="None","Frecuente","Infrecuente")</f>
        <v>Frecuente</v>
      </c>
      <c r="S3325">
        <f>+Tabla1[[#This Row],[Respuesta.corr]]*100</f>
        <v>100</v>
      </c>
      <c r="T3325" t="str">
        <f>+IF(OR(Tabla1[[#This Row],[frecuente/infrecuente]]="Frecuente",Tabla1[[#This Row],[Respuesta.rt]]=""),"",Tabla1[[#This Row],[Respuesta.rt]])</f>
        <v/>
      </c>
      <c r="U3325">
        <f>1-Tabla1[[#This Row],[Respuesta.corr]]</f>
        <v>0</v>
      </c>
      <c r="V3325" t="s">
        <v>141</v>
      </c>
      <c r="W3325" t="s">
        <v>143</v>
      </c>
      <c r="X3325" t="str">
        <f>+IFERROR(VLOOKUP(Tabla1[[#This Row],[participant]],$AB$2:$AC$17,2,0),"REVISAR")</f>
        <v>EGV8M</v>
      </c>
    </row>
    <row r="3326" spans="1:24" x14ac:dyDescent="0.55000000000000004">
      <c r="A3326" t="s">
        <v>81</v>
      </c>
      <c r="B3326" t="s">
        <v>25</v>
      </c>
      <c r="C3326" t="s">
        <v>15</v>
      </c>
      <c r="D3326">
        <v>0.8</v>
      </c>
      <c r="E3326">
        <v>0</v>
      </c>
      <c r="F3326">
        <v>124</v>
      </c>
      <c r="G3326">
        <v>124</v>
      </c>
      <c r="H3326">
        <v>124</v>
      </c>
      <c r="I3326" t="s">
        <v>15</v>
      </c>
      <c r="J3326">
        <v>1</v>
      </c>
      <c r="L3326" t="s">
        <v>171</v>
      </c>
      <c r="M3326">
        <v>59.8594854290046</v>
      </c>
      <c r="N3326" t="s">
        <v>83</v>
      </c>
      <c r="O3326">
        <v>1</v>
      </c>
      <c r="P3326" t="s">
        <v>172</v>
      </c>
      <c r="Q3326" t="str">
        <f>+PROPER(IF(MID(Tabla1[[#This Row],[expName]],3,100)="Alegria","Alegría",MID(Tabla1[[#This Row],[expName]],3,100)))</f>
        <v>Identidad</v>
      </c>
      <c r="R3326" t="str">
        <f>+IF(Tabla1[[#This Row],[correct_ans]]="None","Frecuente","Infrecuente")</f>
        <v>Frecuente</v>
      </c>
      <c r="S3326">
        <f>+Tabla1[[#This Row],[Respuesta.corr]]*100</f>
        <v>100</v>
      </c>
      <c r="T3326" t="str">
        <f>+IF(OR(Tabla1[[#This Row],[frecuente/infrecuente]]="Frecuente",Tabla1[[#This Row],[Respuesta.rt]]=""),"",Tabla1[[#This Row],[Respuesta.rt]])</f>
        <v/>
      </c>
      <c r="U3326">
        <f>1-Tabla1[[#This Row],[Respuesta.corr]]</f>
        <v>0</v>
      </c>
      <c r="V3326" t="s">
        <v>141</v>
      </c>
      <c r="W3326" t="s">
        <v>143</v>
      </c>
      <c r="X3326" t="str">
        <f>+IFERROR(VLOOKUP(Tabla1[[#This Row],[participant]],$AB$2:$AC$17,2,0),"REVISAR")</f>
        <v>EGV8M</v>
      </c>
    </row>
    <row r="3327" spans="1:24" x14ac:dyDescent="0.55000000000000004">
      <c r="A3327" t="s">
        <v>81</v>
      </c>
      <c r="B3327" t="s">
        <v>92</v>
      </c>
      <c r="C3327" t="s">
        <v>15</v>
      </c>
      <c r="D3327">
        <v>1.3</v>
      </c>
      <c r="E3327">
        <v>0</v>
      </c>
      <c r="F3327">
        <v>125</v>
      </c>
      <c r="G3327">
        <v>125</v>
      </c>
      <c r="H3327">
        <v>125</v>
      </c>
      <c r="I3327" t="s">
        <v>15</v>
      </c>
      <c r="J3327">
        <v>1</v>
      </c>
      <c r="L3327" t="s">
        <v>171</v>
      </c>
      <c r="M3327">
        <v>59.8594854290046</v>
      </c>
      <c r="N3327" t="s">
        <v>83</v>
      </c>
      <c r="O3327">
        <v>1</v>
      </c>
      <c r="P3327" t="s">
        <v>172</v>
      </c>
      <c r="Q3327" t="str">
        <f>+PROPER(IF(MID(Tabla1[[#This Row],[expName]],3,100)="Alegria","Alegría",MID(Tabla1[[#This Row],[expName]],3,100)))</f>
        <v>Identidad</v>
      </c>
      <c r="R3327" t="str">
        <f>+IF(Tabla1[[#This Row],[correct_ans]]="None","Frecuente","Infrecuente")</f>
        <v>Frecuente</v>
      </c>
      <c r="S3327">
        <f>+Tabla1[[#This Row],[Respuesta.corr]]*100</f>
        <v>100</v>
      </c>
      <c r="T3327" t="str">
        <f>+IF(OR(Tabla1[[#This Row],[frecuente/infrecuente]]="Frecuente",Tabla1[[#This Row],[Respuesta.rt]]=""),"",Tabla1[[#This Row],[Respuesta.rt]])</f>
        <v/>
      </c>
      <c r="U3327">
        <f>1-Tabla1[[#This Row],[Respuesta.corr]]</f>
        <v>0</v>
      </c>
      <c r="V3327" t="s">
        <v>141</v>
      </c>
      <c r="W3327" t="s">
        <v>143</v>
      </c>
      <c r="X3327" t="str">
        <f>+IFERROR(VLOOKUP(Tabla1[[#This Row],[participant]],$AB$2:$AC$17,2,0),"REVISAR")</f>
        <v>EGV8M</v>
      </c>
    </row>
    <row r="3328" spans="1:24" x14ac:dyDescent="0.55000000000000004">
      <c r="A3328" t="s">
        <v>81</v>
      </c>
      <c r="B3328" t="s">
        <v>92</v>
      </c>
      <c r="C3328" t="s">
        <v>15</v>
      </c>
      <c r="D3328">
        <v>1.3</v>
      </c>
      <c r="E3328">
        <v>0</v>
      </c>
      <c r="F3328">
        <v>126</v>
      </c>
      <c r="G3328">
        <v>126</v>
      </c>
      <c r="H3328">
        <v>126</v>
      </c>
      <c r="I3328" t="s">
        <v>15</v>
      </c>
      <c r="J3328">
        <v>1</v>
      </c>
      <c r="L3328" t="s">
        <v>171</v>
      </c>
      <c r="M3328">
        <v>59.8594854290046</v>
      </c>
      <c r="N3328" t="s">
        <v>83</v>
      </c>
      <c r="O3328">
        <v>1</v>
      </c>
      <c r="P3328" t="s">
        <v>172</v>
      </c>
      <c r="Q3328" t="str">
        <f>+PROPER(IF(MID(Tabla1[[#This Row],[expName]],3,100)="Alegria","Alegría",MID(Tabla1[[#This Row],[expName]],3,100)))</f>
        <v>Identidad</v>
      </c>
      <c r="R3328" t="str">
        <f>+IF(Tabla1[[#This Row],[correct_ans]]="None","Frecuente","Infrecuente")</f>
        <v>Frecuente</v>
      </c>
      <c r="S3328">
        <f>+Tabla1[[#This Row],[Respuesta.corr]]*100</f>
        <v>100</v>
      </c>
      <c r="T3328" t="str">
        <f>+IF(OR(Tabla1[[#This Row],[frecuente/infrecuente]]="Frecuente",Tabla1[[#This Row],[Respuesta.rt]]=""),"",Tabla1[[#This Row],[Respuesta.rt]])</f>
        <v/>
      </c>
      <c r="U3328">
        <f>1-Tabla1[[#This Row],[Respuesta.corr]]</f>
        <v>0</v>
      </c>
      <c r="V3328" t="s">
        <v>141</v>
      </c>
      <c r="W3328" t="s">
        <v>143</v>
      </c>
      <c r="X3328" t="str">
        <f>+IFERROR(VLOOKUP(Tabla1[[#This Row],[participant]],$AB$2:$AC$17,2,0),"REVISAR")</f>
        <v>EGV8M</v>
      </c>
    </row>
    <row r="3329" spans="1:24" x14ac:dyDescent="0.55000000000000004">
      <c r="A3329" t="s">
        <v>85</v>
      </c>
      <c r="B3329" t="s">
        <v>86</v>
      </c>
      <c r="C3329" t="s">
        <v>21</v>
      </c>
      <c r="D3329">
        <v>1.3</v>
      </c>
      <c r="E3329">
        <v>0</v>
      </c>
      <c r="F3329">
        <v>127</v>
      </c>
      <c r="G3329">
        <v>127</v>
      </c>
      <c r="H3329">
        <v>127</v>
      </c>
      <c r="I3329" t="s">
        <v>21</v>
      </c>
      <c r="J3329">
        <v>1</v>
      </c>
      <c r="K3329">
        <v>0.638988343766</v>
      </c>
      <c r="L3329" t="s">
        <v>171</v>
      </c>
      <c r="M3329">
        <v>59.8594854290046</v>
      </c>
      <c r="N3329" t="s">
        <v>83</v>
      </c>
      <c r="O3329">
        <v>1</v>
      </c>
      <c r="P3329" t="s">
        <v>172</v>
      </c>
      <c r="Q3329" t="str">
        <f>+PROPER(IF(MID(Tabla1[[#This Row],[expName]],3,100)="Alegria","Alegría",MID(Tabla1[[#This Row],[expName]],3,100)))</f>
        <v>Identidad</v>
      </c>
      <c r="R3329" t="str">
        <f>+IF(Tabla1[[#This Row],[correct_ans]]="None","Frecuente","Infrecuente")</f>
        <v>Infrecuente</v>
      </c>
      <c r="S3329">
        <f>+Tabla1[[#This Row],[Respuesta.corr]]*100</f>
        <v>100</v>
      </c>
      <c r="T3329">
        <f>+IF(OR(Tabla1[[#This Row],[frecuente/infrecuente]]="Frecuente",Tabla1[[#This Row],[Respuesta.rt]]=""),"",Tabla1[[#This Row],[Respuesta.rt]])</f>
        <v>0.638988343766</v>
      </c>
      <c r="U3329">
        <f>1-Tabla1[[#This Row],[Respuesta.corr]]</f>
        <v>0</v>
      </c>
      <c r="V3329" t="s">
        <v>141</v>
      </c>
      <c r="W3329" t="s">
        <v>143</v>
      </c>
      <c r="X3329" t="str">
        <f>+IFERROR(VLOOKUP(Tabla1[[#This Row],[participant]],$AB$2:$AC$17,2,0),"REVISAR")</f>
        <v>EGV8M</v>
      </c>
    </row>
    <row r="3330" spans="1:24" x14ac:dyDescent="0.55000000000000004">
      <c r="A3330" t="s">
        <v>81</v>
      </c>
      <c r="B3330" t="s">
        <v>75</v>
      </c>
      <c r="C3330" t="s">
        <v>15</v>
      </c>
      <c r="D3330">
        <v>1.3</v>
      </c>
      <c r="E3330">
        <v>0</v>
      </c>
      <c r="F3330">
        <v>128</v>
      </c>
      <c r="G3330">
        <v>128</v>
      </c>
      <c r="H3330">
        <v>128</v>
      </c>
      <c r="I3330" t="s">
        <v>15</v>
      </c>
      <c r="J3330">
        <v>1</v>
      </c>
      <c r="L3330" t="s">
        <v>171</v>
      </c>
      <c r="M3330">
        <v>59.8594854290046</v>
      </c>
      <c r="N3330" t="s">
        <v>83</v>
      </c>
      <c r="O3330">
        <v>1</v>
      </c>
      <c r="P3330" t="s">
        <v>172</v>
      </c>
      <c r="Q3330" t="str">
        <f>+PROPER(IF(MID(Tabla1[[#This Row],[expName]],3,100)="Alegria","Alegría",MID(Tabla1[[#This Row],[expName]],3,100)))</f>
        <v>Identidad</v>
      </c>
      <c r="R3330" t="str">
        <f>+IF(Tabla1[[#This Row],[correct_ans]]="None","Frecuente","Infrecuente")</f>
        <v>Frecuente</v>
      </c>
      <c r="S3330">
        <f>+Tabla1[[#This Row],[Respuesta.corr]]*100</f>
        <v>100</v>
      </c>
      <c r="T3330" t="str">
        <f>+IF(OR(Tabla1[[#This Row],[frecuente/infrecuente]]="Frecuente",Tabla1[[#This Row],[Respuesta.rt]]=""),"",Tabla1[[#This Row],[Respuesta.rt]])</f>
        <v/>
      </c>
      <c r="U3330">
        <f>1-Tabla1[[#This Row],[Respuesta.corr]]</f>
        <v>0</v>
      </c>
      <c r="V3330" t="s">
        <v>141</v>
      </c>
      <c r="W3330" t="s">
        <v>143</v>
      </c>
      <c r="X3330" t="str">
        <f>+IFERROR(VLOOKUP(Tabla1[[#This Row],[participant]],$AB$2:$AC$17,2,0),"REVISAR")</f>
        <v>EGV8M</v>
      </c>
    </row>
    <row r="3331" spans="1:24" x14ac:dyDescent="0.55000000000000004">
      <c r="A3331" t="s">
        <v>81</v>
      </c>
      <c r="B3331" t="s">
        <v>88</v>
      </c>
      <c r="C3331" t="s">
        <v>15</v>
      </c>
      <c r="D3331">
        <v>0.8</v>
      </c>
      <c r="E3331">
        <v>0</v>
      </c>
      <c r="F3331">
        <v>129</v>
      </c>
      <c r="G3331">
        <v>129</v>
      </c>
      <c r="H3331">
        <v>129</v>
      </c>
      <c r="I3331" t="s">
        <v>15</v>
      </c>
      <c r="J3331">
        <v>1</v>
      </c>
      <c r="L3331" t="s">
        <v>171</v>
      </c>
      <c r="M3331">
        <v>59.8594854290046</v>
      </c>
      <c r="N3331" t="s">
        <v>83</v>
      </c>
      <c r="O3331">
        <v>1</v>
      </c>
      <c r="P3331" t="s">
        <v>172</v>
      </c>
      <c r="Q3331" t="str">
        <f>+PROPER(IF(MID(Tabla1[[#This Row],[expName]],3,100)="Alegria","Alegría",MID(Tabla1[[#This Row],[expName]],3,100)))</f>
        <v>Identidad</v>
      </c>
      <c r="R3331" t="str">
        <f>+IF(Tabla1[[#This Row],[correct_ans]]="None","Frecuente","Infrecuente")</f>
        <v>Frecuente</v>
      </c>
      <c r="S3331">
        <f>+Tabla1[[#This Row],[Respuesta.corr]]*100</f>
        <v>100</v>
      </c>
      <c r="T3331" t="str">
        <f>+IF(OR(Tabla1[[#This Row],[frecuente/infrecuente]]="Frecuente",Tabla1[[#This Row],[Respuesta.rt]]=""),"",Tabla1[[#This Row],[Respuesta.rt]])</f>
        <v/>
      </c>
      <c r="U3331">
        <f>1-Tabla1[[#This Row],[Respuesta.corr]]</f>
        <v>0</v>
      </c>
      <c r="V3331" t="s">
        <v>141</v>
      </c>
      <c r="W3331" t="s">
        <v>143</v>
      </c>
      <c r="X3331" t="str">
        <f>+IFERROR(VLOOKUP(Tabla1[[#This Row],[participant]],$AB$2:$AC$17,2,0),"REVISAR")</f>
        <v>EGV8M</v>
      </c>
    </row>
    <row r="3332" spans="1:24" x14ac:dyDescent="0.55000000000000004">
      <c r="A3332" t="s">
        <v>85</v>
      </c>
      <c r="B3332" t="s">
        <v>86</v>
      </c>
      <c r="C3332" t="s">
        <v>21</v>
      </c>
      <c r="D3332">
        <v>0.8</v>
      </c>
      <c r="E3332">
        <v>0</v>
      </c>
      <c r="F3332">
        <v>130</v>
      </c>
      <c r="G3332">
        <v>130</v>
      </c>
      <c r="H3332">
        <v>130</v>
      </c>
      <c r="I3332" t="s">
        <v>21</v>
      </c>
      <c r="J3332">
        <v>1</v>
      </c>
      <c r="K3332">
        <v>0.75843957369199999</v>
      </c>
      <c r="L3332" t="s">
        <v>171</v>
      </c>
      <c r="M3332">
        <v>59.8594854290046</v>
      </c>
      <c r="N3332" t="s">
        <v>83</v>
      </c>
      <c r="O3332">
        <v>1</v>
      </c>
      <c r="P3332" t="s">
        <v>172</v>
      </c>
      <c r="Q3332" t="str">
        <f>+PROPER(IF(MID(Tabla1[[#This Row],[expName]],3,100)="Alegria","Alegría",MID(Tabla1[[#This Row],[expName]],3,100)))</f>
        <v>Identidad</v>
      </c>
      <c r="R3332" t="str">
        <f>+IF(Tabla1[[#This Row],[correct_ans]]="None","Frecuente","Infrecuente")</f>
        <v>Infrecuente</v>
      </c>
      <c r="S3332">
        <f>+Tabla1[[#This Row],[Respuesta.corr]]*100</f>
        <v>100</v>
      </c>
      <c r="T3332">
        <f>+IF(OR(Tabla1[[#This Row],[frecuente/infrecuente]]="Frecuente",Tabla1[[#This Row],[Respuesta.rt]]=""),"",Tabla1[[#This Row],[Respuesta.rt]])</f>
        <v>0.75843957369199999</v>
      </c>
      <c r="U3332">
        <f>1-Tabla1[[#This Row],[Respuesta.corr]]</f>
        <v>0</v>
      </c>
      <c r="V3332" t="s">
        <v>141</v>
      </c>
      <c r="W3332" t="s">
        <v>143</v>
      </c>
      <c r="X3332" t="str">
        <f>+IFERROR(VLOOKUP(Tabla1[[#This Row],[participant]],$AB$2:$AC$17,2,0),"REVISAR")</f>
        <v>EGV8M</v>
      </c>
    </row>
    <row r="3333" spans="1:24" x14ac:dyDescent="0.55000000000000004">
      <c r="A3333" t="s">
        <v>81</v>
      </c>
      <c r="B3333" t="s">
        <v>35</v>
      </c>
      <c r="C3333" t="s">
        <v>15</v>
      </c>
      <c r="D3333">
        <v>0.8</v>
      </c>
      <c r="E3333">
        <v>0</v>
      </c>
      <c r="F3333">
        <v>131</v>
      </c>
      <c r="G3333">
        <v>131</v>
      </c>
      <c r="H3333">
        <v>131</v>
      </c>
      <c r="I3333" t="s">
        <v>15</v>
      </c>
      <c r="J3333">
        <v>1</v>
      </c>
      <c r="L3333" t="s">
        <v>171</v>
      </c>
      <c r="M3333">
        <v>59.8594854290046</v>
      </c>
      <c r="N3333" t="s">
        <v>83</v>
      </c>
      <c r="O3333">
        <v>1</v>
      </c>
      <c r="P3333" t="s">
        <v>172</v>
      </c>
      <c r="Q3333" t="str">
        <f>+PROPER(IF(MID(Tabla1[[#This Row],[expName]],3,100)="Alegria","Alegría",MID(Tabla1[[#This Row],[expName]],3,100)))</f>
        <v>Identidad</v>
      </c>
      <c r="R3333" t="str">
        <f>+IF(Tabla1[[#This Row],[correct_ans]]="None","Frecuente","Infrecuente")</f>
        <v>Frecuente</v>
      </c>
      <c r="S3333">
        <f>+Tabla1[[#This Row],[Respuesta.corr]]*100</f>
        <v>100</v>
      </c>
      <c r="T3333" t="str">
        <f>+IF(OR(Tabla1[[#This Row],[frecuente/infrecuente]]="Frecuente",Tabla1[[#This Row],[Respuesta.rt]]=""),"",Tabla1[[#This Row],[Respuesta.rt]])</f>
        <v/>
      </c>
      <c r="U3333">
        <f>1-Tabla1[[#This Row],[Respuesta.corr]]</f>
        <v>0</v>
      </c>
      <c r="V3333" t="s">
        <v>141</v>
      </c>
      <c r="W3333" t="s">
        <v>143</v>
      </c>
      <c r="X3333" t="str">
        <f>+IFERROR(VLOOKUP(Tabla1[[#This Row],[participant]],$AB$2:$AC$17,2,0),"REVISAR")</f>
        <v>EGV8M</v>
      </c>
    </row>
    <row r="3334" spans="1:24" x14ac:dyDescent="0.55000000000000004">
      <c r="A3334" t="s">
        <v>81</v>
      </c>
      <c r="B3334" t="s">
        <v>28</v>
      </c>
      <c r="C3334" t="s">
        <v>15</v>
      </c>
      <c r="D3334">
        <v>1.3</v>
      </c>
      <c r="E3334">
        <v>0</v>
      </c>
      <c r="F3334">
        <v>132</v>
      </c>
      <c r="G3334">
        <v>132</v>
      </c>
      <c r="H3334">
        <v>132</v>
      </c>
      <c r="I3334" t="s">
        <v>15</v>
      </c>
      <c r="J3334">
        <v>1</v>
      </c>
      <c r="L3334" t="s">
        <v>171</v>
      </c>
      <c r="M3334">
        <v>59.8594854290046</v>
      </c>
      <c r="N3334" t="s">
        <v>83</v>
      </c>
      <c r="O3334">
        <v>1</v>
      </c>
      <c r="P3334" t="s">
        <v>172</v>
      </c>
      <c r="Q3334" t="str">
        <f>+PROPER(IF(MID(Tabla1[[#This Row],[expName]],3,100)="Alegria","Alegría",MID(Tabla1[[#This Row],[expName]],3,100)))</f>
        <v>Identidad</v>
      </c>
      <c r="R3334" t="str">
        <f>+IF(Tabla1[[#This Row],[correct_ans]]="None","Frecuente","Infrecuente")</f>
        <v>Frecuente</v>
      </c>
      <c r="S3334">
        <f>+Tabla1[[#This Row],[Respuesta.corr]]*100</f>
        <v>100</v>
      </c>
      <c r="T3334" t="str">
        <f>+IF(OR(Tabla1[[#This Row],[frecuente/infrecuente]]="Frecuente",Tabla1[[#This Row],[Respuesta.rt]]=""),"",Tabla1[[#This Row],[Respuesta.rt]])</f>
        <v/>
      </c>
      <c r="U3334">
        <f>1-Tabla1[[#This Row],[Respuesta.corr]]</f>
        <v>0</v>
      </c>
      <c r="V3334" t="s">
        <v>141</v>
      </c>
      <c r="W3334" t="s">
        <v>143</v>
      </c>
      <c r="X3334" t="str">
        <f>+IFERROR(VLOOKUP(Tabla1[[#This Row],[participant]],$AB$2:$AC$17,2,0),"REVISAR")</f>
        <v>EGV8M</v>
      </c>
    </row>
    <row r="3335" spans="1:24" x14ac:dyDescent="0.55000000000000004">
      <c r="A3335" t="s">
        <v>81</v>
      </c>
      <c r="B3335" t="s">
        <v>88</v>
      </c>
      <c r="C3335" t="s">
        <v>15</v>
      </c>
      <c r="D3335">
        <v>1.3</v>
      </c>
      <c r="E3335">
        <v>0</v>
      </c>
      <c r="F3335">
        <v>133</v>
      </c>
      <c r="G3335">
        <v>133</v>
      </c>
      <c r="H3335">
        <v>133</v>
      </c>
      <c r="I3335" t="s">
        <v>15</v>
      </c>
      <c r="J3335">
        <v>1</v>
      </c>
      <c r="L3335" t="s">
        <v>171</v>
      </c>
      <c r="M3335">
        <v>59.8594854290046</v>
      </c>
      <c r="N3335" t="s">
        <v>83</v>
      </c>
      <c r="O3335">
        <v>1</v>
      </c>
      <c r="P3335" t="s">
        <v>172</v>
      </c>
      <c r="Q3335" t="str">
        <f>+PROPER(IF(MID(Tabla1[[#This Row],[expName]],3,100)="Alegria","Alegría",MID(Tabla1[[#This Row],[expName]],3,100)))</f>
        <v>Identidad</v>
      </c>
      <c r="R3335" t="str">
        <f>+IF(Tabla1[[#This Row],[correct_ans]]="None","Frecuente","Infrecuente")</f>
        <v>Frecuente</v>
      </c>
      <c r="S3335">
        <f>+Tabla1[[#This Row],[Respuesta.corr]]*100</f>
        <v>100</v>
      </c>
      <c r="T3335" t="str">
        <f>+IF(OR(Tabla1[[#This Row],[frecuente/infrecuente]]="Frecuente",Tabla1[[#This Row],[Respuesta.rt]]=""),"",Tabla1[[#This Row],[Respuesta.rt]])</f>
        <v/>
      </c>
      <c r="U3335">
        <f>1-Tabla1[[#This Row],[Respuesta.corr]]</f>
        <v>0</v>
      </c>
      <c r="V3335" t="s">
        <v>141</v>
      </c>
      <c r="W3335" t="s">
        <v>143</v>
      </c>
      <c r="X3335" t="str">
        <f>+IFERROR(VLOOKUP(Tabla1[[#This Row],[participant]],$AB$2:$AC$17,2,0),"REVISAR")</f>
        <v>EGV8M</v>
      </c>
    </row>
    <row r="3336" spans="1:24" x14ac:dyDescent="0.55000000000000004">
      <c r="A3336" t="s">
        <v>85</v>
      </c>
      <c r="B3336" t="s">
        <v>86</v>
      </c>
      <c r="C3336" t="s">
        <v>21</v>
      </c>
      <c r="D3336">
        <v>1.3</v>
      </c>
      <c r="E3336">
        <v>0</v>
      </c>
      <c r="F3336">
        <v>134</v>
      </c>
      <c r="G3336">
        <v>134</v>
      </c>
      <c r="H3336">
        <v>134</v>
      </c>
      <c r="I3336" t="s">
        <v>21</v>
      </c>
      <c r="J3336">
        <v>1</v>
      </c>
      <c r="K3336">
        <v>0.68452274135799995</v>
      </c>
      <c r="L3336" t="s">
        <v>171</v>
      </c>
      <c r="M3336">
        <v>59.8594854290046</v>
      </c>
      <c r="N3336" t="s">
        <v>83</v>
      </c>
      <c r="O3336">
        <v>1</v>
      </c>
      <c r="P3336" t="s">
        <v>172</v>
      </c>
      <c r="Q3336" t="str">
        <f>+PROPER(IF(MID(Tabla1[[#This Row],[expName]],3,100)="Alegria","Alegría",MID(Tabla1[[#This Row],[expName]],3,100)))</f>
        <v>Identidad</v>
      </c>
      <c r="R3336" t="str">
        <f>+IF(Tabla1[[#This Row],[correct_ans]]="None","Frecuente","Infrecuente")</f>
        <v>Infrecuente</v>
      </c>
      <c r="S3336">
        <f>+Tabla1[[#This Row],[Respuesta.corr]]*100</f>
        <v>100</v>
      </c>
      <c r="T3336">
        <f>+IF(OR(Tabla1[[#This Row],[frecuente/infrecuente]]="Frecuente",Tabla1[[#This Row],[Respuesta.rt]]=""),"",Tabla1[[#This Row],[Respuesta.rt]])</f>
        <v>0.68452274135799995</v>
      </c>
      <c r="U3336">
        <f>1-Tabla1[[#This Row],[Respuesta.corr]]</f>
        <v>0</v>
      </c>
      <c r="V3336" t="s">
        <v>141</v>
      </c>
      <c r="W3336" t="s">
        <v>143</v>
      </c>
      <c r="X3336" t="str">
        <f>+IFERROR(VLOOKUP(Tabla1[[#This Row],[participant]],$AB$2:$AC$17,2,0),"REVISAR")</f>
        <v>EGV8M</v>
      </c>
    </row>
    <row r="3337" spans="1:24" x14ac:dyDescent="0.55000000000000004">
      <c r="A3337" t="s">
        <v>81</v>
      </c>
      <c r="B3337" t="s">
        <v>90</v>
      </c>
      <c r="C3337" t="s">
        <v>15</v>
      </c>
      <c r="D3337">
        <v>1.3</v>
      </c>
      <c r="E3337">
        <v>0</v>
      </c>
      <c r="F3337">
        <v>135</v>
      </c>
      <c r="G3337">
        <v>135</v>
      </c>
      <c r="H3337">
        <v>135</v>
      </c>
      <c r="I3337" t="s">
        <v>15</v>
      </c>
      <c r="J3337">
        <v>1</v>
      </c>
      <c r="L3337" t="s">
        <v>171</v>
      </c>
      <c r="M3337">
        <v>59.8594854290046</v>
      </c>
      <c r="N3337" t="s">
        <v>83</v>
      </c>
      <c r="O3337">
        <v>1</v>
      </c>
      <c r="P3337" t="s">
        <v>172</v>
      </c>
      <c r="Q3337" t="str">
        <f>+PROPER(IF(MID(Tabla1[[#This Row],[expName]],3,100)="Alegria","Alegría",MID(Tabla1[[#This Row],[expName]],3,100)))</f>
        <v>Identidad</v>
      </c>
      <c r="R3337" t="str">
        <f>+IF(Tabla1[[#This Row],[correct_ans]]="None","Frecuente","Infrecuente")</f>
        <v>Frecuente</v>
      </c>
      <c r="S3337">
        <f>+Tabla1[[#This Row],[Respuesta.corr]]*100</f>
        <v>100</v>
      </c>
      <c r="T3337" t="str">
        <f>+IF(OR(Tabla1[[#This Row],[frecuente/infrecuente]]="Frecuente",Tabla1[[#This Row],[Respuesta.rt]]=""),"",Tabla1[[#This Row],[Respuesta.rt]])</f>
        <v/>
      </c>
      <c r="U3337">
        <f>1-Tabla1[[#This Row],[Respuesta.corr]]</f>
        <v>0</v>
      </c>
      <c r="V3337" t="s">
        <v>141</v>
      </c>
      <c r="W3337" t="s">
        <v>143</v>
      </c>
      <c r="X3337" t="str">
        <f>+IFERROR(VLOOKUP(Tabla1[[#This Row],[participant]],$AB$2:$AC$17,2,0),"REVISAR")</f>
        <v>EGV8M</v>
      </c>
    </row>
    <row r="3338" spans="1:24" x14ac:dyDescent="0.55000000000000004">
      <c r="A3338" t="s">
        <v>85</v>
      </c>
      <c r="B3338" t="s">
        <v>86</v>
      </c>
      <c r="C3338" t="s">
        <v>21</v>
      </c>
      <c r="D3338">
        <v>0.8</v>
      </c>
      <c r="E3338">
        <v>0</v>
      </c>
      <c r="F3338">
        <v>136</v>
      </c>
      <c r="G3338">
        <v>136</v>
      </c>
      <c r="H3338">
        <v>136</v>
      </c>
      <c r="I3338" t="s">
        <v>21</v>
      </c>
      <c r="J3338">
        <v>1</v>
      </c>
      <c r="K3338">
        <v>0.67251885042100001</v>
      </c>
      <c r="L3338" t="s">
        <v>171</v>
      </c>
      <c r="M3338">
        <v>59.8594854290046</v>
      </c>
      <c r="N3338" t="s">
        <v>83</v>
      </c>
      <c r="O3338">
        <v>1</v>
      </c>
      <c r="P3338" t="s">
        <v>172</v>
      </c>
      <c r="Q3338" t="str">
        <f>+PROPER(IF(MID(Tabla1[[#This Row],[expName]],3,100)="Alegria","Alegría",MID(Tabla1[[#This Row],[expName]],3,100)))</f>
        <v>Identidad</v>
      </c>
      <c r="R3338" t="str">
        <f>+IF(Tabla1[[#This Row],[correct_ans]]="None","Frecuente","Infrecuente")</f>
        <v>Infrecuente</v>
      </c>
      <c r="S3338">
        <f>+Tabla1[[#This Row],[Respuesta.corr]]*100</f>
        <v>100</v>
      </c>
      <c r="T3338">
        <f>+IF(OR(Tabla1[[#This Row],[frecuente/infrecuente]]="Frecuente",Tabla1[[#This Row],[Respuesta.rt]]=""),"",Tabla1[[#This Row],[Respuesta.rt]])</f>
        <v>0.67251885042100001</v>
      </c>
      <c r="U3338">
        <f>1-Tabla1[[#This Row],[Respuesta.corr]]</f>
        <v>0</v>
      </c>
      <c r="V3338" t="s">
        <v>141</v>
      </c>
      <c r="W3338" t="s">
        <v>143</v>
      </c>
      <c r="X3338" t="str">
        <f>+IFERROR(VLOOKUP(Tabla1[[#This Row],[participant]],$AB$2:$AC$17,2,0),"REVISAR")</f>
        <v>EGV8M</v>
      </c>
    </row>
    <row r="3339" spans="1:24" x14ac:dyDescent="0.55000000000000004">
      <c r="A3339" t="s">
        <v>81</v>
      </c>
      <c r="B3339" t="s">
        <v>92</v>
      </c>
      <c r="C3339" t="s">
        <v>15</v>
      </c>
      <c r="D3339">
        <v>0.8</v>
      </c>
      <c r="E3339">
        <v>0</v>
      </c>
      <c r="F3339">
        <v>137</v>
      </c>
      <c r="G3339">
        <v>137</v>
      </c>
      <c r="H3339">
        <v>137</v>
      </c>
      <c r="I3339" t="s">
        <v>15</v>
      </c>
      <c r="J3339">
        <v>1</v>
      </c>
      <c r="L3339" t="s">
        <v>171</v>
      </c>
      <c r="M3339">
        <v>59.8594854290046</v>
      </c>
      <c r="N3339" t="s">
        <v>83</v>
      </c>
      <c r="O3339">
        <v>1</v>
      </c>
      <c r="P3339" t="s">
        <v>172</v>
      </c>
      <c r="Q3339" t="str">
        <f>+PROPER(IF(MID(Tabla1[[#This Row],[expName]],3,100)="Alegria","Alegría",MID(Tabla1[[#This Row],[expName]],3,100)))</f>
        <v>Identidad</v>
      </c>
      <c r="R3339" t="str">
        <f>+IF(Tabla1[[#This Row],[correct_ans]]="None","Frecuente","Infrecuente")</f>
        <v>Frecuente</v>
      </c>
      <c r="S3339">
        <f>+Tabla1[[#This Row],[Respuesta.corr]]*100</f>
        <v>100</v>
      </c>
      <c r="T3339" t="str">
        <f>+IF(OR(Tabla1[[#This Row],[frecuente/infrecuente]]="Frecuente",Tabla1[[#This Row],[Respuesta.rt]]=""),"",Tabla1[[#This Row],[Respuesta.rt]])</f>
        <v/>
      </c>
      <c r="U3339">
        <f>1-Tabla1[[#This Row],[Respuesta.corr]]</f>
        <v>0</v>
      </c>
      <c r="V3339" t="s">
        <v>141</v>
      </c>
      <c r="W3339" t="s">
        <v>143</v>
      </c>
      <c r="X3339" t="str">
        <f>+IFERROR(VLOOKUP(Tabla1[[#This Row],[participant]],$AB$2:$AC$17,2,0),"REVISAR")</f>
        <v>EGV8M</v>
      </c>
    </row>
    <row r="3340" spans="1:24" x14ac:dyDescent="0.55000000000000004">
      <c r="A3340" t="s">
        <v>81</v>
      </c>
      <c r="B3340" t="s">
        <v>90</v>
      </c>
      <c r="C3340" t="s">
        <v>15</v>
      </c>
      <c r="D3340">
        <v>1.3</v>
      </c>
      <c r="E3340">
        <v>0</v>
      </c>
      <c r="F3340">
        <v>138</v>
      </c>
      <c r="G3340">
        <v>138</v>
      </c>
      <c r="H3340">
        <v>138</v>
      </c>
      <c r="I3340" t="s">
        <v>15</v>
      </c>
      <c r="J3340">
        <v>1</v>
      </c>
      <c r="L3340" t="s">
        <v>171</v>
      </c>
      <c r="M3340">
        <v>59.8594854290046</v>
      </c>
      <c r="N3340" t="s">
        <v>83</v>
      </c>
      <c r="O3340">
        <v>1</v>
      </c>
      <c r="P3340" t="s">
        <v>172</v>
      </c>
      <c r="Q3340" t="str">
        <f>+PROPER(IF(MID(Tabla1[[#This Row],[expName]],3,100)="Alegria","Alegría",MID(Tabla1[[#This Row],[expName]],3,100)))</f>
        <v>Identidad</v>
      </c>
      <c r="R3340" t="str">
        <f>+IF(Tabla1[[#This Row],[correct_ans]]="None","Frecuente","Infrecuente")</f>
        <v>Frecuente</v>
      </c>
      <c r="S3340">
        <f>+Tabla1[[#This Row],[Respuesta.corr]]*100</f>
        <v>100</v>
      </c>
      <c r="T3340" t="str">
        <f>+IF(OR(Tabla1[[#This Row],[frecuente/infrecuente]]="Frecuente",Tabla1[[#This Row],[Respuesta.rt]]=""),"",Tabla1[[#This Row],[Respuesta.rt]])</f>
        <v/>
      </c>
      <c r="U3340">
        <f>1-Tabla1[[#This Row],[Respuesta.corr]]</f>
        <v>0</v>
      </c>
      <c r="V3340" t="s">
        <v>141</v>
      </c>
      <c r="W3340" t="s">
        <v>143</v>
      </c>
      <c r="X3340" t="str">
        <f>+IFERROR(VLOOKUP(Tabla1[[#This Row],[participant]],$AB$2:$AC$17,2,0),"REVISAR")</f>
        <v>EGV8M</v>
      </c>
    </row>
    <row r="3341" spans="1:24" x14ac:dyDescent="0.55000000000000004">
      <c r="A3341" t="s">
        <v>81</v>
      </c>
      <c r="B3341" t="s">
        <v>28</v>
      </c>
      <c r="C3341" t="s">
        <v>15</v>
      </c>
      <c r="D3341">
        <v>1.3</v>
      </c>
      <c r="E3341">
        <v>0</v>
      </c>
      <c r="F3341">
        <v>139</v>
      </c>
      <c r="G3341">
        <v>139</v>
      </c>
      <c r="H3341">
        <v>139</v>
      </c>
      <c r="I3341" t="s">
        <v>15</v>
      </c>
      <c r="J3341">
        <v>1</v>
      </c>
      <c r="L3341" t="s">
        <v>171</v>
      </c>
      <c r="M3341">
        <v>59.8594854290046</v>
      </c>
      <c r="N3341" t="s">
        <v>83</v>
      </c>
      <c r="O3341">
        <v>1</v>
      </c>
      <c r="P3341" t="s">
        <v>172</v>
      </c>
      <c r="Q3341" t="str">
        <f>+PROPER(IF(MID(Tabla1[[#This Row],[expName]],3,100)="Alegria","Alegría",MID(Tabla1[[#This Row],[expName]],3,100)))</f>
        <v>Identidad</v>
      </c>
      <c r="R3341" t="str">
        <f>+IF(Tabla1[[#This Row],[correct_ans]]="None","Frecuente","Infrecuente")</f>
        <v>Frecuente</v>
      </c>
      <c r="S3341">
        <f>+Tabla1[[#This Row],[Respuesta.corr]]*100</f>
        <v>100</v>
      </c>
      <c r="T3341" t="str">
        <f>+IF(OR(Tabla1[[#This Row],[frecuente/infrecuente]]="Frecuente",Tabla1[[#This Row],[Respuesta.rt]]=""),"",Tabla1[[#This Row],[Respuesta.rt]])</f>
        <v/>
      </c>
      <c r="U3341">
        <f>1-Tabla1[[#This Row],[Respuesta.corr]]</f>
        <v>0</v>
      </c>
      <c r="V3341" t="s">
        <v>141</v>
      </c>
      <c r="W3341" t="s">
        <v>143</v>
      </c>
      <c r="X3341" t="str">
        <f>+IFERROR(VLOOKUP(Tabla1[[#This Row],[participant]],$AB$2:$AC$17,2,0),"REVISAR")</f>
        <v>EGV8M</v>
      </c>
    </row>
    <row r="3342" spans="1:24" x14ac:dyDescent="0.55000000000000004">
      <c r="A3342" t="s">
        <v>81</v>
      </c>
      <c r="B3342" t="s">
        <v>68</v>
      </c>
      <c r="C3342" t="s">
        <v>15</v>
      </c>
      <c r="D3342">
        <v>1.3</v>
      </c>
      <c r="E3342">
        <v>0</v>
      </c>
      <c r="F3342">
        <v>140</v>
      </c>
      <c r="G3342">
        <v>140</v>
      </c>
      <c r="H3342">
        <v>140</v>
      </c>
      <c r="I3342" t="s">
        <v>15</v>
      </c>
      <c r="J3342">
        <v>1</v>
      </c>
      <c r="L3342" t="s">
        <v>171</v>
      </c>
      <c r="M3342">
        <v>59.8594854290046</v>
      </c>
      <c r="N3342" t="s">
        <v>83</v>
      </c>
      <c r="O3342">
        <v>1</v>
      </c>
      <c r="P3342" t="s">
        <v>172</v>
      </c>
      <c r="Q3342" t="str">
        <f>+PROPER(IF(MID(Tabla1[[#This Row],[expName]],3,100)="Alegria","Alegría",MID(Tabla1[[#This Row],[expName]],3,100)))</f>
        <v>Identidad</v>
      </c>
      <c r="R3342" t="str">
        <f>+IF(Tabla1[[#This Row],[correct_ans]]="None","Frecuente","Infrecuente")</f>
        <v>Frecuente</v>
      </c>
      <c r="S3342">
        <f>+Tabla1[[#This Row],[Respuesta.corr]]*100</f>
        <v>100</v>
      </c>
      <c r="T3342" t="str">
        <f>+IF(OR(Tabla1[[#This Row],[frecuente/infrecuente]]="Frecuente",Tabla1[[#This Row],[Respuesta.rt]]=""),"",Tabla1[[#This Row],[Respuesta.rt]])</f>
        <v/>
      </c>
      <c r="U3342">
        <f>1-Tabla1[[#This Row],[Respuesta.corr]]</f>
        <v>0</v>
      </c>
      <c r="V3342" t="s">
        <v>141</v>
      </c>
      <c r="W3342" t="s">
        <v>143</v>
      </c>
      <c r="X3342" t="str">
        <f>+IFERROR(VLOOKUP(Tabla1[[#This Row],[participant]],$AB$2:$AC$17,2,0),"REVISAR")</f>
        <v>EGV8M</v>
      </c>
    </row>
    <row r="3343" spans="1:24" x14ac:dyDescent="0.55000000000000004">
      <c r="A3343" t="s">
        <v>85</v>
      </c>
      <c r="B3343" t="s">
        <v>86</v>
      </c>
      <c r="C3343" t="s">
        <v>21</v>
      </c>
      <c r="D3343">
        <v>1.3</v>
      </c>
      <c r="E3343">
        <v>0</v>
      </c>
      <c r="F3343">
        <v>141</v>
      </c>
      <c r="G3343">
        <v>141</v>
      </c>
      <c r="H3343">
        <v>141</v>
      </c>
      <c r="I3343" t="s">
        <v>21</v>
      </c>
      <c r="J3343">
        <v>1</v>
      </c>
      <c r="K3343">
        <v>0.63860858691599998</v>
      </c>
      <c r="L3343" t="s">
        <v>171</v>
      </c>
      <c r="M3343">
        <v>59.8594854290046</v>
      </c>
      <c r="N3343" t="s">
        <v>83</v>
      </c>
      <c r="O3343">
        <v>1</v>
      </c>
      <c r="P3343" t="s">
        <v>172</v>
      </c>
      <c r="Q3343" t="str">
        <f>+PROPER(IF(MID(Tabla1[[#This Row],[expName]],3,100)="Alegria","Alegría",MID(Tabla1[[#This Row],[expName]],3,100)))</f>
        <v>Identidad</v>
      </c>
      <c r="R3343" t="str">
        <f>+IF(Tabla1[[#This Row],[correct_ans]]="None","Frecuente","Infrecuente")</f>
        <v>Infrecuente</v>
      </c>
      <c r="S3343">
        <f>+Tabla1[[#This Row],[Respuesta.corr]]*100</f>
        <v>100</v>
      </c>
      <c r="T3343">
        <f>+IF(OR(Tabla1[[#This Row],[frecuente/infrecuente]]="Frecuente",Tabla1[[#This Row],[Respuesta.rt]]=""),"",Tabla1[[#This Row],[Respuesta.rt]])</f>
        <v>0.63860858691599998</v>
      </c>
      <c r="U3343">
        <f>1-Tabla1[[#This Row],[Respuesta.corr]]</f>
        <v>0</v>
      </c>
      <c r="V3343" t="s">
        <v>141</v>
      </c>
      <c r="W3343" t="s">
        <v>143</v>
      </c>
      <c r="X3343" t="str">
        <f>+IFERROR(VLOOKUP(Tabla1[[#This Row],[participant]],$AB$2:$AC$17,2,0),"REVISAR")</f>
        <v>EGV8M</v>
      </c>
    </row>
    <row r="3344" spans="1:24" x14ac:dyDescent="0.55000000000000004">
      <c r="A3344" t="s">
        <v>81</v>
      </c>
      <c r="B3344" t="s">
        <v>91</v>
      </c>
      <c r="C3344" t="s">
        <v>15</v>
      </c>
      <c r="D3344">
        <v>1.3</v>
      </c>
      <c r="E3344">
        <v>0</v>
      </c>
      <c r="F3344">
        <v>142</v>
      </c>
      <c r="G3344">
        <v>142</v>
      </c>
      <c r="H3344">
        <v>142</v>
      </c>
      <c r="I3344" t="s">
        <v>15</v>
      </c>
      <c r="J3344">
        <v>1</v>
      </c>
      <c r="L3344" t="s">
        <v>171</v>
      </c>
      <c r="M3344">
        <v>59.8594854290046</v>
      </c>
      <c r="N3344" t="s">
        <v>83</v>
      </c>
      <c r="O3344">
        <v>1</v>
      </c>
      <c r="P3344" t="s">
        <v>172</v>
      </c>
      <c r="Q3344" t="str">
        <f>+PROPER(IF(MID(Tabla1[[#This Row],[expName]],3,100)="Alegria","Alegría",MID(Tabla1[[#This Row],[expName]],3,100)))</f>
        <v>Identidad</v>
      </c>
      <c r="R3344" t="str">
        <f>+IF(Tabla1[[#This Row],[correct_ans]]="None","Frecuente","Infrecuente")</f>
        <v>Frecuente</v>
      </c>
      <c r="S3344">
        <f>+Tabla1[[#This Row],[Respuesta.corr]]*100</f>
        <v>100</v>
      </c>
      <c r="T3344" t="str">
        <f>+IF(OR(Tabla1[[#This Row],[frecuente/infrecuente]]="Frecuente",Tabla1[[#This Row],[Respuesta.rt]]=""),"",Tabla1[[#This Row],[Respuesta.rt]])</f>
        <v/>
      </c>
      <c r="U3344">
        <f>1-Tabla1[[#This Row],[Respuesta.corr]]</f>
        <v>0</v>
      </c>
      <c r="V3344" t="s">
        <v>141</v>
      </c>
      <c r="W3344" t="s">
        <v>143</v>
      </c>
      <c r="X3344" t="str">
        <f>+IFERROR(VLOOKUP(Tabla1[[#This Row],[participant]],$AB$2:$AC$17,2,0),"REVISAR")</f>
        <v>EGV8M</v>
      </c>
    </row>
    <row r="3345" spans="1:24" x14ac:dyDescent="0.55000000000000004">
      <c r="A3345" t="s">
        <v>81</v>
      </c>
      <c r="B3345" t="s">
        <v>87</v>
      </c>
      <c r="C3345" t="s">
        <v>15</v>
      </c>
      <c r="D3345">
        <v>0.8</v>
      </c>
      <c r="E3345">
        <v>0</v>
      </c>
      <c r="F3345">
        <v>143</v>
      </c>
      <c r="G3345">
        <v>143</v>
      </c>
      <c r="H3345">
        <v>143</v>
      </c>
      <c r="I3345" t="s">
        <v>15</v>
      </c>
      <c r="J3345">
        <v>1</v>
      </c>
      <c r="L3345" t="s">
        <v>171</v>
      </c>
      <c r="M3345">
        <v>59.8594854290046</v>
      </c>
      <c r="N3345" t="s">
        <v>83</v>
      </c>
      <c r="O3345">
        <v>1</v>
      </c>
      <c r="P3345" t="s">
        <v>172</v>
      </c>
      <c r="Q3345" t="str">
        <f>+PROPER(IF(MID(Tabla1[[#This Row],[expName]],3,100)="Alegria","Alegría",MID(Tabla1[[#This Row],[expName]],3,100)))</f>
        <v>Identidad</v>
      </c>
      <c r="R3345" t="str">
        <f>+IF(Tabla1[[#This Row],[correct_ans]]="None","Frecuente","Infrecuente")</f>
        <v>Frecuente</v>
      </c>
      <c r="S3345">
        <f>+Tabla1[[#This Row],[Respuesta.corr]]*100</f>
        <v>100</v>
      </c>
      <c r="T3345" t="str">
        <f>+IF(OR(Tabla1[[#This Row],[frecuente/infrecuente]]="Frecuente",Tabla1[[#This Row],[Respuesta.rt]]=""),"",Tabla1[[#This Row],[Respuesta.rt]])</f>
        <v/>
      </c>
      <c r="U3345">
        <f>1-Tabla1[[#This Row],[Respuesta.corr]]</f>
        <v>0</v>
      </c>
      <c r="V3345" t="s">
        <v>141</v>
      </c>
      <c r="W3345" t="s">
        <v>143</v>
      </c>
      <c r="X3345" t="str">
        <f>+IFERROR(VLOOKUP(Tabla1[[#This Row],[participant]],$AB$2:$AC$17,2,0),"REVISAR")</f>
        <v>EGV8M</v>
      </c>
    </row>
    <row r="3346" spans="1:24" x14ac:dyDescent="0.55000000000000004">
      <c r="A3346" t="s">
        <v>81</v>
      </c>
      <c r="B3346" t="s">
        <v>63</v>
      </c>
      <c r="C3346" t="s">
        <v>15</v>
      </c>
      <c r="D3346">
        <v>1.3</v>
      </c>
      <c r="E3346">
        <v>0</v>
      </c>
      <c r="F3346">
        <v>144</v>
      </c>
      <c r="G3346">
        <v>144</v>
      </c>
      <c r="H3346">
        <v>144</v>
      </c>
      <c r="I3346" t="s">
        <v>15</v>
      </c>
      <c r="J3346">
        <v>1</v>
      </c>
      <c r="L3346" t="s">
        <v>171</v>
      </c>
      <c r="M3346">
        <v>59.8594854290046</v>
      </c>
      <c r="N3346" t="s">
        <v>83</v>
      </c>
      <c r="O3346">
        <v>1</v>
      </c>
      <c r="P3346" t="s">
        <v>172</v>
      </c>
      <c r="Q3346" t="str">
        <f>+PROPER(IF(MID(Tabla1[[#This Row],[expName]],3,100)="Alegria","Alegría",MID(Tabla1[[#This Row],[expName]],3,100)))</f>
        <v>Identidad</v>
      </c>
      <c r="R3346" t="str">
        <f>+IF(Tabla1[[#This Row],[correct_ans]]="None","Frecuente","Infrecuente")</f>
        <v>Frecuente</v>
      </c>
      <c r="S3346">
        <f>+Tabla1[[#This Row],[Respuesta.corr]]*100</f>
        <v>100</v>
      </c>
      <c r="T3346" t="str">
        <f>+IF(OR(Tabla1[[#This Row],[frecuente/infrecuente]]="Frecuente",Tabla1[[#This Row],[Respuesta.rt]]=""),"",Tabla1[[#This Row],[Respuesta.rt]])</f>
        <v/>
      </c>
      <c r="U3346">
        <f>1-Tabla1[[#This Row],[Respuesta.corr]]</f>
        <v>0</v>
      </c>
      <c r="V3346" t="s">
        <v>141</v>
      </c>
      <c r="W3346" t="s">
        <v>143</v>
      </c>
      <c r="X3346" t="str">
        <f>+IFERROR(VLOOKUP(Tabla1[[#This Row],[participant]],$AB$2:$AC$17,2,0),"REVISAR")</f>
        <v>EGV8M</v>
      </c>
    </row>
    <row r="3347" spans="1:24" x14ac:dyDescent="0.55000000000000004">
      <c r="A3347" t="s">
        <v>85</v>
      </c>
      <c r="B3347" t="s">
        <v>86</v>
      </c>
      <c r="C3347" t="s">
        <v>21</v>
      </c>
      <c r="D3347">
        <v>0.8</v>
      </c>
      <c r="E3347">
        <v>0</v>
      </c>
      <c r="F3347">
        <v>145</v>
      </c>
      <c r="G3347">
        <v>145</v>
      </c>
      <c r="H3347">
        <v>145</v>
      </c>
      <c r="I3347" t="s">
        <v>21</v>
      </c>
      <c r="J3347">
        <v>1</v>
      </c>
      <c r="K3347">
        <v>0.50464779953500005</v>
      </c>
      <c r="L3347" t="s">
        <v>171</v>
      </c>
      <c r="M3347">
        <v>59.8594854290046</v>
      </c>
      <c r="N3347" t="s">
        <v>83</v>
      </c>
      <c r="O3347">
        <v>1</v>
      </c>
      <c r="P3347" t="s">
        <v>172</v>
      </c>
      <c r="Q3347" t="str">
        <f>+PROPER(IF(MID(Tabla1[[#This Row],[expName]],3,100)="Alegria","Alegría",MID(Tabla1[[#This Row],[expName]],3,100)))</f>
        <v>Identidad</v>
      </c>
      <c r="R3347" t="str">
        <f>+IF(Tabla1[[#This Row],[correct_ans]]="None","Frecuente","Infrecuente")</f>
        <v>Infrecuente</v>
      </c>
      <c r="S3347">
        <f>+Tabla1[[#This Row],[Respuesta.corr]]*100</f>
        <v>100</v>
      </c>
      <c r="T3347">
        <f>+IF(OR(Tabla1[[#This Row],[frecuente/infrecuente]]="Frecuente",Tabla1[[#This Row],[Respuesta.rt]]=""),"",Tabla1[[#This Row],[Respuesta.rt]])</f>
        <v>0.50464779953500005</v>
      </c>
      <c r="U3347">
        <f>1-Tabla1[[#This Row],[Respuesta.corr]]</f>
        <v>0</v>
      </c>
      <c r="V3347" t="s">
        <v>141</v>
      </c>
      <c r="W3347" t="s">
        <v>143</v>
      </c>
      <c r="X3347" t="str">
        <f>+IFERROR(VLOOKUP(Tabla1[[#This Row],[participant]],$AB$2:$AC$17,2,0),"REVISAR")</f>
        <v>EGV8M</v>
      </c>
    </row>
    <row r="3348" spans="1:24" x14ac:dyDescent="0.55000000000000004">
      <c r="A3348" t="s">
        <v>81</v>
      </c>
      <c r="B3348" t="s">
        <v>68</v>
      </c>
      <c r="C3348" t="s">
        <v>15</v>
      </c>
      <c r="D3348">
        <v>1.3</v>
      </c>
      <c r="E3348">
        <v>0</v>
      </c>
      <c r="F3348">
        <v>146</v>
      </c>
      <c r="G3348">
        <v>146</v>
      </c>
      <c r="H3348">
        <v>146</v>
      </c>
      <c r="I3348" t="s">
        <v>15</v>
      </c>
      <c r="J3348">
        <v>1</v>
      </c>
      <c r="L3348" t="s">
        <v>171</v>
      </c>
      <c r="M3348">
        <v>59.8594854290046</v>
      </c>
      <c r="N3348" t="s">
        <v>83</v>
      </c>
      <c r="O3348">
        <v>1</v>
      </c>
      <c r="P3348" t="s">
        <v>172</v>
      </c>
      <c r="Q3348" t="str">
        <f>+PROPER(IF(MID(Tabla1[[#This Row],[expName]],3,100)="Alegria","Alegría",MID(Tabla1[[#This Row],[expName]],3,100)))</f>
        <v>Identidad</v>
      </c>
      <c r="R3348" t="str">
        <f>+IF(Tabla1[[#This Row],[correct_ans]]="None","Frecuente","Infrecuente")</f>
        <v>Frecuente</v>
      </c>
      <c r="S3348">
        <f>+Tabla1[[#This Row],[Respuesta.corr]]*100</f>
        <v>100</v>
      </c>
      <c r="T3348" t="str">
        <f>+IF(OR(Tabla1[[#This Row],[frecuente/infrecuente]]="Frecuente",Tabla1[[#This Row],[Respuesta.rt]]=""),"",Tabla1[[#This Row],[Respuesta.rt]])</f>
        <v/>
      </c>
      <c r="U3348">
        <f>1-Tabla1[[#This Row],[Respuesta.corr]]</f>
        <v>0</v>
      </c>
      <c r="V3348" t="s">
        <v>141</v>
      </c>
      <c r="W3348" t="s">
        <v>143</v>
      </c>
      <c r="X3348" t="str">
        <f>+IFERROR(VLOOKUP(Tabla1[[#This Row],[participant]],$AB$2:$AC$17,2,0),"REVISAR")</f>
        <v>EGV8M</v>
      </c>
    </row>
    <row r="3349" spans="1:24" x14ac:dyDescent="0.55000000000000004">
      <c r="A3349" t="s">
        <v>85</v>
      </c>
      <c r="B3349" t="s">
        <v>86</v>
      </c>
      <c r="C3349" t="s">
        <v>21</v>
      </c>
      <c r="D3349">
        <v>1.3</v>
      </c>
      <c r="E3349">
        <v>0</v>
      </c>
      <c r="F3349">
        <v>147</v>
      </c>
      <c r="G3349">
        <v>147</v>
      </c>
      <c r="H3349">
        <v>147</v>
      </c>
      <c r="I3349" t="s">
        <v>21</v>
      </c>
      <c r="J3349">
        <v>1</v>
      </c>
      <c r="K3349">
        <v>0.75469166855299996</v>
      </c>
      <c r="L3349" t="s">
        <v>171</v>
      </c>
      <c r="M3349">
        <v>59.8594854290046</v>
      </c>
      <c r="N3349" t="s">
        <v>83</v>
      </c>
      <c r="O3349">
        <v>1</v>
      </c>
      <c r="P3349" t="s">
        <v>172</v>
      </c>
      <c r="Q3349" t="str">
        <f>+PROPER(IF(MID(Tabla1[[#This Row],[expName]],3,100)="Alegria","Alegría",MID(Tabla1[[#This Row],[expName]],3,100)))</f>
        <v>Identidad</v>
      </c>
      <c r="R3349" t="str">
        <f>+IF(Tabla1[[#This Row],[correct_ans]]="None","Frecuente","Infrecuente")</f>
        <v>Infrecuente</v>
      </c>
      <c r="S3349">
        <f>+Tabla1[[#This Row],[Respuesta.corr]]*100</f>
        <v>100</v>
      </c>
      <c r="T3349">
        <f>+IF(OR(Tabla1[[#This Row],[frecuente/infrecuente]]="Frecuente",Tabla1[[#This Row],[Respuesta.rt]]=""),"",Tabla1[[#This Row],[Respuesta.rt]])</f>
        <v>0.75469166855299996</v>
      </c>
      <c r="U3349">
        <f>1-Tabla1[[#This Row],[Respuesta.corr]]</f>
        <v>0</v>
      </c>
      <c r="V3349" t="s">
        <v>141</v>
      </c>
      <c r="W3349" t="s">
        <v>143</v>
      </c>
      <c r="X3349" t="str">
        <f>+IFERROR(VLOOKUP(Tabla1[[#This Row],[participant]],$AB$2:$AC$17,2,0),"REVISAR")</f>
        <v>EGV8M</v>
      </c>
    </row>
    <row r="3350" spans="1:24" x14ac:dyDescent="0.55000000000000004">
      <c r="A3350" t="s">
        <v>81</v>
      </c>
      <c r="B3350" t="s">
        <v>92</v>
      </c>
      <c r="C3350" t="s">
        <v>15</v>
      </c>
      <c r="D3350">
        <v>0.8</v>
      </c>
      <c r="E3350">
        <v>0</v>
      </c>
      <c r="F3350">
        <v>148</v>
      </c>
      <c r="G3350">
        <v>148</v>
      </c>
      <c r="H3350">
        <v>148</v>
      </c>
      <c r="I3350" t="s">
        <v>15</v>
      </c>
      <c r="J3350">
        <v>1</v>
      </c>
      <c r="L3350" t="s">
        <v>171</v>
      </c>
      <c r="M3350">
        <v>59.8594854290046</v>
      </c>
      <c r="N3350" t="s">
        <v>83</v>
      </c>
      <c r="O3350">
        <v>1</v>
      </c>
      <c r="P3350" t="s">
        <v>172</v>
      </c>
      <c r="Q3350" t="str">
        <f>+PROPER(IF(MID(Tabla1[[#This Row],[expName]],3,100)="Alegria","Alegría",MID(Tabla1[[#This Row],[expName]],3,100)))</f>
        <v>Identidad</v>
      </c>
      <c r="R3350" t="str">
        <f>+IF(Tabla1[[#This Row],[correct_ans]]="None","Frecuente","Infrecuente")</f>
        <v>Frecuente</v>
      </c>
      <c r="S3350">
        <f>+Tabla1[[#This Row],[Respuesta.corr]]*100</f>
        <v>100</v>
      </c>
      <c r="T3350" t="str">
        <f>+IF(OR(Tabla1[[#This Row],[frecuente/infrecuente]]="Frecuente",Tabla1[[#This Row],[Respuesta.rt]]=""),"",Tabla1[[#This Row],[Respuesta.rt]])</f>
        <v/>
      </c>
      <c r="U3350">
        <f>1-Tabla1[[#This Row],[Respuesta.corr]]</f>
        <v>0</v>
      </c>
      <c r="V3350" t="s">
        <v>141</v>
      </c>
      <c r="W3350" t="s">
        <v>143</v>
      </c>
      <c r="X3350" t="str">
        <f>+IFERROR(VLOOKUP(Tabla1[[#This Row],[participant]],$AB$2:$AC$17,2,0),"REVISAR")</f>
        <v>EGV8M</v>
      </c>
    </row>
    <row r="3351" spans="1:24" x14ac:dyDescent="0.55000000000000004">
      <c r="A3351" t="s">
        <v>81</v>
      </c>
      <c r="B3351" t="s">
        <v>91</v>
      </c>
      <c r="C3351" t="s">
        <v>15</v>
      </c>
      <c r="D3351">
        <v>1.3</v>
      </c>
      <c r="E3351">
        <v>0</v>
      </c>
      <c r="F3351">
        <v>149</v>
      </c>
      <c r="G3351">
        <v>149</v>
      </c>
      <c r="H3351">
        <v>149</v>
      </c>
      <c r="I3351" t="s">
        <v>15</v>
      </c>
      <c r="J3351">
        <v>1</v>
      </c>
      <c r="L3351" t="s">
        <v>171</v>
      </c>
      <c r="M3351">
        <v>59.8594854290046</v>
      </c>
      <c r="N3351" t="s">
        <v>83</v>
      </c>
      <c r="O3351">
        <v>1</v>
      </c>
      <c r="P3351" t="s">
        <v>172</v>
      </c>
      <c r="Q3351" t="str">
        <f>+PROPER(IF(MID(Tabla1[[#This Row],[expName]],3,100)="Alegria","Alegría",MID(Tabla1[[#This Row],[expName]],3,100)))</f>
        <v>Identidad</v>
      </c>
      <c r="R3351" t="str">
        <f>+IF(Tabla1[[#This Row],[correct_ans]]="None","Frecuente","Infrecuente")</f>
        <v>Frecuente</v>
      </c>
      <c r="S3351">
        <f>+Tabla1[[#This Row],[Respuesta.corr]]*100</f>
        <v>100</v>
      </c>
      <c r="T3351" t="str">
        <f>+IF(OR(Tabla1[[#This Row],[frecuente/infrecuente]]="Frecuente",Tabla1[[#This Row],[Respuesta.rt]]=""),"",Tabla1[[#This Row],[Respuesta.rt]])</f>
        <v/>
      </c>
      <c r="U3351">
        <f>1-Tabla1[[#This Row],[Respuesta.corr]]</f>
        <v>0</v>
      </c>
      <c r="V3351" t="s">
        <v>141</v>
      </c>
      <c r="W3351" t="s">
        <v>143</v>
      </c>
      <c r="X3351" t="str">
        <f>+IFERROR(VLOOKUP(Tabla1[[#This Row],[participant]],$AB$2:$AC$17,2,0),"REVISAR")</f>
        <v>EGV8M</v>
      </c>
    </row>
    <row r="3352" spans="1:24" x14ac:dyDescent="0.55000000000000004">
      <c r="A3352" t="s">
        <v>85</v>
      </c>
      <c r="B3352" t="s">
        <v>86</v>
      </c>
      <c r="C3352" t="s">
        <v>21</v>
      </c>
      <c r="D3352">
        <v>1.3</v>
      </c>
      <c r="E3352">
        <v>0</v>
      </c>
      <c r="F3352">
        <v>150</v>
      </c>
      <c r="G3352">
        <v>150</v>
      </c>
      <c r="H3352">
        <v>150</v>
      </c>
      <c r="I3352" t="s">
        <v>21</v>
      </c>
      <c r="J3352">
        <v>1</v>
      </c>
      <c r="K3352">
        <v>0.605847526458</v>
      </c>
      <c r="L3352" t="s">
        <v>171</v>
      </c>
      <c r="M3352">
        <v>59.8594854290046</v>
      </c>
      <c r="N3352" t="s">
        <v>83</v>
      </c>
      <c r="O3352">
        <v>1</v>
      </c>
      <c r="P3352" t="s">
        <v>172</v>
      </c>
      <c r="Q3352" t="str">
        <f>+PROPER(IF(MID(Tabla1[[#This Row],[expName]],3,100)="Alegria","Alegría",MID(Tabla1[[#This Row],[expName]],3,100)))</f>
        <v>Identidad</v>
      </c>
      <c r="R3352" t="str">
        <f>+IF(Tabla1[[#This Row],[correct_ans]]="None","Frecuente","Infrecuente")</f>
        <v>Infrecuente</v>
      </c>
      <c r="S3352">
        <f>+Tabla1[[#This Row],[Respuesta.corr]]*100</f>
        <v>100</v>
      </c>
      <c r="T3352">
        <f>+IF(OR(Tabla1[[#This Row],[frecuente/infrecuente]]="Frecuente",Tabla1[[#This Row],[Respuesta.rt]]=""),"",Tabla1[[#This Row],[Respuesta.rt]])</f>
        <v>0.605847526458</v>
      </c>
      <c r="U3352">
        <f>1-Tabla1[[#This Row],[Respuesta.corr]]</f>
        <v>0</v>
      </c>
      <c r="V3352" t="s">
        <v>141</v>
      </c>
      <c r="W3352" t="s">
        <v>143</v>
      </c>
      <c r="X3352" t="str">
        <f>+IFERROR(VLOOKUP(Tabla1[[#This Row],[participant]],$AB$2:$AC$17,2,0),"REVISAR")</f>
        <v>EGV8M</v>
      </c>
    </row>
    <row r="3353" spans="1:24" x14ac:dyDescent="0.55000000000000004">
      <c r="A3353" t="s">
        <v>81</v>
      </c>
      <c r="B3353" t="s">
        <v>63</v>
      </c>
      <c r="C3353" t="s">
        <v>15</v>
      </c>
      <c r="D3353">
        <v>0.8</v>
      </c>
      <c r="E3353">
        <v>0</v>
      </c>
      <c r="F3353">
        <v>151</v>
      </c>
      <c r="G3353">
        <v>151</v>
      </c>
      <c r="H3353">
        <v>151</v>
      </c>
      <c r="I3353" t="s">
        <v>15</v>
      </c>
      <c r="J3353">
        <v>1</v>
      </c>
      <c r="L3353" t="s">
        <v>171</v>
      </c>
      <c r="M3353">
        <v>59.8594854290046</v>
      </c>
      <c r="N3353" t="s">
        <v>83</v>
      </c>
      <c r="O3353">
        <v>1</v>
      </c>
      <c r="P3353" t="s">
        <v>172</v>
      </c>
      <c r="Q3353" t="str">
        <f>+PROPER(IF(MID(Tabla1[[#This Row],[expName]],3,100)="Alegria","Alegría",MID(Tabla1[[#This Row],[expName]],3,100)))</f>
        <v>Identidad</v>
      </c>
      <c r="R3353" t="str">
        <f>+IF(Tabla1[[#This Row],[correct_ans]]="None","Frecuente","Infrecuente")</f>
        <v>Frecuente</v>
      </c>
      <c r="S3353">
        <f>+Tabla1[[#This Row],[Respuesta.corr]]*100</f>
        <v>100</v>
      </c>
      <c r="T3353" t="str">
        <f>+IF(OR(Tabla1[[#This Row],[frecuente/infrecuente]]="Frecuente",Tabla1[[#This Row],[Respuesta.rt]]=""),"",Tabla1[[#This Row],[Respuesta.rt]])</f>
        <v/>
      </c>
      <c r="U3353">
        <f>1-Tabla1[[#This Row],[Respuesta.corr]]</f>
        <v>0</v>
      </c>
      <c r="V3353" t="s">
        <v>141</v>
      </c>
      <c r="W3353" t="s">
        <v>143</v>
      </c>
      <c r="X3353" t="str">
        <f>+IFERROR(VLOOKUP(Tabla1[[#This Row],[participant]],$AB$2:$AC$17,2,0),"REVISAR")</f>
        <v>EGV8M</v>
      </c>
    </row>
    <row r="3354" spans="1:24" x14ac:dyDescent="0.55000000000000004">
      <c r="A3354" t="s">
        <v>81</v>
      </c>
      <c r="B3354" t="s">
        <v>35</v>
      </c>
      <c r="C3354" t="s">
        <v>15</v>
      </c>
      <c r="D3354">
        <v>1.3</v>
      </c>
      <c r="E3354">
        <v>0</v>
      </c>
      <c r="F3354">
        <v>152</v>
      </c>
      <c r="G3354">
        <v>152</v>
      </c>
      <c r="H3354">
        <v>152</v>
      </c>
      <c r="I3354" t="s">
        <v>15</v>
      </c>
      <c r="J3354">
        <v>1</v>
      </c>
      <c r="L3354" t="s">
        <v>171</v>
      </c>
      <c r="M3354">
        <v>59.8594854290046</v>
      </c>
      <c r="N3354" t="s">
        <v>83</v>
      </c>
      <c r="O3354">
        <v>1</v>
      </c>
      <c r="P3354" t="s">
        <v>172</v>
      </c>
      <c r="Q3354" t="str">
        <f>+PROPER(IF(MID(Tabla1[[#This Row],[expName]],3,100)="Alegria","Alegría",MID(Tabla1[[#This Row],[expName]],3,100)))</f>
        <v>Identidad</v>
      </c>
      <c r="R3354" t="str">
        <f>+IF(Tabla1[[#This Row],[correct_ans]]="None","Frecuente","Infrecuente")</f>
        <v>Frecuente</v>
      </c>
      <c r="S3354">
        <f>+Tabla1[[#This Row],[Respuesta.corr]]*100</f>
        <v>100</v>
      </c>
      <c r="T3354" t="str">
        <f>+IF(OR(Tabla1[[#This Row],[frecuente/infrecuente]]="Frecuente",Tabla1[[#This Row],[Respuesta.rt]]=""),"",Tabla1[[#This Row],[Respuesta.rt]])</f>
        <v/>
      </c>
      <c r="U3354">
        <f>1-Tabla1[[#This Row],[Respuesta.corr]]</f>
        <v>0</v>
      </c>
      <c r="V3354" t="s">
        <v>141</v>
      </c>
      <c r="W3354" t="s">
        <v>143</v>
      </c>
      <c r="X3354" t="str">
        <f>+IFERROR(VLOOKUP(Tabla1[[#This Row],[participant]],$AB$2:$AC$17,2,0),"REVISAR")</f>
        <v>EGV8M</v>
      </c>
    </row>
    <row r="3355" spans="1:24" x14ac:dyDescent="0.55000000000000004">
      <c r="A3355" t="s">
        <v>81</v>
      </c>
      <c r="B3355" t="s">
        <v>89</v>
      </c>
      <c r="C3355" t="s">
        <v>15</v>
      </c>
      <c r="D3355">
        <v>1.3</v>
      </c>
      <c r="E3355">
        <v>0</v>
      </c>
      <c r="F3355">
        <v>153</v>
      </c>
      <c r="G3355">
        <v>153</v>
      </c>
      <c r="H3355">
        <v>153</v>
      </c>
      <c r="I3355" t="s">
        <v>15</v>
      </c>
      <c r="J3355">
        <v>1</v>
      </c>
      <c r="L3355" t="s">
        <v>171</v>
      </c>
      <c r="M3355">
        <v>59.8594854290046</v>
      </c>
      <c r="N3355" t="s">
        <v>83</v>
      </c>
      <c r="O3355">
        <v>1</v>
      </c>
      <c r="P3355" t="s">
        <v>172</v>
      </c>
      <c r="Q3355" t="str">
        <f>+PROPER(IF(MID(Tabla1[[#This Row],[expName]],3,100)="Alegria","Alegría",MID(Tabla1[[#This Row],[expName]],3,100)))</f>
        <v>Identidad</v>
      </c>
      <c r="R3355" t="str">
        <f>+IF(Tabla1[[#This Row],[correct_ans]]="None","Frecuente","Infrecuente")</f>
        <v>Frecuente</v>
      </c>
      <c r="S3355">
        <f>+Tabla1[[#This Row],[Respuesta.corr]]*100</f>
        <v>100</v>
      </c>
      <c r="T3355" t="str">
        <f>+IF(OR(Tabla1[[#This Row],[frecuente/infrecuente]]="Frecuente",Tabla1[[#This Row],[Respuesta.rt]]=""),"",Tabla1[[#This Row],[Respuesta.rt]])</f>
        <v/>
      </c>
      <c r="U3355">
        <f>1-Tabla1[[#This Row],[Respuesta.corr]]</f>
        <v>0</v>
      </c>
      <c r="V3355" t="s">
        <v>141</v>
      </c>
      <c r="W3355" t="s">
        <v>143</v>
      </c>
      <c r="X3355" t="str">
        <f>+IFERROR(VLOOKUP(Tabla1[[#This Row],[participant]],$AB$2:$AC$17,2,0),"REVISAR")</f>
        <v>EGV8M</v>
      </c>
    </row>
    <row r="3356" spans="1:24" x14ac:dyDescent="0.55000000000000004">
      <c r="A3356" t="s">
        <v>85</v>
      </c>
      <c r="B3356" t="s">
        <v>86</v>
      </c>
      <c r="C3356" t="s">
        <v>21</v>
      </c>
      <c r="D3356">
        <v>0.8</v>
      </c>
      <c r="E3356">
        <v>0</v>
      </c>
      <c r="F3356">
        <v>154</v>
      </c>
      <c r="G3356">
        <v>154</v>
      </c>
      <c r="H3356">
        <v>154</v>
      </c>
      <c r="I3356" t="s">
        <v>21</v>
      </c>
      <c r="J3356">
        <v>1</v>
      </c>
      <c r="K3356">
        <v>0.70786404504900002</v>
      </c>
      <c r="L3356" t="s">
        <v>171</v>
      </c>
      <c r="M3356">
        <v>59.8594854290046</v>
      </c>
      <c r="N3356" t="s">
        <v>83</v>
      </c>
      <c r="O3356">
        <v>1</v>
      </c>
      <c r="P3356" t="s">
        <v>172</v>
      </c>
      <c r="Q3356" t="str">
        <f>+PROPER(IF(MID(Tabla1[[#This Row],[expName]],3,100)="Alegria","Alegría",MID(Tabla1[[#This Row],[expName]],3,100)))</f>
        <v>Identidad</v>
      </c>
      <c r="R3356" t="str">
        <f>+IF(Tabla1[[#This Row],[correct_ans]]="None","Frecuente","Infrecuente")</f>
        <v>Infrecuente</v>
      </c>
      <c r="S3356">
        <f>+Tabla1[[#This Row],[Respuesta.corr]]*100</f>
        <v>100</v>
      </c>
      <c r="T3356">
        <f>+IF(OR(Tabla1[[#This Row],[frecuente/infrecuente]]="Frecuente",Tabla1[[#This Row],[Respuesta.rt]]=""),"",Tabla1[[#This Row],[Respuesta.rt]])</f>
        <v>0.70786404504900002</v>
      </c>
      <c r="U3356">
        <f>1-Tabla1[[#This Row],[Respuesta.corr]]</f>
        <v>0</v>
      </c>
      <c r="V3356" t="s">
        <v>141</v>
      </c>
      <c r="W3356" t="s">
        <v>143</v>
      </c>
      <c r="X3356" t="str">
        <f>+IFERROR(VLOOKUP(Tabla1[[#This Row],[participant]],$AB$2:$AC$17,2,0),"REVISAR")</f>
        <v>EGV8M</v>
      </c>
    </row>
    <row r="3357" spans="1:24" x14ac:dyDescent="0.55000000000000004">
      <c r="A3357" t="s">
        <v>81</v>
      </c>
      <c r="B3357" t="s">
        <v>75</v>
      </c>
      <c r="C3357" t="s">
        <v>15</v>
      </c>
      <c r="D3357">
        <v>0.8</v>
      </c>
      <c r="E3357">
        <v>0</v>
      </c>
      <c r="F3357">
        <v>155</v>
      </c>
      <c r="G3357">
        <v>155</v>
      </c>
      <c r="H3357">
        <v>155</v>
      </c>
      <c r="I3357" t="s">
        <v>15</v>
      </c>
      <c r="J3357">
        <v>1</v>
      </c>
      <c r="L3357" t="s">
        <v>171</v>
      </c>
      <c r="M3357">
        <v>59.8594854290046</v>
      </c>
      <c r="N3357" t="s">
        <v>83</v>
      </c>
      <c r="O3357">
        <v>1</v>
      </c>
      <c r="P3357" t="s">
        <v>172</v>
      </c>
      <c r="Q3357" t="str">
        <f>+PROPER(IF(MID(Tabla1[[#This Row],[expName]],3,100)="Alegria","Alegría",MID(Tabla1[[#This Row],[expName]],3,100)))</f>
        <v>Identidad</v>
      </c>
      <c r="R3357" t="str">
        <f>+IF(Tabla1[[#This Row],[correct_ans]]="None","Frecuente","Infrecuente")</f>
        <v>Frecuente</v>
      </c>
      <c r="S3357">
        <f>+Tabla1[[#This Row],[Respuesta.corr]]*100</f>
        <v>100</v>
      </c>
      <c r="T3357" t="str">
        <f>+IF(OR(Tabla1[[#This Row],[frecuente/infrecuente]]="Frecuente",Tabla1[[#This Row],[Respuesta.rt]]=""),"",Tabla1[[#This Row],[Respuesta.rt]])</f>
        <v/>
      </c>
      <c r="U3357">
        <f>1-Tabla1[[#This Row],[Respuesta.corr]]</f>
        <v>0</v>
      </c>
      <c r="V3357" t="s">
        <v>141</v>
      </c>
      <c r="W3357" t="s">
        <v>143</v>
      </c>
      <c r="X3357" t="str">
        <f>+IFERROR(VLOOKUP(Tabla1[[#This Row],[participant]],$AB$2:$AC$17,2,0),"REVISAR")</f>
        <v>EGV8M</v>
      </c>
    </row>
    <row r="3358" spans="1:24" x14ac:dyDescent="0.55000000000000004">
      <c r="A3358" t="s">
        <v>81</v>
      </c>
      <c r="B3358" t="s">
        <v>36</v>
      </c>
      <c r="C3358" t="s">
        <v>15</v>
      </c>
      <c r="D3358">
        <v>0.8</v>
      </c>
      <c r="E3358">
        <v>0</v>
      </c>
      <c r="F3358">
        <v>156</v>
      </c>
      <c r="G3358">
        <v>156</v>
      </c>
      <c r="H3358">
        <v>156</v>
      </c>
      <c r="I3358" t="s">
        <v>15</v>
      </c>
      <c r="J3358">
        <v>1</v>
      </c>
      <c r="L3358" t="s">
        <v>171</v>
      </c>
      <c r="M3358">
        <v>59.8594854290046</v>
      </c>
      <c r="N3358" t="s">
        <v>83</v>
      </c>
      <c r="O3358">
        <v>1</v>
      </c>
      <c r="P3358" t="s">
        <v>172</v>
      </c>
      <c r="Q3358" t="str">
        <f>+PROPER(IF(MID(Tabla1[[#This Row],[expName]],3,100)="Alegria","Alegría",MID(Tabla1[[#This Row],[expName]],3,100)))</f>
        <v>Identidad</v>
      </c>
      <c r="R3358" t="str">
        <f>+IF(Tabla1[[#This Row],[correct_ans]]="None","Frecuente","Infrecuente")</f>
        <v>Frecuente</v>
      </c>
      <c r="S3358">
        <f>+Tabla1[[#This Row],[Respuesta.corr]]*100</f>
        <v>100</v>
      </c>
      <c r="T3358" t="str">
        <f>+IF(OR(Tabla1[[#This Row],[frecuente/infrecuente]]="Frecuente",Tabla1[[#This Row],[Respuesta.rt]]=""),"",Tabla1[[#This Row],[Respuesta.rt]])</f>
        <v/>
      </c>
      <c r="U3358">
        <f>1-Tabla1[[#This Row],[Respuesta.corr]]</f>
        <v>0</v>
      </c>
      <c r="V3358" t="s">
        <v>141</v>
      </c>
      <c r="W3358" t="s">
        <v>143</v>
      </c>
      <c r="X3358" t="str">
        <f>+IFERROR(VLOOKUP(Tabla1[[#This Row],[participant]],$AB$2:$AC$17,2,0),"REVISAR")</f>
        <v>EGV8M</v>
      </c>
    </row>
    <row r="3359" spans="1:24" x14ac:dyDescent="0.55000000000000004">
      <c r="A3359" t="s">
        <v>81</v>
      </c>
      <c r="B3359" t="s">
        <v>90</v>
      </c>
      <c r="C3359" t="s">
        <v>15</v>
      </c>
      <c r="D3359">
        <v>0.8</v>
      </c>
      <c r="E3359">
        <v>0</v>
      </c>
      <c r="F3359">
        <v>157</v>
      </c>
      <c r="G3359">
        <v>157</v>
      </c>
      <c r="H3359">
        <v>157</v>
      </c>
      <c r="I3359" t="s">
        <v>15</v>
      </c>
      <c r="J3359">
        <v>1</v>
      </c>
      <c r="L3359" t="s">
        <v>171</v>
      </c>
      <c r="M3359">
        <v>59.8594854290046</v>
      </c>
      <c r="N3359" t="s">
        <v>83</v>
      </c>
      <c r="O3359">
        <v>1</v>
      </c>
      <c r="P3359" t="s">
        <v>172</v>
      </c>
      <c r="Q3359" t="str">
        <f>+PROPER(IF(MID(Tabla1[[#This Row],[expName]],3,100)="Alegria","Alegría",MID(Tabla1[[#This Row],[expName]],3,100)))</f>
        <v>Identidad</v>
      </c>
      <c r="R3359" t="str">
        <f>+IF(Tabla1[[#This Row],[correct_ans]]="None","Frecuente","Infrecuente")</f>
        <v>Frecuente</v>
      </c>
      <c r="S3359">
        <f>+Tabla1[[#This Row],[Respuesta.corr]]*100</f>
        <v>100</v>
      </c>
      <c r="T3359" t="str">
        <f>+IF(OR(Tabla1[[#This Row],[frecuente/infrecuente]]="Frecuente",Tabla1[[#This Row],[Respuesta.rt]]=""),"",Tabla1[[#This Row],[Respuesta.rt]])</f>
        <v/>
      </c>
      <c r="U3359">
        <f>1-Tabla1[[#This Row],[Respuesta.corr]]</f>
        <v>0</v>
      </c>
      <c r="V3359" t="s">
        <v>141</v>
      </c>
      <c r="W3359" t="s">
        <v>143</v>
      </c>
      <c r="X3359" t="str">
        <f>+IFERROR(VLOOKUP(Tabla1[[#This Row],[participant]],$AB$2:$AC$17,2,0),"REVISAR")</f>
        <v>EGV8M</v>
      </c>
    </row>
    <row r="3360" spans="1:24" x14ac:dyDescent="0.55000000000000004">
      <c r="A3360" t="s">
        <v>81</v>
      </c>
      <c r="B3360" t="s">
        <v>30</v>
      </c>
      <c r="C3360" t="s">
        <v>15</v>
      </c>
      <c r="D3360">
        <v>1.3</v>
      </c>
      <c r="E3360">
        <v>0</v>
      </c>
      <c r="F3360">
        <v>158</v>
      </c>
      <c r="G3360">
        <v>158</v>
      </c>
      <c r="H3360">
        <v>158</v>
      </c>
      <c r="I3360" t="s">
        <v>15</v>
      </c>
      <c r="J3360">
        <v>1</v>
      </c>
      <c r="L3360" t="s">
        <v>171</v>
      </c>
      <c r="M3360">
        <v>59.8594854290046</v>
      </c>
      <c r="N3360" t="s">
        <v>83</v>
      </c>
      <c r="O3360">
        <v>1</v>
      </c>
      <c r="P3360" t="s">
        <v>172</v>
      </c>
      <c r="Q3360" t="str">
        <f>+PROPER(IF(MID(Tabla1[[#This Row],[expName]],3,100)="Alegria","Alegría",MID(Tabla1[[#This Row],[expName]],3,100)))</f>
        <v>Identidad</v>
      </c>
      <c r="R3360" t="str">
        <f>+IF(Tabla1[[#This Row],[correct_ans]]="None","Frecuente","Infrecuente")</f>
        <v>Frecuente</v>
      </c>
      <c r="S3360">
        <f>+Tabla1[[#This Row],[Respuesta.corr]]*100</f>
        <v>100</v>
      </c>
      <c r="T3360" t="str">
        <f>+IF(OR(Tabla1[[#This Row],[frecuente/infrecuente]]="Frecuente",Tabla1[[#This Row],[Respuesta.rt]]=""),"",Tabla1[[#This Row],[Respuesta.rt]])</f>
        <v/>
      </c>
      <c r="U3360">
        <f>1-Tabla1[[#This Row],[Respuesta.corr]]</f>
        <v>0</v>
      </c>
      <c r="V3360" t="s">
        <v>141</v>
      </c>
      <c r="W3360" t="s">
        <v>143</v>
      </c>
      <c r="X3360" t="str">
        <f>+IFERROR(VLOOKUP(Tabla1[[#This Row],[participant]],$AB$2:$AC$17,2,0),"REVISAR")</f>
        <v>EGV8M</v>
      </c>
    </row>
    <row r="3361" spans="1:24" x14ac:dyDescent="0.55000000000000004">
      <c r="A3361" t="s">
        <v>85</v>
      </c>
      <c r="B3361" t="s">
        <v>86</v>
      </c>
      <c r="C3361" t="s">
        <v>21</v>
      </c>
      <c r="D3361">
        <v>0.8</v>
      </c>
      <c r="E3361">
        <v>0</v>
      </c>
      <c r="F3361">
        <v>159</v>
      </c>
      <c r="G3361">
        <v>159</v>
      </c>
      <c r="H3361">
        <v>159</v>
      </c>
      <c r="I3361" t="s">
        <v>21</v>
      </c>
      <c r="J3361">
        <v>1</v>
      </c>
      <c r="K3361">
        <v>0.59284739469900005</v>
      </c>
      <c r="L3361" t="s">
        <v>171</v>
      </c>
      <c r="M3361">
        <v>59.8594854290046</v>
      </c>
      <c r="N3361" t="s">
        <v>83</v>
      </c>
      <c r="O3361">
        <v>1</v>
      </c>
      <c r="P3361" t="s">
        <v>172</v>
      </c>
      <c r="Q3361" t="str">
        <f>+PROPER(IF(MID(Tabla1[[#This Row],[expName]],3,100)="Alegria","Alegría",MID(Tabla1[[#This Row],[expName]],3,100)))</f>
        <v>Identidad</v>
      </c>
      <c r="R3361" t="str">
        <f>+IF(Tabla1[[#This Row],[correct_ans]]="None","Frecuente","Infrecuente")</f>
        <v>Infrecuente</v>
      </c>
      <c r="S3361">
        <f>+Tabla1[[#This Row],[Respuesta.corr]]*100</f>
        <v>100</v>
      </c>
      <c r="T3361">
        <f>+IF(OR(Tabla1[[#This Row],[frecuente/infrecuente]]="Frecuente",Tabla1[[#This Row],[Respuesta.rt]]=""),"",Tabla1[[#This Row],[Respuesta.rt]])</f>
        <v>0.59284739469900005</v>
      </c>
      <c r="U3361">
        <f>1-Tabla1[[#This Row],[Respuesta.corr]]</f>
        <v>0</v>
      </c>
      <c r="V3361" t="s">
        <v>141</v>
      </c>
      <c r="W3361" t="s">
        <v>143</v>
      </c>
      <c r="X3361" t="str">
        <f>+IFERROR(VLOOKUP(Tabla1[[#This Row],[participant]],$AB$2:$AC$17,2,0),"REVISAR")</f>
        <v>EGV8M</v>
      </c>
    </row>
    <row r="3362" spans="1:24" x14ac:dyDescent="0.55000000000000004">
      <c r="A3362" t="s">
        <v>81</v>
      </c>
      <c r="B3362" t="s">
        <v>89</v>
      </c>
      <c r="C3362" t="s">
        <v>15</v>
      </c>
      <c r="D3362">
        <v>1.3</v>
      </c>
      <c r="E3362">
        <v>0</v>
      </c>
      <c r="F3362">
        <v>160</v>
      </c>
      <c r="G3362">
        <v>160</v>
      </c>
      <c r="H3362">
        <v>160</v>
      </c>
      <c r="I3362" t="s">
        <v>15</v>
      </c>
      <c r="J3362">
        <v>1</v>
      </c>
      <c r="L3362" t="s">
        <v>171</v>
      </c>
      <c r="M3362">
        <v>59.8594854290046</v>
      </c>
      <c r="N3362" t="s">
        <v>83</v>
      </c>
      <c r="O3362">
        <v>1</v>
      </c>
      <c r="P3362" t="s">
        <v>172</v>
      </c>
      <c r="Q3362" t="str">
        <f>+PROPER(IF(MID(Tabla1[[#This Row],[expName]],3,100)="Alegria","Alegría",MID(Tabla1[[#This Row],[expName]],3,100)))</f>
        <v>Identidad</v>
      </c>
      <c r="R3362" t="str">
        <f>+IF(Tabla1[[#This Row],[correct_ans]]="None","Frecuente","Infrecuente")</f>
        <v>Frecuente</v>
      </c>
      <c r="S3362">
        <f>+Tabla1[[#This Row],[Respuesta.corr]]*100</f>
        <v>100</v>
      </c>
      <c r="T3362" t="str">
        <f>+IF(OR(Tabla1[[#This Row],[frecuente/infrecuente]]="Frecuente",Tabla1[[#This Row],[Respuesta.rt]]=""),"",Tabla1[[#This Row],[Respuesta.rt]])</f>
        <v/>
      </c>
      <c r="U3362">
        <f>1-Tabla1[[#This Row],[Respuesta.corr]]</f>
        <v>0</v>
      </c>
      <c r="V3362" t="s">
        <v>141</v>
      </c>
      <c r="W3362" t="s">
        <v>143</v>
      </c>
      <c r="X3362" t="str">
        <f>+IFERROR(VLOOKUP(Tabla1[[#This Row],[participant]],$AB$2:$AC$17,2,0),"REVISAR")</f>
        <v>EGV8M</v>
      </c>
    </row>
    <row r="3363" spans="1:24" x14ac:dyDescent="0.55000000000000004">
      <c r="A3363" t="s">
        <v>85</v>
      </c>
      <c r="B3363" t="s">
        <v>86</v>
      </c>
      <c r="C3363" t="s">
        <v>21</v>
      </c>
      <c r="D3363">
        <v>1.3</v>
      </c>
      <c r="E3363">
        <v>0</v>
      </c>
      <c r="F3363">
        <v>161</v>
      </c>
      <c r="G3363">
        <v>161</v>
      </c>
      <c r="H3363">
        <v>161</v>
      </c>
      <c r="I3363" t="s">
        <v>21</v>
      </c>
      <c r="J3363">
        <v>1</v>
      </c>
      <c r="K3363">
        <v>0.805226473429</v>
      </c>
      <c r="L3363" t="s">
        <v>171</v>
      </c>
      <c r="M3363">
        <v>59.8594854290046</v>
      </c>
      <c r="N3363" t="s">
        <v>83</v>
      </c>
      <c r="O3363">
        <v>1</v>
      </c>
      <c r="P3363" t="s">
        <v>172</v>
      </c>
      <c r="Q3363" t="str">
        <f>+PROPER(IF(MID(Tabla1[[#This Row],[expName]],3,100)="Alegria","Alegría",MID(Tabla1[[#This Row],[expName]],3,100)))</f>
        <v>Identidad</v>
      </c>
      <c r="R3363" t="str">
        <f>+IF(Tabla1[[#This Row],[correct_ans]]="None","Frecuente","Infrecuente")</f>
        <v>Infrecuente</v>
      </c>
      <c r="S3363">
        <f>+Tabla1[[#This Row],[Respuesta.corr]]*100</f>
        <v>100</v>
      </c>
      <c r="T3363">
        <f>+IF(OR(Tabla1[[#This Row],[frecuente/infrecuente]]="Frecuente",Tabla1[[#This Row],[Respuesta.rt]]=""),"",Tabla1[[#This Row],[Respuesta.rt]])</f>
        <v>0.805226473429</v>
      </c>
      <c r="U3363">
        <f>1-Tabla1[[#This Row],[Respuesta.corr]]</f>
        <v>0</v>
      </c>
      <c r="V3363" t="s">
        <v>141</v>
      </c>
      <c r="W3363" t="s">
        <v>143</v>
      </c>
      <c r="X3363" t="str">
        <f>+IFERROR(VLOOKUP(Tabla1[[#This Row],[participant]],$AB$2:$AC$17,2,0),"REVISAR")</f>
        <v>EGV8M</v>
      </c>
    </row>
    <row r="3364" spans="1:24" x14ac:dyDescent="0.55000000000000004">
      <c r="A3364" t="s">
        <v>81</v>
      </c>
      <c r="B3364" t="s">
        <v>63</v>
      </c>
      <c r="C3364" t="s">
        <v>15</v>
      </c>
      <c r="D3364">
        <v>1.3</v>
      </c>
      <c r="E3364">
        <v>0</v>
      </c>
      <c r="F3364">
        <v>162</v>
      </c>
      <c r="G3364">
        <v>162</v>
      </c>
      <c r="H3364">
        <v>162</v>
      </c>
      <c r="I3364" t="s">
        <v>15</v>
      </c>
      <c r="J3364">
        <v>1</v>
      </c>
      <c r="L3364" t="s">
        <v>171</v>
      </c>
      <c r="M3364">
        <v>59.8594854290046</v>
      </c>
      <c r="N3364" t="s">
        <v>83</v>
      </c>
      <c r="O3364">
        <v>1</v>
      </c>
      <c r="P3364" t="s">
        <v>172</v>
      </c>
      <c r="Q3364" t="str">
        <f>+PROPER(IF(MID(Tabla1[[#This Row],[expName]],3,100)="Alegria","Alegría",MID(Tabla1[[#This Row],[expName]],3,100)))</f>
        <v>Identidad</v>
      </c>
      <c r="R3364" t="str">
        <f>+IF(Tabla1[[#This Row],[correct_ans]]="None","Frecuente","Infrecuente")</f>
        <v>Frecuente</v>
      </c>
      <c r="S3364">
        <f>+Tabla1[[#This Row],[Respuesta.corr]]*100</f>
        <v>100</v>
      </c>
      <c r="T3364" t="str">
        <f>+IF(OR(Tabla1[[#This Row],[frecuente/infrecuente]]="Frecuente",Tabla1[[#This Row],[Respuesta.rt]]=""),"",Tabla1[[#This Row],[Respuesta.rt]])</f>
        <v/>
      </c>
      <c r="U3364">
        <f>1-Tabla1[[#This Row],[Respuesta.corr]]</f>
        <v>0</v>
      </c>
      <c r="V3364" t="s">
        <v>141</v>
      </c>
      <c r="W3364" t="s">
        <v>143</v>
      </c>
      <c r="X3364" t="str">
        <f>+IFERROR(VLOOKUP(Tabla1[[#This Row],[participant]],$AB$2:$AC$17,2,0),"REVISAR")</f>
        <v>EGV8M</v>
      </c>
    </row>
    <row r="3365" spans="1:24" x14ac:dyDescent="0.55000000000000004">
      <c r="A3365" t="s">
        <v>81</v>
      </c>
      <c r="B3365" t="s">
        <v>22</v>
      </c>
      <c r="C3365" t="s">
        <v>15</v>
      </c>
      <c r="D3365">
        <v>1.3</v>
      </c>
      <c r="E3365">
        <v>0</v>
      </c>
      <c r="F3365">
        <v>163</v>
      </c>
      <c r="G3365">
        <v>163</v>
      </c>
      <c r="H3365">
        <v>163</v>
      </c>
      <c r="I3365" t="s">
        <v>21</v>
      </c>
      <c r="J3365">
        <v>0</v>
      </c>
      <c r="K3365">
        <v>0.64237668830899997</v>
      </c>
      <c r="L3365" t="s">
        <v>171</v>
      </c>
      <c r="M3365">
        <v>59.8594854290046</v>
      </c>
      <c r="N3365" t="s">
        <v>83</v>
      </c>
      <c r="O3365">
        <v>1</v>
      </c>
      <c r="P3365" t="s">
        <v>172</v>
      </c>
      <c r="Q3365" t="str">
        <f>+PROPER(IF(MID(Tabla1[[#This Row],[expName]],3,100)="Alegria","Alegría",MID(Tabla1[[#This Row],[expName]],3,100)))</f>
        <v>Identidad</v>
      </c>
      <c r="R3365" t="str">
        <f>+IF(Tabla1[[#This Row],[correct_ans]]="None","Frecuente","Infrecuente")</f>
        <v>Frecuente</v>
      </c>
      <c r="S3365">
        <f>+Tabla1[[#This Row],[Respuesta.corr]]*100</f>
        <v>0</v>
      </c>
      <c r="T3365" t="str">
        <f>+IF(OR(Tabla1[[#This Row],[frecuente/infrecuente]]="Frecuente",Tabla1[[#This Row],[Respuesta.rt]]=""),"",Tabla1[[#This Row],[Respuesta.rt]])</f>
        <v/>
      </c>
      <c r="U3365">
        <f>1-Tabla1[[#This Row],[Respuesta.corr]]</f>
        <v>1</v>
      </c>
      <c r="V3365" t="s">
        <v>141</v>
      </c>
      <c r="W3365" t="s">
        <v>143</v>
      </c>
      <c r="X3365" t="str">
        <f>+IFERROR(VLOOKUP(Tabla1[[#This Row],[participant]],$AB$2:$AC$17,2,0),"REVISAR")</f>
        <v>EGV8M</v>
      </c>
    </row>
    <row r="3366" spans="1:24" x14ac:dyDescent="0.55000000000000004">
      <c r="A3366" t="s">
        <v>81</v>
      </c>
      <c r="B3366" t="s">
        <v>75</v>
      </c>
      <c r="C3366" t="s">
        <v>15</v>
      </c>
      <c r="D3366">
        <v>1.3</v>
      </c>
      <c r="E3366">
        <v>0</v>
      </c>
      <c r="F3366">
        <v>164</v>
      </c>
      <c r="G3366">
        <v>164</v>
      </c>
      <c r="H3366">
        <v>164</v>
      </c>
      <c r="I3366" t="s">
        <v>15</v>
      </c>
      <c r="J3366">
        <v>1</v>
      </c>
      <c r="L3366" t="s">
        <v>171</v>
      </c>
      <c r="M3366">
        <v>59.8594854290046</v>
      </c>
      <c r="N3366" t="s">
        <v>83</v>
      </c>
      <c r="O3366">
        <v>1</v>
      </c>
      <c r="P3366" t="s">
        <v>172</v>
      </c>
      <c r="Q3366" t="str">
        <f>+PROPER(IF(MID(Tabla1[[#This Row],[expName]],3,100)="Alegria","Alegría",MID(Tabla1[[#This Row],[expName]],3,100)))</f>
        <v>Identidad</v>
      </c>
      <c r="R3366" t="str">
        <f>+IF(Tabla1[[#This Row],[correct_ans]]="None","Frecuente","Infrecuente")</f>
        <v>Frecuente</v>
      </c>
      <c r="S3366">
        <f>+Tabla1[[#This Row],[Respuesta.corr]]*100</f>
        <v>100</v>
      </c>
      <c r="T3366" t="str">
        <f>+IF(OR(Tabla1[[#This Row],[frecuente/infrecuente]]="Frecuente",Tabla1[[#This Row],[Respuesta.rt]]=""),"",Tabla1[[#This Row],[Respuesta.rt]])</f>
        <v/>
      </c>
      <c r="U3366">
        <f>1-Tabla1[[#This Row],[Respuesta.corr]]</f>
        <v>0</v>
      </c>
      <c r="V3366" t="s">
        <v>141</v>
      </c>
      <c r="W3366" t="s">
        <v>143</v>
      </c>
      <c r="X3366" t="str">
        <f>+IFERROR(VLOOKUP(Tabla1[[#This Row],[participant]],$AB$2:$AC$17,2,0),"REVISAR")</f>
        <v>EGV8M</v>
      </c>
    </row>
    <row r="3367" spans="1:24" x14ac:dyDescent="0.55000000000000004">
      <c r="A3367" t="s">
        <v>85</v>
      </c>
      <c r="B3367" t="s">
        <v>86</v>
      </c>
      <c r="C3367" t="s">
        <v>21</v>
      </c>
      <c r="D3367">
        <v>1.3</v>
      </c>
      <c r="E3367">
        <v>0</v>
      </c>
      <c r="F3367">
        <v>165</v>
      </c>
      <c r="G3367">
        <v>165</v>
      </c>
      <c r="H3367">
        <v>165</v>
      </c>
      <c r="I3367" t="s">
        <v>21</v>
      </c>
      <c r="J3367">
        <v>1</v>
      </c>
      <c r="K3367">
        <v>0.64122351224100005</v>
      </c>
      <c r="L3367" t="s">
        <v>171</v>
      </c>
      <c r="M3367">
        <v>59.8594854290046</v>
      </c>
      <c r="N3367" t="s">
        <v>83</v>
      </c>
      <c r="O3367">
        <v>1</v>
      </c>
      <c r="P3367" t="s">
        <v>172</v>
      </c>
      <c r="Q3367" t="str">
        <f>+PROPER(IF(MID(Tabla1[[#This Row],[expName]],3,100)="Alegria","Alegría",MID(Tabla1[[#This Row],[expName]],3,100)))</f>
        <v>Identidad</v>
      </c>
      <c r="R3367" t="str">
        <f>+IF(Tabla1[[#This Row],[correct_ans]]="None","Frecuente","Infrecuente")</f>
        <v>Infrecuente</v>
      </c>
      <c r="S3367">
        <f>+Tabla1[[#This Row],[Respuesta.corr]]*100</f>
        <v>100</v>
      </c>
      <c r="T3367">
        <f>+IF(OR(Tabla1[[#This Row],[frecuente/infrecuente]]="Frecuente",Tabla1[[#This Row],[Respuesta.rt]]=""),"",Tabla1[[#This Row],[Respuesta.rt]])</f>
        <v>0.64122351224100005</v>
      </c>
      <c r="U3367">
        <f>1-Tabla1[[#This Row],[Respuesta.corr]]</f>
        <v>0</v>
      </c>
      <c r="V3367" t="s">
        <v>141</v>
      </c>
      <c r="W3367" t="s">
        <v>143</v>
      </c>
      <c r="X3367" t="str">
        <f>+IFERROR(VLOOKUP(Tabla1[[#This Row],[participant]],$AB$2:$AC$17,2,0),"REVISAR")</f>
        <v>EGV8M</v>
      </c>
    </row>
    <row r="3368" spans="1:24" x14ac:dyDescent="0.55000000000000004">
      <c r="A3368" t="s">
        <v>81</v>
      </c>
      <c r="B3368" t="s">
        <v>30</v>
      </c>
      <c r="C3368" t="s">
        <v>15</v>
      </c>
      <c r="D3368">
        <v>1.3</v>
      </c>
      <c r="E3368">
        <v>0</v>
      </c>
      <c r="F3368">
        <v>166</v>
      </c>
      <c r="G3368">
        <v>166</v>
      </c>
      <c r="H3368">
        <v>166</v>
      </c>
      <c r="I3368" t="s">
        <v>15</v>
      </c>
      <c r="J3368">
        <v>1</v>
      </c>
      <c r="L3368" t="s">
        <v>171</v>
      </c>
      <c r="M3368">
        <v>59.8594854290046</v>
      </c>
      <c r="N3368" t="s">
        <v>83</v>
      </c>
      <c r="O3368">
        <v>1</v>
      </c>
      <c r="P3368" t="s">
        <v>172</v>
      </c>
      <c r="Q3368" t="str">
        <f>+PROPER(IF(MID(Tabla1[[#This Row],[expName]],3,100)="Alegria","Alegría",MID(Tabla1[[#This Row],[expName]],3,100)))</f>
        <v>Identidad</v>
      </c>
      <c r="R3368" t="str">
        <f>+IF(Tabla1[[#This Row],[correct_ans]]="None","Frecuente","Infrecuente")</f>
        <v>Frecuente</v>
      </c>
      <c r="S3368">
        <f>+Tabla1[[#This Row],[Respuesta.corr]]*100</f>
        <v>100</v>
      </c>
      <c r="T3368" t="str">
        <f>+IF(OR(Tabla1[[#This Row],[frecuente/infrecuente]]="Frecuente",Tabla1[[#This Row],[Respuesta.rt]]=""),"",Tabla1[[#This Row],[Respuesta.rt]])</f>
        <v/>
      </c>
      <c r="U3368">
        <f>1-Tabla1[[#This Row],[Respuesta.corr]]</f>
        <v>0</v>
      </c>
      <c r="V3368" t="s">
        <v>141</v>
      </c>
      <c r="W3368" t="s">
        <v>143</v>
      </c>
      <c r="X3368" t="str">
        <f>+IFERROR(VLOOKUP(Tabla1[[#This Row],[participant]],$AB$2:$AC$17,2,0),"REVISAR")</f>
        <v>EGV8M</v>
      </c>
    </row>
    <row r="3369" spans="1:24" x14ac:dyDescent="0.55000000000000004">
      <c r="A3369" t="s">
        <v>81</v>
      </c>
      <c r="B3369" t="s">
        <v>30</v>
      </c>
      <c r="C3369" t="s">
        <v>15</v>
      </c>
      <c r="D3369">
        <v>1.3</v>
      </c>
      <c r="E3369">
        <v>0</v>
      </c>
      <c r="F3369">
        <v>167</v>
      </c>
      <c r="G3369">
        <v>167</v>
      </c>
      <c r="H3369">
        <v>167</v>
      </c>
      <c r="I3369" t="s">
        <v>15</v>
      </c>
      <c r="J3369">
        <v>1</v>
      </c>
      <c r="L3369" t="s">
        <v>171</v>
      </c>
      <c r="M3369">
        <v>59.8594854290046</v>
      </c>
      <c r="N3369" t="s">
        <v>83</v>
      </c>
      <c r="O3369">
        <v>1</v>
      </c>
      <c r="P3369" t="s">
        <v>172</v>
      </c>
      <c r="Q3369" t="str">
        <f>+PROPER(IF(MID(Tabla1[[#This Row],[expName]],3,100)="Alegria","Alegría",MID(Tabla1[[#This Row],[expName]],3,100)))</f>
        <v>Identidad</v>
      </c>
      <c r="R3369" t="str">
        <f>+IF(Tabla1[[#This Row],[correct_ans]]="None","Frecuente","Infrecuente")</f>
        <v>Frecuente</v>
      </c>
      <c r="S3369">
        <f>+Tabla1[[#This Row],[Respuesta.corr]]*100</f>
        <v>100</v>
      </c>
      <c r="T3369" t="str">
        <f>+IF(OR(Tabla1[[#This Row],[frecuente/infrecuente]]="Frecuente",Tabla1[[#This Row],[Respuesta.rt]]=""),"",Tabla1[[#This Row],[Respuesta.rt]])</f>
        <v/>
      </c>
      <c r="U3369">
        <f>1-Tabla1[[#This Row],[Respuesta.corr]]</f>
        <v>0</v>
      </c>
      <c r="V3369" t="s">
        <v>141</v>
      </c>
      <c r="W3369" t="s">
        <v>143</v>
      </c>
      <c r="X3369" t="str">
        <f>+IFERROR(VLOOKUP(Tabla1[[#This Row],[participant]],$AB$2:$AC$17,2,0),"REVISAR")</f>
        <v>EGV8M</v>
      </c>
    </row>
    <row r="3370" spans="1:24" x14ac:dyDescent="0.55000000000000004">
      <c r="A3370" t="s">
        <v>85</v>
      </c>
      <c r="B3370" t="s">
        <v>86</v>
      </c>
      <c r="C3370" t="s">
        <v>21</v>
      </c>
      <c r="D3370">
        <v>1.3</v>
      </c>
      <c r="E3370">
        <v>0</v>
      </c>
      <c r="F3370">
        <v>168</v>
      </c>
      <c r="G3370">
        <v>168</v>
      </c>
      <c r="H3370">
        <v>168</v>
      </c>
      <c r="I3370" t="s">
        <v>21</v>
      </c>
      <c r="J3370">
        <v>1</v>
      </c>
      <c r="K3370">
        <v>0.48679922945999998</v>
      </c>
      <c r="L3370" t="s">
        <v>171</v>
      </c>
      <c r="M3370">
        <v>59.8594854290046</v>
      </c>
      <c r="N3370" t="s">
        <v>83</v>
      </c>
      <c r="O3370">
        <v>1</v>
      </c>
      <c r="P3370" t="s">
        <v>172</v>
      </c>
      <c r="Q3370" t="str">
        <f>+PROPER(IF(MID(Tabla1[[#This Row],[expName]],3,100)="Alegria","Alegría",MID(Tabla1[[#This Row],[expName]],3,100)))</f>
        <v>Identidad</v>
      </c>
      <c r="R3370" t="str">
        <f>+IF(Tabla1[[#This Row],[correct_ans]]="None","Frecuente","Infrecuente")</f>
        <v>Infrecuente</v>
      </c>
      <c r="S3370">
        <f>+Tabla1[[#This Row],[Respuesta.corr]]*100</f>
        <v>100</v>
      </c>
      <c r="T3370">
        <f>+IF(OR(Tabla1[[#This Row],[frecuente/infrecuente]]="Frecuente",Tabla1[[#This Row],[Respuesta.rt]]=""),"",Tabla1[[#This Row],[Respuesta.rt]])</f>
        <v>0.48679922945999998</v>
      </c>
      <c r="U3370">
        <f>1-Tabla1[[#This Row],[Respuesta.corr]]</f>
        <v>0</v>
      </c>
      <c r="V3370" t="s">
        <v>141</v>
      </c>
      <c r="W3370" t="s">
        <v>143</v>
      </c>
      <c r="X3370" t="str">
        <f>+IFERROR(VLOOKUP(Tabla1[[#This Row],[participant]],$AB$2:$AC$17,2,0),"REVISAR")</f>
        <v>EGV8M</v>
      </c>
    </row>
    <row r="3371" spans="1:24" x14ac:dyDescent="0.55000000000000004">
      <c r="A3371" t="s">
        <v>81</v>
      </c>
      <c r="B3371" t="s">
        <v>92</v>
      </c>
      <c r="C3371" t="s">
        <v>15</v>
      </c>
      <c r="D3371">
        <v>0.8</v>
      </c>
      <c r="E3371">
        <v>0</v>
      </c>
      <c r="F3371">
        <v>169</v>
      </c>
      <c r="G3371">
        <v>169</v>
      </c>
      <c r="H3371">
        <v>169</v>
      </c>
      <c r="I3371" t="s">
        <v>15</v>
      </c>
      <c r="J3371">
        <v>1</v>
      </c>
      <c r="L3371" t="s">
        <v>171</v>
      </c>
      <c r="M3371">
        <v>59.8594854290046</v>
      </c>
      <c r="N3371" t="s">
        <v>83</v>
      </c>
      <c r="O3371">
        <v>1</v>
      </c>
      <c r="P3371" t="s">
        <v>172</v>
      </c>
      <c r="Q3371" t="str">
        <f>+PROPER(IF(MID(Tabla1[[#This Row],[expName]],3,100)="Alegria","Alegría",MID(Tabla1[[#This Row],[expName]],3,100)))</f>
        <v>Identidad</v>
      </c>
      <c r="R3371" t="str">
        <f>+IF(Tabla1[[#This Row],[correct_ans]]="None","Frecuente","Infrecuente")</f>
        <v>Frecuente</v>
      </c>
      <c r="S3371">
        <f>+Tabla1[[#This Row],[Respuesta.corr]]*100</f>
        <v>100</v>
      </c>
      <c r="T3371" t="str">
        <f>+IF(OR(Tabla1[[#This Row],[frecuente/infrecuente]]="Frecuente",Tabla1[[#This Row],[Respuesta.rt]]=""),"",Tabla1[[#This Row],[Respuesta.rt]])</f>
        <v/>
      </c>
      <c r="U3371">
        <f>1-Tabla1[[#This Row],[Respuesta.corr]]</f>
        <v>0</v>
      </c>
      <c r="V3371" t="s">
        <v>141</v>
      </c>
      <c r="W3371" t="s">
        <v>143</v>
      </c>
      <c r="X3371" t="str">
        <f>+IFERROR(VLOOKUP(Tabla1[[#This Row],[participant]],$AB$2:$AC$17,2,0),"REVISAR")</f>
        <v>EGV8M</v>
      </c>
    </row>
    <row r="3372" spans="1:24" x14ac:dyDescent="0.55000000000000004">
      <c r="A3372" t="s">
        <v>85</v>
      </c>
      <c r="B3372" t="s">
        <v>86</v>
      </c>
      <c r="C3372" t="s">
        <v>21</v>
      </c>
      <c r="D3372">
        <v>1.3</v>
      </c>
      <c r="E3372">
        <v>0</v>
      </c>
      <c r="F3372">
        <v>170</v>
      </c>
      <c r="G3372">
        <v>170</v>
      </c>
      <c r="H3372">
        <v>170</v>
      </c>
      <c r="I3372" t="s">
        <v>21</v>
      </c>
      <c r="J3372">
        <v>1</v>
      </c>
      <c r="K3372">
        <v>0.65518114762400004</v>
      </c>
      <c r="L3372" t="s">
        <v>171</v>
      </c>
      <c r="M3372">
        <v>59.8594854290046</v>
      </c>
      <c r="N3372" t="s">
        <v>83</v>
      </c>
      <c r="O3372">
        <v>1</v>
      </c>
      <c r="P3372" t="s">
        <v>172</v>
      </c>
      <c r="Q3372" t="str">
        <f>+PROPER(IF(MID(Tabla1[[#This Row],[expName]],3,100)="Alegria","Alegría",MID(Tabla1[[#This Row],[expName]],3,100)))</f>
        <v>Identidad</v>
      </c>
      <c r="R3372" t="str">
        <f>+IF(Tabla1[[#This Row],[correct_ans]]="None","Frecuente","Infrecuente")</f>
        <v>Infrecuente</v>
      </c>
      <c r="S3372">
        <f>+Tabla1[[#This Row],[Respuesta.corr]]*100</f>
        <v>100</v>
      </c>
      <c r="T3372">
        <f>+IF(OR(Tabla1[[#This Row],[frecuente/infrecuente]]="Frecuente",Tabla1[[#This Row],[Respuesta.rt]]=""),"",Tabla1[[#This Row],[Respuesta.rt]])</f>
        <v>0.65518114762400004</v>
      </c>
      <c r="U3372">
        <f>1-Tabla1[[#This Row],[Respuesta.corr]]</f>
        <v>0</v>
      </c>
      <c r="V3372" t="s">
        <v>141</v>
      </c>
      <c r="W3372" t="s">
        <v>143</v>
      </c>
      <c r="X3372" t="str">
        <f>+IFERROR(VLOOKUP(Tabla1[[#This Row],[participant]],$AB$2:$AC$17,2,0),"REVISAR")</f>
        <v>EGV8M</v>
      </c>
    </row>
    <row r="3373" spans="1:24" x14ac:dyDescent="0.55000000000000004">
      <c r="A3373" t="s">
        <v>81</v>
      </c>
      <c r="B3373" t="s">
        <v>75</v>
      </c>
      <c r="C3373" t="s">
        <v>15</v>
      </c>
      <c r="D3373">
        <v>1.3</v>
      </c>
      <c r="E3373">
        <v>0</v>
      </c>
      <c r="F3373">
        <v>171</v>
      </c>
      <c r="G3373">
        <v>171</v>
      </c>
      <c r="H3373">
        <v>171</v>
      </c>
      <c r="I3373" t="s">
        <v>15</v>
      </c>
      <c r="J3373">
        <v>1</v>
      </c>
      <c r="L3373" t="s">
        <v>171</v>
      </c>
      <c r="M3373">
        <v>59.8594854290046</v>
      </c>
      <c r="N3373" t="s">
        <v>83</v>
      </c>
      <c r="O3373">
        <v>1</v>
      </c>
      <c r="P3373" t="s">
        <v>172</v>
      </c>
      <c r="Q3373" t="str">
        <f>+PROPER(IF(MID(Tabla1[[#This Row],[expName]],3,100)="Alegria","Alegría",MID(Tabla1[[#This Row],[expName]],3,100)))</f>
        <v>Identidad</v>
      </c>
      <c r="R3373" t="str">
        <f>+IF(Tabla1[[#This Row],[correct_ans]]="None","Frecuente","Infrecuente")</f>
        <v>Frecuente</v>
      </c>
      <c r="S3373">
        <f>+Tabla1[[#This Row],[Respuesta.corr]]*100</f>
        <v>100</v>
      </c>
      <c r="T3373" t="str">
        <f>+IF(OR(Tabla1[[#This Row],[frecuente/infrecuente]]="Frecuente",Tabla1[[#This Row],[Respuesta.rt]]=""),"",Tabla1[[#This Row],[Respuesta.rt]])</f>
        <v/>
      </c>
      <c r="U3373">
        <f>1-Tabla1[[#This Row],[Respuesta.corr]]</f>
        <v>0</v>
      </c>
      <c r="V3373" t="s">
        <v>141</v>
      </c>
      <c r="W3373" t="s">
        <v>143</v>
      </c>
      <c r="X3373" t="str">
        <f>+IFERROR(VLOOKUP(Tabla1[[#This Row],[participant]],$AB$2:$AC$17,2,0),"REVISAR")</f>
        <v>EGV8M</v>
      </c>
    </row>
    <row r="3374" spans="1:24" x14ac:dyDescent="0.55000000000000004">
      <c r="A3374" t="s">
        <v>81</v>
      </c>
      <c r="B3374" t="s">
        <v>22</v>
      </c>
      <c r="C3374" t="s">
        <v>15</v>
      </c>
      <c r="D3374">
        <v>1.3</v>
      </c>
      <c r="E3374">
        <v>0</v>
      </c>
      <c r="F3374">
        <v>172</v>
      </c>
      <c r="G3374">
        <v>172</v>
      </c>
      <c r="H3374">
        <v>172</v>
      </c>
      <c r="I3374" t="s">
        <v>15</v>
      </c>
      <c r="J3374">
        <v>1</v>
      </c>
      <c r="L3374" t="s">
        <v>171</v>
      </c>
      <c r="M3374">
        <v>59.8594854290046</v>
      </c>
      <c r="N3374" t="s">
        <v>83</v>
      </c>
      <c r="O3374">
        <v>1</v>
      </c>
      <c r="P3374" t="s">
        <v>172</v>
      </c>
      <c r="Q3374" t="str">
        <f>+PROPER(IF(MID(Tabla1[[#This Row],[expName]],3,100)="Alegria","Alegría",MID(Tabla1[[#This Row],[expName]],3,100)))</f>
        <v>Identidad</v>
      </c>
      <c r="R3374" t="str">
        <f>+IF(Tabla1[[#This Row],[correct_ans]]="None","Frecuente","Infrecuente")</f>
        <v>Frecuente</v>
      </c>
      <c r="S3374">
        <f>+Tabla1[[#This Row],[Respuesta.corr]]*100</f>
        <v>100</v>
      </c>
      <c r="T3374" t="str">
        <f>+IF(OR(Tabla1[[#This Row],[frecuente/infrecuente]]="Frecuente",Tabla1[[#This Row],[Respuesta.rt]]=""),"",Tabla1[[#This Row],[Respuesta.rt]])</f>
        <v/>
      </c>
      <c r="U3374">
        <f>1-Tabla1[[#This Row],[Respuesta.corr]]</f>
        <v>0</v>
      </c>
      <c r="V3374" t="s">
        <v>141</v>
      </c>
      <c r="W3374" t="s">
        <v>143</v>
      </c>
      <c r="X3374" t="str">
        <f>+IFERROR(VLOOKUP(Tabla1[[#This Row],[participant]],$AB$2:$AC$17,2,0),"REVISAR")</f>
        <v>EGV8M</v>
      </c>
    </row>
    <row r="3375" spans="1:24" x14ac:dyDescent="0.55000000000000004">
      <c r="A3375" t="s">
        <v>81</v>
      </c>
      <c r="B3375" t="s">
        <v>28</v>
      </c>
      <c r="C3375" t="s">
        <v>15</v>
      </c>
      <c r="D3375">
        <v>0.8</v>
      </c>
      <c r="E3375">
        <v>0</v>
      </c>
      <c r="F3375">
        <v>173</v>
      </c>
      <c r="G3375">
        <v>173</v>
      </c>
      <c r="H3375">
        <v>173</v>
      </c>
      <c r="I3375" t="s">
        <v>15</v>
      </c>
      <c r="J3375">
        <v>1</v>
      </c>
      <c r="L3375" t="s">
        <v>171</v>
      </c>
      <c r="M3375">
        <v>59.8594854290046</v>
      </c>
      <c r="N3375" t="s">
        <v>83</v>
      </c>
      <c r="O3375">
        <v>1</v>
      </c>
      <c r="P3375" t="s">
        <v>172</v>
      </c>
      <c r="Q3375" t="str">
        <f>+PROPER(IF(MID(Tabla1[[#This Row],[expName]],3,100)="Alegria","Alegría",MID(Tabla1[[#This Row],[expName]],3,100)))</f>
        <v>Identidad</v>
      </c>
      <c r="R3375" t="str">
        <f>+IF(Tabla1[[#This Row],[correct_ans]]="None","Frecuente","Infrecuente")</f>
        <v>Frecuente</v>
      </c>
      <c r="S3375">
        <f>+Tabla1[[#This Row],[Respuesta.corr]]*100</f>
        <v>100</v>
      </c>
      <c r="T3375" t="str">
        <f>+IF(OR(Tabla1[[#This Row],[frecuente/infrecuente]]="Frecuente",Tabla1[[#This Row],[Respuesta.rt]]=""),"",Tabla1[[#This Row],[Respuesta.rt]])</f>
        <v/>
      </c>
      <c r="U3375">
        <f>1-Tabla1[[#This Row],[Respuesta.corr]]</f>
        <v>0</v>
      </c>
      <c r="V3375" t="s">
        <v>141</v>
      </c>
      <c r="W3375" t="s">
        <v>143</v>
      </c>
      <c r="X3375" t="str">
        <f>+IFERROR(VLOOKUP(Tabla1[[#This Row],[participant]],$AB$2:$AC$17,2,0),"REVISAR")</f>
        <v>EGV8M</v>
      </c>
    </row>
    <row r="3376" spans="1:24" x14ac:dyDescent="0.55000000000000004">
      <c r="A3376" t="s">
        <v>81</v>
      </c>
      <c r="B3376" t="s">
        <v>22</v>
      </c>
      <c r="C3376" t="s">
        <v>15</v>
      </c>
      <c r="D3376">
        <v>0.8</v>
      </c>
      <c r="E3376">
        <v>0</v>
      </c>
      <c r="F3376">
        <v>174</v>
      </c>
      <c r="G3376">
        <v>174</v>
      </c>
      <c r="H3376">
        <v>174</v>
      </c>
      <c r="I3376" t="s">
        <v>15</v>
      </c>
      <c r="J3376">
        <v>1</v>
      </c>
      <c r="L3376" t="s">
        <v>171</v>
      </c>
      <c r="M3376">
        <v>59.8594854290046</v>
      </c>
      <c r="N3376" t="s">
        <v>83</v>
      </c>
      <c r="O3376">
        <v>1</v>
      </c>
      <c r="P3376" t="s">
        <v>172</v>
      </c>
      <c r="Q3376" t="str">
        <f>+PROPER(IF(MID(Tabla1[[#This Row],[expName]],3,100)="Alegria","Alegría",MID(Tabla1[[#This Row],[expName]],3,100)))</f>
        <v>Identidad</v>
      </c>
      <c r="R3376" t="str">
        <f>+IF(Tabla1[[#This Row],[correct_ans]]="None","Frecuente","Infrecuente")</f>
        <v>Frecuente</v>
      </c>
      <c r="S3376">
        <f>+Tabla1[[#This Row],[Respuesta.corr]]*100</f>
        <v>100</v>
      </c>
      <c r="T3376" t="str">
        <f>+IF(OR(Tabla1[[#This Row],[frecuente/infrecuente]]="Frecuente",Tabla1[[#This Row],[Respuesta.rt]]=""),"",Tabla1[[#This Row],[Respuesta.rt]])</f>
        <v/>
      </c>
      <c r="U3376">
        <f>1-Tabla1[[#This Row],[Respuesta.corr]]</f>
        <v>0</v>
      </c>
      <c r="V3376" t="s">
        <v>141</v>
      </c>
      <c r="W3376" t="s">
        <v>143</v>
      </c>
      <c r="X3376" t="str">
        <f>+IFERROR(VLOOKUP(Tabla1[[#This Row],[participant]],$AB$2:$AC$17,2,0),"REVISAR")</f>
        <v>EGV8M</v>
      </c>
    </row>
    <row r="3377" spans="1:24" x14ac:dyDescent="0.55000000000000004">
      <c r="A3377" t="s">
        <v>85</v>
      </c>
      <c r="B3377" t="s">
        <v>86</v>
      </c>
      <c r="C3377" t="s">
        <v>21</v>
      </c>
      <c r="D3377">
        <v>1.3</v>
      </c>
      <c r="E3377">
        <v>0</v>
      </c>
      <c r="F3377">
        <v>175</v>
      </c>
      <c r="G3377">
        <v>175</v>
      </c>
      <c r="H3377">
        <v>175</v>
      </c>
      <c r="I3377" t="s">
        <v>21</v>
      </c>
      <c r="J3377">
        <v>1</v>
      </c>
      <c r="K3377">
        <v>0.67378558934400001</v>
      </c>
      <c r="L3377" t="s">
        <v>171</v>
      </c>
      <c r="M3377">
        <v>59.8594854290046</v>
      </c>
      <c r="N3377" t="s">
        <v>83</v>
      </c>
      <c r="O3377">
        <v>1</v>
      </c>
      <c r="P3377" t="s">
        <v>172</v>
      </c>
      <c r="Q3377" t="str">
        <f>+PROPER(IF(MID(Tabla1[[#This Row],[expName]],3,100)="Alegria","Alegría",MID(Tabla1[[#This Row],[expName]],3,100)))</f>
        <v>Identidad</v>
      </c>
      <c r="R3377" t="str">
        <f>+IF(Tabla1[[#This Row],[correct_ans]]="None","Frecuente","Infrecuente")</f>
        <v>Infrecuente</v>
      </c>
      <c r="S3377">
        <f>+Tabla1[[#This Row],[Respuesta.corr]]*100</f>
        <v>100</v>
      </c>
      <c r="T3377">
        <f>+IF(OR(Tabla1[[#This Row],[frecuente/infrecuente]]="Frecuente",Tabla1[[#This Row],[Respuesta.rt]]=""),"",Tabla1[[#This Row],[Respuesta.rt]])</f>
        <v>0.67378558934400001</v>
      </c>
      <c r="U3377">
        <f>1-Tabla1[[#This Row],[Respuesta.corr]]</f>
        <v>0</v>
      </c>
      <c r="V3377" t="s">
        <v>141</v>
      </c>
      <c r="W3377" t="s">
        <v>143</v>
      </c>
      <c r="X3377" t="str">
        <f>+IFERROR(VLOOKUP(Tabla1[[#This Row],[participant]],$AB$2:$AC$17,2,0),"REVISAR")</f>
        <v>EGV8M</v>
      </c>
    </row>
    <row r="3378" spans="1:24" x14ac:dyDescent="0.55000000000000004">
      <c r="A3378" t="s">
        <v>81</v>
      </c>
      <c r="B3378" t="s">
        <v>88</v>
      </c>
      <c r="C3378" t="s">
        <v>15</v>
      </c>
      <c r="D3378">
        <v>0.8</v>
      </c>
      <c r="E3378">
        <v>0</v>
      </c>
      <c r="F3378">
        <v>176</v>
      </c>
      <c r="G3378">
        <v>176</v>
      </c>
      <c r="H3378">
        <v>176</v>
      </c>
      <c r="I3378" t="s">
        <v>15</v>
      </c>
      <c r="J3378">
        <v>1</v>
      </c>
      <c r="L3378" t="s">
        <v>171</v>
      </c>
      <c r="M3378">
        <v>59.8594854290046</v>
      </c>
      <c r="N3378" t="s">
        <v>83</v>
      </c>
      <c r="O3378">
        <v>1</v>
      </c>
      <c r="P3378" t="s">
        <v>172</v>
      </c>
      <c r="Q3378" t="str">
        <f>+PROPER(IF(MID(Tabla1[[#This Row],[expName]],3,100)="Alegria","Alegría",MID(Tabla1[[#This Row],[expName]],3,100)))</f>
        <v>Identidad</v>
      </c>
      <c r="R3378" t="str">
        <f>+IF(Tabla1[[#This Row],[correct_ans]]="None","Frecuente","Infrecuente")</f>
        <v>Frecuente</v>
      </c>
      <c r="S3378">
        <f>+Tabla1[[#This Row],[Respuesta.corr]]*100</f>
        <v>100</v>
      </c>
      <c r="T3378" t="str">
        <f>+IF(OR(Tabla1[[#This Row],[frecuente/infrecuente]]="Frecuente",Tabla1[[#This Row],[Respuesta.rt]]=""),"",Tabla1[[#This Row],[Respuesta.rt]])</f>
        <v/>
      </c>
      <c r="U3378">
        <f>1-Tabla1[[#This Row],[Respuesta.corr]]</f>
        <v>0</v>
      </c>
      <c r="V3378" t="s">
        <v>141</v>
      </c>
      <c r="W3378" t="s">
        <v>143</v>
      </c>
      <c r="X3378" t="str">
        <f>+IFERROR(VLOOKUP(Tabla1[[#This Row],[participant]],$AB$2:$AC$17,2,0),"REVISAR")</f>
        <v>EGV8M</v>
      </c>
    </row>
    <row r="3379" spans="1:24" x14ac:dyDescent="0.55000000000000004">
      <c r="A3379" t="s">
        <v>85</v>
      </c>
      <c r="B3379" t="s">
        <v>86</v>
      </c>
      <c r="C3379" t="s">
        <v>21</v>
      </c>
      <c r="D3379">
        <v>0.8</v>
      </c>
      <c r="E3379">
        <v>0</v>
      </c>
      <c r="F3379">
        <v>177</v>
      </c>
      <c r="G3379">
        <v>177</v>
      </c>
      <c r="H3379">
        <v>177</v>
      </c>
      <c r="I3379" t="s">
        <v>21</v>
      </c>
      <c r="J3379">
        <v>1</v>
      </c>
      <c r="K3379">
        <v>0.65526292612799997</v>
      </c>
      <c r="L3379" t="s">
        <v>171</v>
      </c>
      <c r="M3379">
        <v>59.8594854290046</v>
      </c>
      <c r="N3379" t="s">
        <v>83</v>
      </c>
      <c r="O3379">
        <v>1</v>
      </c>
      <c r="P3379" t="s">
        <v>172</v>
      </c>
      <c r="Q3379" t="str">
        <f>+PROPER(IF(MID(Tabla1[[#This Row],[expName]],3,100)="Alegria","Alegría",MID(Tabla1[[#This Row],[expName]],3,100)))</f>
        <v>Identidad</v>
      </c>
      <c r="R3379" t="str">
        <f>+IF(Tabla1[[#This Row],[correct_ans]]="None","Frecuente","Infrecuente")</f>
        <v>Infrecuente</v>
      </c>
      <c r="S3379">
        <f>+Tabla1[[#This Row],[Respuesta.corr]]*100</f>
        <v>100</v>
      </c>
      <c r="T3379">
        <f>+IF(OR(Tabla1[[#This Row],[frecuente/infrecuente]]="Frecuente",Tabla1[[#This Row],[Respuesta.rt]]=""),"",Tabla1[[#This Row],[Respuesta.rt]])</f>
        <v>0.65526292612799997</v>
      </c>
      <c r="U3379">
        <f>1-Tabla1[[#This Row],[Respuesta.corr]]</f>
        <v>0</v>
      </c>
      <c r="V3379" t="s">
        <v>141</v>
      </c>
      <c r="W3379" t="s">
        <v>143</v>
      </c>
      <c r="X3379" t="str">
        <f>+IFERROR(VLOOKUP(Tabla1[[#This Row],[participant]],$AB$2:$AC$17,2,0),"REVISAR")</f>
        <v>EGV8M</v>
      </c>
    </row>
    <row r="3380" spans="1:24" x14ac:dyDescent="0.55000000000000004">
      <c r="A3380" t="s">
        <v>81</v>
      </c>
      <c r="B3380" t="s">
        <v>91</v>
      </c>
      <c r="C3380" t="s">
        <v>15</v>
      </c>
      <c r="D3380">
        <v>1.3</v>
      </c>
      <c r="E3380">
        <v>0</v>
      </c>
      <c r="F3380">
        <v>178</v>
      </c>
      <c r="G3380">
        <v>178</v>
      </c>
      <c r="H3380">
        <v>178</v>
      </c>
      <c r="I3380" t="s">
        <v>15</v>
      </c>
      <c r="J3380">
        <v>1</v>
      </c>
      <c r="L3380" t="s">
        <v>171</v>
      </c>
      <c r="M3380">
        <v>59.8594854290046</v>
      </c>
      <c r="N3380" t="s">
        <v>83</v>
      </c>
      <c r="O3380">
        <v>1</v>
      </c>
      <c r="P3380" t="s">
        <v>172</v>
      </c>
      <c r="Q3380" t="str">
        <f>+PROPER(IF(MID(Tabla1[[#This Row],[expName]],3,100)="Alegria","Alegría",MID(Tabla1[[#This Row],[expName]],3,100)))</f>
        <v>Identidad</v>
      </c>
      <c r="R3380" t="str">
        <f>+IF(Tabla1[[#This Row],[correct_ans]]="None","Frecuente","Infrecuente")</f>
        <v>Frecuente</v>
      </c>
      <c r="S3380">
        <f>+Tabla1[[#This Row],[Respuesta.corr]]*100</f>
        <v>100</v>
      </c>
      <c r="T3380" t="str">
        <f>+IF(OR(Tabla1[[#This Row],[frecuente/infrecuente]]="Frecuente",Tabla1[[#This Row],[Respuesta.rt]]=""),"",Tabla1[[#This Row],[Respuesta.rt]])</f>
        <v/>
      </c>
      <c r="U3380">
        <f>1-Tabla1[[#This Row],[Respuesta.corr]]</f>
        <v>0</v>
      </c>
      <c r="V3380" t="s">
        <v>141</v>
      </c>
      <c r="W3380" t="s">
        <v>143</v>
      </c>
      <c r="X3380" t="str">
        <f>+IFERROR(VLOOKUP(Tabla1[[#This Row],[participant]],$AB$2:$AC$17,2,0),"REVISAR")</f>
        <v>EGV8M</v>
      </c>
    </row>
    <row r="3381" spans="1:24" x14ac:dyDescent="0.55000000000000004">
      <c r="A3381" t="s">
        <v>85</v>
      </c>
      <c r="B3381" t="s">
        <v>86</v>
      </c>
      <c r="C3381" t="s">
        <v>21</v>
      </c>
      <c r="D3381">
        <v>1.3</v>
      </c>
      <c r="E3381">
        <v>0</v>
      </c>
      <c r="F3381">
        <v>179</v>
      </c>
      <c r="G3381">
        <v>179</v>
      </c>
      <c r="H3381">
        <v>179</v>
      </c>
      <c r="I3381" t="s">
        <v>21</v>
      </c>
      <c r="J3381">
        <v>1</v>
      </c>
      <c r="K3381">
        <v>0.64051564811999995</v>
      </c>
      <c r="L3381" t="s">
        <v>171</v>
      </c>
      <c r="M3381">
        <v>59.8594854290046</v>
      </c>
      <c r="N3381" t="s">
        <v>83</v>
      </c>
      <c r="O3381">
        <v>1</v>
      </c>
      <c r="P3381" t="s">
        <v>172</v>
      </c>
      <c r="Q3381" t="str">
        <f>+PROPER(IF(MID(Tabla1[[#This Row],[expName]],3,100)="Alegria","Alegría",MID(Tabla1[[#This Row],[expName]],3,100)))</f>
        <v>Identidad</v>
      </c>
      <c r="R3381" t="str">
        <f>+IF(Tabla1[[#This Row],[correct_ans]]="None","Frecuente","Infrecuente")</f>
        <v>Infrecuente</v>
      </c>
      <c r="S3381">
        <f>+Tabla1[[#This Row],[Respuesta.corr]]*100</f>
        <v>100</v>
      </c>
      <c r="T3381">
        <f>+IF(OR(Tabla1[[#This Row],[frecuente/infrecuente]]="Frecuente",Tabla1[[#This Row],[Respuesta.rt]]=""),"",Tabla1[[#This Row],[Respuesta.rt]])</f>
        <v>0.64051564811999995</v>
      </c>
      <c r="U3381">
        <f>1-Tabla1[[#This Row],[Respuesta.corr]]</f>
        <v>0</v>
      </c>
      <c r="V3381" t="s">
        <v>141</v>
      </c>
      <c r="W3381" t="s">
        <v>143</v>
      </c>
      <c r="X3381" t="str">
        <f>+IFERROR(VLOOKUP(Tabla1[[#This Row],[participant]],$AB$2:$AC$17,2,0),"REVISAR")</f>
        <v>EGV8M</v>
      </c>
    </row>
    <row r="3382" spans="1:24" x14ac:dyDescent="0.55000000000000004">
      <c r="A3382" t="s">
        <v>81</v>
      </c>
      <c r="B3382" t="s">
        <v>88</v>
      </c>
      <c r="C3382" t="s">
        <v>15</v>
      </c>
      <c r="D3382">
        <v>1.3</v>
      </c>
      <c r="E3382">
        <v>0</v>
      </c>
      <c r="F3382">
        <v>180</v>
      </c>
      <c r="G3382">
        <v>180</v>
      </c>
      <c r="H3382">
        <v>180</v>
      </c>
      <c r="I3382" t="s">
        <v>15</v>
      </c>
      <c r="J3382">
        <v>1</v>
      </c>
      <c r="L3382" t="s">
        <v>171</v>
      </c>
      <c r="M3382">
        <v>59.8594854290046</v>
      </c>
      <c r="N3382" t="s">
        <v>83</v>
      </c>
      <c r="O3382">
        <v>1</v>
      </c>
      <c r="P3382" t="s">
        <v>172</v>
      </c>
      <c r="Q3382" t="str">
        <f>+PROPER(IF(MID(Tabla1[[#This Row],[expName]],3,100)="Alegria","Alegría",MID(Tabla1[[#This Row],[expName]],3,100)))</f>
        <v>Identidad</v>
      </c>
      <c r="R3382" t="str">
        <f>+IF(Tabla1[[#This Row],[correct_ans]]="None","Frecuente","Infrecuente")</f>
        <v>Frecuente</v>
      </c>
      <c r="S3382">
        <f>+Tabla1[[#This Row],[Respuesta.corr]]*100</f>
        <v>100</v>
      </c>
      <c r="T3382" t="str">
        <f>+IF(OR(Tabla1[[#This Row],[frecuente/infrecuente]]="Frecuente",Tabla1[[#This Row],[Respuesta.rt]]=""),"",Tabla1[[#This Row],[Respuesta.rt]])</f>
        <v/>
      </c>
      <c r="U3382">
        <f>1-Tabla1[[#This Row],[Respuesta.corr]]</f>
        <v>0</v>
      </c>
      <c r="V3382" t="s">
        <v>141</v>
      </c>
      <c r="W3382" t="s">
        <v>143</v>
      </c>
      <c r="X3382" t="str">
        <f>+IFERROR(VLOOKUP(Tabla1[[#This Row],[participant]],$AB$2:$AC$17,2,0),"REVISAR")</f>
        <v>EGV8M</v>
      </c>
    </row>
    <row r="3383" spans="1:24" x14ac:dyDescent="0.55000000000000004">
      <c r="A3383" t="s">
        <v>85</v>
      </c>
      <c r="B3383" t="s">
        <v>86</v>
      </c>
      <c r="C3383" t="s">
        <v>21</v>
      </c>
      <c r="D3383">
        <v>0.8</v>
      </c>
      <c r="E3383">
        <v>0</v>
      </c>
      <c r="F3383">
        <v>181</v>
      </c>
      <c r="G3383">
        <v>181</v>
      </c>
      <c r="H3383">
        <v>181</v>
      </c>
      <c r="I3383" t="s">
        <v>21</v>
      </c>
      <c r="J3383">
        <v>1</v>
      </c>
      <c r="K3383">
        <v>0.67121867172000005</v>
      </c>
      <c r="L3383" t="s">
        <v>171</v>
      </c>
      <c r="M3383">
        <v>59.8594854290046</v>
      </c>
      <c r="N3383" t="s">
        <v>83</v>
      </c>
      <c r="O3383">
        <v>1</v>
      </c>
      <c r="P3383" t="s">
        <v>172</v>
      </c>
      <c r="Q3383" t="str">
        <f>+PROPER(IF(MID(Tabla1[[#This Row],[expName]],3,100)="Alegria","Alegría",MID(Tabla1[[#This Row],[expName]],3,100)))</f>
        <v>Identidad</v>
      </c>
      <c r="R3383" t="str">
        <f>+IF(Tabla1[[#This Row],[correct_ans]]="None","Frecuente","Infrecuente")</f>
        <v>Infrecuente</v>
      </c>
      <c r="S3383">
        <f>+Tabla1[[#This Row],[Respuesta.corr]]*100</f>
        <v>100</v>
      </c>
      <c r="T3383">
        <f>+IF(OR(Tabla1[[#This Row],[frecuente/infrecuente]]="Frecuente",Tabla1[[#This Row],[Respuesta.rt]]=""),"",Tabla1[[#This Row],[Respuesta.rt]])</f>
        <v>0.67121867172000005</v>
      </c>
      <c r="U3383">
        <f>1-Tabla1[[#This Row],[Respuesta.corr]]</f>
        <v>0</v>
      </c>
      <c r="V3383" t="s">
        <v>141</v>
      </c>
      <c r="W3383" t="s">
        <v>143</v>
      </c>
      <c r="X3383" t="str">
        <f>+IFERROR(VLOOKUP(Tabla1[[#This Row],[participant]],$AB$2:$AC$17,2,0),"REVISAR")</f>
        <v>EGV8M</v>
      </c>
    </row>
    <row r="3384" spans="1:24" x14ac:dyDescent="0.55000000000000004">
      <c r="A3384" t="s">
        <v>81</v>
      </c>
      <c r="B3384" t="s">
        <v>92</v>
      </c>
      <c r="C3384" t="s">
        <v>15</v>
      </c>
      <c r="D3384">
        <v>0.8</v>
      </c>
      <c r="E3384">
        <v>0</v>
      </c>
      <c r="F3384">
        <v>182</v>
      </c>
      <c r="G3384">
        <v>182</v>
      </c>
      <c r="H3384">
        <v>182</v>
      </c>
      <c r="I3384" t="s">
        <v>15</v>
      </c>
      <c r="J3384">
        <v>1</v>
      </c>
      <c r="L3384" t="s">
        <v>171</v>
      </c>
      <c r="M3384">
        <v>59.8594854290046</v>
      </c>
      <c r="N3384" t="s">
        <v>83</v>
      </c>
      <c r="O3384">
        <v>1</v>
      </c>
      <c r="P3384" t="s">
        <v>172</v>
      </c>
      <c r="Q3384" t="str">
        <f>+PROPER(IF(MID(Tabla1[[#This Row],[expName]],3,100)="Alegria","Alegría",MID(Tabla1[[#This Row],[expName]],3,100)))</f>
        <v>Identidad</v>
      </c>
      <c r="R3384" t="str">
        <f>+IF(Tabla1[[#This Row],[correct_ans]]="None","Frecuente","Infrecuente")</f>
        <v>Frecuente</v>
      </c>
      <c r="S3384">
        <f>+Tabla1[[#This Row],[Respuesta.corr]]*100</f>
        <v>100</v>
      </c>
      <c r="T3384" t="str">
        <f>+IF(OR(Tabla1[[#This Row],[frecuente/infrecuente]]="Frecuente",Tabla1[[#This Row],[Respuesta.rt]]=""),"",Tabla1[[#This Row],[Respuesta.rt]])</f>
        <v/>
      </c>
      <c r="U3384">
        <f>1-Tabla1[[#This Row],[Respuesta.corr]]</f>
        <v>0</v>
      </c>
      <c r="V3384" t="s">
        <v>141</v>
      </c>
      <c r="W3384" t="s">
        <v>143</v>
      </c>
      <c r="X3384" t="str">
        <f>+IFERROR(VLOOKUP(Tabla1[[#This Row],[participant]],$AB$2:$AC$17,2,0),"REVISAR")</f>
        <v>EGV8M</v>
      </c>
    </row>
    <row r="3385" spans="1:24" x14ac:dyDescent="0.55000000000000004">
      <c r="A3385" t="s">
        <v>81</v>
      </c>
      <c r="B3385" t="s">
        <v>92</v>
      </c>
      <c r="C3385" t="s">
        <v>15</v>
      </c>
      <c r="D3385">
        <v>1.3</v>
      </c>
      <c r="E3385">
        <v>0</v>
      </c>
      <c r="F3385">
        <v>183</v>
      </c>
      <c r="G3385">
        <v>183</v>
      </c>
      <c r="H3385">
        <v>183</v>
      </c>
      <c r="I3385" t="s">
        <v>15</v>
      </c>
      <c r="J3385">
        <v>1</v>
      </c>
      <c r="L3385" t="s">
        <v>171</v>
      </c>
      <c r="M3385">
        <v>59.8594854290046</v>
      </c>
      <c r="N3385" t="s">
        <v>83</v>
      </c>
      <c r="O3385">
        <v>1</v>
      </c>
      <c r="P3385" t="s">
        <v>172</v>
      </c>
      <c r="Q3385" t="str">
        <f>+PROPER(IF(MID(Tabla1[[#This Row],[expName]],3,100)="Alegria","Alegría",MID(Tabla1[[#This Row],[expName]],3,100)))</f>
        <v>Identidad</v>
      </c>
      <c r="R3385" t="str">
        <f>+IF(Tabla1[[#This Row],[correct_ans]]="None","Frecuente","Infrecuente")</f>
        <v>Frecuente</v>
      </c>
      <c r="S3385">
        <f>+Tabla1[[#This Row],[Respuesta.corr]]*100</f>
        <v>100</v>
      </c>
      <c r="T3385" t="str">
        <f>+IF(OR(Tabla1[[#This Row],[frecuente/infrecuente]]="Frecuente",Tabla1[[#This Row],[Respuesta.rt]]=""),"",Tabla1[[#This Row],[Respuesta.rt]])</f>
        <v/>
      </c>
      <c r="U3385">
        <f>1-Tabla1[[#This Row],[Respuesta.corr]]</f>
        <v>0</v>
      </c>
      <c r="V3385" t="s">
        <v>141</v>
      </c>
      <c r="W3385" t="s">
        <v>143</v>
      </c>
      <c r="X3385" t="str">
        <f>+IFERROR(VLOOKUP(Tabla1[[#This Row],[participant]],$AB$2:$AC$17,2,0),"REVISAR")</f>
        <v>EGV8M</v>
      </c>
    </row>
    <row r="3386" spans="1:24" x14ac:dyDescent="0.55000000000000004">
      <c r="A3386" t="s">
        <v>81</v>
      </c>
      <c r="B3386" t="s">
        <v>35</v>
      </c>
      <c r="C3386" t="s">
        <v>15</v>
      </c>
      <c r="D3386">
        <v>1.3</v>
      </c>
      <c r="E3386">
        <v>0</v>
      </c>
      <c r="F3386">
        <v>184</v>
      </c>
      <c r="G3386">
        <v>184</v>
      </c>
      <c r="H3386">
        <v>184</v>
      </c>
      <c r="I3386" t="s">
        <v>15</v>
      </c>
      <c r="J3386">
        <v>1</v>
      </c>
      <c r="L3386" t="s">
        <v>171</v>
      </c>
      <c r="M3386">
        <v>59.8594854290046</v>
      </c>
      <c r="N3386" t="s">
        <v>83</v>
      </c>
      <c r="O3386">
        <v>1</v>
      </c>
      <c r="P3386" t="s">
        <v>172</v>
      </c>
      <c r="Q3386" t="str">
        <f>+PROPER(IF(MID(Tabla1[[#This Row],[expName]],3,100)="Alegria","Alegría",MID(Tabla1[[#This Row],[expName]],3,100)))</f>
        <v>Identidad</v>
      </c>
      <c r="R3386" t="str">
        <f>+IF(Tabla1[[#This Row],[correct_ans]]="None","Frecuente","Infrecuente")</f>
        <v>Frecuente</v>
      </c>
      <c r="S3386">
        <f>+Tabla1[[#This Row],[Respuesta.corr]]*100</f>
        <v>100</v>
      </c>
      <c r="T3386" t="str">
        <f>+IF(OR(Tabla1[[#This Row],[frecuente/infrecuente]]="Frecuente",Tabla1[[#This Row],[Respuesta.rt]]=""),"",Tabla1[[#This Row],[Respuesta.rt]])</f>
        <v/>
      </c>
      <c r="U3386">
        <f>1-Tabla1[[#This Row],[Respuesta.corr]]</f>
        <v>0</v>
      </c>
      <c r="V3386" t="s">
        <v>141</v>
      </c>
      <c r="W3386" t="s">
        <v>143</v>
      </c>
      <c r="X3386" t="str">
        <f>+IFERROR(VLOOKUP(Tabla1[[#This Row],[participant]],$AB$2:$AC$17,2,0),"REVISAR")</f>
        <v>EGV8M</v>
      </c>
    </row>
    <row r="3387" spans="1:24" x14ac:dyDescent="0.55000000000000004">
      <c r="A3387" t="s">
        <v>85</v>
      </c>
      <c r="B3387" t="s">
        <v>86</v>
      </c>
      <c r="C3387" t="s">
        <v>21</v>
      </c>
      <c r="D3387">
        <v>0.8</v>
      </c>
      <c r="E3387">
        <v>0</v>
      </c>
      <c r="F3387">
        <v>185</v>
      </c>
      <c r="G3387">
        <v>185</v>
      </c>
      <c r="H3387">
        <v>185</v>
      </c>
      <c r="I3387" t="s">
        <v>15</v>
      </c>
      <c r="J3387">
        <v>0</v>
      </c>
      <c r="L3387" t="s">
        <v>171</v>
      </c>
      <c r="M3387">
        <v>59.8594854290046</v>
      </c>
      <c r="N3387" t="s">
        <v>83</v>
      </c>
      <c r="O3387">
        <v>1</v>
      </c>
      <c r="P3387" t="s">
        <v>172</v>
      </c>
      <c r="Q3387" t="str">
        <f>+PROPER(IF(MID(Tabla1[[#This Row],[expName]],3,100)="Alegria","Alegría",MID(Tabla1[[#This Row],[expName]],3,100)))</f>
        <v>Identidad</v>
      </c>
      <c r="R3387" t="str">
        <f>+IF(Tabla1[[#This Row],[correct_ans]]="None","Frecuente","Infrecuente")</f>
        <v>Infrecuente</v>
      </c>
      <c r="S3387">
        <f>+Tabla1[[#This Row],[Respuesta.corr]]*100</f>
        <v>0</v>
      </c>
      <c r="T3387" t="str">
        <f>+IF(OR(Tabla1[[#This Row],[frecuente/infrecuente]]="Frecuente",Tabla1[[#This Row],[Respuesta.rt]]=""),"",Tabla1[[#This Row],[Respuesta.rt]])</f>
        <v/>
      </c>
      <c r="U3387">
        <f>1-Tabla1[[#This Row],[Respuesta.corr]]</f>
        <v>1</v>
      </c>
      <c r="V3387" t="s">
        <v>141</v>
      </c>
      <c r="W3387" t="s">
        <v>143</v>
      </c>
      <c r="X3387" t="str">
        <f>+IFERROR(VLOOKUP(Tabla1[[#This Row],[participant]],$AB$2:$AC$17,2,0),"REVISAR")</f>
        <v>EGV8M</v>
      </c>
    </row>
    <row r="3388" spans="1:24" x14ac:dyDescent="0.55000000000000004">
      <c r="A3388" t="s">
        <v>81</v>
      </c>
      <c r="B3388" t="s">
        <v>90</v>
      </c>
      <c r="C3388" t="s">
        <v>15</v>
      </c>
      <c r="D3388">
        <v>0.8</v>
      </c>
      <c r="E3388">
        <v>0</v>
      </c>
      <c r="F3388">
        <v>186</v>
      </c>
      <c r="G3388">
        <v>186</v>
      </c>
      <c r="H3388">
        <v>186</v>
      </c>
      <c r="I3388" t="s">
        <v>15</v>
      </c>
      <c r="J3388">
        <v>1</v>
      </c>
      <c r="L3388" t="s">
        <v>171</v>
      </c>
      <c r="M3388">
        <v>59.8594854290046</v>
      </c>
      <c r="N3388" t="s">
        <v>83</v>
      </c>
      <c r="O3388">
        <v>1</v>
      </c>
      <c r="P3388" t="s">
        <v>172</v>
      </c>
      <c r="Q3388" t="str">
        <f>+PROPER(IF(MID(Tabla1[[#This Row],[expName]],3,100)="Alegria","Alegría",MID(Tabla1[[#This Row],[expName]],3,100)))</f>
        <v>Identidad</v>
      </c>
      <c r="R3388" t="str">
        <f>+IF(Tabla1[[#This Row],[correct_ans]]="None","Frecuente","Infrecuente")</f>
        <v>Frecuente</v>
      </c>
      <c r="S3388">
        <f>+Tabla1[[#This Row],[Respuesta.corr]]*100</f>
        <v>100</v>
      </c>
      <c r="T3388" t="str">
        <f>+IF(OR(Tabla1[[#This Row],[frecuente/infrecuente]]="Frecuente",Tabla1[[#This Row],[Respuesta.rt]]=""),"",Tabla1[[#This Row],[Respuesta.rt]])</f>
        <v/>
      </c>
      <c r="U3388">
        <f>1-Tabla1[[#This Row],[Respuesta.corr]]</f>
        <v>0</v>
      </c>
      <c r="V3388" t="s">
        <v>141</v>
      </c>
      <c r="W3388" t="s">
        <v>143</v>
      </c>
      <c r="X3388" t="str">
        <f>+IFERROR(VLOOKUP(Tabla1[[#This Row],[participant]],$AB$2:$AC$17,2,0),"REVISAR")</f>
        <v>EGV8M</v>
      </c>
    </row>
    <row r="3389" spans="1:24" x14ac:dyDescent="0.55000000000000004">
      <c r="A3389" t="s">
        <v>81</v>
      </c>
      <c r="B3389" t="s">
        <v>35</v>
      </c>
      <c r="C3389" t="s">
        <v>15</v>
      </c>
      <c r="D3389">
        <v>0.8</v>
      </c>
      <c r="E3389">
        <v>0</v>
      </c>
      <c r="F3389">
        <v>187</v>
      </c>
      <c r="G3389">
        <v>187</v>
      </c>
      <c r="H3389">
        <v>187</v>
      </c>
      <c r="I3389" t="s">
        <v>15</v>
      </c>
      <c r="J3389">
        <v>1</v>
      </c>
      <c r="L3389" t="s">
        <v>171</v>
      </c>
      <c r="M3389">
        <v>59.8594854290046</v>
      </c>
      <c r="N3389" t="s">
        <v>83</v>
      </c>
      <c r="O3389">
        <v>1</v>
      </c>
      <c r="P3389" t="s">
        <v>172</v>
      </c>
      <c r="Q3389" t="str">
        <f>+PROPER(IF(MID(Tabla1[[#This Row],[expName]],3,100)="Alegria","Alegría",MID(Tabla1[[#This Row],[expName]],3,100)))</f>
        <v>Identidad</v>
      </c>
      <c r="R3389" t="str">
        <f>+IF(Tabla1[[#This Row],[correct_ans]]="None","Frecuente","Infrecuente")</f>
        <v>Frecuente</v>
      </c>
      <c r="S3389">
        <f>+Tabla1[[#This Row],[Respuesta.corr]]*100</f>
        <v>100</v>
      </c>
      <c r="T3389" t="str">
        <f>+IF(OR(Tabla1[[#This Row],[frecuente/infrecuente]]="Frecuente",Tabla1[[#This Row],[Respuesta.rt]]=""),"",Tabla1[[#This Row],[Respuesta.rt]])</f>
        <v/>
      </c>
      <c r="U3389">
        <f>1-Tabla1[[#This Row],[Respuesta.corr]]</f>
        <v>0</v>
      </c>
      <c r="V3389" t="s">
        <v>141</v>
      </c>
      <c r="W3389" t="s">
        <v>143</v>
      </c>
      <c r="X3389" t="str">
        <f>+IFERROR(VLOOKUP(Tabla1[[#This Row],[participant]],$AB$2:$AC$17,2,0),"REVISAR")</f>
        <v>EGV8M</v>
      </c>
    </row>
    <row r="3390" spans="1:24" x14ac:dyDescent="0.55000000000000004">
      <c r="A3390" t="s">
        <v>85</v>
      </c>
      <c r="B3390" t="s">
        <v>86</v>
      </c>
      <c r="C3390" t="s">
        <v>21</v>
      </c>
      <c r="D3390">
        <v>1.3</v>
      </c>
      <c r="E3390">
        <v>0</v>
      </c>
      <c r="F3390">
        <v>188</v>
      </c>
      <c r="G3390">
        <v>188</v>
      </c>
      <c r="H3390">
        <v>188</v>
      </c>
      <c r="I3390" t="s">
        <v>21</v>
      </c>
      <c r="J3390">
        <v>1</v>
      </c>
      <c r="K3390">
        <v>0.77151585544900003</v>
      </c>
      <c r="L3390" t="s">
        <v>171</v>
      </c>
      <c r="M3390">
        <v>59.8594854290046</v>
      </c>
      <c r="N3390" t="s">
        <v>83</v>
      </c>
      <c r="O3390">
        <v>1</v>
      </c>
      <c r="P3390" t="s">
        <v>172</v>
      </c>
      <c r="Q3390" t="str">
        <f>+PROPER(IF(MID(Tabla1[[#This Row],[expName]],3,100)="Alegria","Alegría",MID(Tabla1[[#This Row],[expName]],3,100)))</f>
        <v>Identidad</v>
      </c>
      <c r="R3390" t="str">
        <f>+IF(Tabla1[[#This Row],[correct_ans]]="None","Frecuente","Infrecuente")</f>
        <v>Infrecuente</v>
      </c>
      <c r="S3390">
        <f>+Tabla1[[#This Row],[Respuesta.corr]]*100</f>
        <v>100</v>
      </c>
      <c r="T3390">
        <f>+IF(OR(Tabla1[[#This Row],[frecuente/infrecuente]]="Frecuente",Tabla1[[#This Row],[Respuesta.rt]]=""),"",Tabla1[[#This Row],[Respuesta.rt]])</f>
        <v>0.77151585544900003</v>
      </c>
      <c r="U3390">
        <f>1-Tabla1[[#This Row],[Respuesta.corr]]</f>
        <v>0</v>
      </c>
      <c r="V3390" t="s">
        <v>141</v>
      </c>
      <c r="W3390" t="s">
        <v>143</v>
      </c>
      <c r="X3390" t="str">
        <f>+IFERROR(VLOOKUP(Tabla1[[#This Row],[participant]],$AB$2:$AC$17,2,0),"REVISAR")</f>
        <v>EGV8M</v>
      </c>
    </row>
    <row r="3391" spans="1:24" x14ac:dyDescent="0.55000000000000004">
      <c r="A3391" t="s">
        <v>81</v>
      </c>
      <c r="B3391" t="s">
        <v>22</v>
      </c>
      <c r="C3391" t="s">
        <v>15</v>
      </c>
      <c r="D3391">
        <v>1.3</v>
      </c>
      <c r="E3391">
        <v>0</v>
      </c>
      <c r="F3391">
        <v>189</v>
      </c>
      <c r="G3391">
        <v>189</v>
      </c>
      <c r="H3391">
        <v>189</v>
      </c>
      <c r="I3391" t="s">
        <v>15</v>
      </c>
      <c r="J3391">
        <v>1</v>
      </c>
      <c r="L3391" t="s">
        <v>171</v>
      </c>
      <c r="M3391">
        <v>59.8594854290046</v>
      </c>
      <c r="N3391" t="s">
        <v>83</v>
      </c>
      <c r="O3391">
        <v>1</v>
      </c>
      <c r="P3391" t="s">
        <v>172</v>
      </c>
      <c r="Q3391" t="str">
        <f>+PROPER(IF(MID(Tabla1[[#This Row],[expName]],3,100)="Alegria","Alegría",MID(Tabla1[[#This Row],[expName]],3,100)))</f>
        <v>Identidad</v>
      </c>
      <c r="R3391" t="str">
        <f>+IF(Tabla1[[#This Row],[correct_ans]]="None","Frecuente","Infrecuente")</f>
        <v>Frecuente</v>
      </c>
      <c r="S3391">
        <f>+Tabla1[[#This Row],[Respuesta.corr]]*100</f>
        <v>100</v>
      </c>
      <c r="T3391" t="str">
        <f>+IF(OR(Tabla1[[#This Row],[frecuente/infrecuente]]="Frecuente",Tabla1[[#This Row],[Respuesta.rt]]=""),"",Tabla1[[#This Row],[Respuesta.rt]])</f>
        <v/>
      </c>
      <c r="U3391">
        <f>1-Tabla1[[#This Row],[Respuesta.corr]]</f>
        <v>0</v>
      </c>
      <c r="V3391" t="s">
        <v>141</v>
      </c>
      <c r="W3391" t="s">
        <v>143</v>
      </c>
      <c r="X3391" t="str">
        <f>+IFERROR(VLOOKUP(Tabla1[[#This Row],[participant]],$AB$2:$AC$17,2,0),"REVISAR")</f>
        <v>EGV8M</v>
      </c>
    </row>
    <row r="3392" spans="1:24" x14ac:dyDescent="0.55000000000000004">
      <c r="A3392" t="s">
        <v>81</v>
      </c>
      <c r="B3392" t="s">
        <v>75</v>
      </c>
      <c r="C3392" t="s">
        <v>15</v>
      </c>
      <c r="D3392">
        <v>0.8</v>
      </c>
      <c r="E3392">
        <v>0</v>
      </c>
      <c r="F3392">
        <v>190</v>
      </c>
      <c r="G3392">
        <v>190</v>
      </c>
      <c r="H3392">
        <v>190</v>
      </c>
      <c r="I3392" t="s">
        <v>15</v>
      </c>
      <c r="J3392">
        <v>1</v>
      </c>
      <c r="L3392" t="s">
        <v>171</v>
      </c>
      <c r="M3392">
        <v>59.8594854290046</v>
      </c>
      <c r="N3392" t="s">
        <v>83</v>
      </c>
      <c r="O3392">
        <v>1</v>
      </c>
      <c r="P3392" t="s">
        <v>172</v>
      </c>
      <c r="Q3392" t="str">
        <f>+PROPER(IF(MID(Tabla1[[#This Row],[expName]],3,100)="Alegria","Alegría",MID(Tabla1[[#This Row],[expName]],3,100)))</f>
        <v>Identidad</v>
      </c>
      <c r="R3392" t="str">
        <f>+IF(Tabla1[[#This Row],[correct_ans]]="None","Frecuente","Infrecuente")</f>
        <v>Frecuente</v>
      </c>
      <c r="S3392">
        <f>+Tabla1[[#This Row],[Respuesta.corr]]*100</f>
        <v>100</v>
      </c>
      <c r="T3392" t="str">
        <f>+IF(OR(Tabla1[[#This Row],[frecuente/infrecuente]]="Frecuente",Tabla1[[#This Row],[Respuesta.rt]]=""),"",Tabla1[[#This Row],[Respuesta.rt]])</f>
        <v/>
      </c>
      <c r="U3392">
        <f>1-Tabla1[[#This Row],[Respuesta.corr]]</f>
        <v>0</v>
      </c>
      <c r="V3392" t="s">
        <v>141</v>
      </c>
      <c r="W3392" t="s">
        <v>143</v>
      </c>
      <c r="X3392" t="str">
        <f>+IFERROR(VLOOKUP(Tabla1[[#This Row],[participant]],$AB$2:$AC$17,2,0),"REVISAR")</f>
        <v>EGV8M</v>
      </c>
    </row>
    <row r="3393" spans="1:24" x14ac:dyDescent="0.55000000000000004">
      <c r="A3393" t="s">
        <v>85</v>
      </c>
      <c r="B3393" t="s">
        <v>86</v>
      </c>
      <c r="C3393" t="s">
        <v>21</v>
      </c>
      <c r="D3393">
        <v>0.8</v>
      </c>
      <c r="E3393">
        <v>0</v>
      </c>
      <c r="F3393">
        <v>191</v>
      </c>
      <c r="G3393">
        <v>191</v>
      </c>
      <c r="H3393">
        <v>191</v>
      </c>
      <c r="I3393" t="s">
        <v>21</v>
      </c>
      <c r="J3393">
        <v>1</v>
      </c>
      <c r="K3393">
        <v>0.58807510644000005</v>
      </c>
      <c r="L3393" t="s">
        <v>171</v>
      </c>
      <c r="M3393">
        <v>59.8594854290046</v>
      </c>
      <c r="N3393" t="s">
        <v>83</v>
      </c>
      <c r="O3393">
        <v>1</v>
      </c>
      <c r="P3393" t="s">
        <v>172</v>
      </c>
      <c r="Q3393" t="str">
        <f>+PROPER(IF(MID(Tabla1[[#This Row],[expName]],3,100)="Alegria","Alegría",MID(Tabla1[[#This Row],[expName]],3,100)))</f>
        <v>Identidad</v>
      </c>
      <c r="R3393" t="str">
        <f>+IF(Tabla1[[#This Row],[correct_ans]]="None","Frecuente","Infrecuente")</f>
        <v>Infrecuente</v>
      </c>
      <c r="S3393">
        <f>+Tabla1[[#This Row],[Respuesta.corr]]*100</f>
        <v>100</v>
      </c>
      <c r="T3393">
        <f>+IF(OR(Tabla1[[#This Row],[frecuente/infrecuente]]="Frecuente",Tabla1[[#This Row],[Respuesta.rt]]=""),"",Tabla1[[#This Row],[Respuesta.rt]])</f>
        <v>0.58807510644000005</v>
      </c>
      <c r="U3393">
        <f>1-Tabla1[[#This Row],[Respuesta.corr]]</f>
        <v>0</v>
      </c>
      <c r="V3393" t="s">
        <v>141</v>
      </c>
      <c r="W3393" t="s">
        <v>143</v>
      </c>
      <c r="X3393" t="str">
        <f>+IFERROR(VLOOKUP(Tabla1[[#This Row],[participant]],$AB$2:$AC$17,2,0),"REVISAR")</f>
        <v>EGV8M</v>
      </c>
    </row>
    <row r="3394" spans="1:24" x14ac:dyDescent="0.55000000000000004">
      <c r="A3394" t="s">
        <v>81</v>
      </c>
      <c r="B3394" t="s">
        <v>68</v>
      </c>
      <c r="C3394" t="s">
        <v>15</v>
      </c>
      <c r="D3394">
        <v>1.3</v>
      </c>
      <c r="E3394">
        <v>0</v>
      </c>
      <c r="F3394">
        <v>192</v>
      </c>
      <c r="G3394">
        <v>192</v>
      </c>
      <c r="H3394">
        <v>192</v>
      </c>
      <c r="I3394" t="s">
        <v>15</v>
      </c>
      <c r="J3394">
        <v>1</v>
      </c>
      <c r="L3394" t="s">
        <v>171</v>
      </c>
      <c r="M3394">
        <v>59.8594854290046</v>
      </c>
      <c r="N3394" t="s">
        <v>83</v>
      </c>
      <c r="O3394">
        <v>1</v>
      </c>
      <c r="P3394" t="s">
        <v>172</v>
      </c>
      <c r="Q3394" t="str">
        <f>+PROPER(IF(MID(Tabla1[[#This Row],[expName]],3,100)="Alegria","Alegría",MID(Tabla1[[#This Row],[expName]],3,100)))</f>
        <v>Identidad</v>
      </c>
      <c r="R3394" t="str">
        <f>+IF(Tabla1[[#This Row],[correct_ans]]="None","Frecuente","Infrecuente")</f>
        <v>Frecuente</v>
      </c>
      <c r="S3394">
        <f>+Tabla1[[#This Row],[Respuesta.corr]]*100</f>
        <v>100</v>
      </c>
      <c r="T3394" t="str">
        <f>+IF(OR(Tabla1[[#This Row],[frecuente/infrecuente]]="Frecuente",Tabla1[[#This Row],[Respuesta.rt]]=""),"",Tabla1[[#This Row],[Respuesta.rt]])</f>
        <v/>
      </c>
      <c r="U3394">
        <f>1-Tabla1[[#This Row],[Respuesta.corr]]</f>
        <v>0</v>
      </c>
      <c r="V3394" t="s">
        <v>141</v>
      </c>
      <c r="W3394" t="s">
        <v>143</v>
      </c>
      <c r="X3394" t="str">
        <f>+IFERROR(VLOOKUP(Tabla1[[#This Row],[participant]],$AB$2:$AC$17,2,0),"REVISAR")</f>
        <v>EGV8M</v>
      </c>
    </row>
    <row r="3395" spans="1:24" x14ac:dyDescent="0.55000000000000004">
      <c r="A3395" t="s">
        <v>81</v>
      </c>
      <c r="B3395" t="s">
        <v>87</v>
      </c>
      <c r="C3395" t="s">
        <v>15</v>
      </c>
      <c r="D3395">
        <v>1.3</v>
      </c>
      <c r="E3395">
        <v>0</v>
      </c>
      <c r="F3395">
        <v>193</v>
      </c>
      <c r="G3395">
        <v>193</v>
      </c>
      <c r="H3395">
        <v>193</v>
      </c>
      <c r="I3395" t="s">
        <v>15</v>
      </c>
      <c r="J3395">
        <v>1</v>
      </c>
      <c r="L3395" t="s">
        <v>171</v>
      </c>
      <c r="M3395">
        <v>59.8594854290046</v>
      </c>
      <c r="N3395" t="s">
        <v>83</v>
      </c>
      <c r="O3395">
        <v>1</v>
      </c>
      <c r="P3395" t="s">
        <v>172</v>
      </c>
      <c r="Q3395" t="str">
        <f>+PROPER(IF(MID(Tabla1[[#This Row],[expName]],3,100)="Alegria","Alegría",MID(Tabla1[[#This Row],[expName]],3,100)))</f>
        <v>Identidad</v>
      </c>
      <c r="R3395" t="str">
        <f>+IF(Tabla1[[#This Row],[correct_ans]]="None","Frecuente","Infrecuente")</f>
        <v>Frecuente</v>
      </c>
      <c r="S3395">
        <f>+Tabla1[[#This Row],[Respuesta.corr]]*100</f>
        <v>100</v>
      </c>
      <c r="T3395" t="str">
        <f>+IF(OR(Tabla1[[#This Row],[frecuente/infrecuente]]="Frecuente",Tabla1[[#This Row],[Respuesta.rt]]=""),"",Tabla1[[#This Row],[Respuesta.rt]])</f>
        <v/>
      </c>
      <c r="U3395">
        <f>1-Tabla1[[#This Row],[Respuesta.corr]]</f>
        <v>0</v>
      </c>
      <c r="V3395" t="s">
        <v>141</v>
      </c>
      <c r="W3395" t="s">
        <v>143</v>
      </c>
      <c r="X3395" t="str">
        <f>+IFERROR(VLOOKUP(Tabla1[[#This Row],[participant]],$AB$2:$AC$17,2,0),"REVISAR")</f>
        <v>EGV8M</v>
      </c>
    </row>
    <row r="3396" spans="1:24" x14ac:dyDescent="0.55000000000000004">
      <c r="A3396" t="s">
        <v>81</v>
      </c>
      <c r="B3396" t="s">
        <v>90</v>
      </c>
      <c r="C3396" t="s">
        <v>15</v>
      </c>
      <c r="D3396">
        <v>1.3</v>
      </c>
      <c r="E3396">
        <v>0</v>
      </c>
      <c r="F3396">
        <v>194</v>
      </c>
      <c r="G3396">
        <v>194</v>
      </c>
      <c r="H3396">
        <v>194</v>
      </c>
      <c r="I3396" t="s">
        <v>15</v>
      </c>
      <c r="J3396">
        <v>1</v>
      </c>
      <c r="L3396" t="s">
        <v>171</v>
      </c>
      <c r="M3396">
        <v>59.8594854290046</v>
      </c>
      <c r="N3396" t="s">
        <v>83</v>
      </c>
      <c r="O3396">
        <v>1</v>
      </c>
      <c r="P3396" t="s">
        <v>172</v>
      </c>
      <c r="Q3396" t="str">
        <f>+PROPER(IF(MID(Tabla1[[#This Row],[expName]],3,100)="Alegria","Alegría",MID(Tabla1[[#This Row],[expName]],3,100)))</f>
        <v>Identidad</v>
      </c>
      <c r="R3396" t="str">
        <f>+IF(Tabla1[[#This Row],[correct_ans]]="None","Frecuente","Infrecuente")</f>
        <v>Frecuente</v>
      </c>
      <c r="S3396">
        <f>+Tabla1[[#This Row],[Respuesta.corr]]*100</f>
        <v>100</v>
      </c>
      <c r="T3396" t="str">
        <f>+IF(OR(Tabla1[[#This Row],[frecuente/infrecuente]]="Frecuente",Tabla1[[#This Row],[Respuesta.rt]]=""),"",Tabla1[[#This Row],[Respuesta.rt]])</f>
        <v/>
      </c>
      <c r="U3396">
        <f>1-Tabla1[[#This Row],[Respuesta.corr]]</f>
        <v>0</v>
      </c>
      <c r="V3396" t="s">
        <v>141</v>
      </c>
      <c r="W3396" t="s">
        <v>143</v>
      </c>
      <c r="X3396" t="str">
        <f>+IFERROR(VLOOKUP(Tabla1[[#This Row],[participant]],$AB$2:$AC$17,2,0),"REVISAR")</f>
        <v>EGV8M</v>
      </c>
    </row>
    <row r="3397" spans="1:24" x14ac:dyDescent="0.55000000000000004">
      <c r="A3397" t="s">
        <v>81</v>
      </c>
      <c r="B3397" t="s">
        <v>30</v>
      </c>
      <c r="C3397" t="s">
        <v>15</v>
      </c>
      <c r="D3397">
        <v>1.3</v>
      </c>
      <c r="E3397">
        <v>0</v>
      </c>
      <c r="F3397">
        <v>195</v>
      </c>
      <c r="G3397">
        <v>195</v>
      </c>
      <c r="H3397">
        <v>195</v>
      </c>
      <c r="I3397" t="s">
        <v>15</v>
      </c>
      <c r="J3397">
        <v>1</v>
      </c>
      <c r="L3397" t="s">
        <v>171</v>
      </c>
      <c r="M3397">
        <v>59.8594854290046</v>
      </c>
      <c r="N3397" t="s">
        <v>83</v>
      </c>
      <c r="O3397">
        <v>1</v>
      </c>
      <c r="P3397" t="s">
        <v>172</v>
      </c>
      <c r="Q3397" t="str">
        <f>+PROPER(IF(MID(Tabla1[[#This Row],[expName]],3,100)="Alegria","Alegría",MID(Tabla1[[#This Row],[expName]],3,100)))</f>
        <v>Identidad</v>
      </c>
      <c r="R3397" t="str">
        <f>+IF(Tabla1[[#This Row],[correct_ans]]="None","Frecuente","Infrecuente")</f>
        <v>Frecuente</v>
      </c>
      <c r="S3397">
        <f>+Tabla1[[#This Row],[Respuesta.corr]]*100</f>
        <v>100</v>
      </c>
      <c r="T3397" t="str">
        <f>+IF(OR(Tabla1[[#This Row],[frecuente/infrecuente]]="Frecuente",Tabla1[[#This Row],[Respuesta.rt]]=""),"",Tabla1[[#This Row],[Respuesta.rt]])</f>
        <v/>
      </c>
      <c r="U3397">
        <f>1-Tabla1[[#This Row],[Respuesta.corr]]</f>
        <v>0</v>
      </c>
      <c r="V3397" t="s">
        <v>141</v>
      </c>
      <c r="W3397" t="s">
        <v>143</v>
      </c>
      <c r="X3397" t="str">
        <f>+IFERROR(VLOOKUP(Tabla1[[#This Row],[participant]],$AB$2:$AC$17,2,0),"REVISAR")</f>
        <v>EGV8M</v>
      </c>
    </row>
    <row r="3398" spans="1:24" x14ac:dyDescent="0.55000000000000004">
      <c r="A3398" t="s">
        <v>81</v>
      </c>
      <c r="B3398" t="s">
        <v>36</v>
      </c>
      <c r="C3398" t="s">
        <v>15</v>
      </c>
      <c r="D3398">
        <v>1.3</v>
      </c>
      <c r="E3398">
        <v>0</v>
      </c>
      <c r="F3398">
        <v>196</v>
      </c>
      <c r="G3398">
        <v>196</v>
      </c>
      <c r="H3398">
        <v>196</v>
      </c>
      <c r="I3398" t="s">
        <v>15</v>
      </c>
      <c r="J3398">
        <v>1</v>
      </c>
      <c r="L3398" t="s">
        <v>171</v>
      </c>
      <c r="M3398">
        <v>59.8594854290046</v>
      </c>
      <c r="N3398" t="s">
        <v>83</v>
      </c>
      <c r="O3398">
        <v>1</v>
      </c>
      <c r="P3398" t="s">
        <v>172</v>
      </c>
      <c r="Q3398" t="str">
        <f>+PROPER(IF(MID(Tabla1[[#This Row],[expName]],3,100)="Alegria","Alegría",MID(Tabla1[[#This Row],[expName]],3,100)))</f>
        <v>Identidad</v>
      </c>
      <c r="R3398" t="str">
        <f>+IF(Tabla1[[#This Row],[correct_ans]]="None","Frecuente","Infrecuente")</f>
        <v>Frecuente</v>
      </c>
      <c r="S3398">
        <f>+Tabla1[[#This Row],[Respuesta.corr]]*100</f>
        <v>100</v>
      </c>
      <c r="T3398" t="str">
        <f>+IF(OR(Tabla1[[#This Row],[frecuente/infrecuente]]="Frecuente",Tabla1[[#This Row],[Respuesta.rt]]=""),"",Tabla1[[#This Row],[Respuesta.rt]])</f>
        <v/>
      </c>
      <c r="U3398">
        <f>1-Tabla1[[#This Row],[Respuesta.corr]]</f>
        <v>0</v>
      </c>
      <c r="V3398" t="s">
        <v>141</v>
      </c>
      <c r="W3398" t="s">
        <v>143</v>
      </c>
      <c r="X3398" t="str">
        <f>+IFERROR(VLOOKUP(Tabla1[[#This Row],[participant]],$AB$2:$AC$17,2,0),"REVISAR")</f>
        <v>EGV8M</v>
      </c>
    </row>
    <row r="3399" spans="1:24" x14ac:dyDescent="0.55000000000000004">
      <c r="A3399" t="s">
        <v>85</v>
      </c>
      <c r="B3399" t="s">
        <v>86</v>
      </c>
      <c r="C3399" t="s">
        <v>21</v>
      </c>
      <c r="D3399">
        <v>0.8</v>
      </c>
      <c r="E3399">
        <v>0</v>
      </c>
      <c r="F3399">
        <v>197</v>
      </c>
      <c r="G3399">
        <v>197</v>
      </c>
      <c r="H3399">
        <v>197</v>
      </c>
      <c r="I3399" t="s">
        <v>21</v>
      </c>
      <c r="J3399">
        <v>1</v>
      </c>
      <c r="K3399">
        <v>0.45636074442899999</v>
      </c>
      <c r="L3399" t="s">
        <v>171</v>
      </c>
      <c r="M3399">
        <v>59.8594854290046</v>
      </c>
      <c r="N3399" t="s">
        <v>83</v>
      </c>
      <c r="O3399">
        <v>1</v>
      </c>
      <c r="P3399" t="s">
        <v>172</v>
      </c>
      <c r="Q3399" t="str">
        <f>+PROPER(IF(MID(Tabla1[[#This Row],[expName]],3,100)="Alegria","Alegría",MID(Tabla1[[#This Row],[expName]],3,100)))</f>
        <v>Identidad</v>
      </c>
      <c r="R3399" t="str">
        <f>+IF(Tabla1[[#This Row],[correct_ans]]="None","Frecuente","Infrecuente")</f>
        <v>Infrecuente</v>
      </c>
      <c r="S3399">
        <f>+Tabla1[[#This Row],[Respuesta.corr]]*100</f>
        <v>100</v>
      </c>
      <c r="T3399">
        <f>+IF(OR(Tabla1[[#This Row],[frecuente/infrecuente]]="Frecuente",Tabla1[[#This Row],[Respuesta.rt]]=""),"",Tabla1[[#This Row],[Respuesta.rt]])</f>
        <v>0.45636074442899999</v>
      </c>
      <c r="U3399">
        <f>1-Tabla1[[#This Row],[Respuesta.corr]]</f>
        <v>0</v>
      </c>
      <c r="V3399" t="s">
        <v>141</v>
      </c>
      <c r="W3399" t="s">
        <v>143</v>
      </c>
      <c r="X3399" t="str">
        <f>+IFERROR(VLOOKUP(Tabla1[[#This Row],[participant]],$AB$2:$AC$17,2,0),"REVISAR")</f>
        <v>EGV8M</v>
      </c>
    </row>
    <row r="3400" spans="1:24" x14ac:dyDescent="0.55000000000000004">
      <c r="A3400" t="s">
        <v>81</v>
      </c>
      <c r="B3400" t="s">
        <v>89</v>
      </c>
      <c r="C3400" t="s">
        <v>15</v>
      </c>
      <c r="D3400">
        <v>1.3</v>
      </c>
      <c r="E3400">
        <v>0</v>
      </c>
      <c r="F3400">
        <v>198</v>
      </c>
      <c r="G3400">
        <v>198</v>
      </c>
      <c r="H3400">
        <v>198</v>
      </c>
      <c r="I3400" t="s">
        <v>15</v>
      </c>
      <c r="J3400">
        <v>1</v>
      </c>
      <c r="L3400" t="s">
        <v>171</v>
      </c>
      <c r="M3400">
        <v>59.8594854290046</v>
      </c>
      <c r="N3400" t="s">
        <v>83</v>
      </c>
      <c r="O3400">
        <v>1</v>
      </c>
      <c r="P3400" t="s">
        <v>172</v>
      </c>
      <c r="Q3400" t="str">
        <f>+PROPER(IF(MID(Tabla1[[#This Row],[expName]],3,100)="Alegria","Alegría",MID(Tabla1[[#This Row],[expName]],3,100)))</f>
        <v>Identidad</v>
      </c>
      <c r="R3400" t="str">
        <f>+IF(Tabla1[[#This Row],[correct_ans]]="None","Frecuente","Infrecuente")</f>
        <v>Frecuente</v>
      </c>
      <c r="S3400">
        <f>+Tabla1[[#This Row],[Respuesta.corr]]*100</f>
        <v>100</v>
      </c>
      <c r="T3400" t="str">
        <f>+IF(OR(Tabla1[[#This Row],[frecuente/infrecuente]]="Frecuente",Tabla1[[#This Row],[Respuesta.rt]]=""),"",Tabla1[[#This Row],[Respuesta.rt]])</f>
        <v/>
      </c>
      <c r="U3400">
        <f>1-Tabla1[[#This Row],[Respuesta.corr]]</f>
        <v>0</v>
      </c>
      <c r="V3400" t="s">
        <v>141</v>
      </c>
      <c r="W3400" t="s">
        <v>143</v>
      </c>
      <c r="X3400" t="str">
        <f>+IFERROR(VLOOKUP(Tabla1[[#This Row],[participant]],$AB$2:$AC$17,2,0),"REVISAR")</f>
        <v>EGV8M</v>
      </c>
    </row>
    <row r="3401" spans="1:24" x14ac:dyDescent="0.55000000000000004">
      <c r="A3401" t="s">
        <v>85</v>
      </c>
      <c r="B3401" t="s">
        <v>86</v>
      </c>
      <c r="C3401" t="s">
        <v>21</v>
      </c>
      <c r="D3401">
        <v>0.8</v>
      </c>
      <c r="E3401">
        <v>0</v>
      </c>
      <c r="F3401">
        <v>199</v>
      </c>
      <c r="G3401">
        <v>199</v>
      </c>
      <c r="H3401">
        <v>199</v>
      </c>
      <c r="I3401" t="s">
        <v>21</v>
      </c>
      <c r="J3401">
        <v>1</v>
      </c>
      <c r="K3401">
        <v>0.67179741186599995</v>
      </c>
      <c r="L3401" t="s">
        <v>171</v>
      </c>
      <c r="M3401">
        <v>59.8594854290046</v>
      </c>
      <c r="N3401" t="s">
        <v>83</v>
      </c>
      <c r="O3401">
        <v>1</v>
      </c>
      <c r="P3401" t="s">
        <v>172</v>
      </c>
      <c r="Q3401" t="str">
        <f>+PROPER(IF(MID(Tabla1[[#This Row],[expName]],3,100)="Alegria","Alegría",MID(Tabla1[[#This Row],[expName]],3,100)))</f>
        <v>Identidad</v>
      </c>
      <c r="R3401" t="str">
        <f>+IF(Tabla1[[#This Row],[correct_ans]]="None","Frecuente","Infrecuente")</f>
        <v>Infrecuente</v>
      </c>
      <c r="S3401">
        <f>+Tabla1[[#This Row],[Respuesta.corr]]*100</f>
        <v>100</v>
      </c>
      <c r="T3401">
        <f>+IF(OR(Tabla1[[#This Row],[frecuente/infrecuente]]="Frecuente",Tabla1[[#This Row],[Respuesta.rt]]=""),"",Tabla1[[#This Row],[Respuesta.rt]])</f>
        <v>0.67179741186599995</v>
      </c>
      <c r="U3401">
        <f>1-Tabla1[[#This Row],[Respuesta.corr]]</f>
        <v>0</v>
      </c>
      <c r="V3401" t="s">
        <v>141</v>
      </c>
      <c r="W3401" t="s">
        <v>143</v>
      </c>
      <c r="X3401" t="str">
        <f>+IFERROR(VLOOKUP(Tabla1[[#This Row],[participant]],$AB$2:$AC$17,2,0),"REVISAR")</f>
        <v>EGV8M</v>
      </c>
    </row>
    <row r="3402" spans="1:24" x14ac:dyDescent="0.55000000000000004">
      <c r="A3402" t="s">
        <v>93</v>
      </c>
      <c r="B3402" t="s">
        <v>29</v>
      </c>
      <c r="C3402" t="s">
        <v>15</v>
      </c>
      <c r="D3402">
        <v>0.8</v>
      </c>
      <c r="E3402">
        <v>0</v>
      </c>
      <c r="F3402">
        <v>0</v>
      </c>
      <c r="G3402">
        <v>0</v>
      </c>
      <c r="H3402">
        <v>0</v>
      </c>
      <c r="I3402" t="s">
        <v>15</v>
      </c>
      <c r="J3402">
        <v>1</v>
      </c>
      <c r="L3402" t="s">
        <v>173</v>
      </c>
      <c r="M3402">
        <v>59.926231921109597</v>
      </c>
      <c r="N3402" t="s">
        <v>95</v>
      </c>
      <c r="O3402">
        <v>1</v>
      </c>
      <c r="P3402" t="s">
        <v>174</v>
      </c>
      <c r="Q3402" t="str">
        <f>+PROPER(IF(MID(Tabla1[[#This Row],[expName]],3,100)="Alegria","Alegría",MID(Tabla1[[#This Row],[expName]],3,100)))</f>
        <v>Enojo</v>
      </c>
      <c r="R3402" t="str">
        <f>+IF(Tabla1[[#This Row],[correct_ans]]="None","Frecuente","Infrecuente")</f>
        <v>Frecuente</v>
      </c>
      <c r="S3402">
        <f>+Tabla1[[#This Row],[Respuesta.corr]]*100</f>
        <v>100</v>
      </c>
      <c r="T3402" t="str">
        <f>+IF(OR(Tabla1[[#This Row],[frecuente/infrecuente]]="Frecuente",Tabla1[[#This Row],[Respuesta.rt]]=""),"",Tabla1[[#This Row],[Respuesta.rt]])</f>
        <v/>
      </c>
      <c r="U3402">
        <f>1-Tabla1[[#This Row],[Respuesta.corr]]</f>
        <v>0</v>
      </c>
      <c r="V3402" t="s">
        <v>141</v>
      </c>
      <c r="W3402" t="s">
        <v>143</v>
      </c>
      <c r="X3402" t="str">
        <f>+IFERROR(VLOOKUP(Tabla1[[#This Row],[participant]],$AB$2:$AC$17,2,0),"REVISAR")</f>
        <v>EGV8M</v>
      </c>
    </row>
    <row r="3403" spans="1:24" x14ac:dyDescent="0.55000000000000004">
      <c r="A3403" t="s">
        <v>93</v>
      </c>
      <c r="B3403" t="s">
        <v>97</v>
      </c>
      <c r="C3403" t="s">
        <v>15</v>
      </c>
      <c r="D3403">
        <v>0.8</v>
      </c>
      <c r="E3403">
        <v>0</v>
      </c>
      <c r="F3403">
        <v>1</v>
      </c>
      <c r="G3403">
        <v>1</v>
      </c>
      <c r="H3403">
        <v>1</v>
      </c>
      <c r="I3403" t="s">
        <v>15</v>
      </c>
      <c r="J3403">
        <v>1</v>
      </c>
      <c r="L3403" t="s">
        <v>173</v>
      </c>
      <c r="M3403">
        <v>59.926231921109597</v>
      </c>
      <c r="N3403" t="s">
        <v>95</v>
      </c>
      <c r="O3403">
        <v>1</v>
      </c>
      <c r="P3403" t="s">
        <v>174</v>
      </c>
      <c r="Q3403" t="str">
        <f>+PROPER(IF(MID(Tabla1[[#This Row],[expName]],3,100)="Alegria","Alegría",MID(Tabla1[[#This Row],[expName]],3,100)))</f>
        <v>Enojo</v>
      </c>
      <c r="R3403" t="str">
        <f>+IF(Tabla1[[#This Row],[correct_ans]]="None","Frecuente","Infrecuente")</f>
        <v>Frecuente</v>
      </c>
      <c r="S3403">
        <f>+Tabla1[[#This Row],[Respuesta.corr]]*100</f>
        <v>100</v>
      </c>
      <c r="T3403" t="str">
        <f>+IF(OR(Tabla1[[#This Row],[frecuente/infrecuente]]="Frecuente",Tabla1[[#This Row],[Respuesta.rt]]=""),"",Tabla1[[#This Row],[Respuesta.rt]])</f>
        <v/>
      </c>
      <c r="U3403">
        <f>1-Tabla1[[#This Row],[Respuesta.corr]]</f>
        <v>0</v>
      </c>
      <c r="V3403" t="s">
        <v>141</v>
      </c>
      <c r="W3403" t="s">
        <v>143</v>
      </c>
      <c r="X3403" t="str">
        <f>+IFERROR(VLOOKUP(Tabla1[[#This Row],[participant]],$AB$2:$AC$17,2,0),"REVISAR")</f>
        <v>EGV8M</v>
      </c>
    </row>
    <row r="3404" spans="1:24" x14ac:dyDescent="0.55000000000000004">
      <c r="A3404" t="s">
        <v>98</v>
      </c>
      <c r="B3404" t="s">
        <v>99</v>
      </c>
      <c r="C3404" t="s">
        <v>21</v>
      </c>
      <c r="D3404">
        <v>1.3</v>
      </c>
      <c r="E3404">
        <v>0</v>
      </c>
      <c r="F3404">
        <v>2</v>
      </c>
      <c r="G3404">
        <v>2</v>
      </c>
      <c r="H3404">
        <v>2</v>
      </c>
      <c r="I3404" t="s">
        <v>21</v>
      </c>
      <c r="J3404">
        <v>1</v>
      </c>
      <c r="K3404">
        <v>0.55716382909999995</v>
      </c>
      <c r="L3404" t="s">
        <v>173</v>
      </c>
      <c r="M3404">
        <v>59.926231921109597</v>
      </c>
      <c r="N3404" t="s">
        <v>95</v>
      </c>
      <c r="O3404">
        <v>1</v>
      </c>
      <c r="P3404" t="s">
        <v>174</v>
      </c>
      <c r="Q3404" t="str">
        <f>+PROPER(IF(MID(Tabla1[[#This Row],[expName]],3,100)="Alegria","Alegría",MID(Tabla1[[#This Row],[expName]],3,100)))</f>
        <v>Enojo</v>
      </c>
      <c r="R3404" t="str">
        <f>+IF(Tabla1[[#This Row],[correct_ans]]="None","Frecuente","Infrecuente")</f>
        <v>Infrecuente</v>
      </c>
      <c r="S3404">
        <f>+Tabla1[[#This Row],[Respuesta.corr]]*100</f>
        <v>100</v>
      </c>
      <c r="T3404">
        <f>+IF(OR(Tabla1[[#This Row],[frecuente/infrecuente]]="Frecuente",Tabla1[[#This Row],[Respuesta.rt]]=""),"",Tabla1[[#This Row],[Respuesta.rt]])</f>
        <v>0.55716382909999995</v>
      </c>
      <c r="U3404">
        <f>1-Tabla1[[#This Row],[Respuesta.corr]]</f>
        <v>0</v>
      </c>
      <c r="V3404" t="s">
        <v>141</v>
      </c>
      <c r="W3404" t="s">
        <v>143</v>
      </c>
      <c r="X3404" t="str">
        <f>+IFERROR(VLOOKUP(Tabla1[[#This Row],[participant]],$AB$2:$AC$17,2,0),"REVISAR")</f>
        <v>EGV8M</v>
      </c>
    </row>
    <row r="3405" spans="1:24" x14ac:dyDescent="0.55000000000000004">
      <c r="A3405" t="s">
        <v>93</v>
      </c>
      <c r="B3405" t="s">
        <v>100</v>
      </c>
      <c r="C3405" t="s">
        <v>15</v>
      </c>
      <c r="D3405">
        <v>1.3</v>
      </c>
      <c r="E3405">
        <v>0</v>
      </c>
      <c r="F3405">
        <v>3</v>
      </c>
      <c r="G3405">
        <v>3</v>
      </c>
      <c r="H3405">
        <v>3</v>
      </c>
      <c r="I3405" t="s">
        <v>15</v>
      </c>
      <c r="J3405">
        <v>1</v>
      </c>
      <c r="L3405" t="s">
        <v>173</v>
      </c>
      <c r="M3405">
        <v>59.926231921109597</v>
      </c>
      <c r="N3405" t="s">
        <v>95</v>
      </c>
      <c r="O3405">
        <v>1</v>
      </c>
      <c r="P3405" t="s">
        <v>174</v>
      </c>
      <c r="Q3405" t="str">
        <f>+PROPER(IF(MID(Tabla1[[#This Row],[expName]],3,100)="Alegria","Alegría",MID(Tabla1[[#This Row],[expName]],3,100)))</f>
        <v>Enojo</v>
      </c>
      <c r="R3405" t="str">
        <f>+IF(Tabla1[[#This Row],[correct_ans]]="None","Frecuente","Infrecuente")</f>
        <v>Frecuente</v>
      </c>
      <c r="S3405">
        <f>+Tabla1[[#This Row],[Respuesta.corr]]*100</f>
        <v>100</v>
      </c>
      <c r="T3405" t="str">
        <f>+IF(OR(Tabla1[[#This Row],[frecuente/infrecuente]]="Frecuente",Tabla1[[#This Row],[Respuesta.rt]]=""),"",Tabla1[[#This Row],[Respuesta.rt]])</f>
        <v/>
      </c>
      <c r="U3405">
        <f>1-Tabla1[[#This Row],[Respuesta.corr]]</f>
        <v>0</v>
      </c>
      <c r="V3405" t="s">
        <v>141</v>
      </c>
      <c r="W3405" t="s">
        <v>143</v>
      </c>
      <c r="X3405" t="str">
        <f>+IFERROR(VLOOKUP(Tabla1[[#This Row],[participant]],$AB$2:$AC$17,2,0),"REVISAR")</f>
        <v>EGV8M</v>
      </c>
    </row>
    <row r="3406" spans="1:24" x14ac:dyDescent="0.55000000000000004">
      <c r="A3406" t="s">
        <v>93</v>
      </c>
      <c r="B3406" t="s">
        <v>97</v>
      </c>
      <c r="C3406" t="s">
        <v>15</v>
      </c>
      <c r="D3406">
        <v>1.3</v>
      </c>
      <c r="E3406">
        <v>0</v>
      </c>
      <c r="F3406">
        <v>4</v>
      </c>
      <c r="G3406">
        <v>4</v>
      </c>
      <c r="H3406">
        <v>4</v>
      </c>
      <c r="I3406" t="s">
        <v>15</v>
      </c>
      <c r="J3406">
        <v>1</v>
      </c>
      <c r="L3406" t="s">
        <v>173</v>
      </c>
      <c r="M3406">
        <v>59.926231921109597</v>
      </c>
      <c r="N3406" t="s">
        <v>95</v>
      </c>
      <c r="O3406">
        <v>1</v>
      </c>
      <c r="P3406" t="s">
        <v>174</v>
      </c>
      <c r="Q3406" t="str">
        <f>+PROPER(IF(MID(Tabla1[[#This Row],[expName]],3,100)="Alegria","Alegría",MID(Tabla1[[#This Row],[expName]],3,100)))</f>
        <v>Enojo</v>
      </c>
      <c r="R3406" t="str">
        <f>+IF(Tabla1[[#This Row],[correct_ans]]="None","Frecuente","Infrecuente")</f>
        <v>Frecuente</v>
      </c>
      <c r="S3406">
        <f>+Tabla1[[#This Row],[Respuesta.corr]]*100</f>
        <v>100</v>
      </c>
      <c r="T3406" t="str">
        <f>+IF(OR(Tabla1[[#This Row],[frecuente/infrecuente]]="Frecuente",Tabla1[[#This Row],[Respuesta.rt]]=""),"",Tabla1[[#This Row],[Respuesta.rt]])</f>
        <v/>
      </c>
      <c r="U3406">
        <f>1-Tabla1[[#This Row],[Respuesta.corr]]</f>
        <v>0</v>
      </c>
      <c r="V3406" t="s">
        <v>141</v>
      </c>
      <c r="W3406" t="s">
        <v>143</v>
      </c>
      <c r="X3406" t="str">
        <f>+IFERROR(VLOOKUP(Tabla1[[#This Row],[participant]],$AB$2:$AC$17,2,0),"REVISAR")</f>
        <v>EGV8M</v>
      </c>
    </row>
    <row r="3407" spans="1:24" x14ac:dyDescent="0.55000000000000004">
      <c r="A3407" t="s">
        <v>93</v>
      </c>
      <c r="B3407" t="s">
        <v>100</v>
      </c>
      <c r="C3407" t="s">
        <v>15</v>
      </c>
      <c r="D3407">
        <v>0.8</v>
      </c>
      <c r="E3407">
        <v>0</v>
      </c>
      <c r="F3407">
        <v>5</v>
      </c>
      <c r="G3407">
        <v>5</v>
      </c>
      <c r="H3407">
        <v>5</v>
      </c>
      <c r="I3407" t="s">
        <v>21</v>
      </c>
      <c r="J3407">
        <v>0</v>
      </c>
      <c r="K3407">
        <v>0.70767598767999995</v>
      </c>
      <c r="L3407" t="s">
        <v>173</v>
      </c>
      <c r="M3407">
        <v>59.926231921109597</v>
      </c>
      <c r="N3407" t="s">
        <v>95</v>
      </c>
      <c r="O3407">
        <v>1</v>
      </c>
      <c r="P3407" t="s">
        <v>174</v>
      </c>
      <c r="Q3407" t="str">
        <f>+PROPER(IF(MID(Tabla1[[#This Row],[expName]],3,100)="Alegria","Alegría",MID(Tabla1[[#This Row],[expName]],3,100)))</f>
        <v>Enojo</v>
      </c>
      <c r="R3407" t="str">
        <f>+IF(Tabla1[[#This Row],[correct_ans]]="None","Frecuente","Infrecuente")</f>
        <v>Frecuente</v>
      </c>
      <c r="S3407">
        <f>+Tabla1[[#This Row],[Respuesta.corr]]*100</f>
        <v>0</v>
      </c>
      <c r="T3407" t="str">
        <f>+IF(OR(Tabla1[[#This Row],[frecuente/infrecuente]]="Frecuente",Tabla1[[#This Row],[Respuesta.rt]]=""),"",Tabla1[[#This Row],[Respuesta.rt]])</f>
        <v/>
      </c>
      <c r="U3407">
        <f>1-Tabla1[[#This Row],[Respuesta.corr]]</f>
        <v>1</v>
      </c>
      <c r="V3407" t="s">
        <v>141</v>
      </c>
      <c r="W3407" t="s">
        <v>143</v>
      </c>
      <c r="X3407" t="str">
        <f>+IFERROR(VLOOKUP(Tabla1[[#This Row],[participant]],$AB$2:$AC$17,2,0),"REVISAR")</f>
        <v>EGV8M</v>
      </c>
    </row>
    <row r="3408" spans="1:24" x14ac:dyDescent="0.55000000000000004">
      <c r="A3408" t="s">
        <v>98</v>
      </c>
      <c r="B3408" t="s">
        <v>101</v>
      </c>
      <c r="C3408" t="s">
        <v>21</v>
      </c>
      <c r="D3408">
        <v>1.3</v>
      </c>
      <c r="E3408">
        <v>0</v>
      </c>
      <c r="F3408">
        <v>6</v>
      </c>
      <c r="G3408">
        <v>6</v>
      </c>
      <c r="H3408">
        <v>6</v>
      </c>
      <c r="I3408" t="s">
        <v>15</v>
      </c>
      <c r="J3408">
        <v>0</v>
      </c>
      <c r="L3408" t="s">
        <v>173</v>
      </c>
      <c r="M3408">
        <v>59.926231921109597</v>
      </c>
      <c r="N3408" t="s">
        <v>95</v>
      </c>
      <c r="O3408">
        <v>1</v>
      </c>
      <c r="P3408" t="s">
        <v>174</v>
      </c>
      <c r="Q3408" t="str">
        <f>+PROPER(IF(MID(Tabla1[[#This Row],[expName]],3,100)="Alegria","Alegría",MID(Tabla1[[#This Row],[expName]],3,100)))</f>
        <v>Enojo</v>
      </c>
      <c r="R3408" t="str">
        <f>+IF(Tabla1[[#This Row],[correct_ans]]="None","Frecuente","Infrecuente")</f>
        <v>Infrecuente</v>
      </c>
      <c r="S3408">
        <f>+Tabla1[[#This Row],[Respuesta.corr]]*100</f>
        <v>0</v>
      </c>
      <c r="T3408" t="str">
        <f>+IF(OR(Tabla1[[#This Row],[frecuente/infrecuente]]="Frecuente",Tabla1[[#This Row],[Respuesta.rt]]=""),"",Tabla1[[#This Row],[Respuesta.rt]])</f>
        <v/>
      </c>
      <c r="U3408">
        <f>1-Tabla1[[#This Row],[Respuesta.corr]]</f>
        <v>1</v>
      </c>
      <c r="V3408" t="s">
        <v>141</v>
      </c>
      <c r="W3408" t="s">
        <v>143</v>
      </c>
      <c r="X3408" t="str">
        <f>+IFERROR(VLOOKUP(Tabla1[[#This Row],[participant]],$AB$2:$AC$17,2,0),"REVISAR")</f>
        <v>EGV8M</v>
      </c>
    </row>
    <row r="3409" spans="1:24" x14ac:dyDescent="0.55000000000000004">
      <c r="A3409" t="s">
        <v>93</v>
      </c>
      <c r="B3409" t="s">
        <v>31</v>
      </c>
      <c r="C3409" t="s">
        <v>15</v>
      </c>
      <c r="D3409">
        <v>1.3</v>
      </c>
      <c r="E3409">
        <v>0</v>
      </c>
      <c r="F3409">
        <v>7</v>
      </c>
      <c r="G3409">
        <v>7</v>
      </c>
      <c r="H3409">
        <v>7</v>
      </c>
      <c r="I3409" t="s">
        <v>15</v>
      </c>
      <c r="J3409">
        <v>1</v>
      </c>
      <c r="L3409" t="s">
        <v>173</v>
      </c>
      <c r="M3409">
        <v>59.926231921109597</v>
      </c>
      <c r="N3409" t="s">
        <v>95</v>
      </c>
      <c r="O3409">
        <v>1</v>
      </c>
      <c r="P3409" t="s">
        <v>174</v>
      </c>
      <c r="Q3409" t="str">
        <f>+PROPER(IF(MID(Tabla1[[#This Row],[expName]],3,100)="Alegria","Alegría",MID(Tabla1[[#This Row],[expName]],3,100)))</f>
        <v>Enojo</v>
      </c>
      <c r="R3409" t="str">
        <f>+IF(Tabla1[[#This Row],[correct_ans]]="None","Frecuente","Infrecuente")</f>
        <v>Frecuente</v>
      </c>
      <c r="S3409">
        <f>+Tabla1[[#This Row],[Respuesta.corr]]*100</f>
        <v>100</v>
      </c>
      <c r="T3409" t="str">
        <f>+IF(OR(Tabla1[[#This Row],[frecuente/infrecuente]]="Frecuente",Tabla1[[#This Row],[Respuesta.rt]]=""),"",Tabla1[[#This Row],[Respuesta.rt]])</f>
        <v/>
      </c>
      <c r="U3409">
        <f>1-Tabla1[[#This Row],[Respuesta.corr]]</f>
        <v>0</v>
      </c>
      <c r="V3409" t="s">
        <v>141</v>
      </c>
      <c r="W3409" t="s">
        <v>143</v>
      </c>
      <c r="X3409" t="str">
        <f>+IFERROR(VLOOKUP(Tabla1[[#This Row],[participant]],$AB$2:$AC$17,2,0),"REVISAR")</f>
        <v>EGV8M</v>
      </c>
    </row>
    <row r="3410" spans="1:24" x14ac:dyDescent="0.55000000000000004">
      <c r="A3410" t="s">
        <v>93</v>
      </c>
      <c r="B3410" t="s">
        <v>73</v>
      </c>
      <c r="C3410" t="s">
        <v>15</v>
      </c>
      <c r="D3410">
        <v>0.8</v>
      </c>
      <c r="E3410">
        <v>0</v>
      </c>
      <c r="F3410">
        <v>8</v>
      </c>
      <c r="G3410">
        <v>8</v>
      </c>
      <c r="H3410">
        <v>8</v>
      </c>
      <c r="I3410" t="s">
        <v>15</v>
      </c>
      <c r="J3410">
        <v>1</v>
      </c>
      <c r="L3410" t="s">
        <v>173</v>
      </c>
      <c r="M3410">
        <v>59.926231921109597</v>
      </c>
      <c r="N3410" t="s">
        <v>95</v>
      </c>
      <c r="O3410">
        <v>1</v>
      </c>
      <c r="P3410" t="s">
        <v>174</v>
      </c>
      <c r="Q3410" t="str">
        <f>+PROPER(IF(MID(Tabla1[[#This Row],[expName]],3,100)="Alegria","Alegría",MID(Tabla1[[#This Row],[expName]],3,100)))</f>
        <v>Enojo</v>
      </c>
      <c r="R3410" t="str">
        <f>+IF(Tabla1[[#This Row],[correct_ans]]="None","Frecuente","Infrecuente")</f>
        <v>Frecuente</v>
      </c>
      <c r="S3410">
        <f>+Tabla1[[#This Row],[Respuesta.corr]]*100</f>
        <v>100</v>
      </c>
      <c r="T3410" t="str">
        <f>+IF(OR(Tabla1[[#This Row],[frecuente/infrecuente]]="Frecuente",Tabla1[[#This Row],[Respuesta.rt]]=""),"",Tabla1[[#This Row],[Respuesta.rt]])</f>
        <v/>
      </c>
      <c r="U3410">
        <f>1-Tabla1[[#This Row],[Respuesta.corr]]</f>
        <v>0</v>
      </c>
      <c r="V3410" t="s">
        <v>141</v>
      </c>
      <c r="W3410" t="s">
        <v>143</v>
      </c>
      <c r="X3410" t="str">
        <f>+IFERROR(VLOOKUP(Tabla1[[#This Row],[participant]],$AB$2:$AC$17,2,0),"REVISAR")</f>
        <v>EGV8M</v>
      </c>
    </row>
    <row r="3411" spans="1:24" x14ac:dyDescent="0.55000000000000004">
      <c r="A3411" t="s">
        <v>93</v>
      </c>
      <c r="B3411" t="s">
        <v>100</v>
      </c>
      <c r="C3411" t="s">
        <v>15</v>
      </c>
      <c r="D3411">
        <v>1.3</v>
      </c>
      <c r="E3411">
        <v>0</v>
      </c>
      <c r="F3411">
        <v>9</v>
      </c>
      <c r="G3411">
        <v>9</v>
      </c>
      <c r="H3411">
        <v>9</v>
      </c>
      <c r="I3411" t="s">
        <v>15</v>
      </c>
      <c r="J3411">
        <v>1</v>
      </c>
      <c r="L3411" t="s">
        <v>173</v>
      </c>
      <c r="M3411">
        <v>59.926231921109597</v>
      </c>
      <c r="N3411" t="s">
        <v>95</v>
      </c>
      <c r="O3411">
        <v>1</v>
      </c>
      <c r="P3411" t="s">
        <v>174</v>
      </c>
      <c r="Q3411" t="str">
        <f>+PROPER(IF(MID(Tabla1[[#This Row],[expName]],3,100)="Alegria","Alegría",MID(Tabla1[[#This Row],[expName]],3,100)))</f>
        <v>Enojo</v>
      </c>
      <c r="R3411" t="str">
        <f>+IF(Tabla1[[#This Row],[correct_ans]]="None","Frecuente","Infrecuente")</f>
        <v>Frecuente</v>
      </c>
      <c r="S3411">
        <f>+Tabla1[[#This Row],[Respuesta.corr]]*100</f>
        <v>100</v>
      </c>
      <c r="T3411" t="str">
        <f>+IF(OR(Tabla1[[#This Row],[frecuente/infrecuente]]="Frecuente",Tabla1[[#This Row],[Respuesta.rt]]=""),"",Tabla1[[#This Row],[Respuesta.rt]])</f>
        <v/>
      </c>
      <c r="U3411">
        <f>1-Tabla1[[#This Row],[Respuesta.corr]]</f>
        <v>0</v>
      </c>
      <c r="V3411" t="s">
        <v>141</v>
      </c>
      <c r="W3411" t="s">
        <v>143</v>
      </c>
      <c r="X3411" t="str">
        <f>+IFERROR(VLOOKUP(Tabla1[[#This Row],[participant]],$AB$2:$AC$17,2,0),"REVISAR")</f>
        <v>EGV8M</v>
      </c>
    </row>
    <row r="3412" spans="1:24" x14ac:dyDescent="0.55000000000000004">
      <c r="A3412" t="s">
        <v>98</v>
      </c>
      <c r="B3412" t="s">
        <v>102</v>
      </c>
      <c r="C3412" t="s">
        <v>21</v>
      </c>
      <c r="D3412">
        <v>1.3</v>
      </c>
      <c r="E3412">
        <v>0</v>
      </c>
      <c r="F3412">
        <v>10</v>
      </c>
      <c r="G3412">
        <v>10</v>
      </c>
      <c r="H3412">
        <v>10</v>
      </c>
      <c r="I3412" t="s">
        <v>21</v>
      </c>
      <c r="J3412">
        <v>1</v>
      </c>
      <c r="K3412">
        <v>0.59142239618799997</v>
      </c>
      <c r="L3412" t="s">
        <v>173</v>
      </c>
      <c r="M3412">
        <v>59.926231921109597</v>
      </c>
      <c r="N3412" t="s">
        <v>95</v>
      </c>
      <c r="O3412">
        <v>1</v>
      </c>
      <c r="P3412" t="s">
        <v>174</v>
      </c>
      <c r="Q3412" t="str">
        <f>+PROPER(IF(MID(Tabla1[[#This Row],[expName]],3,100)="Alegria","Alegría",MID(Tabla1[[#This Row],[expName]],3,100)))</f>
        <v>Enojo</v>
      </c>
      <c r="R3412" t="str">
        <f>+IF(Tabla1[[#This Row],[correct_ans]]="None","Frecuente","Infrecuente")</f>
        <v>Infrecuente</v>
      </c>
      <c r="S3412">
        <f>+Tabla1[[#This Row],[Respuesta.corr]]*100</f>
        <v>100</v>
      </c>
      <c r="T3412">
        <f>+IF(OR(Tabla1[[#This Row],[frecuente/infrecuente]]="Frecuente",Tabla1[[#This Row],[Respuesta.rt]]=""),"",Tabla1[[#This Row],[Respuesta.rt]])</f>
        <v>0.59142239618799997</v>
      </c>
      <c r="U3412">
        <f>1-Tabla1[[#This Row],[Respuesta.corr]]</f>
        <v>0</v>
      </c>
      <c r="V3412" t="s">
        <v>141</v>
      </c>
      <c r="W3412" t="s">
        <v>143</v>
      </c>
      <c r="X3412" t="str">
        <f>+IFERROR(VLOOKUP(Tabla1[[#This Row],[participant]],$AB$2:$AC$17,2,0),"REVISAR")</f>
        <v>EGV8M</v>
      </c>
    </row>
    <row r="3413" spans="1:24" x14ac:dyDescent="0.55000000000000004">
      <c r="A3413" t="s">
        <v>93</v>
      </c>
      <c r="B3413" t="s">
        <v>103</v>
      </c>
      <c r="C3413" t="s">
        <v>15</v>
      </c>
      <c r="D3413">
        <v>0.8</v>
      </c>
      <c r="E3413">
        <v>0</v>
      </c>
      <c r="F3413">
        <v>11</v>
      </c>
      <c r="G3413">
        <v>11</v>
      </c>
      <c r="H3413">
        <v>11</v>
      </c>
      <c r="I3413" t="s">
        <v>15</v>
      </c>
      <c r="J3413">
        <v>1</v>
      </c>
      <c r="L3413" t="s">
        <v>173</v>
      </c>
      <c r="M3413">
        <v>59.926231921109597</v>
      </c>
      <c r="N3413" t="s">
        <v>95</v>
      </c>
      <c r="O3413">
        <v>1</v>
      </c>
      <c r="P3413" t="s">
        <v>174</v>
      </c>
      <c r="Q3413" t="str">
        <f>+PROPER(IF(MID(Tabla1[[#This Row],[expName]],3,100)="Alegria","Alegría",MID(Tabla1[[#This Row],[expName]],3,100)))</f>
        <v>Enojo</v>
      </c>
      <c r="R3413" t="str">
        <f>+IF(Tabla1[[#This Row],[correct_ans]]="None","Frecuente","Infrecuente")</f>
        <v>Frecuente</v>
      </c>
      <c r="S3413">
        <f>+Tabla1[[#This Row],[Respuesta.corr]]*100</f>
        <v>100</v>
      </c>
      <c r="T3413" t="str">
        <f>+IF(OR(Tabla1[[#This Row],[frecuente/infrecuente]]="Frecuente",Tabla1[[#This Row],[Respuesta.rt]]=""),"",Tabla1[[#This Row],[Respuesta.rt]])</f>
        <v/>
      </c>
      <c r="U3413">
        <f>1-Tabla1[[#This Row],[Respuesta.corr]]</f>
        <v>0</v>
      </c>
      <c r="V3413" t="s">
        <v>141</v>
      </c>
      <c r="W3413" t="s">
        <v>143</v>
      </c>
      <c r="X3413" t="str">
        <f>+IFERROR(VLOOKUP(Tabla1[[#This Row],[participant]],$AB$2:$AC$17,2,0),"REVISAR")</f>
        <v>EGV8M</v>
      </c>
    </row>
    <row r="3414" spans="1:24" x14ac:dyDescent="0.55000000000000004">
      <c r="A3414" t="s">
        <v>93</v>
      </c>
      <c r="B3414" t="s">
        <v>29</v>
      </c>
      <c r="C3414" t="s">
        <v>15</v>
      </c>
      <c r="D3414">
        <v>1.3</v>
      </c>
      <c r="E3414">
        <v>0</v>
      </c>
      <c r="F3414">
        <v>12</v>
      </c>
      <c r="G3414">
        <v>12</v>
      </c>
      <c r="H3414">
        <v>12</v>
      </c>
      <c r="I3414" t="s">
        <v>15</v>
      </c>
      <c r="J3414">
        <v>1</v>
      </c>
      <c r="L3414" t="s">
        <v>173</v>
      </c>
      <c r="M3414">
        <v>59.926231921109597</v>
      </c>
      <c r="N3414" t="s">
        <v>95</v>
      </c>
      <c r="O3414">
        <v>1</v>
      </c>
      <c r="P3414" t="s">
        <v>174</v>
      </c>
      <c r="Q3414" t="str">
        <f>+PROPER(IF(MID(Tabla1[[#This Row],[expName]],3,100)="Alegria","Alegría",MID(Tabla1[[#This Row],[expName]],3,100)))</f>
        <v>Enojo</v>
      </c>
      <c r="R3414" t="str">
        <f>+IF(Tabla1[[#This Row],[correct_ans]]="None","Frecuente","Infrecuente")</f>
        <v>Frecuente</v>
      </c>
      <c r="S3414">
        <f>+Tabla1[[#This Row],[Respuesta.corr]]*100</f>
        <v>100</v>
      </c>
      <c r="T3414" t="str">
        <f>+IF(OR(Tabla1[[#This Row],[frecuente/infrecuente]]="Frecuente",Tabla1[[#This Row],[Respuesta.rt]]=""),"",Tabla1[[#This Row],[Respuesta.rt]])</f>
        <v/>
      </c>
      <c r="U3414">
        <f>1-Tabla1[[#This Row],[Respuesta.corr]]</f>
        <v>0</v>
      </c>
      <c r="V3414" t="s">
        <v>141</v>
      </c>
      <c r="W3414" t="s">
        <v>143</v>
      </c>
      <c r="X3414" t="str">
        <f>+IFERROR(VLOOKUP(Tabla1[[#This Row],[participant]],$AB$2:$AC$17,2,0),"REVISAR")</f>
        <v>EGV8M</v>
      </c>
    </row>
    <row r="3415" spans="1:24" x14ac:dyDescent="0.55000000000000004">
      <c r="A3415" t="s">
        <v>98</v>
      </c>
      <c r="B3415" t="s">
        <v>104</v>
      </c>
      <c r="C3415" t="s">
        <v>21</v>
      </c>
      <c r="D3415">
        <v>1.3</v>
      </c>
      <c r="E3415">
        <v>0</v>
      </c>
      <c r="F3415">
        <v>13</v>
      </c>
      <c r="G3415">
        <v>13</v>
      </c>
      <c r="H3415">
        <v>13</v>
      </c>
      <c r="I3415" t="s">
        <v>21</v>
      </c>
      <c r="J3415">
        <v>1</v>
      </c>
      <c r="K3415">
        <v>0.54146964231000005</v>
      </c>
      <c r="L3415" t="s">
        <v>173</v>
      </c>
      <c r="M3415">
        <v>59.926231921109597</v>
      </c>
      <c r="N3415" t="s">
        <v>95</v>
      </c>
      <c r="O3415">
        <v>1</v>
      </c>
      <c r="P3415" t="s">
        <v>174</v>
      </c>
      <c r="Q3415" t="str">
        <f>+PROPER(IF(MID(Tabla1[[#This Row],[expName]],3,100)="Alegria","Alegría",MID(Tabla1[[#This Row],[expName]],3,100)))</f>
        <v>Enojo</v>
      </c>
      <c r="R3415" t="str">
        <f>+IF(Tabla1[[#This Row],[correct_ans]]="None","Frecuente","Infrecuente")</f>
        <v>Infrecuente</v>
      </c>
      <c r="S3415">
        <f>+Tabla1[[#This Row],[Respuesta.corr]]*100</f>
        <v>100</v>
      </c>
      <c r="T3415">
        <f>+IF(OR(Tabla1[[#This Row],[frecuente/infrecuente]]="Frecuente",Tabla1[[#This Row],[Respuesta.rt]]=""),"",Tabla1[[#This Row],[Respuesta.rt]])</f>
        <v>0.54146964231000005</v>
      </c>
      <c r="U3415">
        <f>1-Tabla1[[#This Row],[Respuesta.corr]]</f>
        <v>0</v>
      </c>
      <c r="V3415" t="s">
        <v>141</v>
      </c>
      <c r="W3415" t="s">
        <v>143</v>
      </c>
      <c r="X3415" t="str">
        <f>+IFERROR(VLOOKUP(Tabla1[[#This Row],[participant]],$AB$2:$AC$17,2,0),"REVISAR")</f>
        <v>EGV8M</v>
      </c>
    </row>
    <row r="3416" spans="1:24" x14ac:dyDescent="0.55000000000000004">
      <c r="A3416" t="s">
        <v>93</v>
      </c>
      <c r="B3416" t="s">
        <v>35</v>
      </c>
      <c r="C3416" t="s">
        <v>15</v>
      </c>
      <c r="D3416">
        <v>1.3</v>
      </c>
      <c r="E3416">
        <v>0</v>
      </c>
      <c r="F3416">
        <v>14</v>
      </c>
      <c r="G3416">
        <v>14</v>
      </c>
      <c r="H3416">
        <v>14</v>
      </c>
      <c r="I3416" t="s">
        <v>15</v>
      </c>
      <c r="J3416">
        <v>1</v>
      </c>
      <c r="L3416" t="s">
        <v>173</v>
      </c>
      <c r="M3416">
        <v>59.926231921109597</v>
      </c>
      <c r="N3416" t="s">
        <v>95</v>
      </c>
      <c r="O3416">
        <v>1</v>
      </c>
      <c r="P3416" t="s">
        <v>174</v>
      </c>
      <c r="Q3416" t="str">
        <f>+PROPER(IF(MID(Tabla1[[#This Row],[expName]],3,100)="Alegria","Alegría",MID(Tabla1[[#This Row],[expName]],3,100)))</f>
        <v>Enojo</v>
      </c>
      <c r="R3416" t="str">
        <f>+IF(Tabla1[[#This Row],[correct_ans]]="None","Frecuente","Infrecuente")</f>
        <v>Frecuente</v>
      </c>
      <c r="S3416">
        <f>+Tabla1[[#This Row],[Respuesta.corr]]*100</f>
        <v>100</v>
      </c>
      <c r="T3416" t="str">
        <f>+IF(OR(Tabla1[[#This Row],[frecuente/infrecuente]]="Frecuente",Tabla1[[#This Row],[Respuesta.rt]]=""),"",Tabla1[[#This Row],[Respuesta.rt]])</f>
        <v/>
      </c>
      <c r="U3416">
        <f>1-Tabla1[[#This Row],[Respuesta.corr]]</f>
        <v>0</v>
      </c>
      <c r="V3416" t="s">
        <v>141</v>
      </c>
      <c r="W3416" t="s">
        <v>143</v>
      </c>
      <c r="X3416" t="str">
        <f>+IFERROR(VLOOKUP(Tabla1[[#This Row],[participant]],$AB$2:$AC$17,2,0),"REVISAR")</f>
        <v>EGV8M</v>
      </c>
    </row>
    <row r="3417" spans="1:24" x14ac:dyDescent="0.55000000000000004">
      <c r="A3417" t="s">
        <v>93</v>
      </c>
      <c r="B3417" t="s">
        <v>100</v>
      </c>
      <c r="C3417" t="s">
        <v>15</v>
      </c>
      <c r="D3417">
        <v>1.3</v>
      </c>
      <c r="E3417">
        <v>0</v>
      </c>
      <c r="F3417">
        <v>15</v>
      </c>
      <c r="G3417">
        <v>15</v>
      </c>
      <c r="H3417">
        <v>15</v>
      </c>
      <c r="I3417" t="s">
        <v>15</v>
      </c>
      <c r="J3417">
        <v>1</v>
      </c>
      <c r="L3417" t="s">
        <v>173</v>
      </c>
      <c r="M3417">
        <v>59.926231921109597</v>
      </c>
      <c r="N3417" t="s">
        <v>95</v>
      </c>
      <c r="O3417">
        <v>1</v>
      </c>
      <c r="P3417" t="s">
        <v>174</v>
      </c>
      <c r="Q3417" t="str">
        <f>+PROPER(IF(MID(Tabla1[[#This Row],[expName]],3,100)="Alegria","Alegría",MID(Tabla1[[#This Row],[expName]],3,100)))</f>
        <v>Enojo</v>
      </c>
      <c r="R3417" t="str">
        <f>+IF(Tabla1[[#This Row],[correct_ans]]="None","Frecuente","Infrecuente")</f>
        <v>Frecuente</v>
      </c>
      <c r="S3417">
        <f>+Tabla1[[#This Row],[Respuesta.corr]]*100</f>
        <v>100</v>
      </c>
      <c r="T3417" t="str">
        <f>+IF(OR(Tabla1[[#This Row],[frecuente/infrecuente]]="Frecuente",Tabla1[[#This Row],[Respuesta.rt]]=""),"",Tabla1[[#This Row],[Respuesta.rt]])</f>
        <v/>
      </c>
      <c r="U3417">
        <f>1-Tabla1[[#This Row],[Respuesta.corr]]</f>
        <v>0</v>
      </c>
      <c r="V3417" t="s">
        <v>141</v>
      </c>
      <c r="W3417" t="s">
        <v>143</v>
      </c>
      <c r="X3417" t="str">
        <f>+IFERROR(VLOOKUP(Tabla1[[#This Row],[participant]],$AB$2:$AC$17,2,0),"REVISAR")</f>
        <v>EGV8M</v>
      </c>
    </row>
    <row r="3418" spans="1:24" x14ac:dyDescent="0.55000000000000004">
      <c r="A3418" t="s">
        <v>98</v>
      </c>
      <c r="B3418" t="s">
        <v>102</v>
      </c>
      <c r="C3418" t="s">
        <v>21</v>
      </c>
      <c r="D3418">
        <v>0.8</v>
      </c>
      <c r="E3418">
        <v>0</v>
      </c>
      <c r="F3418">
        <v>16</v>
      </c>
      <c r="G3418">
        <v>16</v>
      </c>
      <c r="H3418">
        <v>16</v>
      </c>
      <c r="I3418" t="s">
        <v>21</v>
      </c>
      <c r="J3418">
        <v>1</v>
      </c>
      <c r="K3418">
        <v>0.67536222573799998</v>
      </c>
      <c r="L3418" t="s">
        <v>173</v>
      </c>
      <c r="M3418">
        <v>59.926231921109597</v>
      </c>
      <c r="N3418" t="s">
        <v>95</v>
      </c>
      <c r="O3418">
        <v>1</v>
      </c>
      <c r="P3418" t="s">
        <v>174</v>
      </c>
      <c r="Q3418" t="str">
        <f>+PROPER(IF(MID(Tabla1[[#This Row],[expName]],3,100)="Alegria","Alegría",MID(Tabla1[[#This Row],[expName]],3,100)))</f>
        <v>Enojo</v>
      </c>
      <c r="R3418" t="str">
        <f>+IF(Tabla1[[#This Row],[correct_ans]]="None","Frecuente","Infrecuente")</f>
        <v>Infrecuente</v>
      </c>
      <c r="S3418">
        <f>+Tabla1[[#This Row],[Respuesta.corr]]*100</f>
        <v>100</v>
      </c>
      <c r="T3418">
        <f>+IF(OR(Tabla1[[#This Row],[frecuente/infrecuente]]="Frecuente",Tabla1[[#This Row],[Respuesta.rt]]=""),"",Tabla1[[#This Row],[Respuesta.rt]])</f>
        <v>0.67536222573799998</v>
      </c>
      <c r="U3418">
        <f>1-Tabla1[[#This Row],[Respuesta.corr]]</f>
        <v>0</v>
      </c>
      <c r="V3418" t="s">
        <v>141</v>
      </c>
      <c r="W3418" t="s">
        <v>143</v>
      </c>
      <c r="X3418" t="str">
        <f>+IFERROR(VLOOKUP(Tabla1[[#This Row],[participant]],$AB$2:$AC$17,2,0),"REVISAR")</f>
        <v>EGV8M</v>
      </c>
    </row>
    <row r="3419" spans="1:24" x14ac:dyDescent="0.55000000000000004">
      <c r="A3419" t="s">
        <v>93</v>
      </c>
      <c r="B3419" t="s">
        <v>22</v>
      </c>
      <c r="C3419" t="s">
        <v>15</v>
      </c>
      <c r="D3419">
        <v>1.3</v>
      </c>
      <c r="E3419">
        <v>0</v>
      </c>
      <c r="F3419">
        <v>17</v>
      </c>
      <c r="G3419">
        <v>17</v>
      </c>
      <c r="H3419">
        <v>17</v>
      </c>
      <c r="I3419" t="s">
        <v>15</v>
      </c>
      <c r="J3419">
        <v>1</v>
      </c>
      <c r="L3419" t="s">
        <v>173</v>
      </c>
      <c r="M3419">
        <v>59.926231921109597</v>
      </c>
      <c r="N3419" t="s">
        <v>95</v>
      </c>
      <c r="O3419">
        <v>1</v>
      </c>
      <c r="P3419" t="s">
        <v>174</v>
      </c>
      <c r="Q3419" t="str">
        <f>+PROPER(IF(MID(Tabla1[[#This Row],[expName]],3,100)="Alegria","Alegría",MID(Tabla1[[#This Row],[expName]],3,100)))</f>
        <v>Enojo</v>
      </c>
      <c r="R3419" t="str">
        <f>+IF(Tabla1[[#This Row],[correct_ans]]="None","Frecuente","Infrecuente")</f>
        <v>Frecuente</v>
      </c>
      <c r="S3419">
        <f>+Tabla1[[#This Row],[Respuesta.corr]]*100</f>
        <v>100</v>
      </c>
      <c r="T3419" t="str">
        <f>+IF(OR(Tabla1[[#This Row],[frecuente/infrecuente]]="Frecuente",Tabla1[[#This Row],[Respuesta.rt]]=""),"",Tabla1[[#This Row],[Respuesta.rt]])</f>
        <v/>
      </c>
      <c r="U3419">
        <f>1-Tabla1[[#This Row],[Respuesta.corr]]</f>
        <v>0</v>
      </c>
      <c r="V3419" t="s">
        <v>141</v>
      </c>
      <c r="W3419" t="s">
        <v>143</v>
      </c>
      <c r="X3419" t="str">
        <f>+IFERROR(VLOOKUP(Tabla1[[#This Row],[participant]],$AB$2:$AC$17,2,0),"REVISAR")</f>
        <v>EGV8M</v>
      </c>
    </row>
    <row r="3420" spans="1:24" x14ac:dyDescent="0.55000000000000004">
      <c r="A3420" t="s">
        <v>93</v>
      </c>
      <c r="B3420" t="s">
        <v>31</v>
      </c>
      <c r="C3420" t="s">
        <v>15</v>
      </c>
      <c r="D3420">
        <v>0.8</v>
      </c>
      <c r="E3420">
        <v>0</v>
      </c>
      <c r="F3420">
        <v>18</v>
      </c>
      <c r="G3420">
        <v>18</v>
      </c>
      <c r="H3420">
        <v>18</v>
      </c>
      <c r="I3420" t="s">
        <v>15</v>
      </c>
      <c r="J3420">
        <v>1</v>
      </c>
      <c r="L3420" t="s">
        <v>173</v>
      </c>
      <c r="M3420">
        <v>59.926231921109597</v>
      </c>
      <c r="N3420" t="s">
        <v>95</v>
      </c>
      <c r="O3420">
        <v>1</v>
      </c>
      <c r="P3420" t="s">
        <v>174</v>
      </c>
      <c r="Q3420" t="str">
        <f>+PROPER(IF(MID(Tabla1[[#This Row],[expName]],3,100)="Alegria","Alegría",MID(Tabla1[[#This Row],[expName]],3,100)))</f>
        <v>Enojo</v>
      </c>
      <c r="R3420" t="str">
        <f>+IF(Tabla1[[#This Row],[correct_ans]]="None","Frecuente","Infrecuente")</f>
        <v>Frecuente</v>
      </c>
      <c r="S3420">
        <f>+Tabla1[[#This Row],[Respuesta.corr]]*100</f>
        <v>100</v>
      </c>
      <c r="T3420" t="str">
        <f>+IF(OR(Tabla1[[#This Row],[frecuente/infrecuente]]="Frecuente",Tabla1[[#This Row],[Respuesta.rt]]=""),"",Tabla1[[#This Row],[Respuesta.rt]])</f>
        <v/>
      </c>
      <c r="U3420">
        <f>1-Tabla1[[#This Row],[Respuesta.corr]]</f>
        <v>0</v>
      </c>
      <c r="V3420" t="s">
        <v>141</v>
      </c>
      <c r="W3420" t="s">
        <v>143</v>
      </c>
      <c r="X3420" t="str">
        <f>+IFERROR(VLOOKUP(Tabla1[[#This Row],[participant]],$AB$2:$AC$17,2,0),"REVISAR")</f>
        <v>EGV8M</v>
      </c>
    </row>
    <row r="3421" spans="1:24" x14ac:dyDescent="0.55000000000000004">
      <c r="A3421" t="s">
        <v>93</v>
      </c>
      <c r="B3421" t="s">
        <v>73</v>
      </c>
      <c r="C3421" t="s">
        <v>15</v>
      </c>
      <c r="D3421">
        <v>1.3</v>
      </c>
      <c r="E3421">
        <v>0</v>
      </c>
      <c r="F3421">
        <v>19</v>
      </c>
      <c r="G3421">
        <v>19</v>
      </c>
      <c r="H3421">
        <v>19</v>
      </c>
      <c r="I3421" t="s">
        <v>15</v>
      </c>
      <c r="J3421">
        <v>1</v>
      </c>
      <c r="L3421" t="s">
        <v>173</v>
      </c>
      <c r="M3421">
        <v>59.926231921109597</v>
      </c>
      <c r="N3421" t="s">
        <v>95</v>
      </c>
      <c r="O3421">
        <v>1</v>
      </c>
      <c r="P3421" t="s">
        <v>174</v>
      </c>
      <c r="Q3421" t="str">
        <f>+PROPER(IF(MID(Tabla1[[#This Row],[expName]],3,100)="Alegria","Alegría",MID(Tabla1[[#This Row],[expName]],3,100)))</f>
        <v>Enojo</v>
      </c>
      <c r="R3421" t="str">
        <f>+IF(Tabla1[[#This Row],[correct_ans]]="None","Frecuente","Infrecuente")</f>
        <v>Frecuente</v>
      </c>
      <c r="S3421">
        <f>+Tabla1[[#This Row],[Respuesta.corr]]*100</f>
        <v>100</v>
      </c>
      <c r="T3421" t="str">
        <f>+IF(OR(Tabla1[[#This Row],[frecuente/infrecuente]]="Frecuente",Tabla1[[#This Row],[Respuesta.rt]]=""),"",Tabla1[[#This Row],[Respuesta.rt]])</f>
        <v/>
      </c>
      <c r="U3421">
        <f>1-Tabla1[[#This Row],[Respuesta.corr]]</f>
        <v>0</v>
      </c>
      <c r="V3421" t="s">
        <v>141</v>
      </c>
      <c r="W3421" t="s">
        <v>143</v>
      </c>
      <c r="X3421" t="str">
        <f>+IFERROR(VLOOKUP(Tabla1[[#This Row],[participant]],$AB$2:$AC$17,2,0),"REVISAR")</f>
        <v>EGV8M</v>
      </c>
    </row>
    <row r="3422" spans="1:24" x14ac:dyDescent="0.55000000000000004">
      <c r="A3422" t="s">
        <v>98</v>
      </c>
      <c r="B3422" t="s">
        <v>105</v>
      </c>
      <c r="C3422" t="s">
        <v>21</v>
      </c>
      <c r="D3422">
        <v>0.8</v>
      </c>
      <c r="E3422">
        <v>0</v>
      </c>
      <c r="F3422">
        <v>20</v>
      </c>
      <c r="G3422">
        <v>20</v>
      </c>
      <c r="H3422">
        <v>20</v>
      </c>
      <c r="I3422" t="s">
        <v>21</v>
      </c>
      <c r="J3422">
        <v>1</v>
      </c>
      <c r="K3422">
        <v>0.58971133845599999</v>
      </c>
      <c r="L3422" t="s">
        <v>173</v>
      </c>
      <c r="M3422">
        <v>59.926231921109597</v>
      </c>
      <c r="N3422" t="s">
        <v>95</v>
      </c>
      <c r="O3422">
        <v>1</v>
      </c>
      <c r="P3422" t="s">
        <v>174</v>
      </c>
      <c r="Q3422" t="str">
        <f>+PROPER(IF(MID(Tabla1[[#This Row],[expName]],3,100)="Alegria","Alegría",MID(Tabla1[[#This Row],[expName]],3,100)))</f>
        <v>Enojo</v>
      </c>
      <c r="R3422" t="str">
        <f>+IF(Tabla1[[#This Row],[correct_ans]]="None","Frecuente","Infrecuente")</f>
        <v>Infrecuente</v>
      </c>
      <c r="S3422">
        <f>+Tabla1[[#This Row],[Respuesta.corr]]*100</f>
        <v>100</v>
      </c>
      <c r="T3422">
        <f>+IF(OR(Tabla1[[#This Row],[frecuente/infrecuente]]="Frecuente",Tabla1[[#This Row],[Respuesta.rt]]=""),"",Tabla1[[#This Row],[Respuesta.rt]])</f>
        <v>0.58971133845599999</v>
      </c>
      <c r="U3422">
        <f>1-Tabla1[[#This Row],[Respuesta.corr]]</f>
        <v>0</v>
      </c>
      <c r="V3422" t="s">
        <v>141</v>
      </c>
      <c r="W3422" t="s">
        <v>143</v>
      </c>
      <c r="X3422" t="str">
        <f>+IFERROR(VLOOKUP(Tabla1[[#This Row],[participant]],$AB$2:$AC$17,2,0),"REVISAR")</f>
        <v>EGV8M</v>
      </c>
    </row>
    <row r="3423" spans="1:24" x14ac:dyDescent="0.55000000000000004">
      <c r="A3423" t="s">
        <v>93</v>
      </c>
      <c r="B3423" t="s">
        <v>30</v>
      </c>
      <c r="C3423" t="s">
        <v>15</v>
      </c>
      <c r="D3423">
        <v>0.8</v>
      </c>
      <c r="E3423">
        <v>0</v>
      </c>
      <c r="F3423">
        <v>21</v>
      </c>
      <c r="G3423">
        <v>21</v>
      </c>
      <c r="H3423">
        <v>21</v>
      </c>
      <c r="I3423" t="s">
        <v>15</v>
      </c>
      <c r="J3423">
        <v>1</v>
      </c>
      <c r="L3423" t="s">
        <v>173</v>
      </c>
      <c r="M3423">
        <v>59.926231921109597</v>
      </c>
      <c r="N3423" t="s">
        <v>95</v>
      </c>
      <c r="O3423">
        <v>1</v>
      </c>
      <c r="P3423" t="s">
        <v>174</v>
      </c>
      <c r="Q3423" t="str">
        <f>+PROPER(IF(MID(Tabla1[[#This Row],[expName]],3,100)="Alegria","Alegría",MID(Tabla1[[#This Row],[expName]],3,100)))</f>
        <v>Enojo</v>
      </c>
      <c r="R3423" t="str">
        <f>+IF(Tabla1[[#This Row],[correct_ans]]="None","Frecuente","Infrecuente")</f>
        <v>Frecuente</v>
      </c>
      <c r="S3423">
        <f>+Tabla1[[#This Row],[Respuesta.corr]]*100</f>
        <v>100</v>
      </c>
      <c r="T3423" t="str">
        <f>+IF(OR(Tabla1[[#This Row],[frecuente/infrecuente]]="Frecuente",Tabla1[[#This Row],[Respuesta.rt]]=""),"",Tabla1[[#This Row],[Respuesta.rt]])</f>
        <v/>
      </c>
      <c r="U3423">
        <f>1-Tabla1[[#This Row],[Respuesta.corr]]</f>
        <v>0</v>
      </c>
      <c r="V3423" t="s">
        <v>141</v>
      </c>
      <c r="W3423" t="s">
        <v>143</v>
      </c>
      <c r="X3423" t="str">
        <f>+IFERROR(VLOOKUP(Tabla1[[#This Row],[participant]],$AB$2:$AC$17,2,0),"REVISAR")</f>
        <v>EGV8M</v>
      </c>
    </row>
    <row r="3424" spans="1:24" x14ac:dyDescent="0.55000000000000004">
      <c r="A3424" t="s">
        <v>93</v>
      </c>
      <c r="B3424" t="s">
        <v>106</v>
      </c>
      <c r="C3424" t="s">
        <v>15</v>
      </c>
      <c r="D3424">
        <v>1.3</v>
      </c>
      <c r="E3424">
        <v>0</v>
      </c>
      <c r="F3424">
        <v>22</v>
      </c>
      <c r="G3424">
        <v>22</v>
      </c>
      <c r="H3424">
        <v>22</v>
      </c>
      <c r="I3424" t="s">
        <v>15</v>
      </c>
      <c r="J3424">
        <v>1</v>
      </c>
      <c r="L3424" t="s">
        <v>173</v>
      </c>
      <c r="M3424">
        <v>59.926231921109597</v>
      </c>
      <c r="N3424" t="s">
        <v>95</v>
      </c>
      <c r="O3424">
        <v>1</v>
      </c>
      <c r="P3424" t="s">
        <v>174</v>
      </c>
      <c r="Q3424" t="str">
        <f>+PROPER(IF(MID(Tabla1[[#This Row],[expName]],3,100)="Alegria","Alegría",MID(Tabla1[[#This Row],[expName]],3,100)))</f>
        <v>Enojo</v>
      </c>
      <c r="R3424" t="str">
        <f>+IF(Tabla1[[#This Row],[correct_ans]]="None","Frecuente","Infrecuente")</f>
        <v>Frecuente</v>
      </c>
      <c r="S3424">
        <f>+Tabla1[[#This Row],[Respuesta.corr]]*100</f>
        <v>100</v>
      </c>
      <c r="T3424" t="str">
        <f>+IF(OR(Tabla1[[#This Row],[frecuente/infrecuente]]="Frecuente",Tabla1[[#This Row],[Respuesta.rt]]=""),"",Tabla1[[#This Row],[Respuesta.rt]])</f>
        <v/>
      </c>
      <c r="U3424">
        <f>1-Tabla1[[#This Row],[Respuesta.corr]]</f>
        <v>0</v>
      </c>
      <c r="V3424" t="s">
        <v>141</v>
      </c>
      <c r="W3424" t="s">
        <v>143</v>
      </c>
      <c r="X3424" t="str">
        <f>+IFERROR(VLOOKUP(Tabla1[[#This Row],[participant]],$AB$2:$AC$17,2,0),"REVISAR")</f>
        <v>EGV8M</v>
      </c>
    </row>
    <row r="3425" spans="1:24" x14ac:dyDescent="0.55000000000000004">
      <c r="A3425" t="s">
        <v>93</v>
      </c>
      <c r="B3425" t="s">
        <v>107</v>
      </c>
      <c r="C3425" t="s">
        <v>15</v>
      </c>
      <c r="D3425">
        <v>1.3</v>
      </c>
      <c r="E3425">
        <v>0</v>
      </c>
      <c r="F3425">
        <v>23</v>
      </c>
      <c r="G3425">
        <v>23</v>
      </c>
      <c r="H3425">
        <v>23</v>
      </c>
      <c r="I3425" t="s">
        <v>15</v>
      </c>
      <c r="J3425">
        <v>1</v>
      </c>
      <c r="L3425" t="s">
        <v>173</v>
      </c>
      <c r="M3425">
        <v>59.926231921109597</v>
      </c>
      <c r="N3425" t="s">
        <v>95</v>
      </c>
      <c r="O3425">
        <v>1</v>
      </c>
      <c r="P3425" t="s">
        <v>174</v>
      </c>
      <c r="Q3425" t="str">
        <f>+PROPER(IF(MID(Tabla1[[#This Row],[expName]],3,100)="Alegria","Alegría",MID(Tabla1[[#This Row],[expName]],3,100)))</f>
        <v>Enojo</v>
      </c>
      <c r="R3425" t="str">
        <f>+IF(Tabla1[[#This Row],[correct_ans]]="None","Frecuente","Infrecuente")</f>
        <v>Frecuente</v>
      </c>
      <c r="S3425">
        <f>+Tabla1[[#This Row],[Respuesta.corr]]*100</f>
        <v>100</v>
      </c>
      <c r="T3425" t="str">
        <f>+IF(OR(Tabla1[[#This Row],[frecuente/infrecuente]]="Frecuente",Tabla1[[#This Row],[Respuesta.rt]]=""),"",Tabla1[[#This Row],[Respuesta.rt]])</f>
        <v/>
      </c>
      <c r="U3425">
        <f>1-Tabla1[[#This Row],[Respuesta.corr]]</f>
        <v>0</v>
      </c>
      <c r="V3425" t="s">
        <v>141</v>
      </c>
      <c r="W3425" t="s">
        <v>143</v>
      </c>
      <c r="X3425" t="str">
        <f>+IFERROR(VLOOKUP(Tabla1[[#This Row],[participant]],$AB$2:$AC$17,2,0),"REVISAR")</f>
        <v>EGV8M</v>
      </c>
    </row>
    <row r="3426" spans="1:24" x14ac:dyDescent="0.55000000000000004">
      <c r="A3426" t="s">
        <v>93</v>
      </c>
      <c r="B3426" t="s">
        <v>100</v>
      </c>
      <c r="C3426" t="s">
        <v>15</v>
      </c>
      <c r="D3426">
        <v>1.3</v>
      </c>
      <c r="E3426">
        <v>0</v>
      </c>
      <c r="F3426">
        <v>24</v>
      </c>
      <c r="G3426">
        <v>24</v>
      </c>
      <c r="H3426">
        <v>24</v>
      </c>
      <c r="I3426" t="s">
        <v>15</v>
      </c>
      <c r="J3426">
        <v>1</v>
      </c>
      <c r="L3426" t="s">
        <v>173</v>
      </c>
      <c r="M3426">
        <v>59.926231921109597</v>
      </c>
      <c r="N3426" t="s">
        <v>95</v>
      </c>
      <c r="O3426">
        <v>1</v>
      </c>
      <c r="P3426" t="s">
        <v>174</v>
      </c>
      <c r="Q3426" t="str">
        <f>+PROPER(IF(MID(Tabla1[[#This Row],[expName]],3,100)="Alegria","Alegría",MID(Tabla1[[#This Row],[expName]],3,100)))</f>
        <v>Enojo</v>
      </c>
      <c r="R3426" t="str">
        <f>+IF(Tabla1[[#This Row],[correct_ans]]="None","Frecuente","Infrecuente")</f>
        <v>Frecuente</v>
      </c>
      <c r="S3426">
        <f>+Tabla1[[#This Row],[Respuesta.corr]]*100</f>
        <v>100</v>
      </c>
      <c r="T3426" t="str">
        <f>+IF(OR(Tabla1[[#This Row],[frecuente/infrecuente]]="Frecuente",Tabla1[[#This Row],[Respuesta.rt]]=""),"",Tabla1[[#This Row],[Respuesta.rt]])</f>
        <v/>
      </c>
      <c r="U3426">
        <f>1-Tabla1[[#This Row],[Respuesta.corr]]</f>
        <v>0</v>
      </c>
      <c r="V3426" t="s">
        <v>141</v>
      </c>
      <c r="W3426" t="s">
        <v>143</v>
      </c>
      <c r="X3426" t="str">
        <f>+IFERROR(VLOOKUP(Tabla1[[#This Row],[participant]],$AB$2:$AC$17,2,0),"REVISAR")</f>
        <v>EGV8M</v>
      </c>
    </row>
    <row r="3427" spans="1:24" x14ac:dyDescent="0.55000000000000004">
      <c r="A3427" t="s">
        <v>93</v>
      </c>
      <c r="B3427" t="s">
        <v>29</v>
      </c>
      <c r="C3427" t="s">
        <v>15</v>
      </c>
      <c r="D3427">
        <v>0.8</v>
      </c>
      <c r="E3427">
        <v>0</v>
      </c>
      <c r="F3427">
        <v>25</v>
      </c>
      <c r="G3427">
        <v>25</v>
      </c>
      <c r="H3427">
        <v>25</v>
      </c>
      <c r="I3427" t="s">
        <v>15</v>
      </c>
      <c r="J3427">
        <v>1</v>
      </c>
      <c r="L3427" t="s">
        <v>173</v>
      </c>
      <c r="M3427">
        <v>59.926231921109597</v>
      </c>
      <c r="N3427" t="s">
        <v>95</v>
      </c>
      <c r="O3427">
        <v>1</v>
      </c>
      <c r="P3427" t="s">
        <v>174</v>
      </c>
      <c r="Q3427" t="str">
        <f>+PROPER(IF(MID(Tabla1[[#This Row],[expName]],3,100)="Alegria","Alegría",MID(Tabla1[[#This Row],[expName]],3,100)))</f>
        <v>Enojo</v>
      </c>
      <c r="R3427" t="str">
        <f>+IF(Tabla1[[#This Row],[correct_ans]]="None","Frecuente","Infrecuente")</f>
        <v>Frecuente</v>
      </c>
      <c r="S3427">
        <f>+Tabla1[[#This Row],[Respuesta.corr]]*100</f>
        <v>100</v>
      </c>
      <c r="T3427" t="str">
        <f>+IF(OR(Tabla1[[#This Row],[frecuente/infrecuente]]="Frecuente",Tabla1[[#This Row],[Respuesta.rt]]=""),"",Tabla1[[#This Row],[Respuesta.rt]])</f>
        <v/>
      </c>
      <c r="U3427">
        <f>1-Tabla1[[#This Row],[Respuesta.corr]]</f>
        <v>0</v>
      </c>
      <c r="V3427" t="s">
        <v>141</v>
      </c>
      <c r="W3427" t="s">
        <v>143</v>
      </c>
      <c r="X3427" t="str">
        <f>+IFERROR(VLOOKUP(Tabla1[[#This Row],[participant]],$AB$2:$AC$17,2,0),"REVISAR")</f>
        <v>EGV8M</v>
      </c>
    </row>
    <row r="3428" spans="1:24" x14ac:dyDescent="0.55000000000000004">
      <c r="A3428" t="s">
        <v>98</v>
      </c>
      <c r="B3428" t="s">
        <v>108</v>
      </c>
      <c r="C3428" t="s">
        <v>21</v>
      </c>
      <c r="D3428">
        <v>0.8</v>
      </c>
      <c r="E3428">
        <v>0</v>
      </c>
      <c r="F3428">
        <v>26</v>
      </c>
      <c r="G3428">
        <v>26</v>
      </c>
      <c r="H3428">
        <v>26</v>
      </c>
      <c r="I3428" t="s">
        <v>15</v>
      </c>
      <c r="J3428">
        <v>0</v>
      </c>
      <c r="L3428" t="s">
        <v>173</v>
      </c>
      <c r="M3428">
        <v>59.926231921109597</v>
      </c>
      <c r="N3428" t="s">
        <v>95</v>
      </c>
      <c r="O3428">
        <v>1</v>
      </c>
      <c r="P3428" t="s">
        <v>174</v>
      </c>
      <c r="Q3428" t="str">
        <f>+PROPER(IF(MID(Tabla1[[#This Row],[expName]],3,100)="Alegria","Alegría",MID(Tabla1[[#This Row],[expName]],3,100)))</f>
        <v>Enojo</v>
      </c>
      <c r="R3428" t="str">
        <f>+IF(Tabla1[[#This Row],[correct_ans]]="None","Frecuente","Infrecuente")</f>
        <v>Infrecuente</v>
      </c>
      <c r="S3428">
        <f>+Tabla1[[#This Row],[Respuesta.corr]]*100</f>
        <v>0</v>
      </c>
      <c r="T3428" t="str">
        <f>+IF(OR(Tabla1[[#This Row],[frecuente/infrecuente]]="Frecuente",Tabla1[[#This Row],[Respuesta.rt]]=""),"",Tabla1[[#This Row],[Respuesta.rt]])</f>
        <v/>
      </c>
      <c r="U3428">
        <f>1-Tabla1[[#This Row],[Respuesta.corr]]</f>
        <v>1</v>
      </c>
      <c r="V3428" t="s">
        <v>141</v>
      </c>
      <c r="W3428" t="s">
        <v>143</v>
      </c>
      <c r="X3428" t="str">
        <f>+IFERROR(VLOOKUP(Tabla1[[#This Row],[participant]],$AB$2:$AC$17,2,0),"REVISAR")</f>
        <v>EGV8M</v>
      </c>
    </row>
    <row r="3429" spans="1:24" x14ac:dyDescent="0.55000000000000004">
      <c r="A3429" t="s">
        <v>93</v>
      </c>
      <c r="B3429" t="s">
        <v>22</v>
      </c>
      <c r="C3429" t="s">
        <v>15</v>
      </c>
      <c r="D3429">
        <v>1.3</v>
      </c>
      <c r="E3429">
        <v>0</v>
      </c>
      <c r="F3429">
        <v>27</v>
      </c>
      <c r="G3429">
        <v>27</v>
      </c>
      <c r="H3429">
        <v>27</v>
      </c>
      <c r="I3429" t="s">
        <v>15</v>
      </c>
      <c r="J3429">
        <v>1</v>
      </c>
      <c r="L3429" t="s">
        <v>173</v>
      </c>
      <c r="M3429">
        <v>59.926231921109597</v>
      </c>
      <c r="N3429" t="s">
        <v>95</v>
      </c>
      <c r="O3429">
        <v>1</v>
      </c>
      <c r="P3429" t="s">
        <v>174</v>
      </c>
      <c r="Q3429" t="str">
        <f>+PROPER(IF(MID(Tabla1[[#This Row],[expName]],3,100)="Alegria","Alegría",MID(Tabla1[[#This Row],[expName]],3,100)))</f>
        <v>Enojo</v>
      </c>
      <c r="R3429" t="str">
        <f>+IF(Tabla1[[#This Row],[correct_ans]]="None","Frecuente","Infrecuente")</f>
        <v>Frecuente</v>
      </c>
      <c r="S3429">
        <f>+Tabla1[[#This Row],[Respuesta.corr]]*100</f>
        <v>100</v>
      </c>
      <c r="T3429" t="str">
        <f>+IF(OR(Tabla1[[#This Row],[frecuente/infrecuente]]="Frecuente",Tabla1[[#This Row],[Respuesta.rt]]=""),"",Tabla1[[#This Row],[Respuesta.rt]])</f>
        <v/>
      </c>
      <c r="U3429">
        <f>1-Tabla1[[#This Row],[Respuesta.corr]]</f>
        <v>0</v>
      </c>
      <c r="V3429" t="s">
        <v>141</v>
      </c>
      <c r="W3429" t="s">
        <v>143</v>
      </c>
      <c r="X3429" t="str">
        <f>+IFERROR(VLOOKUP(Tabla1[[#This Row],[participant]],$AB$2:$AC$17,2,0),"REVISAR")</f>
        <v>EGV8M</v>
      </c>
    </row>
    <row r="3430" spans="1:24" x14ac:dyDescent="0.55000000000000004">
      <c r="A3430" t="s">
        <v>93</v>
      </c>
      <c r="B3430" t="s">
        <v>109</v>
      </c>
      <c r="C3430" t="s">
        <v>15</v>
      </c>
      <c r="D3430">
        <v>1.3</v>
      </c>
      <c r="E3430">
        <v>0</v>
      </c>
      <c r="F3430">
        <v>28</v>
      </c>
      <c r="G3430">
        <v>28</v>
      </c>
      <c r="H3430">
        <v>28</v>
      </c>
      <c r="I3430" t="s">
        <v>15</v>
      </c>
      <c r="J3430">
        <v>1</v>
      </c>
      <c r="L3430" t="s">
        <v>173</v>
      </c>
      <c r="M3430">
        <v>59.926231921109597</v>
      </c>
      <c r="N3430" t="s">
        <v>95</v>
      </c>
      <c r="O3430">
        <v>1</v>
      </c>
      <c r="P3430" t="s">
        <v>174</v>
      </c>
      <c r="Q3430" t="str">
        <f>+PROPER(IF(MID(Tabla1[[#This Row],[expName]],3,100)="Alegria","Alegría",MID(Tabla1[[#This Row],[expName]],3,100)))</f>
        <v>Enojo</v>
      </c>
      <c r="R3430" t="str">
        <f>+IF(Tabla1[[#This Row],[correct_ans]]="None","Frecuente","Infrecuente")</f>
        <v>Frecuente</v>
      </c>
      <c r="S3430">
        <f>+Tabla1[[#This Row],[Respuesta.corr]]*100</f>
        <v>100</v>
      </c>
      <c r="T3430" t="str">
        <f>+IF(OR(Tabla1[[#This Row],[frecuente/infrecuente]]="Frecuente",Tabla1[[#This Row],[Respuesta.rt]]=""),"",Tabla1[[#This Row],[Respuesta.rt]])</f>
        <v/>
      </c>
      <c r="U3430">
        <f>1-Tabla1[[#This Row],[Respuesta.corr]]</f>
        <v>0</v>
      </c>
      <c r="V3430" t="s">
        <v>141</v>
      </c>
      <c r="W3430" t="s">
        <v>143</v>
      </c>
      <c r="X3430" t="str">
        <f>+IFERROR(VLOOKUP(Tabla1[[#This Row],[participant]],$AB$2:$AC$17,2,0),"REVISAR")</f>
        <v>EGV8M</v>
      </c>
    </row>
    <row r="3431" spans="1:24" x14ac:dyDescent="0.55000000000000004">
      <c r="A3431" t="s">
        <v>98</v>
      </c>
      <c r="B3431" t="s">
        <v>110</v>
      </c>
      <c r="C3431" t="s">
        <v>21</v>
      </c>
      <c r="D3431">
        <v>1.3</v>
      </c>
      <c r="E3431">
        <v>0</v>
      </c>
      <c r="F3431">
        <v>29</v>
      </c>
      <c r="G3431">
        <v>29</v>
      </c>
      <c r="H3431">
        <v>29</v>
      </c>
      <c r="I3431" t="s">
        <v>21</v>
      </c>
      <c r="J3431">
        <v>1</v>
      </c>
      <c r="K3431">
        <v>0.57499617600099995</v>
      </c>
      <c r="L3431" t="s">
        <v>173</v>
      </c>
      <c r="M3431">
        <v>59.926231921109597</v>
      </c>
      <c r="N3431" t="s">
        <v>95</v>
      </c>
      <c r="O3431">
        <v>1</v>
      </c>
      <c r="P3431" t="s">
        <v>174</v>
      </c>
      <c r="Q3431" t="str">
        <f>+PROPER(IF(MID(Tabla1[[#This Row],[expName]],3,100)="Alegria","Alegría",MID(Tabla1[[#This Row],[expName]],3,100)))</f>
        <v>Enojo</v>
      </c>
      <c r="R3431" t="str">
        <f>+IF(Tabla1[[#This Row],[correct_ans]]="None","Frecuente","Infrecuente")</f>
        <v>Infrecuente</v>
      </c>
      <c r="S3431">
        <f>+Tabla1[[#This Row],[Respuesta.corr]]*100</f>
        <v>100</v>
      </c>
      <c r="T3431">
        <f>+IF(OR(Tabla1[[#This Row],[frecuente/infrecuente]]="Frecuente",Tabla1[[#This Row],[Respuesta.rt]]=""),"",Tabla1[[#This Row],[Respuesta.rt]])</f>
        <v>0.57499617600099995</v>
      </c>
      <c r="U3431">
        <f>1-Tabla1[[#This Row],[Respuesta.corr]]</f>
        <v>0</v>
      </c>
      <c r="V3431" t="s">
        <v>141</v>
      </c>
      <c r="W3431" t="s">
        <v>143</v>
      </c>
      <c r="X3431" t="str">
        <f>+IFERROR(VLOOKUP(Tabla1[[#This Row],[participant]],$AB$2:$AC$17,2,0),"REVISAR")</f>
        <v>EGV8M</v>
      </c>
    </row>
    <row r="3432" spans="1:24" x14ac:dyDescent="0.55000000000000004">
      <c r="A3432" t="s">
        <v>93</v>
      </c>
      <c r="B3432" t="s">
        <v>22</v>
      </c>
      <c r="C3432" t="s">
        <v>15</v>
      </c>
      <c r="D3432">
        <v>1.3</v>
      </c>
      <c r="E3432">
        <v>0</v>
      </c>
      <c r="F3432">
        <v>30</v>
      </c>
      <c r="G3432">
        <v>30</v>
      </c>
      <c r="H3432">
        <v>30</v>
      </c>
      <c r="I3432" t="s">
        <v>15</v>
      </c>
      <c r="J3432">
        <v>1</v>
      </c>
      <c r="L3432" t="s">
        <v>173</v>
      </c>
      <c r="M3432">
        <v>59.926231921109597</v>
      </c>
      <c r="N3432" t="s">
        <v>95</v>
      </c>
      <c r="O3432">
        <v>1</v>
      </c>
      <c r="P3432" t="s">
        <v>174</v>
      </c>
      <c r="Q3432" t="str">
        <f>+PROPER(IF(MID(Tabla1[[#This Row],[expName]],3,100)="Alegria","Alegría",MID(Tabla1[[#This Row],[expName]],3,100)))</f>
        <v>Enojo</v>
      </c>
      <c r="R3432" t="str">
        <f>+IF(Tabla1[[#This Row],[correct_ans]]="None","Frecuente","Infrecuente")</f>
        <v>Frecuente</v>
      </c>
      <c r="S3432">
        <f>+Tabla1[[#This Row],[Respuesta.corr]]*100</f>
        <v>100</v>
      </c>
      <c r="T3432" t="str">
        <f>+IF(OR(Tabla1[[#This Row],[frecuente/infrecuente]]="Frecuente",Tabla1[[#This Row],[Respuesta.rt]]=""),"",Tabla1[[#This Row],[Respuesta.rt]])</f>
        <v/>
      </c>
      <c r="U3432">
        <f>1-Tabla1[[#This Row],[Respuesta.corr]]</f>
        <v>0</v>
      </c>
      <c r="V3432" t="s">
        <v>141</v>
      </c>
      <c r="W3432" t="s">
        <v>143</v>
      </c>
      <c r="X3432" t="str">
        <f>+IFERROR(VLOOKUP(Tabla1[[#This Row],[participant]],$AB$2:$AC$17,2,0),"REVISAR")</f>
        <v>EGV8M</v>
      </c>
    </row>
    <row r="3433" spans="1:24" x14ac:dyDescent="0.55000000000000004">
      <c r="A3433" t="s">
        <v>93</v>
      </c>
      <c r="B3433" t="s">
        <v>29</v>
      </c>
      <c r="C3433" t="s">
        <v>15</v>
      </c>
      <c r="D3433">
        <v>1.3</v>
      </c>
      <c r="E3433">
        <v>0</v>
      </c>
      <c r="F3433">
        <v>31</v>
      </c>
      <c r="G3433">
        <v>31</v>
      </c>
      <c r="H3433">
        <v>31</v>
      </c>
      <c r="I3433" t="s">
        <v>15</v>
      </c>
      <c r="J3433">
        <v>1</v>
      </c>
      <c r="L3433" t="s">
        <v>173</v>
      </c>
      <c r="M3433">
        <v>59.926231921109597</v>
      </c>
      <c r="N3433" t="s">
        <v>95</v>
      </c>
      <c r="O3433">
        <v>1</v>
      </c>
      <c r="P3433" t="s">
        <v>174</v>
      </c>
      <c r="Q3433" t="str">
        <f>+PROPER(IF(MID(Tabla1[[#This Row],[expName]],3,100)="Alegria","Alegría",MID(Tabla1[[#This Row],[expName]],3,100)))</f>
        <v>Enojo</v>
      </c>
      <c r="R3433" t="str">
        <f>+IF(Tabla1[[#This Row],[correct_ans]]="None","Frecuente","Infrecuente")</f>
        <v>Frecuente</v>
      </c>
      <c r="S3433">
        <f>+Tabla1[[#This Row],[Respuesta.corr]]*100</f>
        <v>100</v>
      </c>
      <c r="T3433" t="str">
        <f>+IF(OR(Tabla1[[#This Row],[frecuente/infrecuente]]="Frecuente",Tabla1[[#This Row],[Respuesta.rt]]=""),"",Tabla1[[#This Row],[Respuesta.rt]])</f>
        <v/>
      </c>
      <c r="U3433">
        <f>1-Tabla1[[#This Row],[Respuesta.corr]]</f>
        <v>0</v>
      </c>
      <c r="V3433" t="s">
        <v>141</v>
      </c>
      <c r="W3433" t="s">
        <v>143</v>
      </c>
      <c r="X3433" t="str">
        <f>+IFERROR(VLOOKUP(Tabla1[[#This Row],[participant]],$AB$2:$AC$17,2,0),"REVISAR")</f>
        <v>EGV8M</v>
      </c>
    </row>
    <row r="3434" spans="1:24" x14ac:dyDescent="0.55000000000000004">
      <c r="A3434" t="s">
        <v>98</v>
      </c>
      <c r="B3434" t="s">
        <v>111</v>
      </c>
      <c r="C3434" t="s">
        <v>21</v>
      </c>
      <c r="D3434">
        <v>0.8</v>
      </c>
      <c r="E3434">
        <v>0</v>
      </c>
      <c r="F3434">
        <v>32</v>
      </c>
      <c r="G3434">
        <v>32</v>
      </c>
      <c r="H3434">
        <v>32</v>
      </c>
      <c r="I3434" t="s">
        <v>21</v>
      </c>
      <c r="J3434">
        <v>1</v>
      </c>
      <c r="K3434">
        <v>0.77711817889900003</v>
      </c>
      <c r="L3434" t="s">
        <v>173</v>
      </c>
      <c r="M3434">
        <v>59.926231921109597</v>
      </c>
      <c r="N3434" t="s">
        <v>95</v>
      </c>
      <c r="O3434">
        <v>1</v>
      </c>
      <c r="P3434" t="s">
        <v>174</v>
      </c>
      <c r="Q3434" t="str">
        <f>+PROPER(IF(MID(Tabla1[[#This Row],[expName]],3,100)="Alegria","Alegría",MID(Tabla1[[#This Row],[expName]],3,100)))</f>
        <v>Enojo</v>
      </c>
      <c r="R3434" t="str">
        <f>+IF(Tabla1[[#This Row],[correct_ans]]="None","Frecuente","Infrecuente")</f>
        <v>Infrecuente</v>
      </c>
      <c r="S3434">
        <f>+Tabla1[[#This Row],[Respuesta.corr]]*100</f>
        <v>100</v>
      </c>
      <c r="T3434">
        <f>+IF(OR(Tabla1[[#This Row],[frecuente/infrecuente]]="Frecuente",Tabla1[[#This Row],[Respuesta.rt]]=""),"",Tabla1[[#This Row],[Respuesta.rt]])</f>
        <v>0.77711817889900003</v>
      </c>
      <c r="U3434">
        <f>1-Tabla1[[#This Row],[Respuesta.corr]]</f>
        <v>0</v>
      </c>
      <c r="V3434" t="s">
        <v>141</v>
      </c>
      <c r="W3434" t="s">
        <v>143</v>
      </c>
      <c r="X3434" t="str">
        <f>+IFERROR(VLOOKUP(Tabla1[[#This Row],[participant]],$AB$2:$AC$17,2,0),"REVISAR")</f>
        <v>EGV8M</v>
      </c>
    </row>
    <row r="3435" spans="1:24" x14ac:dyDescent="0.55000000000000004">
      <c r="A3435" t="s">
        <v>93</v>
      </c>
      <c r="B3435" t="s">
        <v>30</v>
      </c>
      <c r="C3435" t="s">
        <v>15</v>
      </c>
      <c r="D3435">
        <v>1.3</v>
      </c>
      <c r="E3435">
        <v>0</v>
      </c>
      <c r="F3435">
        <v>33</v>
      </c>
      <c r="G3435">
        <v>33</v>
      </c>
      <c r="H3435">
        <v>33</v>
      </c>
      <c r="I3435" t="s">
        <v>15</v>
      </c>
      <c r="J3435">
        <v>1</v>
      </c>
      <c r="L3435" t="s">
        <v>173</v>
      </c>
      <c r="M3435">
        <v>59.926231921109597</v>
      </c>
      <c r="N3435" t="s">
        <v>95</v>
      </c>
      <c r="O3435">
        <v>1</v>
      </c>
      <c r="P3435" t="s">
        <v>174</v>
      </c>
      <c r="Q3435" t="str">
        <f>+PROPER(IF(MID(Tabla1[[#This Row],[expName]],3,100)="Alegria","Alegría",MID(Tabla1[[#This Row],[expName]],3,100)))</f>
        <v>Enojo</v>
      </c>
      <c r="R3435" t="str">
        <f>+IF(Tabla1[[#This Row],[correct_ans]]="None","Frecuente","Infrecuente")</f>
        <v>Frecuente</v>
      </c>
      <c r="S3435">
        <f>+Tabla1[[#This Row],[Respuesta.corr]]*100</f>
        <v>100</v>
      </c>
      <c r="T3435" t="str">
        <f>+IF(OR(Tabla1[[#This Row],[frecuente/infrecuente]]="Frecuente",Tabla1[[#This Row],[Respuesta.rt]]=""),"",Tabla1[[#This Row],[Respuesta.rt]])</f>
        <v/>
      </c>
      <c r="U3435">
        <f>1-Tabla1[[#This Row],[Respuesta.corr]]</f>
        <v>0</v>
      </c>
      <c r="V3435" t="s">
        <v>141</v>
      </c>
      <c r="W3435" t="s">
        <v>143</v>
      </c>
      <c r="X3435" t="str">
        <f>+IFERROR(VLOOKUP(Tabla1[[#This Row],[participant]],$AB$2:$AC$17,2,0),"REVISAR")</f>
        <v>EGV8M</v>
      </c>
    </row>
    <row r="3436" spans="1:24" x14ac:dyDescent="0.55000000000000004">
      <c r="A3436" t="s">
        <v>93</v>
      </c>
      <c r="B3436" t="s">
        <v>103</v>
      </c>
      <c r="C3436" t="s">
        <v>15</v>
      </c>
      <c r="D3436">
        <v>1.3</v>
      </c>
      <c r="E3436">
        <v>0</v>
      </c>
      <c r="F3436">
        <v>34</v>
      </c>
      <c r="G3436">
        <v>34</v>
      </c>
      <c r="H3436">
        <v>34</v>
      </c>
      <c r="I3436" t="s">
        <v>15</v>
      </c>
      <c r="J3436">
        <v>1</v>
      </c>
      <c r="L3436" t="s">
        <v>173</v>
      </c>
      <c r="M3436">
        <v>59.926231921109597</v>
      </c>
      <c r="N3436" t="s">
        <v>95</v>
      </c>
      <c r="O3436">
        <v>1</v>
      </c>
      <c r="P3436" t="s">
        <v>174</v>
      </c>
      <c r="Q3436" t="str">
        <f>+PROPER(IF(MID(Tabla1[[#This Row],[expName]],3,100)="Alegria","Alegría",MID(Tabla1[[#This Row],[expName]],3,100)))</f>
        <v>Enojo</v>
      </c>
      <c r="R3436" t="str">
        <f>+IF(Tabla1[[#This Row],[correct_ans]]="None","Frecuente","Infrecuente")</f>
        <v>Frecuente</v>
      </c>
      <c r="S3436">
        <f>+Tabla1[[#This Row],[Respuesta.corr]]*100</f>
        <v>100</v>
      </c>
      <c r="T3436" t="str">
        <f>+IF(OR(Tabla1[[#This Row],[frecuente/infrecuente]]="Frecuente",Tabla1[[#This Row],[Respuesta.rt]]=""),"",Tabla1[[#This Row],[Respuesta.rt]])</f>
        <v/>
      </c>
      <c r="U3436">
        <f>1-Tabla1[[#This Row],[Respuesta.corr]]</f>
        <v>0</v>
      </c>
      <c r="V3436" t="s">
        <v>141</v>
      </c>
      <c r="W3436" t="s">
        <v>143</v>
      </c>
      <c r="X3436" t="str">
        <f>+IFERROR(VLOOKUP(Tabla1[[#This Row],[participant]],$AB$2:$AC$17,2,0),"REVISAR")</f>
        <v>EGV8M</v>
      </c>
    </row>
    <row r="3437" spans="1:24" x14ac:dyDescent="0.55000000000000004">
      <c r="A3437" t="s">
        <v>98</v>
      </c>
      <c r="B3437" t="s">
        <v>112</v>
      </c>
      <c r="C3437" t="s">
        <v>21</v>
      </c>
      <c r="D3437">
        <v>1.3</v>
      </c>
      <c r="E3437">
        <v>0</v>
      </c>
      <c r="F3437">
        <v>35</v>
      </c>
      <c r="G3437">
        <v>35</v>
      </c>
      <c r="H3437">
        <v>35</v>
      </c>
      <c r="I3437" t="s">
        <v>21</v>
      </c>
      <c r="J3437">
        <v>1</v>
      </c>
      <c r="K3437">
        <v>0.54246985621300003</v>
      </c>
      <c r="L3437" t="s">
        <v>173</v>
      </c>
      <c r="M3437">
        <v>59.926231921109597</v>
      </c>
      <c r="N3437" t="s">
        <v>95</v>
      </c>
      <c r="O3437">
        <v>1</v>
      </c>
      <c r="P3437" t="s">
        <v>174</v>
      </c>
      <c r="Q3437" t="str">
        <f>+PROPER(IF(MID(Tabla1[[#This Row],[expName]],3,100)="Alegria","Alegría",MID(Tabla1[[#This Row],[expName]],3,100)))</f>
        <v>Enojo</v>
      </c>
      <c r="R3437" t="str">
        <f>+IF(Tabla1[[#This Row],[correct_ans]]="None","Frecuente","Infrecuente")</f>
        <v>Infrecuente</v>
      </c>
      <c r="S3437">
        <f>+Tabla1[[#This Row],[Respuesta.corr]]*100</f>
        <v>100</v>
      </c>
      <c r="T3437">
        <f>+IF(OR(Tabla1[[#This Row],[frecuente/infrecuente]]="Frecuente",Tabla1[[#This Row],[Respuesta.rt]]=""),"",Tabla1[[#This Row],[Respuesta.rt]])</f>
        <v>0.54246985621300003</v>
      </c>
      <c r="U3437">
        <f>1-Tabla1[[#This Row],[Respuesta.corr]]</f>
        <v>0</v>
      </c>
      <c r="V3437" t="s">
        <v>141</v>
      </c>
      <c r="W3437" t="s">
        <v>143</v>
      </c>
      <c r="X3437" t="str">
        <f>+IFERROR(VLOOKUP(Tabla1[[#This Row],[participant]],$AB$2:$AC$17,2,0),"REVISAR")</f>
        <v>EGV8M</v>
      </c>
    </row>
    <row r="3438" spans="1:24" x14ac:dyDescent="0.55000000000000004">
      <c r="A3438" t="s">
        <v>93</v>
      </c>
      <c r="B3438" t="s">
        <v>100</v>
      </c>
      <c r="C3438" t="s">
        <v>15</v>
      </c>
      <c r="D3438">
        <v>0.8</v>
      </c>
      <c r="E3438">
        <v>0</v>
      </c>
      <c r="F3438">
        <v>36</v>
      </c>
      <c r="G3438">
        <v>36</v>
      </c>
      <c r="H3438">
        <v>36</v>
      </c>
      <c r="I3438" t="s">
        <v>15</v>
      </c>
      <c r="J3438">
        <v>1</v>
      </c>
      <c r="L3438" t="s">
        <v>173</v>
      </c>
      <c r="M3438">
        <v>59.926231921109597</v>
      </c>
      <c r="N3438" t="s">
        <v>95</v>
      </c>
      <c r="O3438">
        <v>1</v>
      </c>
      <c r="P3438" t="s">
        <v>174</v>
      </c>
      <c r="Q3438" t="str">
        <f>+PROPER(IF(MID(Tabla1[[#This Row],[expName]],3,100)="Alegria","Alegría",MID(Tabla1[[#This Row],[expName]],3,100)))</f>
        <v>Enojo</v>
      </c>
      <c r="R3438" t="str">
        <f>+IF(Tabla1[[#This Row],[correct_ans]]="None","Frecuente","Infrecuente")</f>
        <v>Frecuente</v>
      </c>
      <c r="S3438">
        <f>+Tabla1[[#This Row],[Respuesta.corr]]*100</f>
        <v>100</v>
      </c>
      <c r="T3438" t="str">
        <f>+IF(OR(Tabla1[[#This Row],[frecuente/infrecuente]]="Frecuente",Tabla1[[#This Row],[Respuesta.rt]]=""),"",Tabla1[[#This Row],[Respuesta.rt]])</f>
        <v/>
      </c>
      <c r="U3438">
        <f>1-Tabla1[[#This Row],[Respuesta.corr]]</f>
        <v>0</v>
      </c>
      <c r="V3438" t="s">
        <v>141</v>
      </c>
      <c r="W3438" t="s">
        <v>143</v>
      </c>
      <c r="X3438" t="str">
        <f>+IFERROR(VLOOKUP(Tabla1[[#This Row],[participant]],$AB$2:$AC$17,2,0),"REVISAR")</f>
        <v>EGV8M</v>
      </c>
    </row>
    <row r="3439" spans="1:24" x14ac:dyDescent="0.55000000000000004">
      <c r="A3439" t="s">
        <v>93</v>
      </c>
      <c r="B3439" t="s">
        <v>73</v>
      </c>
      <c r="C3439" t="s">
        <v>15</v>
      </c>
      <c r="D3439">
        <v>1.3</v>
      </c>
      <c r="E3439">
        <v>0</v>
      </c>
      <c r="F3439">
        <v>37</v>
      </c>
      <c r="G3439">
        <v>37</v>
      </c>
      <c r="H3439">
        <v>37</v>
      </c>
      <c r="I3439" t="s">
        <v>15</v>
      </c>
      <c r="J3439">
        <v>1</v>
      </c>
      <c r="L3439" t="s">
        <v>173</v>
      </c>
      <c r="M3439">
        <v>59.926231921109597</v>
      </c>
      <c r="N3439" t="s">
        <v>95</v>
      </c>
      <c r="O3439">
        <v>1</v>
      </c>
      <c r="P3439" t="s">
        <v>174</v>
      </c>
      <c r="Q3439" t="str">
        <f>+PROPER(IF(MID(Tabla1[[#This Row],[expName]],3,100)="Alegria","Alegría",MID(Tabla1[[#This Row],[expName]],3,100)))</f>
        <v>Enojo</v>
      </c>
      <c r="R3439" t="str">
        <f>+IF(Tabla1[[#This Row],[correct_ans]]="None","Frecuente","Infrecuente")</f>
        <v>Frecuente</v>
      </c>
      <c r="S3439">
        <f>+Tabla1[[#This Row],[Respuesta.corr]]*100</f>
        <v>100</v>
      </c>
      <c r="T3439" t="str">
        <f>+IF(OR(Tabla1[[#This Row],[frecuente/infrecuente]]="Frecuente",Tabla1[[#This Row],[Respuesta.rt]]=""),"",Tabla1[[#This Row],[Respuesta.rt]])</f>
        <v/>
      </c>
      <c r="U3439">
        <f>1-Tabla1[[#This Row],[Respuesta.corr]]</f>
        <v>0</v>
      </c>
      <c r="V3439" t="s">
        <v>141</v>
      </c>
      <c r="W3439" t="s">
        <v>143</v>
      </c>
      <c r="X3439" t="str">
        <f>+IFERROR(VLOOKUP(Tabla1[[#This Row],[participant]],$AB$2:$AC$17,2,0),"REVISAR")</f>
        <v>EGV8M</v>
      </c>
    </row>
    <row r="3440" spans="1:24" x14ac:dyDescent="0.55000000000000004">
      <c r="A3440" t="s">
        <v>93</v>
      </c>
      <c r="B3440" t="s">
        <v>31</v>
      </c>
      <c r="C3440" t="s">
        <v>15</v>
      </c>
      <c r="D3440">
        <v>1.3</v>
      </c>
      <c r="E3440">
        <v>0</v>
      </c>
      <c r="F3440">
        <v>38</v>
      </c>
      <c r="G3440">
        <v>38</v>
      </c>
      <c r="H3440">
        <v>38</v>
      </c>
      <c r="I3440" t="s">
        <v>15</v>
      </c>
      <c r="J3440">
        <v>1</v>
      </c>
      <c r="L3440" t="s">
        <v>173</v>
      </c>
      <c r="M3440">
        <v>59.926231921109597</v>
      </c>
      <c r="N3440" t="s">
        <v>95</v>
      </c>
      <c r="O3440">
        <v>1</v>
      </c>
      <c r="P3440" t="s">
        <v>174</v>
      </c>
      <c r="Q3440" t="str">
        <f>+PROPER(IF(MID(Tabla1[[#This Row],[expName]],3,100)="Alegria","Alegría",MID(Tabla1[[#This Row],[expName]],3,100)))</f>
        <v>Enojo</v>
      </c>
      <c r="R3440" t="str">
        <f>+IF(Tabla1[[#This Row],[correct_ans]]="None","Frecuente","Infrecuente")</f>
        <v>Frecuente</v>
      </c>
      <c r="S3440">
        <f>+Tabla1[[#This Row],[Respuesta.corr]]*100</f>
        <v>100</v>
      </c>
      <c r="T3440" t="str">
        <f>+IF(OR(Tabla1[[#This Row],[frecuente/infrecuente]]="Frecuente",Tabla1[[#This Row],[Respuesta.rt]]=""),"",Tabla1[[#This Row],[Respuesta.rt]])</f>
        <v/>
      </c>
      <c r="U3440">
        <f>1-Tabla1[[#This Row],[Respuesta.corr]]</f>
        <v>0</v>
      </c>
      <c r="V3440" t="s">
        <v>141</v>
      </c>
      <c r="W3440" t="s">
        <v>143</v>
      </c>
      <c r="X3440" t="str">
        <f>+IFERROR(VLOOKUP(Tabla1[[#This Row],[participant]],$AB$2:$AC$17,2,0),"REVISAR")</f>
        <v>EGV8M</v>
      </c>
    </row>
    <row r="3441" spans="1:24" x14ac:dyDescent="0.55000000000000004">
      <c r="A3441" t="s">
        <v>93</v>
      </c>
      <c r="B3441" t="s">
        <v>35</v>
      </c>
      <c r="C3441" t="s">
        <v>15</v>
      </c>
      <c r="D3441">
        <v>0.8</v>
      </c>
      <c r="E3441">
        <v>0</v>
      </c>
      <c r="F3441">
        <v>39</v>
      </c>
      <c r="G3441">
        <v>39</v>
      </c>
      <c r="H3441">
        <v>39</v>
      </c>
      <c r="I3441" t="s">
        <v>15</v>
      </c>
      <c r="J3441">
        <v>1</v>
      </c>
      <c r="L3441" t="s">
        <v>173</v>
      </c>
      <c r="M3441">
        <v>59.926231921109597</v>
      </c>
      <c r="N3441" t="s">
        <v>95</v>
      </c>
      <c r="O3441">
        <v>1</v>
      </c>
      <c r="P3441" t="s">
        <v>174</v>
      </c>
      <c r="Q3441" t="str">
        <f>+PROPER(IF(MID(Tabla1[[#This Row],[expName]],3,100)="Alegria","Alegría",MID(Tabla1[[#This Row],[expName]],3,100)))</f>
        <v>Enojo</v>
      </c>
      <c r="R3441" t="str">
        <f>+IF(Tabla1[[#This Row],[correct_ans]]="None","Frecuente","Infrecuente")</f>
        <v>Frecuente</v>
      </c>
      <c r="S3441">
        <f>+Tabla1[[#This Row],[Respuesta.corr]]*100</f>
        <v>100</v>
      </c>
      <c r="T3441" t="str">
        <f>+IF(OR(Tabla1[[#This Row],[frecuente/infrecuente]]="Frecuente",Tabla1[[#This Row],[Respuesta.rt]]=""),"",Tabla1[[#This Row],[Respuesta.rt]])</f>
        <v/>
      </c>
      <c r="U3441">
        <f>1-Tabla1[[#This Row],[Respuesta.corr]]</f>
        <v>0</v>
      </c>
      <c r="V3441" t="s">
        <v>141</v>
      </c>
      <c r="W3441" t="s">
        <v>143</v>
      </c>
      <c r="X3441" t="str">
        <f>+IFERROR(VLOOKUP(Tabla1[[#This Row],[participant]],$AB$2:$AC$17,2,0),"REVISAR")</f>
        <v>EGV8M</v>
      </c>
    </row>
    <row r="3442" spans="1:24" x14ac:dyDescent="0.55000000000000004">
      <c r="A3442" t="s">
        <v>98</v>
      </c>
      <c r="B3442" t="s">
        <v>113</v>
      </c>
      <c r="C3442" t="s">
        <v>21</v>
      </c>
      <c r="D3442">
        <v>0.8</v>
      </c>
      <c r="E3442">
        <v>0</v>
      </c>
      <c r="F3442">
        <v>40</v>
      </c>
      <c r="G3442">
        <v>40</v>
      </c>
      <c r="H3442">
        <v>40</v>
      </c>
      <c r="I3442" t="s">
        <v>21</v>
      </c>
      <c r="J3442">
        <v>1</v>
      </c>
      <c r="K3442">
        <v>1.02452229109</v>
      </c>
      <c r="L3442" t="s">
        <v>173</v>
      </c>
      <c r="M3442">
        <v>59.926231921109597</v>
      </c>
      <c r="N3442" t="s">
        <v>95</v>
      </c>
      <c r="O3442">
        <v>1</v>
      </c>
      <c r="P3442" t="s">
        <v>174</v>
      </c>
      <c r="Q3442" t="str">
        <f>+PROPER(IF(MID(Tabla1[[#This Row],[expName]],3,100)="Alegria","Alegría",MID(Tabla1[[#This Row],[expName]],3,100)))</f>
        <v>Enojo</v>
      </c>
      <c r="R3442" t="str">
        <f>+IF(Tabla1[[#This Row],[correct_ans]]="None","Frecuente","Infrecuente")</f>
        <v>Infrecuente</v>
      </c>
      <c r="S3442">
        <f>+Tabla1[[#This Row],[Respuesta.corr]]*100</f>
        <v>100</v>
      </c>
      <c r="T3442">
        <f>+IF(OR(Tabla1[[#This Row],[frecuente/infrecuente]]="Frecuente",Tabla1[[#This Row],[Respuesta.rt]]=""),"",Tabla1[[#This Row],[Respuesta.rt]])</f>
        <v>1.02452229109</v>
      </c>
      <c r="U3442">
        <f>1-Tabla1[[#This Row],[Respuesta.corr]]</f>
        <v>0</v>
      </c>
      <c r="V3442" t="s">
        <v>141</v>
      </c>
      <c r="W3442" t="s">
        <v>143</v>
      </c>
      <c r="X3442" t="str">
        <f>+IFERROR(VLOOKUP(Tabla1[[#This Row],[participant]],$AB$2:$AC$17,2,0),"REVISAR")</f>
        <v>EGV8M</v>
      </c>
    </row>
    <row r="3443" spans="1:24" x14ac:dyDescent="0.55000000000000004">
      <c r="A3443" t="s">
        <v>93</v>
      </c>
      <c r="B3443" t="s">
        <v>35</v>
      </c>
      <c r="C3443" t="s">
        <v>15</v>
      </c>
      <c r="D3443">
        <v>0.8</v>
      </c>
      <c r="E3443">
        <v>0</v>
      </c>
      <c r="F3443">
        <v>41</v>
      </c>
      <c r="G3443">
        <v>41</v>
      </c>
      <c r="H3443">
        <v>41</v>
      </c>
      <c r="I3443" t="s">
        <v>15</v>
      </c>
      <c r="J3443">
        <v>1</v>
      </c>
      <c r="L3443" t="s">
        <v>173</v>
      </c>
      <c r="M3443">
        <v>59.926231921109597</v>
      </c>
      <c r="N3443" t="s">
        <v>95</v>
      </c>
      <c r="O3443">
        <v>1</v>
      </c>
      <c r="P3443" t="s">
        <v>174</v>
      </c>
      <c r="Q3443" t="str">
        <f>+PROPER(IF(MID(Tabla1[[#This Row],[expName]],3,100)="Alegria","Alegría",MID(Tabla1[[#This Row],[expName]],3,100)))</f>
        <v>Enojo</v>
      </c>
      <c r="R3443" t="str">
        <f>+IF(Tabla1[[#This Row],[correct_ans]]="None","Frecuente","Infrecuente")</f>
        <v>Frecuente</v>
      </c>
      <c r="S3443">
        <f>+Tabla1[[#This Row],[Respuesta.corr]]*100</f>
        <v>100</v>
      </c>
      <c r="T3443" t="str">
        <f>+IF(OR(Tabla1[[#This Row],[frecuente/infrecuente]]="Frecuente",Tabla1[[#This Row],[Respuesta.rt]]=""),"",Tabla1[[#This Row],[Respuesta.rt]])</f>
        <v/>
      </c>
      <c r="U3443">
        <f>1-Tabla1[[#This Row],[Respuesta.corr]]</f>
        <v>0</v>
      </c>
      <c r="V3443" t="s">
        <v>141</v>
      </c>
      <c r="W3443" t="s">
        <v>143</v>
      </c>
      <c r="X3443" t="str">
        <f>+IFERROR(VLOOKUP(Tabla1[[#This Row],[participant]],$AB$2:$AC$17,2,0),"REVISAR")</f>
        <v>EGV8M</v>
      </c>
    </row>
    <row r="3444" spans="1:24" x14ac:dyDescent="0.55000000000000004">
      <c r="A3444" t="s">
        <v>93</v>
      </c>
      <c r="B3444" t="s">
        <v>23</v>
      </c>
      <c r="C3444" t="s">
        <v>15</v>
      </c>
      <c r="D3444">
        <v>0.8</v>
      </c>
      <c r="E3444">
        <v>0</v>
      </c>
      <c r="F3444">
        <v>42</v>
      </c>
      <c r="G3444">
        <v>42</v>
      </c>
      <c r="H3444">
        <v>42</v>
      </c>
      <c r="I3444" t="s">
        <v>15</v>
      </c>
      <c r="J3444">
        <v>1</v>
      </c>
      <c r="L3444" t="s">
        <v>173</v>
      </c>
      <c r="M3444">
        <v>59.926231921109597</v>
      </c>
      <c r="N3444" t="s">
        <v>95</v>
      </c>
      <c r="O3444">
        <v>1</v>
      </c>
      <c r="P3444" t="s">
        <v>174</v>
      </c>
      <c r="Q3444" t="str">
        <f>+PROPER(IF(MID(Tabla1[[#This Row],[expName]],3,100)="Alegria","Alegría",MID(Tabla1[[#This Row],[expName]],3,100)))</f>
        <v>Enojo</v>
      </c>
      <c r="R3444" t="str">
        <f>+IF(Tabla1[[#This Row],[correct_ans]]="None","Frecuente","Infrecuente")</f>
        <v>Frecuente</v>
      </c>
      <c r="S3444">
        <f>+Tabla1[[#This Row],[Respuesta.corr]]*100</f>
        <v>100</v>
      </c>
      <c r="T3444" t="str">
        <f>+IF(OR(Tabla1[[#This Row],[frecuente/infrecuente]]="Frecuente",Tabla1[[#This Row],[Respuesta.rt]]=""),"",Tabla1[[#This Row],[Respuesta.rt]])</f>
        <v/>
      </c>
      <c r="U3444">
        <f>1-Tabla1[[#This Row],[Respuesta.corr]]</f>
        <v>0</v>
      </c>
      <c r="V3444" t="s">
        <v>141</v>
      </c>
      <c r="W3444" t="s">
        <v>143</v>
      </c>
      <c r="X3444" t="str">
        <f>+IFERROR(VLOOKUP(Tabla1[[#This Row],[participant]],$AB$2:$AC$17,2,0),"REVISAR")</f>
        <v>EGV8M</v>
      </c>
    </row>
    <row r="3445" spans="1:24" x14ac:dyDescent="0.55000000000000004">
      <c r="A3445" t="s">
        <v>98</v>
      </c>
      <c r="B3445" t="s">
        <v>105</v>
      </c>
      <c r="C3445" t="s">
        <v>21</v>
      </c>
      <c r="D3445">
        <v>0.8</v>
      </c>
      <c r="E3445">
        <v>0</v>
      </c>
      <c r="F3445">
        <v>43</v>
      </c>
      <c r="G3445">
        <v>43</v>
      </c>
      <c r="H3445">
        <v>43</v>
      </c>
      <c r="I3445" t="s">
        <v>21</v>
      </c>
      <c r="J3445">
        <v>1</v>
      </c>
      <c r="K3445">
        <v>0.80715770402499998</v>
      </c>
      <c r="L3445" t="s">
        <v>173</v>
      </c>
      <c r="M3445">
        <v>59.926231921109597</v>
      </c>
      <c r="N3445" t="s">
        <v>95</v>
      </c>
      <c r="O3445">
        <v>1</v>
      </c>
      <c r="P3445" t="s">
        <v>174</v>
      </c>
      <c r="Q3445" t="str">
        <f>+PROPER(IF(MID(Tabla1[[#This Row],[expName]],3,100)="Alegria","Alegría",MID(Tabla1[[#This Row],[expName]],3,100)))</f>
        <v>Enojo</v>
      </c>
      <c r="R3445" t="str">
        <f>+IF(Tabla1[[#This Row],[correct_ans]]="None","Frecuente","Infrecuente")</f>
        <v>Infrecuente</v>
      </c>
      <c r="S3445">
        <f>+Tabla1[[#This Row],[Respuesta.corr]]*100</f>
        <v>100</v>
      </c>
      <c r="T3445">
        <f>+IF(OR(Tabla1[[#This Row],[frecuente/infrecuente]]="Frecuente",Tabla1[[#This Row],[Respuesta.rt]]=""),"",Tabla1[[#This Row],[Respuesta.rt]])</f>
        <v>0.80715770402499998</v>
      </c>
      <c r="U3445">
        <f>1-Tabla1[[#This Row],[Respuesta.corr]]</f>
        <v>0</v>
      </c>
      <c r="V3445" t="s">
        <v>141</v>
      </c>
      <c r="W3445" t="s">
        <v>143</v>
      </c>
      <c r="X3445" t="str">
        <f>+IFERROR(VLOOKUP(Tabla1[[#This Row],[participant]],$AB$2:$AC$17,2,0),"REVISAR")</f>
        <v>EGV8M</v>
      </c>
    </row>
    <row r="3446" spans="1:24" x14ac:dyDescent="0.55000000000000004">
      <c r="A3446" t="s">
        <v>93</v>
      </c>
      <c r="B3446" t="s">
        <v>22</v>
      </c>
      <c r="C3446" t="s">
        <v>15</v>
      </c>
      <c r="D3446">
        <v>0.8</v>
      </c>
      <c r="E3446">
        <v>0</v>
      </c>
      <c r="F3446">
        <v>44</v>
      </c>
      <c r="G3446">
        <v>44</v>
      </c>
      <c r="H3446">
        <v>44</v>
      </c>
      <c r="I3446" t="s">
        <v>15</v>
      </c>
      <c r="J3446">
        <v>1</v>
      </c>
      <c r="L3446" t="s">
        <v>173</v>
      </c>
      <c r="M3446">
        <v>59.926231921109597</v>
      </c>
      <c r="N3446" t="s">
        <v>95</v>
      </c>
      <c r="O3446">
        <v>1</v>
      </c>
      <c r="P3446" t="s">
        <v>174</v>
      </c>
      <c r="Q3446" t="str">
        <f>+PROPER(IF(MID(Tabla1[[#This Row],[expName]],3,100)="Alegria","Alegría",MID(Tabla1[[#This Row],[expName]],3,100)))</f>
        <v>Enojo</v>
      </c>
      <c r="R3446" t="str">
        <f>+IF(Tabla1[[#This Row],[correct_ans]]="None","Frecuente","Infrecuente")</f>
        <v>Frecuente</v>
      </c>
      <c r="S3446">
        <f>+Tabla1[[#This Row],[Respuesta.corr]]*100</f>
        <v>100</v>
      </c>
      <c r="T3446" t="str">
        <f>+IF(OR(Tabla1[[#This Row],[frecuente/infrecuente]]="Frecuente",Tabla1[[#This Row],[Respuesta.rt]]=""),"",Tabla1[[#This Row],[Respuesta.rt]])</f>
        <v/>
      </c>
      <c r="U3446">
        <f>1-Tabla1[[#This Row],[Respuesta.corr]]</f>
        <v>0</v>
      </c>
      <c r="V3446" t="s">
        <v>141</v>
      </c>
      <c r="W3446" t="s">
        <v>143</v>
      </c>
      <c r="X3446" t="str">
        <f>+IFERROR(VLOOKUP(Tabla1[[#This Row],[participant]],$AB$2:$AC$17,2,0),"REVISAR")</f>
        <v>EGV8M</v>
      </c>
    </row>
    <row r="3447" spans="1:24" x14ac:dyDescent="0.55000000000000004">
      <c r="A3447" t="s">
        <v>93</v>
      </c>
      <c r="B3447" t="s">
        <v>100</v>
      </c>
      <c r="C3447" t="s">
        <v>15</v>
      </c>
      <c r="D3447">
        <v>0.8</v>
      </c>
      <c r="E3447">
        <v>0</v>
      </c>
      <c r="F3447">
        <v>45</v>
      </c>
      <c r="G3447">
        <v>45</v>
      </c>
      <c r="H3447">
        <v>45</v>
      </c>
      <c r="I3447" t="s">
        <v>15</v>
      </c>
      <c r="J3447">
        <v>1</v>
      </c>
      <c r="L3447" t="s">
        <v>173</v>
      </c>
      <c r="M3447">
        <v>59.926231921109597</v>
      </c>
      <c r="N3447" t="s">
        <v>95</v>
      </c>
      <c r="O3447">
        <v>1</v>
      </c>
      <c r="P3447" t="s">
        <v>174</v>
      </c>
      <c r="Q3447" t="str">
        <f>+PROPER(IF(MID(Tabla1[[#This Row],[expName]],3,100)="Alegria","Alegría",MID(Tabla1[[#This Row],[expName]],3,100)))</f>
        <v>Enojo</v>
      </c>
      <c r="R3447" t="str">
        <f>+IF(Tabla1[[#This Row],[correct_ans]]="None","Frecuente","Infrecuente")</f>
        <v>Frecuente</v>
      </c>
      <c r="S3447">
        <f>+Tabla1[[#This Row],[Respuesta.corr]]*100</f>
        <v>100</v>
      </c>
      <c r="T3447" t="str">
        <f>+IF(OR(Tabla1[[#This Row],[frecuente/infrecuente]]="Frecuente",Tabla1[[#This Row],[Respuesta.rt]]=""),"",Tabla1[[#This Row],[Respuesta.rt]])</f>
        <v/>
      </c>
      <c r="U3447">
        <f>1-Tabla1[[#This Row],[Respuesta.corr]]</f>
        <v>0</v>
      </c>
      <c r="V3447" t="s">
        <v>141</v>
      </c>
      <c r="W3447" t="s">
        <v>143</v>
      </c>
      <c r="X3447" t="str">
        <f>+IFERROR(VLOOKUP(Tabla1[[#This Row],[participant]],$AB$2:$AC$17,2,0),"REVISAR")</f>
        <v>EGV8M</v>
      </c>
    </row>
    <row r="3448" spans="1:24" x14ac:dyDescent="0.55000000000000004">
      <c r="A3448" t="s">
        <v>98</v>
      </c>
      <c r="B3448" t="s">
        <v>99</v>
      </c>
      <c r="C3448" t="s">
        <v>21</v>
      </c>
      <c r="D3448">
        <v>1.3</v>
      </c>
      <c r="E3448">
        <v>0</v>
      </c>
      <c r="F3448">
        <v>46</v>
      </c>
      <c r="G3448">
        <v>46</v>
      </c>
      <c r="H3448">
        <v>46</v>
      </c>
      <c r="I3448" t="s">
        <v>21</v>
      </c>
      <c r="J3448">
        <v>1</v>
      </c>
      <c r="K3448">
        <v>0.87531527760399996</v>
      </c>
      <c r="L3448" t="s">
        <v>173</v>
      </c>
      <c r="M3448">
        <v>59.926231921109597</v>
      </c>
      <c r="N3448" t="s">
        <v>95</v>
      </c>
      <c r="O3448">
        <v>1</v>
      </c>
      <c r="P3448" t="s">
        <v>174</v>
      </c>
      <c r="Q3448" t="str">
        <f>+PROPER(IF(MID(Tabla1[[#This Row],[expName]],3,100)="Alegria","Alegría",MID(Tabla1[[#This Row],[expName]],3,100)))</f>
        <v>Enojo</v>
      </c>
      <c r="R3448" t="str">
        <f>+IF(Tabla1[[#This Row],[correct_ans]]="None","Frecuente","Infrecuente")</f>
        <v>Infrecuente</v>
      </c>
      <c r="S3448">
        <f>+Tabla1[[#This Row],[Respuesta.corr]]*100</f>
        <v>100</v>
      </c>
      <c r="T3448">
        <f>+IF(OR(Tabla1[[#This Row],[frecuente/infrecuente]]="Frecuente",Tabla1[[#This Row],[Respuesta.rt]]=""),"",Tabla1[[#This Row],[Respuesta.rt]])</f>
        <v>0.87531527760399996</v>
      </c>
      <c r="U3448">
        <f>1-Tabla1[[#This Row],[Respuesta.corr]]</f>
        <v>0</v>
      </c>
      <c r="V3448" t="s">
        <v>141</v>
      </c>
      <c r="W3448" t="s">
        <v>143</v>
      </c>
      <c r="X3448" t="str">
        <f>+IFERROR(VLOOKUP(Tabla1[[#This Row],[participant]],$AB$2:$AC$17,2,0),"REVISAR")</f>
        <v>EGV8M</v>
      </c>
    </row>
    <row r="3449" spans="1:24" x14ac:dyDescent="0.55000000000000004">
      <c r="A3449" t="s">
        <v>93</v>
      </c>
      <c r="B3449" t="s">
        <v>23</v>
      </c>
      <c r="C3449" t="s">
        <v>15</v>
      </c>
      <c r="D3449">
        <v>0.8</v>
      </c>
      <c r="E3449">
        <v>0</v>
      </c>
      <c r="F3449">
        <v>47</v>
      </c>
      <c r="G3449">
        <v>47</v>
      </c>
      <c r="H3449">
        <v>47</v>
      </c>
      <c r="I3449" t="s">
        <v>15</v>
      </c>
      <c r="J3449">
        <v>1</v>
      </c>
      <c r="L3449" t="s">
        <v>173</v>
      </c>
      <c r="M3449">
        <v>59.926231921109597</v>
      </c>
      <c r="N3449" t="s">
        <v>95</v>
      </c>
      <c r="O3449">
        <v>1</v>
      </c>
      <c r="P3449" t="s">
        <v>174</v>
      </c>
      <c r="Q3449" t="str">
        <f>+PROPER(IF(MID(Tabla1[[#This Row],[expName]],3,100)="Alegria","Alegría",MID(Tabla1[[#This Row],[expName]],3,100)))</f>
        <v>Enojo</v>
      </c>
      <c r="R3449" t="str">
        <f>+IF(Tabla1[[#This Row],[correct_ans]]="None","Frecuente","Infrecuente")</f>
        <v>Frecuente</v>
      </c>
      <c r="S3449">
        <f>+Tabla1[[#This Row],[Respuesta.corr]]*100</f>
        <v>100</v>
      </c>
      <c r="T3449" t="str">
        <f>+IF(OR(Tabla1[[#This Row],[frecuente/infrecuente]]="Frecuente",Tabla1[[#This Row],[Respuesta.rt]]=""),"",Tabla1[[#This Row],[Respuesta.rt]])</f>
        <v/>
      </c>
      <c r="U3449">
        <f>1-Tabla1[[#This Row],[Respuesta.corr]]</f>
        <v>0</v>
      </c>
      <c r="V3449" t="s">
        <v>141</v>
      </c>
      <c r="W3449" t="s">
        <v>143</v>
      </c>
      <c r="X3449" t="str">
        <f>+IFERROR(VLOOKUP(Tabla1[[#This Row],[participant]],$AB$2:$AC$17,2,0),"REVISAR")</f>
        <v>EGV8M</v>
      </c>
    </row>
    <row r="3450" spans="1:24" x14ac:dyDescent="0.55000000000000004">
      <c r="A3450" t="s">
        <v>93</v>
      </c>
      <c r="B3450" t="s">
        <v>22</v>
      </c>
      <c r="C3450" t="s">
        <v>15</v>
      </c>
      <c r="D3450">
        <v>0.8</v>
      </c>
      <c r="E3450">
        <v>0</v>
      </c>
      <c r="F3450">
        <v>48</v>
      </c>
      <c r="G3450">
        <v>48</v>
      </c>
      <c r="H3450">
        <v>48</v>
      </c>
      <c r="I3450" t="s">
        <v>15</v>
      </c>
      <c r="J3450">
        <v>1</v>
      </c>
      <c r="L3450" t="s">
        <v>173</v>
      </c>
      <c r="M3450">
        <v>59.926231921109597</v>
      </c>
      <c r="N3450" t="s">
        <v>95</v>
      </c>
      <c r="O3450">
        <v>1</v>
      </c>
      <c r="P3450" t="s">
        <v>174</v>
      </c>
      <c r="Q3450" t="str">
        <f>+PROPER(IF(MID(Tabla1[[#This Row],[expName]],3,100)="Alegria","Alegría",MID(Tabla1[[#This Row],[expName]],3,100)))</f>
        <v>Enojo</v>
      </c>
      <c r="R3450" t="str">
        <f>+IF(Tabla1[[#This Row],[correct_ans]]="None","Frecuente","Infrecuente")</f>
        <v>Frecuente</v>
      </c>
      <c r="S3450">
        <f>+Tabla1[[#This Row],[Respuesta.corr]]*100</f>
        <v>100</v>
      </c>
      <c r="T3450" t="str">
        <f>+IF(OR(Tabla1[[#This Row],[frecuente/infrecuente]]="Frecuente",Tabla1[[#This Row],[Respuesta.rt]]=""),"",Tabla1[[#This Row],[Respuesta.rt]])</f>
        <v/>
      </c>
      <c r="U3450">
        <f>1-Tabla1[[#This Row],[Respuesta.corr]]</f>
        <v>0</v>
      </c>
      <c r="V3450" t="s">
        <v>141</v>
      </c>
      <c r="W3450" t="s">
        <v>143</v>
      </c>
      <c r="X3450" t="str">
        <f>+IFERROR(VLOOKUP(Tabla1[[#This Row],[participant]],$AB$2:$AC$17,2,0),"REVISAR")</f>
        <v>EGV8M</v>
      </c>
    </row>
    <row r="3451" spans="1:24" x14ac:dyDescent="0.55000000000000004">
      <c r="A3451" t="s">
        <v>98</v>
      </c>
      <c r="B3451" t="s">
        <v>114</v>
      </c>
      <c r="C3451" t="s">
        <v>21</v>
      </c>
      <c r="D3451">
        <v>1.3</v>
      </c>
      <c r="E3451">
        <v>0</v>
      </c>
      <c r="F3451">
        <v>49</v>
      </c>
      <c r="G3451">
        <v>49</v>
      </c>
      <c r="H3451">
        <v>49</v>
      </c>
      <c r="I3451" t="s">
        <v>21</v>
      </c>
      <c r="J3451">
        <v>1</v>
      </c>
      <c r="K3451">
        <v>0.64312660036400005</v>
      </c>
      <c r="L3451" t="s">
        <v>173</v>
      </c>
      <c r="M3451">
        <v>59.926231921109597</v>
      </c>
      <c r="N3451" t="s">
        <v>95</v>
      </c>
      <c r="O3451">
        <v>1</v>
      </c>
      <c r="P3451" t="s">
        <v>174</v>
      </c>
      <c r="Q3451" t="str">
        <f>+PROPER(IF(MID(Tabla1[[#This Row],[expName]],3,100)="Alegria","Alegría",MID(Tabla1[[#This Row],[expName]],3,100)))</f>
        <v>Enojo</v>
      </c>
      <c r="R3451" t="str">
        <f>+IF(Tabla1[[#This Row],[correct_ans]]="None","Frecuente","Infrecuente")</f>
        <v>Infrecuente</v>
      </c>
      <c r="S3451">
        <f>+Tabla1[[#This Row],[Respuesta.corr]]*100</f>
        <v>100</v>
      </c>
      <c r="T3451">
        <f>+IF(OR(Tabla1[[#This Row],[frecuente/infrecuente]]="Frecuente",Tabla1[[#This Row],[Respuesta.rt]]=""),"",Tabla1[[#This Row],[Respuesta.rt]])</f>
        <v>0.64312660036400005</v>
      </c>
      <c r="U3451">
        <f>1-Tabla1[[#This Row],[Respuesta.corr]]</f>
        <v>0</v>
      </c>
      <c r="V3451" t="s">
        <v>141</v>
      </c>
      <c r="W3451" t="s">
        <v>143</v>
      </c>
      <c r="X3451" t="str">
        <f>+IFERROR(VLOOKUP(Tabla1[[#This Row],[participant]],$AB$2:$AC$17,2,0),"REVISAR")</f>
        <v>EGV8M</v>
      </c>
    </row>
    <row r="3452" spans="1:24" x14ac:dyDescent="0.55000000000000004">
      <c r="A3452" t="s">
        <v>93</v>
      </c>
      <c r="B3452" t="s">
        <v>14</v>
      </c>
      <c r="C3452" t="s">
        <v>15</v>
      </c>
      <c r="D3452">
        <v>0.8</v>
      </c>
      <c r="E3452">
        <v>0</v>
      </c>
      <c r="F3452">
        <v>50</v>
      </c>
      <c r="G3452">
        <v>50</v>
      </c>
      <c r="H3452">
        <v>50</v>
      </c>
      <c r="I3452" t="s">
        <v>15</v>
      </c>
      <c r="J3452">
        <v>1</v>
      </c>
      <c r="L3452" t="s">
        <v>173</v>
      </c>
      <c r="M3452">
        <v>59.926231921109597</v>
      </c>
      <c r="N3452" t="s">
        <v>95</v>
      </c>
      <c r="O3452">
        <v>1</v>
      </c>
      <c r="P3452" t="s">
        <v>174</v>
      </c>
      <c r="Q3452" t="str">
        <f>+PROPER(IF(MID(Tabla1[[#This Row],[expName]],3,100)="Alegria","Alegría",MID(Tabla1[[#This Row],[expName]],3,100)))</f>
        <v>Enojo</v>
      </c>
      <c r="R3452" t="str">
        <f>+IF(Tabla1[[#This Row],[correct_ans]]="None","Frecuente","Infrecuente")</f>
        <v>Frecuente</v>
      </c>
      <c r="S3452">
        <f>+Tabla1[[#This Row],[Respuesta.corr]]*100</f>
        <v>100</v>
      </c>
      <c r="T3452" t="str">
        <f>+IF(OR(Tabla1[[#This Row],[frecuente/infrecuente]]="Frecuente",Tabla1[[#This Row],[Respuesta.rt]]=""),"",Tabla1[[#This Row],[Respuesta.rt]])</f>
        <v/>
      </c>
      <c r="U3452">
        <f>1-Tabla1[[#This Row],[Respuesta.corr]]</f>
        <v>0</v>
      </c>
      <c r="V3452" t="s">
        <v>141</v>
      </c>
      <c r="W3452" t="s">
        <v>143</v>
      </c>
      <c r="X3452" t="str">
        <f>+IFERROR(VLOOKUP(Tabla1[[#This Row],[participant]],$AB$2:$AC$17,2,0),"REVISAR")</f>
        <v>EGV8M</v>
      </c>
    </row>
    <row r="3453" spans="1:24" x14ac:dyDescent="0.55000000000000004">
      <c r="A3453" t="s">
        <v>93</v>
      </c>
      <c r="B3453" t="s">
        <v>31</v>
      </c>
      <c r="C3453" t="s">
        <v>15</v>
      </c>
      <c r="D3453">
        <v>0.8</v>
      </c>
      <c r="E3453">
        <v>0</v>
      </c>
      <c r="F3453">
        <v>51</v>
      </c>
      <c r="G3453">
        <v>51</v>
      </c>
      <c r="H3453">
        <v>51</v>
      </c>
      <c r="I3453" t="s">
        <v>15</v>
      </c>
      <c r="J3453">
        <v>1</v>
      </c>
      <c r="L3453" t="s">
        <v>173</v>
      </c>
      <c r="M3453">
        <v>59.926231921109597</v>
      </c>
      <c r="N3453" t="s">
        <v>95</v>
      </c>
      <c r="O3453">
        <v>1</v>
      </c>
      <c r="P3453" t="s">
        <v>174</v>
      </c>
      <c r="Q3453" t="str">
        <f>+PROPER(IF(MID(Tabla1[[#This Row],[expName]],3,100)="Alegria","Alegría",MID(Tabla1[[#This Row],[expName]],3,100)))</f>
        <v>Enojo</v>
      </c>
      <c r="R3453" t="str">
        <f>+IF(Tabla1[[#This Row],[correct_ans]]="None","Frecuente","Infrecuente")</f>
        <v>Frecuente</v>
      </c>
      <c r="S3453">
        <f>+Tabla1[[#This Row],[Respuesta.corr]]*100</f>
        <v>100</v>
      </c>
      <c r="T3453" t="str">
        <f>+IF(OR(Tabla1[[#This Row],[frecuente/infrecuente]]="Frecuente",Tabla1[[#This Row],[Respuesta.rt]]=""),"",Tabla1[[#This Row],[Respuesta.rt]])</f>
        <v/>
      </c>
      <c r="U3453">
        <f>1-Tabla1[[#This Row],[Respuesta.corr]]</f>
        <v>0</v>
      </c>
      <c r="V3453" t="s">
        <v>141</v>
      </c>
      <c r="W3453" t="s">
        <v>143</v>
      </c>
      <c r="X3453" t="str">
        <f>+IFERROR(VLOOKUP(Tabla1[[#This Row],[participant]],$AB$2:$AC$17,2,0),"REVISAR")</f>
        <v>EGV8M</v>
      </c>
    </row>
    <row r="3454" spans="1:24" x14ac:dyDescent="0.55000000000000004">
      <c r="A3454" t="s">
        <v>93</v>
      </c>
      <c r="B3454" t="s">
        <v>14</v>
      </c>
      <c r="C3454" t="s">
        <v>15</v>
      </c>
      <c r="D3454">
        <v>0.8</v>
      </c>
      <c r="E3454">
        <v>0</v>
      </c>
      <c r="F3454">
        <v>52</v>
      </c>
      <c r="G3454">
        <v>52</v>
      </c>
      <c r="H3454">
        <v>52</v>
      </c>
      <c r="I3454" t="s">
        <v>15</v>
      </c>
      <c r="J3454">
        <v>1</v>
      </c>
      <c r="L3454" t="s">
        <v>173</v>
      </c>
      <c r="M3454">
        <v>59.926231921109597</v>
      </c>
      <c r="N3454" t="s">
        <v>95</v>
      </c>
      <c r="O3454">
        <v>1</v>
      </c>
      <c r="P3454" t="s">
        <v>174</v>
      </c>
      <c r="Q3454" t="str">
        <f>+PROPER(IF(MID(Tabla1[[#This Row],[expName]],3,100)="Alegria","Alegría",MID(Tabla1[[#This Row],[expName]],3,100)))</f>
        <v>Enojo</v>
      </c>
      <c r="R3454" t="str">
        <f>+IF(Tabla1[[#This Row],[correct_ans]]="None","Frecuente","Infrecuente")</f>
        <v>Frecuente</v>
      </c>
      <c r="S3454">
        <f>+Tabla1[[#This Row],[Respuesta.corr]]*100</f>
        <v>100</v>
      </c>
      <c r="T3454" t="str">
        <f>+IF(OR(Tabla1[[#This Row],[frecuente/infrecuente]]="Frecuente",Tabla1[[#This Row],[Respuesta.rt]]=""),"",Tabla1[[#This Row],[Respuesta.rt]])</f>
        <v/>
      </c>
      <c r="U3454">
        <f>1-Tabla1[[#This Row],[Respuesta.corr]]</f>
        <v>0</v>
      </c>
      <c r="V3454" t="s">
        <v>141</v>
      </c>
      <c r="W3454" t="s">
        <v>143</v>
      </c>
      <c r="X3454" t="str">
        <f>+IFERROR(VLOOKUP(Tabla1[[#This Row],[participant]],$AB$2:$AC$17,2,0),"REVISAR")</f>
        <v>EGV8M</v>
      </c>
    </row>
    <row r="3455" spans="1:24" x14ac:dyDescent="0.55000000000000004">
      <c r="A3455" t="s">
        <v>98</v>
      </c>
      <c r="B3455" t="s">
        <v>101</v>
      </c>
      <c r="C3455" t="s">
        <v>21</v>
      </c>
      <c r="D3455">
        <v>1.3</v>
      </c>
      <c r="E3455">
        <v>0</v>
      </c>
      <c r="F3455">
        <v>53</v>
      </c>
      <c r="G3455">
        <v>53</v>
      </c>
      <c r="H3455">
        <v>53</v>
      </c>
      <c r="I3455" t="s">
        <v>15</v>
      </c>
      <c r="J3455">
        <v>0</v>
      </c>
      <c r="L3455" t="s">
        <v>173</v>
      </c>
      <c r="M3455">
        <v>59.926231921109597</v>
      </c>
      <c r="N3455" t="s">
        <v>95</v>
      </c>
      <c r="O3455">
        <v>1</v>
      </c>
      <c r="P3455" t="s">
        <v>174</v>
      </c>
      <c r="Q3455" t="str">
        <f>+PROPER(IF(MID(Tabla1[[#This Row],[expName]],3,100)="Alegria","Alegría",MID(Tabla1[[#This Row],[expName]],3,100)))</f>
        <v>Enojo</v>
      </c>
      <c r="R3455" t="str">
        <f>+IF(Tabla1[[#This Row],[correct_ans]]="None","Frecuente","Infrecuente")</f>
        <v>Infrecuente</v>
      </c>
      <c r="S3455">
        <f>+Tabla1[[#This Row],[Respuesta.corr]]*100</f>
        <v>0</v>
      </c>
      <c r="T3455" t="str">
        <f>+IF(OR(Tabla1[[#This Row],[frecuente/infrecuente]]="Frecuente",Tabla1[[#This Row],[Respuesta.rt]]=""),"",Tabla1[[#This Row],[Respuesta.rt]])</f>
        <v/>
      </c>
      <c r="U3455">
        <f>1-Tabla1[[#This Row],[Respuesta.corr]]</f>
        <v>1</v>
      </c>
      <c r="V3455" t="s">
        <v>141</v>
      </c>
      <c r="W3455" t="s">
        <v>143</v>
      </c>
      <c r="X3455" t="str">
        <f>+IFERROR(VLOOKUP(Tabla1[[#This Row],[participant]],$AB$2:$AC$17,2,0),"REVISAR")</f>
        <v>EGV8M</v>
      </c>
    </row>
    <row r="3456" spans="1:24" x14ac:dyDescent="0.55000000000000004">
      <c r="A3456" t="s">
        <v>93</v>
      </c>
      <c r="B3456" t="s">
        <v>34</v>
      </c>
      <c r="C3456" t="s">
        <v>15</v>
      </c>
      <c r="D3456">
        <v>1.3</v>
      </c>
      <c r="E3456">
        <v>0</v>
      </c>
      <c r="F3456">
        <v>54</v>
      </c>
      <c r="G3456">
        <v>54</v>
      </c>
      <c r="H3456">
        <v>54</v>
      </c>
      <c r="I3456" t="s">
        <v>15</v>
      </c>
      <c r="J3456">
        <v>1</v>
      </c>
      <c r="L3456" t="s">
        <v>173</v>
      </c>
      <c r="M3456">
        <v>59.926231921109597</v>
      </c>
      <c r="N3456" t="s">
        <v>95</v>
      </c>
      <c r="O3456">
        <v>1</v>
      </c>
      <c r="P3456" t="s">
        <v>174</v>
      </c>
      <c r="Q3456" t="str">
        <f>+PROPER(IF(MID(Tabla1[[#This Row],[expName]],3,100)="Alegria","Alegría",MID(Tabla1[[#This Row],[expName]],3,100)))</f>
        <v>Enojo</v>
      </c>
      <c r="R3456" t="str">
        <f>+IF(Tabla1[[#This Row],[correct_ans]]="None","Frecuente","Infrecuente")</f>
        <v>Frecuente</v>
      </c>
      <c r="S3456">
        <f>+Tabla1[[#This Row],[Respuesta.corr]]*100</f>
        <v>100</v>
      </c>
      <c r="T3456" t="str">
        <f>+IF(OR(Tabla1[[#This Row],[frecuente/infrecuente]]="Frecuente",Tabla1[[#This Row],[Respuesta.rt]]=""),"",Tabla1[[#This Row],[Respuesta.rt]])</f>
        <v/>
      </c>
      <c r="U3456">
        <f>1-Tabla1[[#This Row],[Respuesta.corr]]</f>
        <v>0</v>
      </c>
      <c r="V3456" t="s">
        <v>141</v>
      </c>
      <c r="W3456" t="s">
        <v>143</v>
      </c>
      <c r="X3456" t="str">
        <f>+IFERROR(VLOOKUP(Tabla1[[#This Row],[participant]],$AB$2:$AC$17,2,0),"REVISAR")</f>
        <v>EGV8M</v>
      </c>
    </row>
    <row r="3457" spans="1:24" x14ac:dyDescent="0.55000000000000004">
      <c r="A3457" t="s">
        <v>98</v>
      </c>
      <c r="B3457" t="s">
        <v>104</v>
      </c>
      <c r="C3457" t="s">
        <v>21</v>
      </c>
      <c r="D3457">
        <v>0.8</v>
      </c>
      <c r="E3457">
        <v>0</v>
      </c>
      <c r="F3457">
        <v>55</v>
      </c>
      <c r="G3457">
        <v>55</v>
      </c>
      <c r="H3457">
        <v>55</v>
      </c>
      <c r="I3457" t="s">
        <v>21</v>
      </c>
      <c r="J3457">
        <v>1</v>
      </c>
      <c r="K3457">
        <v>0.64295178645999995</v>
      </c>
      <c r="L3457" t="s">
        <v>173</v>
      </c>
      <c r="M3457">
        <v>59.926231921109597</v>
      </c>
      <c r="N3457" t="s">
        <v>95</v>
      </c>
      <c r="O3457">
        <v>1</v>
      </c>
      <c r="P3457" t="s">
        <v>174</v>
      </c>
      <c r="Q3457" t="str">
        <f>+PROPER(IF(MID(Tabla1[[#This Row],[expName]],3,100)="Alegria","Alegría",MID(Tabla1[[#This Row],[expName]],3,100)))</f>
        <v>Enojo</v>
      </c>
      <c r="R3457" t="str">
        <f>+IF(Tabla1[[#This Row],[correct_ans]]="None","Frecuente","Infrecuente")</f>
        <v>Infrecuente</v>
      </c>
      <c r="S3457">
        <f>+Tabla1[[#This Row],[Respuesta.corr]]*100</f>
        <v>100</v>
      </c>
      <c r="T3457">
        <f>+IF(OR(Tabla1[[#This Row],[frecuente/infrecuente]]="Frecuente",Tabla1[[#This Row],[Respuesta.rt]]=""),"",Tabla1[[#This Row],[Respuesta.rt]])</f>
        <v>0.64295178645999995</v>
      </c>
      <c r="U3457">
        <f>1-Tabla1[[#This Row],[Respuesta.corr]]</f>
        <v>0</v>
      </c>
      <c r="V3457" t="s">
        <v>141</v>
      </c>
      <c r="W3457" t="s">
        <v>143</v>
      </c>
      <c r="X3457" t="str">
        <f>+IFERROR(VLOOKUP(Tabla1[[#This Row],[participant]],$AB$2:$AC$17,2,0),"REVISAR")</f>
        <v>EGV8M</v>
      </c>
    </row>
    <row r="3458" spans="1:24" x14ac:dyDescent="0.55000000000000004">
      <c r="A3458" t="s">
        <v>93</v>
      </c>
      <c r="B3458" t="s">
        <v>30</v>
      </c>
      <c r="C3458" t="s">
        <v>15</v>
      </c>
      <c r="D3458">
        <v>0.8</v>
      </c>
      <c r="E3458">
        <v>0</v>
      </c>
      <c r="F3458">
        <v>56</v>
      </c>
      <c r="G3458">
        <v>56</v>
      </c>
      <c r="H3458">
        <v>56</v>
      </c>
      <c r="I3458" t="s">
        <v>15</v>
      </c>
      <c r="J3458">
        <v>1</v>
      </c>
      <c r="L3458" t="s">
        <v>173</v>
      </c>
      <c r="M3458">
        <v>59.926231921109597</v>
      </c>
      <c r="N3458" t="s">
        <v>95</v>
      </c>
      <c r="O3458">
        <v>1</v>
      </c>
      <c r="P3458" t="s">
        <v>174</v>
      </c>
      <c r="Q3458" t="str">
        <f>+PROPER(IF(MID(Tabla1[[#This Row],[expName]],3,100)="Alegria","Alegría",MID(Tabla1[[#This Row],[expName]],3,100)))</f>
        <v>Enojo</v>
      </c>
      <c r="R3458" t="str">
        <f>+IF(Tabla1[[#This Row],[correct_ans]]="None","Frecuente","Infrecuente")</f>
        <v>Frecuente</v>
      </c>
      <c r="S3458">
        <f>+Tabla1[[#This Row],[Respuesta.corr]]*100</f>
        <v>100</v>
      </c>
      <c r="T3458" t="str">
        <f>+IF(OR(Tabla1[[#This Row],[frecuente/infrecuente]]="Frecuente",Tabla1[[#This Row],[Respuesta.rt]]=""),"",Tabla1[[#This Row],[Respuesta.rt]])</f>
        <v/>
      </c>
      <c r="U3458">
        <f>1-Tabla1[[#This Row],[Respuesta.corr]]</f>
        <v>0</v>
      </c>
      <c r="V3458" t="s">
        <v>141</v>
      </c>
      <c r="W3458" t="s">
        <v>143</v>
      </c>
      <c r="X3458" t="str">
        <f>+IFERROR(VLOOKUP(Tabla1[[#This Row],[participant]],$AB$2:$AC$17,2,0),"REVISAR")</f>
        <v>EGV8M</v>
      </c>
    </row>
    <row r="3459" spans="1:24" x14ac:dyDescent="0.55000000000000004">
      <c r="A3459" t="s">
        <v>93</v>
      </c>
      <c r="B3459" t="s">
        <v>107</v>
      </c>
      <c r="C3459" t="s">
        <v>15</v>
      </c>
      <c r="D3459">
        <v>0.8</v>
      </c>
      <c r="E3459">
        <v>0</v>
      </c>
      <c r="F3459">
        <v>57</v>
      </c>
      <c r="G3459">
        <v>57</v>
      </c>
      <c r="H3459">
        <v>57</v>
      </c>
      <c r="I3459" t="s">
        <v>15</v>
      </c>
      <c r="J3459">
        <v>1</v>
      </c>
      <c r="L3459" t="s">
        <v>173</v>
      </c>
      <c r="M3459">
        <v>59.926231921109597</v>
      </c>
      <c r="N3459" t="s">
        <v>95</v>
      </c>
      <c r="O3459">
        <v>1</v>
      </c>
      <c r="P3459" t="s">
        <v>174</v>
      </c>
      <c r="Q3459" t="str">
        <f>+PROPER(IF(MID(Tabla1[[#This Row],[expName]],3,100)="Alegria","Alegría",MID(Tabla1[[#This Row],[expName]],3,100)))</f>
        <v>Enojo</v>
      </c>
      <c r="R3459" t="str">
        <f>+IF(Tabla1[[#This Row],[correct_ans]]="None","Frecuente","Infrecuente")</f>
        <v>Frecuente</v>
      </c>
      <c r="S3459">
        <f>+Tabla1[[#This Row],[Respuesta.corr]]*100</f>
        <v>100</v>
      </c>
      <c r="T3459" t="str">
        <f>+IF(OR(Tabla1[[#This Row],[frecuente/infrecuente]]="Frecuente",Tabla1[[#This Row],[Respuesta.rt]]=""),"",Tabla1[[#This Row],[Respuesta.rt]])</f>
        <v/>
      </c>
      <c r="U3459">
        <f>1-Tabla1[[#This Row],[Respuesta.corr]]</f>
        <v>0</v>
      </c>
      <c r="V3459" t="s">
        <v>141</v>
      </c>
      <c r="W3459" t="s">
        <v>143</v>
      </c>
      <c r="X3459" t="str">
        <f>+IFERROR(VLOOKUP(Tabla1[[#This Row],[participant]],$AB$2:$AC$17,2,0),"REVISAR")</f>
        <v>EGV8M</v>
      </c>
    </row>
    <row r="3460" spans="1:24" x14ac:dyDescent="0.55000000000000004">
      <c r="A3460" t="s">
        <v>93</v>
      </c>
      <c r="B3460" t="s">
        <v>35</v>
      </c>
      <c r="C3460" t="s">
        <v>15</v>
      </c>
      <c r="D3460">
        <v>0.8</v>
      </c>
      <c r="E3460">
        <v>0</v>
      </c>
      <c r="F3460">
        <v>58</v>
      </c>
      <c r="G3460">
        <v>58</v>
      </c>
      <c r="H3460">
        <v>58</v>
      </c>
      <c r="I3460" t="s">
        <v>15</v>
      </c>
      <c r="J3460">
        <v>1</v>
      </c>
      <c r="L3460" t="s">
        <v>173</v>
      </c>
      <c r="M3460">
        <v>59.926231921109597</v>
      </c>
      <c r="N3460" t="s">
        <v>95</v>
      </c>
      <c r="O3460">
        <v>1</v>
      </c>
      <c r="P3460" t="s">
        <v>174</v>
      </c>
      <c r="Q3460" t="str">
        <f>+PROPER(IF(MID(Tabla1[[#This Row],[expName]],3,100)="Alegria","Alegría",MID(Tabla1[[#This Row],[expName]],3,100)))</f>
        <v>Enojo</v>
      </c>
      <c r="R3460" t="str">
        <f>+IF(Tabla1[[#This Row],[correct_ans]]="None","Frecuente","Infrecuente")</f>
        <v>Frecuente</v>
      </c>
      <c r="S3460">
        <f>+Tabla1[[#This Row],[Respuesta.corr]]*100</f>
        <v>100</v>
      </c>
      <c r="T3460" t="str">
        <f>+IF(OR(Tabla1[[#This Row],[frecuente/infrecuente]]="Frecuente",Tabla1[[#This Row],[Respuesta.rt]]=""),"",Tabla1[[#This Row],[Respuesta.rt]])</f>
        <v/>
      </c>
      <c r="U3460">
        <f>1-Tabla1[[#This Row],[Respuesta.corr]]</f>
        <v>0</v>
      </c>
      <c r="V3460" t="s">
        <v>141</v>
      </c>
      <c r="W3460" t="s">
        <v>143</v>
      </c>
      <c r="X3460" t="str">
        <f>+IFERROR(VLOOKUP(Tabla1[[#This Row],[participant]],$AB$2:$AC$17,2,0),"REVISAR")</f>
        <v>EGV8M</v>
      </c>
    </row>
    <row r="3461" spans="1:24" x14ac:dyDescent="0.55000000000000004">
      <c r="A3461" t="s">
        <v>93</v>
      </c>
      <c r="B3461" t="s">
        <v>14</v>
      </c>
      <c r="C3461" t="s">
        <v>15</v>
      </c>
      <c r="D3461">
        <v>1.3</v>
      </c>
      <c r="E3461">
        <v>0</v>
      </c>
      <c r="F3461">
        <v>59</v>
      </c>
      <c r="G3461">
        <v>59</v>
      </c>
      <c r="H3461">
        <v>59</v>
      </c>
      <c r="I3461" t="s">
        <v>15</v>
      </c>
      <c r="J3461">
        <v>1</v>
      </c>
      <c r="L3461" t="s">
        <v>173</v>
      </c>
      <c r="M3461">
        <v>59.926231921109597</v>
      </c>
      <c r="N3461" t="s">
        <v>95</v>
      </c>
      <c r="O3461">
        <v>1</v>
      </c>
      <c r="P3461" t="s">
        <v>174</v>
      </c>
      <c r="Q3461" t="str">
        <f>+PROPER(IF(MID(Tabla1[[#This Row],[expName]],3,100)="Alegria","Alegría",MID(Tabla1[[#This Row],[expName]],3,100)))</f>
        <v>Enojo</v>
      </c>
      <c r="R3461" t="str">
        <f>+IF(Tabla1[[#This Row],[correct_ans]]="None","Frecuente","Infrecuente")</f>
        <v>Frecuente</v>
      </c>
      <c r="S3461">
        <f>+Tabla1[[#This Row],[Respuesta.corr]]*100</f>
        <v>100</v>
      </c>
      <c r="T3461" t="str">
        <f>+IF(OR(Tabla1[[#This Row],[frecuente/infrecuente]]="Frecuente",Tabla1[[#This Row],[Respuesta.rt]]=""),"",Tabla1[[#This Row],[Respuesta.rt]])</f>
        <v/>
      </c>
      <c r="U3461">
        <f>1-Tabla1[[#This Row],[Respuesta.corr]]</f>
        <v>0</v>
      </c>
      <c r="V3461" t="s">
        <v>141</v>
      </c>
      <c r="W3461" t="s">
        <v>143</v>
      </c>
      <c r="X3461" t="str">
        <f>+IFERROR(VLOOKUP(Tabla1[[#This Row],[participant]],$AB$2:$AC$17,2,0),"REVISAR")</f>
        <v>EGV8M</v>
      </c>
    </row>
    <row r="3462" spans="1:24" x14ac:dyDescent="0.55000000000000004">
      <c r="A3462" t="s">
        <v>98</v>
      </c>
      <c r="B3462" t="s">
        <v>115</v>
      </c>
      <c r="C3462" t="s">
        <v>21</v>
      </c>
      <c r="D3462">
        <v>1.3</v>
      </c>
      <c r="E3462">
        <v>0</v>
      </c>
      <c r="F3462">
        <v>60</v>
      </c>
      <c r="G3462">
        <v>60</v>
      </c>
      <c r="H3462">
        <v>60</v>
      </c>
      <c r="I3462" t="s">
        <v>21</v>
      </c>
      <c r="J3462">
        <v>1</v>
      </c>
      <c r="K3462">
        <v>0.62701127084399999</v>
      </c>
      <c r="L3462" t="s">
        <v>173</v>
      </c>
      <c r="M3462">
        <v>59.926231921109597</v>
      </c>
      <c r="N3462" t="s">
        <v>95</v>
      </c>
      <c r="O3462">
        <v>1</v>
      </c>
      <c r="P3462" t="s">
        <v>174</v>
      </c>
      <c r="Q3462" t="str">
        <f>+PROPER(IF(MID(Tabla1[[#This Row],[expName]],3,100)="Alegria","Alegría",MID(Tabla1[[#This Row],[expName]],3,100)))</f>
        <v>Enojo</v>
      </c>
      <c r="R3462" t="str">
        <f>+IF(Tabla1[[#This Row],[correct_ans]]="None","Frecuente","Infrecuente")</f>
        <v>Infrecuente</v>
      </c>
      <c r="S3462">
        <f>+Tabla1[[#This Row],[Respuesta.corr]]*100</f>
        <v>100</v>
      </c>
      <c r="T3462">
        <f>+IF(OR(Tabla1[[#This Row],[frecuente/infrecuente]]="Frecuente",Tabla1[[#This Row],[Respuesta.rt]]=""),"",Tabla1[[#This Row],[Respuesta.rt]])</f>
        <v>0.62701127084399999</v>
      </c>
      <c r="U3462">
        <f>1-Tabla1[[#This Row],[Respuesta.corr]]</f>
        <v>0</v>
      </c>
      <c r="V3462" t="s">
        <v>141</v>
      </c>
      <c r="W3462" t="s">
        <v>143</v>
      </c>
      <c r="X3462" t="str">
        <f>+IFERROR(VLOOKUP(Tabla1[[#This Row],[participant]],$AB$2:$AC$17,2,0),"REVISAR")</f>
        <v>EGV8M</v>
      </c>
    </row>
    <row r="3463" spans="1:24" x14ac:dyDescent="0.55000000000000004">
      <c r="A3463" t="s">
        <v>93</v>
      </c>
      <c r="B3463" t="s">
        <v>34</v>
      </c>
      <c r="C3463" t="s">
        <v>15</v>
      </c>
      <c r="D3463">
        <v>1.3</v>
      </c>
      <c r="E3463">
        <v>0</v>
      </c>
      <c r="F3463">
        <v>61</v>
      </c>
      <c r="G3463">
        <v>61</v>
      </c>
      <c r="H3463">
        <v>61</v>
      </c>
      <c r="I3463" t="s">
        <v>15</v>
      </c>
      <c r="J3463">
        <v>1</v>
      </c>
      <c r="L3463" t="s">
        <v>173</v>
      </c>
      <c r="M3463">
        <v>59.926231921109597</v>
      </c>
      <c r="N3463" t="s">
        <v>95</v>
      </c>
      <c r="O3463">
        <v>1</v>
      </c>
      <c r="P3463" t="s">
        <v>174</v>
      </c>
      <c r="Q3463" t="str">
        <f>+PROPER(IF(MID(Tabla1[[#This Row],[expName]],3,100)="Alegria","Alegría",MID(Tabla1[[#This Row],[expName]],3,100)))</f>
        <v>Enojo</v>
      </c>
      <c r="R3463" t="str">
        <f>+IF(Tabla1[[#This Row],[correct_ans]]="None","Frecuente","Infrecuente")</f>
        <v>Frecuente</v>
      </c>
      <c r="S3463">
        <f>+Tabla1[[#This Row],[Respuesta.corr]]*100</f>
        <v>100</v>
      </c>
      <c r="T3463" t="str">
        <f>+IF(OR(Tabla1[[#This Row],[frecuente/infrecuente]]="Frecuente",Tabla1[[#This Row],[Respuesta.rt]]=""),"",Tabla1[[#This Row],[Respuesta.rt]])</f>
        <v/>
      </c>
      <c r="U3463">
        <f>1-Tabla1[[#This Row],[Respuesta.corr]]</f>
        <v>0</v>
      </c>
      <c r="V3463" t="s">
        <v>141</v>
      </c>
      <c r="W3463" t="s">
        <v>143</v>
      </c>
      <c r="X3463" t="str">
        <f>+IFERROR(VLOOKUP(Tabla1[[#This Row],[participant]],$AB$2:$AC$17,2,0),"REVISAR")</f>
        <v>EGV8M</v>
      </c>
    </row>
    <row r="3464" spans="1:24" x14ac:dyDescent="0.55000000000000004">
      <c r="A3464" t="s">
        <v>98</v>
      </c>
      <c r="B3464" t="s">
        <v>101</v>
      </c>
      <c r="C3464" t="s">
        <v>21</v>
      </c>
      <c r="D3464">
        <v>1.3</v>
      </c>
      <c r="E3464">
        <v>0</v>
      </c>
      <c r="F3464">
        <v>62</v>
      </c>
      <c r="G3464">
        <v>62</v>
      </c>
      <c r="H3464">
        <v>62</v>
      </c>
      <c r="I3464" t="s">
        <v>15</v>
      </c>
      <c r="J3464">
        <v>0</v>
      </c>
      <c r="L3464" t="s">
        <v>173</v>
      </c>
      <c r="M3464">
        <v>59.926231921109597</v>
      </c>
      <c r="N3464" t="s">
        <v>95</v>
      </c>
      <c r="O3464">
        <v>1</v>
      </c>
      <c r="P3464" t="s">
        <v>174</v>
      </c>
      <c r="Q3464" t="str">
        <f>+PROPER(IF(MID(Tabla1[[#This Row],[expName]],3,100)="Alegria","Alegría",MID(Tabla1[[#This Row],[expName]],3,100)))</f>
        <v>Enojo</v>
      </c>
      <c r="R3464" t="str">
        <f>+IF(Tabla1[[#This Row],[correct_ans]]="None","Frecuente","Infrecuente")</f>
        <v>Infrecuente</v>
      </c>
      <c r="S3464">
        <f>+Tabla1[[#This Row],[Respuesta.corr]]*100</f>
        <v>0</v>
      </c>
      <c r="T3464" t="str">
        <f>+IF(OR(Tabla1[[#This Row],[frecuente/infrecuente]]="Frecuente",Tabla1[[#This Row],[Respuesta.rt]]=""),"",Tabla1[[#This Row],[Respuesta.rt]])</f>
        <v/>
      </c>
      <c r="U3464">
        <f>1-Tabla1[[#This Row],[Respuesta.corr]]</f>
        <v>1</v>
      </c>
      <c r="V3464" t="s">
        <v>141</v>
      </c>
      <c r="W3464" t="s">
        <v>143</v>
      </c>
      <c r="X3464" t="str">
        <f>+IFERROR(VLOOKUP(Tabla1[[#This Row],[participant]],$AB$2:$AC$17,2,0),"REVISAR")</f>
        <v>EGV8M</v>
      </c>
    </row>
    <row r="3465" spans="1:24" x14ac:dyDescent="0.55000000000000004">
      <c r="A3465" t="s">
        <v>93</v>
      </c>
      <c r="B3465" t="s">
        <v>109</v>
      </c>
      <c r="C3465" t="s">
        <v>15</v>
      </c>
      <c r="D3465">
        <v>0.8</v>
      </c>
      <c r="E3465">
        <v>0</v>
      </c>
      <c r="F3465">
        <v>63</v>
      </c>
      <c r="G3465">
        <v>63</v>
      </c>
      <c r="H3465">
        <v>63</v>
      </c>
      <c r="I3465" t="s">
        <v>15</v>
      </c>
      <c r="J3465">
        <v>1</v>
      </c>
      <c r="L3465" t="s">
        <v>173</v>
      </c>
      <c r="M3465">
        <v>59.926231921109597</v>
      </c>
      <c r="N3465" t="s">
        <v>95</v>
      </c>
      <c r="O3465">
        <v>1</v>
      </c>
      <c r="P3465" t="s">
        <v>174</v>
      </c>
      <c r="Q3465" t="str">
        <f>+PROPER(IF(MID(Tabla1[[#This Row],[expName]],3,100)="Alegria","Alegría",MID(Tabla1[[#This Row],[expName]],3,100)))</f>
        <v>Enojo</v>
      </c>
      <c r="R3465" t="str">
        <f>+IF(Tabla1[[#This Row],[correct_ans]]="None","Frecuente","Infrecuente")</f>
        <v>Frecuente</v>
      </c>
      <c r="S3465">
        <f>+Tabla1[[#This Row],[Respuesta.corr]]*100</f>
        <v>100</v>
      </c>
      <c r="T3465" t="str">
        <f>+IF(OR(Tabla1[[#This Row],[frecuente/infrecuente]]="Frecuente",Tabla1[[#This Row],[Respuesta.rt]]=""),"",Tabla1[[#This Row],[Respuesta.rt]])</f>
        <v/>
      </c>
      <c r="U3465">
        <f>1-Tabla1[[#This Row],[Respuesta.corr]]</f>
        <v>0</v>
      </c>
      <c r="V3465" t="s">
        <v>141</v>
      </c>
      <c r="W3465" t="s">
        <v>143</v>
      </c>
      <c r="X3465" t="str">
        <f>+IFERROR(VLOOKUP(Tabla1[[#This Row],[participant]],$AB$2:$AC$17,2,0),"REVISAR")</f>
        <v>EGV8M</v>
      </c>
    </row>
    <row r="3466" spans="1:24" x14ac:dyDescent="0.55000000000000004">
      <c r="A3466" t="s">
        <v>93</v>
      </c>
      <c r="B3466" t="s">
        <v>106</v>
      </c>
      <c r="C3466" t="s">
        <v>15</v>
      </c>
      <c r="D3466">
        <v>0.8</v>
      </c>
      <c r="E3466">
        <v>0</v>
      </c>
      <c r="F3466">
        <v>64</v>
      </c>
      <c r="G3466">
        <v>64</v>
      </c>
      <c r="H3466">
        <v>64</v>
      </c>
      <c r="I3466" t="s">
        <v>15</v>
      </c>
      <c r="J3466">
        <v>1</v>
      </c>
      <c r="L3466" t="s">
        <v>173</v>
      </c>
      <c r="M3466">
        <v>59.926231921109597</v>
      </c>
      <c r="N3466" t="s">
        <v>95</v>
      </c>
      <c r="O3466">
        <v>1</v>
      </c>
      <c r="P3466" t="s">
        <v>174</v>
      </c>
      <c r="Q3466" t="str">
        <f>+PROPER(IF(MID(Tabla1[[#This Row],[expName]],3,100)="Alegria","Alegría",MID(Tabla1[[#This Row],[expName]],3,100)))</f>
        <v>Enojo</v>
      </c>
      <c r="R3466" t="str">
        <f>+IF(Tabla1[[#This Row],[correct_ans]]="None","Frecuente","Infrecuente")</f>
        <v>Frecuente</v>
      </c>
      <c r="S3466">
        <f>+Tabla1[[#This Row],[Respuesta.corr]]*100</f>
        <v>100</v>
      </c>
      <c r="T3466" t="str">
        <f>+IF(OR(Tabla1[[#This Row],[frecuente/infrecuente]]="Frecuente",Tabla1[[#This Row],[Respuesta.rt]]=""),"",Tabla1[[#This Row],[Respuesta.rt]])</f>
        <v/>
      </c>
      <c r="U3466">
        <f>1-Tabla1[[#This Row],[Respuesta.corr]]</f>
        <v>0</v>
      </c>
      <c r="V3466" t="s">
        <v>141</v>
      </c>
      <c r="W3466" t="s">
        <v>143</v>
      </c>
      <c r="X3466" t="str">
        <f>+IFERROR(VLOOKUP(Tabla1[[#This Row],[participant]],$AB$2:$AC$17,2,0),"REVISAR")</f>
        <v>EGV8M</v>
      </c>
    </row>
    <row r="3467" spans="1:24" x14ac:dyDescent="0.55000000000000004">
      <c r="A3467" t="s">
        <v>93</v>
      </c>
      <c r="B3467" t="s">
        <v>35</v>
      </c>
      <c r="C3467" t="s">
        <v>15</v>
      </c>
      <c r="D3467">
        <v>1.3</v>
      </c>
      <c r="E3467">
        <v>0</v>
      </c>
      <c r="F3467">
        <v>65</v>
      </c>
      <c r="G3467">
        <v>65</v>
      </c>
      <c r="H3467">
        <v>65</v>
      </c>
      <c r="I3467" t="s">
        <v>15</v>
      </c>
      <c r="J3467">
        <v>1</v>
      </c>
      <c r="L3467" t="s">
        <v>173</v>
      </c>
      <c r="M3467">
        <v>59.926231921109597</v>
      </c>
      <c r="N3467" t="s">
        <v>95</v>
      </c>
      <c r="O3467">
        <v>1</v>
      </c>
      <c r="P3467" t="s">
        <v>174</v>
      </c>
      <c r="Q3467" t="str">
        <f>+PROPER(IF(MID(Tabla1[[#This Row],[expName]],3,100)="Alegria","Alegría",MID(Tabla1[[#This Row],[expName]],3,100)))</f>
        <v>Enojo</v>
      </c>
      <c r="R3467" t="str">
        <f>+IF(Tabla1[[#This Row],[correct_ans]]="None","Frecuente","Infrecuente")</f>
        <v>Frecuente</v>
      </c>
      <c r="S3467">
        <f>+Tabla1[[#This Row],[Respuesta.corr]]*100</f>
        <v>100</v>
      </c>
      <c r="T3467" t="str">
        <f>+IF(OR(Tabla1[[#This Row],[frecuente/infrecuente]]="Frecuente",Tabla1[[#This Row],[Respuesta.rt]]=""),"",Tabla1[[#This Row],[Respuesta.rt]])</f>
        <v/>
      </c>
      <c r="U3467">
        <f>1-Tabla1[[#This Row],[Respuesta.corr]]</f>
        <v>0</v>
      </c>
      <c r="V3467" t="s">
        <v>141</v>
      </c>
      <c r="W3467" t="s">
        <v>143</v>
      </c>
      <c r="X3467" t="str">
        <f>+IFERROR(VLOOKUP(Tabla1[[#This Row],[participant]],$AB$2:$AC$17,2,0),"REVISAR")</f>
        <v>EGV8M</v>
      </c>
    </row>
    <row r="3468" spans="1:24" x14ac:dyDescent="0.55000000000000004">
      <c r="A3468" t="s">
        <v>93</v>
      </c>
      <c r="B3468" t="s">
        <v>107</v>
      </c>
      <c r="C3468" t="s">
        <v>15</v>
      </c>
      <c r="D3468">
        <v>0.8</v>
      </c>
      <c r="E3468">
        <v>0</v>
      </c>
      <c r="F3468">
        <v>66</v>
      </c>
      <c r="G3468">
        <v>66</v>
      </c>
      <c r="H3468">
        <v>66</v>
      </c>
      <c r="I3468" t="s">
        <v>15</v>
      </c>
      <c r="J3468">
        <v>1</v>
      </c>
      <c r="L3468" t="s">
        <v>173</v>
      </c>
      <c r="M3468">
        <v>59.926231921109597</v>
      </c>
      <c r="N3468" t="s">
        <v>95</v>
      </c>
      <c r="O3468">
        <v>1</v>
      </c>
      <c r="P3468" t="s">
        <v>174</v>
      </c>
      <c r="Q3468" t="str">
        <f>+PROPER(IF(MID(Tabla1[[#This Row],[expName]],3,100)="Alegria","Alegría",MID(Tabla1[[#This Row],[expName]],3,100)))</f>
        <v>Enojo</v>
      </c>
      <c r="R3468" t="str">
        <f>+IF(Tabla1[[#This Row],[correct_ans]]="None","Frecuente","Infrecuente")</f>
        <v>Frecuente</v>
      </c>
      <c r="S3468">
        <f>+Tabla1[[#This Row],[Respuesta.corr]]*100</f>
        <v>100</v>
      </c>
      <c r="T3468" t="str">
        <f>+IF(OR(Tabla1[[#This Row],[frecuente/infrecuente]]="Frecuente",Tabla1[[#This Row],[Respuesta.rt]]=""),"",Tabla1[[#This Row],[Respuesta.rt]])</f>
        <v/>
      </c>
      <c r="U3468">
        <f>1-Tabla1[[#This Row],[Respuesta.corr]]</f>
        <v>0</v>
      </c>
      <c r="V3468" t="s">
        <v>141</v>
      </c>
      <c r="W3468" t="s">
        <v>143</v>
      </c>
      <c r="X3468" t="str">
        <f>+IFERROR(VLOOKUP(Tabla1[[#This Row],[participant]],$AB$2:$AC$17,2,0),"REVISAR")</f>
        <v>EGV8M</v>
      </c>
    </row>
    <row r="3469" spans="1:24" x14ac:dyDescent="0.55000000000000004">
      <c r="A3469" t="s">
        <v>98</v>
      </c>
      <c r="B3469" t="s">
        <v>108</v>
      </c>
      <c r="C3469" t="s">
        <v>21</v>
      </c>
      <c r="D3469">
        <v>0.8</v>
      </c>
      <c r="E3469">
        <v>0</v>
      </c>
      <c r="F3469">
        <v>67</v>
      </c>
      <c r="G3469">
        <v>67</v>
      </c>
      <c r="H3469">
        <v>67</v>
      </c>
      <c r="I3469" t="s">
        <v>15</v>
      </c>
      <c r="J3469">
        <v>0</v>
      </c>
      <c r="L3469" t="s">
        <v>173</v>
      </c>
      <c r="M3469">
        <v>59.926231921109597</v>
      </c>
      <c r="N3469" t="s">
        <v>95</v>
      </c>
      <c r="O3469">
        <v>1</v>
      </c>
      <c r="P3469" t="s">
        <v>174</v>
      </c>
      <c r="Q3469" t="str">
        <f>+PROPER(IF(MID(Tabla1[[#This Row],[expName]],3,100)="Alegria","Alegría",MID(Tabla1[[#This Row],[expName]],3,100)))</f>
        <v>Enojo</v>
      </c>
      <c r="R3469" t="str">
        <f>+IF(Tabla1[[#This Row],[correct_ans]]="None","Frecuente","Infrecuente")</f>
        <v>Infrecuente</v>
      </c>
      <c r="S3469">
        <f>+Tabla1[[#This Row],[Respuesta.corr]]*100</f>
        <v>0</v>
      </c>
      <c r="T3469" t="str">
        <f>+IF(OR(Tabla1[[#This Row],[frecuente/infrecuente]]="Frecuente",Tabla1[[#This Row],[Respuesta.rt]]=""),"",Tabla1[[#This Row],[Respuesta.rt]])</f>
        <v/>
      </c>
      <c r="U3469">
        <f>1-Tabla1[[#This Row],[Respuesta.corr]]</f>
        <v>1</v>
      </c>
      <c r="V3469" t="s">
        <v>141</v>
      </c>
      <c r="W3469" t="s">
        <v>143</v>
      </c>
      <c r="X3469" t="str">
        <f>+IFERROR(VLOOKUP(Tabla1[[#This Row],[participant]],$AB$2:$AC$17,2,0),"REVISAR")</f>
        <v>EGV8M</v>
      </c>
    </row>
    <row r="3470" spans="1:24" x14ac:dyDescent="0.55000000000000004">
      <c r="A3470" t="s">
        <v>93</v>
      </c>
      <c r="B3470" t="s">
        <v>100</v>
      </c>
      <c r="C3470" t="s">
        <v>15</v>
      </c>
      <c r="D3470">
        <v>1.3</v>
      </c>
      <c r="E3470">
        <v>0</v>
      </c>
      <c r="F3470">
        <v>68</v>
      </c>
      <c r="G3470">
        <v>68</v>
      </c>
      <c r="H3470">
        <v>68</v>
      </c>
      <c r="I3470" t="s">
        <v>15</v>
      </c>
      <c r="J3470">
        <v>1</v>
      </c>
      <c r="L3470" t="s">
        <v>173</v>
      </c>
      <c r="M3470">
        <v>59.926231921109597</v>
      </c>
      <c r="N3470" t="s">
        <v>95</v>
      </c>
      <c r="O3470">
        <v>1</v>
      </c>
      <c r="P3470" t="s">
        <v>174</v>
      </c>
      <c r="Q3470" t="str">
        <f>+PROPER(IF(MID(Tabla1[[#This Row],[expName]],3,100)="Alegria","Alegría",MID(Tabla1[[#This Row],[expName]],3,100)))</f>
        <v>Enojo</v>
      </c>
      <c r="R3470" t="str">
        <f>+IF(Tabla1[[#This Row],[correct_ans]]="None","Frecuente","Infrecuente")</f>
        <v>Frecuente</v>
      </c>
      <c r="S3470">
        <f>+Tabla1[[#This Row],[Respuesta.corr]]*100</f>
        <v>100</v>
      </c>
      <c r="T3470" t="str">
        <f>+IF(OR(Tabla1[[#This Row],[frecuente/infrecuente]]="Frecuente",Tabla1[[#This Row],[Respuesta.rt]]=""),"",Tabla1[[#This Row],[Respuesta.rt]])</f>
        <v/>
      </c>
      <c r="U3470">
        <f>1-Tabla1[[#This Row],[Respuesta.corr]]</f>
        <v>0</v>
      </c>
      <c r="V3470" t="s">
        <v>141</v>
      </c>
      <c r="W3470" t="s">
        <v>143</v>
      </c>
      <c r="X3470" t="str">
        <f>+IFERROR(VLOOKUP(Tabla1[[#This Row],[participant]],$AB$2:$AC$17,2,0),"REVISAR")</f>
        <v>EGV8M</v>
      </c>
    </row>
    <row r="3471" spans="1:24" x14ac:dyDescent="0.55000000000000004">
      <c r="A3471" t="s">
        <v>93</v>
      </c>
      <c r="B3471" t="s">
        <v>29</v>
      </c>
      <c r="C3471" t="s">
        <v>15</v>
      </c>
      <c r="D3471">
        <v>0.8</v>
      </c>
      <c r="E3471">
        <v>0</v>
      </c>
      <c r="F3471">
        <v>69</v>
      </c>
      <c r="G3471">
        <v>69</v>
      </c>
      <c r="H3471">
        <v>69</v>
      </c>
      <c r="I3471" t="s">
        <v>15</v>
      </c>
      <c r="J3471">
        <v>1</v>
      </c>
      <c r="L3471" t="s">
        <v>173</v>
      </c>
      <c r="M3471">
        <v>59.926231921109597</v>
      </c>
      <c r="N3471" t="s">
        <v>95</v>
      </c>
      <c r="O3471">
        <v>1</v>
      </c>
      <c r="P3471" t="s">
        <v>174</v>
      </c>
      <c r="Q3471" t="str">
        <f>+PROPER(IF(MID(Tabla1[[#This Row],[expName]],3,100)="Alegria","Alegría",MID(Tabla1[[#This Row],[expName]],3,100)))</f>
        <v>Enojo</v>
      </c>
      <c r="R3471" t="str">
        <f>+IF(Tabla1[[#This Row],[correct_ans]]="None","Frecuente","Infrecuente")</f>
        <v>Frecuente</v>
      </c>
      <c r="S3471">
        <f>+Tabla1[[#This Row],[Respuesta.corr]]*100</f>
        <v>100</v>
      </c>
      <c r="T3471" t="str">
        <f>+IF(OR(Tabla1[[#This Row],[frecuente/infrecuente]]="Frecuente",Tabla1[[#This Row],[Respuesta.rt]]=""),"",Tabla1[[#This Row],[Respuesta.rt]])</f>
        <v/>
      </c>
      <c r="U3471">
        <f>1-Tabla1[[#This Row],[Respuesta.corr]]</f>
        <v>0</v>
      </c>
      <c r="V3471" t="s">
        <v>141</v>
      </c>
      <c r="W3471" t="s">
        <v>143</v>
      </c>
      <c r="X3471" t="str">
        <f>+IFERROR(VLOOKUP(Tabla1[[#This Row],[participant]],$AB$2:$AC$17,2,0),"REVISAR")</f>
        <v>EGV8M</v>
      </c>
    </row>
    <row r="3472" spans="1:24" x14ac:dyDescent="0.55000000000000004">
      <c r="A3472" t="s">
        <v>98</v>
      </c>
      <c r="B3472" t="s">
        <v>114</v>
      </c>
      <c r="C3472" t="s">
        <v>21</v>
      </c>
      <c r="D3472">
        <v>1.3</v>
      </c>
      <c r="E3472">
        <v>0</v>
      </c>
      <c r="F3472">
        <v>70</v>
      </c>
      <c r="G3472">
        <v>70</v>
      </c>
      <c r="H3472">
        <v>70</v>
      </c>
      <c r="I3472" t="s">
        <v>21</v>
      </c>
      <c r="J3472">
        <v>1</v>
      </c>
      <c r="K3472">
        <v>0.64179960364699995</v>
      </c>
      <c r="L3472" t="s">
        <v>173</v>
      </c>
      <c r="M3472">
        <v>59.926231921109597</v>
      </c>
      <c r="N3472" t="s">
        <v>95</v>
      </c>
      <c r="O3472">
        <v>1</v>
      </c>
      <c r="P3472" t="s">
        <v>174</v>
      </c>
      <c r="Q3472" t="str">
        <f>+PROPER(IF(MID(Tabla1[[#This Row],[expName]],3,100)="Alegria","Alegría",MID(Tabla1[[#This Row],[expName]],3,100)))</f>
        <v>Enojo</v>
      </c>
      <c r="R3472" t="str">
        <f>+IF(Tabla1[[#This Row],[correct_ans]]="None","Frecuente","Infrecuente")</f>
        <v>Infrecuente</v>
      </c>
      <c r="S3472">
        <f>+Tabla1[[#This Row],[Respuesta.corr]]*100</f>
        <v>100</v>
      </c>
      <c r="T3472">
        <f>+IF(OR(Tabla1[[#This Row],[frecuente/infrecuente]]="Frecuente",Tabla1[[#This Row],[Respuesta.rt]]=""),"",Tabla1[[#This Row],[Respuesta.rt]])</f>
        <v>0.64179960364699995</v>
      </c>
      <c r="U3472">
        <f>1-Tabla1[[#This Row],[Respuesta.corr]]</f>
        <v>0</v>
      </c>
      <c r="V3472" t="s">
        <v>141</v>
      </c>
      <c r="W3472" t="s">
        <v>143</v>
      </c>
      <c r="X3472" t="str">
        <f>+IFERROR(VLOOKUP(Tabla1[[#This Row],[participant]],$AB$2:$AC$17,2,0),"REVISAR")</f>
        <v>EGV8M</v>
      </c>
    </row>
    <row r="3473" spans="1:24" x14ac:dyDescent="0.55000000000000004">
      <c r="A3473" t="s">
        <v>93</v>
      </c>
      <c r="B3473" t="s">
        <v>23</v>
      </c>
      <c r="C3473" t="s">
        <v>15</v>
      </c>
      <c r="D3473">
        <v>0.8</v>
      </c>
      <c r="E3473">
        <v>0</v>
      </c>
      <c r="F3473">
        <v>71</v>
      </c>
      <c r="G3473">
        <v>71</v>
      </c>
      <c r="H3473">
        <v>71</v>
      </c>
      <c r="I3473" t="s">
        <v>15</v>
      </c>
      <c r="J3473">
        <v>1</v>
      </c>
      <c r="L3473" t="s">
        <v>173</v>
      </c>
      <c r="M3473">
        <v>59.926231921109597</v>
      </c>
      <c r="N3473" t="s">
        <v>95</v>
      </c>
      <c r="O3473">
        <v>1</v>
      </c>
      <c r="P3473" t="s">
        <v>174</v>
      </c>
      <c r="Q3473" t="str">
        <f>+PROPER(IF(MID(Tabla1[[#This Row],[expName]],3,100)="Alegria","Alegría",MID(Tabla1[[#This Row],[expName]],3,100)))</f>
        <v>Enojo</v>
      </c>
      <c r="R3473" t="str">
        <f>+IF(Tabla1[[#This Row],[correct_ans]]="None","Frecuente","Infrecuente")</f>
        <v>Frecuente</v>
      </c>
      <c r="S3473">
        <f>+Tabla1[[#This Row],[Respuesta.corr]]*100</f>
        <v>100</v>
      </c>
      <c r="T3473" t="str">
        <f>+IF(OR(Tabla1[[#This Row],[frecuente/infrecuente]]="Frecuente",Tabla1[[#This Row],[Respuesta.rt]]=""),"",Tabla1[[#This Row],[Respuesta.rt]])</f>
        <v/>
      </c>
      <c r="U3473">
        <f>1-Tabla1[[#This Row],[Respuesta.corr]]</f>
        <v>0</v>
      </c>
      <c r="V3473" t="s">
        <v>141</v>
      </c>
      <c r="W3473" t="s">
        <v>143</v>
      </c>
      <c r="X3473" t="str">
        <f>+IFERROR(VLOOKUP(Tabla1[[#This Row],[participant]],$AB$2:$AC$17,2,0),"REVISAR")</f>
        <v>EGV8M</v>
      </c>
    </row>
    <row r="3474" spans="1:24" x14ac:dyDescent="0.55000000000000004">
      <c r="A3474" t="s">
        <v>98</v>
      </c>
      <c r="B3474" t="s">
        <v>115</v>
      </c>
      <c r="C3474" t="s">
        <v>21</v>
      </c>
      <c r="D3474">
        <v>1.3</v>
      </c>
      <c r="E3474">
        <v>0</v>
      </c>
      <c r="F3474">
        <v>72</v>
      </c>
      <c r="G3474">
        <v>72</v>
      </c>
      <c r="H3474">
        <v>72</v>
      </c>
      <c r="I3474" t="s">
        <v>21</v>
      </c>
      <c r="J3474">
        <v>1</v>
      </c>
      <c r="K3474">
        <v>0.84041506395400001</v>
      </c>
      <c r="L3474" t="s">
        <v>173</v>
      </c>
      <c r="M3474">
        <v>59.926231921109597</v>
      </c>
      <c r="N3474" t="s">
        <v>95</v>
      </c>
      <c r="O3474">
        <v>1</v>
      </c>
      <c r="P3474" t="s">
        <v>174</v>
      </c>
      <c r="Q3474" t="str">
        <f>+PROPER(IF(MID(Tabla1[[#This Row],[expName]],3,100)="Alegria","Alegría",MID(Tabla1[[#This Row],[expName]],3,100)))</f>
        <v>Enojo</v>
      </c>
      <c r="R3474" t="str">
        <f>+IF(Tabla1[[#This Row],[correct_ans]]="None","Frecuente","Infrecuente")</f>
        <v>Infrecuente</v>
      </c>
      <c r="S3474">
        <f>+Tabla1[[#This Row],[Respuesta.corr]]*100</f>
        <v>100</v>
      </c>
      <c r="T3474">
        <f>+IF(OR(Tabla1[[#This Row],[frecuente/infrecuente]]="Frecuente",Tabla1[[#This Row],[Respuesta.rt]]=""),"",Tabla1[[#This Row],[Respuesta.rt]])</f>
        <v>0.84041506395400001</v>
      </c>
      <c r="U3474">
        <f>1-Tabla1[[#This Row],[Respuesta.corr]]</f>
        <v>0</v>
      </c>
      <c r="V3474" t="s">
        <v>141</v>
      </c>
      <c r="W3474" t="s">
        <v>143</v>
      </c>
      <c r="X3474" t="str">
        <f>+IFERROR(VLOOKUP(Tabla1[[#This Row],[participant]],$AB$2:$AC$17,2,0),"REVISAR")</f>
        <v>EGV8M</v>
      </c>
    </row>
    <row r="3475" spans="1:24" x14ac:dyDescent="0.55000000000000004">
      <c r="A3475" t="s">
        <v>93</v>
      </c>
      <c r="B3475" t="s">
        <v>106</v>
      </c>
      <c r="C3475" t="s">
        <v>15</v>
      </c>
      <c r="D3475">
        <v>0.8</v>
      </c>
      <c r="E3475">
        <v>0</v>
      </c>
      <c r="F3475">
        <v>73</v>
      </c>
      <c r="G3475">
        <v>73</v>
      </c>
      <c r="H3475">
        <v>73</v>
      </c>
      <c r="I3475" t="s">
        <v>15</v>
      </c>
      <c r="J3475">
        <v>1</v>
      </c>
      <c r="L3475" t="s">
        <v>173</v>
      </c>
      <c r="M3475">
        <v>59.926231921109597</v>
      </c>
      <c r="N3475" t="s">
        <v>95</v>
      </c>
      <c r="O3475">
        <v>1</v>
      </c>
      <c r="P3475" t="s">
        <v>174</v>
      </c>
      <c r="Q3475" t="str">
        <f>+PROPER(IF(MID(Tabla1[[#This Row],[expName]],3,100)="Alegria","Alegría",MID(Tabla1[[#This Row],[expName]],3,100)))</f>
        <v>Enojo</v>
      </c>
      <c r="R3475" t="str">
        <f>+IF(Tabla1[[#This Row],[correct_ans]]="None","Frecuente","Infrecuente")</f>
        <v>Frecuente</v>
      </c>
      <c r="S3475">
        <f>+Tabla1[[#This Row],[Respuesta.corr]]*100</f>
        <v>100</v>
      </c>
      <c r="T3475" t="str">
        <f>+IF(OR(Tabla1[[#This Row],[frecuente/infrecuente]]="Frecuente",Tabla1[[#This Row],[Respuesta.rt]]=""),"",Tabla1[[#This Row],[Respuesta.rt]])</f>
        <v/>
      </c>
      <c r="U3475">
        <f>1-Tabla1[[#This Row],[Respuesta.corr]]</f>
        <v>0</v>
      </c>
      <c r="V3475" t="s">
        <v>141</v>
      </c>
      <c r="W3475" t="s">
        <v>143</v>
      </c>
      <c r="X3475" t="str">
        <f>+IFERROR(VLOOKUP(Tabla1[[#This Row],[participant]],$AB$2:$AC$17,2,0),"REVISAR")</f>
        <v>EGV8M</v>
      </c>
    </row>
    <row r="3476" spans="1:24" x14ac:dyDescent="0.55000000000000004">
      <c r="A3476" t="s">
        <v>98</v>
      </c>
      <c r="B3476" t="s">
        <v>99</v>
      </c>
      <c r="C3476" t="s">
        <v>21</v>
      </c>
      <c r="D3476">
        <v>0.8</v>
      </c>
      <c r="E3476">
        <v>0</v>
      </c>
      <c r="F3476">
        <v>74</v>
      </c>
      <c r="G3476">
        <v>74</v>
      </c>
      <c r="H3476">
        <v>74</v>
      </c>
      <c r="I3476" t="s">
        <v>21</v>
      </c>
      <c r="J3476">
        <v>1</v>
      </c>
      <c r="K3476">
        <v>0.74068536335799995</v>
      </c>
      <c r="L3476" t="s">
        <v>173</v>
      </c>
      <c r="M3476">
        <v>59.926231921109597</v>
      </c>
      <c r="N3476" t="s">
        <v>95</v>
      </c>
      <c r="O3476">
        <v>1</v>
      </c>
      <c r="P3476" t="s">
        <v>174</v>
      </c>
      <c r="Q3476" t="str">
        <f>+PROPER(IF(MID(Tabla1[[#This Row],[expName]],3,100)="Alegria","Alegría",MID(Tabla1[[#This Row],[expName]],3,100)))</f>
        <v>Enojo</v>
      </c>
      <c r="R3476" t="str">
        <f>+IF(Tabla1[[#This Row],[correct_ans]]="None","Frecuente","Infrecuente")</f>
        <v>Infrecuente</v>
      </c>
      <c r="S3476">
        <f>+Tabla1[[#This Row],[Respuesta.corr]]*100</f>
        <v>100</v>
      </c>
      <c r="T3476">
        <f>+IF(OR(Tabla1[[#This Row],[frecuente/infrecuente]]="Frecuente",Tabla1[[#This Row],[Respuesta.rt]]=""),"",Tabla1[[#This Row],[Respuesta.rt]])</f>
        <v>0.74068536335799995</v>
      </c>
      <c r="U3476">
        <f>1-Tabla1[[#This Row],[Respuesta.corr]]</f>
        <v>0</v>
      </c>
      <c r="V3476" t="s">
        <v>141</v>
      </c>
      <c r="W3476" t="s">
        <v>143</v>
      </c>
      <c r="X3476" t="str">
        <f>+IFERROR(VLOOKUP(Tabla1[[#This Row],[participant]],$AB$2:$AC$17,2,0),"REVISAR")</f>
        <v>EGV8M</v>
      </c>
    </row>
    <row r="3477" spans="1:24" x14ac:dyDescent="0.55000000000000004">
      <c r="A3477" t="s">
        <v>93</v>
      </c>
      <c r="B3477" t="s">
        <v>14</v>
      </c>
      <c r="C3477" t="s">
        <v>15</v>
      </c>
      <c r="D3477">
        <v>1.3</v>
      </c>
      <c r="E3477">
        <v>0</v>
      </c>
      <c r="F3477">
        <v>75</v>
      </c>
      <c r="G3477">
        <v>75</v>
      </c>
      <c r="H3477">
        <v>75</v>
      </c>
      <c r="I3477" t="s">
        <v>15</v>
      </c>
      <c r="J3477">
        <v>1</v>
      </c>
      <c r="L3477" t="s">
        <v>173</v>
      </c>
      <c r="M3477">
        <v>59.926231921109597</v>
      </c>
      <c r="N3477" t="s">
        <v>95</v>
      </c>
      <c r="O3477">
        <v>1</v>
      </c>
      <c r="P3477" t="s">
        <v>174</v>
      </c>
      <c r="Q3477" t="str">
        <f>+PROPER(IF(MID(Tabla1[[#This Row],[expName]],3,100)="Alegria","Alegría",MID(Tabla1[[#This Row],[expName]],3,100)))</f>
        <v>Enojo</v>
      </c>
      <c r="R3477" t="str">
        <f>+IF(Tabla1[[#This Row],[correct_ans]]="None","Frecuente","Infrecuente")</f>
        <v>Frecuente</v>
      </c>
      <c r="S3477">
        <f>+Tabla1[[#This Row],[Respuesta.corr]]*100</f>
        <v>100</v>
      </c>
      <c r="T3477" t="str">
        <f>+IF(OR(Tabla1[[#This Row],[frecuente/infrecuente]]="Frecuente",Tabla1[[#This Row],[Respuesta.rt]]=""),"",Tabla1[[#This Row],[Respuesta.rt]])</f>
        <v/>
      </c>
      <c r="U3477">
        <f>1-Tabla1[[#This Row],[Respuesta.corr]]</f>
        <v>0</v>
      </c>
      <c r="V3477" t="s">
        <v>141</v>
      </c>
      <c r="W3477" t="s">
        <v>143</v>
      </c>
      <c r="X3477" t="str">
        <f>+IFERROR(VLOOKUP(Tabla1[[#This Row],[participant]],$AB$2:$AC$17,2,0),"REVISAR")</f>
        <v>EGV8M</v>
      </c>
    </row>
    <row r="3478" spans="1:24" x14ac:dyDescent="0.55000000000000004">
      <c r="A3478" t="s">
        <v>93</v>
      </c>
      <c r="B3478" t="s">
        <v>34</v>
      </c>
      <c r="C3478" t="s">
        <v>15</v>
      </c>
      <c r="D3478">
        <v>0.8</v>
      </c>
      <c r="E3478">
        <v>0</v>
      </c>
      <c r="F3478">
        <v>76</v>
      </c>
      <c r="G3478">
        <v>76</v>
      </c>
      <c r="H3478">
        <v>76</v>
      </c>
      <c r="I3478" t="s">
        <v>15</v>
      </c>
      <c r="J3478">
        <v>1</v>
      </c>
      <c r="L3478" t="s">
        <v>173</v>
      </c>
      <c r="M3478">
        <v>59.926231921109597</v>
      </c>
      <c r="N3478" t="s">
        <v>95</v>
      </c>
      <c r="O3478">
        <v>1</v>
      </c>
      <c r="P3478" t="s">
        <v>174</v>
      </c>
      <c r="Q3478" t="str">
        <f>+PROPER(IF(MID(Tabla1[[#This Row],[expName]],3,100)="Alegria","Alegría",MID(Tabla1[[#This Row],[expName]],3,100)))</f>
        <v>Enojo</v>
      </c>
      <c r="R3478" t="str">
        <f>+IF(Tabla1[[#This Row],[correct_ans]]="None","Frecuente","Infrecuente")</f>
        <v>Frecuente</v>
      </c>
      <c r="S3478">
        <f>+Tabla1[[#This Row],[Respuesta.corr]]*100</f>
        <v>100</v>
      </c>
      <c r="T3478" t="str">
        <f>+IF(OR(Tabla1[[#This Row],[frecuente/infrecuente]]="Frecuente",Tabla1[[#This Row],[Respuesta.rt]]=""),"",Tabla1[[#This Row],[Respuesta.rt]])</f>
        <v/>
      </c>
      <c r="U3478">
        <f>1-Tabla1[[#This Row],[Respuesta.corr]]</f>
        <v>0</v>
      </c>
      <c r="V3478" t="s">
        <v>141</v>
      </c>
      <c r="W3478" t="s">
        <v>143</v>
      </c>
      <c r="X3478" t="str">
        <f>+IFERROR(VLOOKUP(Tabla1[[#This Row],[participant]],$AB$2:$AC$17,2,0),"REVISAR")</f>
        <v>EGV8M</v>
      </c>
    </row>
    <row r="3479" spans="1:24" x14ac:dyDescent="0.55000000000000004">
      <c r="A3479" t="s">
        <v>98</v>
      </c>
      <c r="B3479" t="s">
        <v>112</v>
      </c>
      <c r="C3479" t="s">
        <v>21</v>
      </c>
      <c r="D3479">
        <v>0.8</v>
      </c>
      <c r="E3479">
        <v>0</v>
      </c>
      <c r="F3479">
        <v>77</v>
      </c>
      <c r="G3479">
        <v>77</v>
      </c>
      <c r="H3479">
        <v>77</v>
      </c>
      <c r="I3479" t="s">
        <v>21</v>
      </c>
      <c r="J3479">
        <v>1</v>
      </c>
      <c r="K3479">
        <v>1.2270303415099999</v>
      </c>
      <c r="L3479" t="s">
        <v>173</v>
      </c>
      <c r="M3479">
        <v>59.926231921109597</v>
      </c>
      <c r="N3479" t="s">
        <v>95</v>
      </c>
      <c r="O3479">
        <v>1</v>
      </c>
      <c r="P3479" t="s">
        <v>174</v>
      </c>
      <c r="Q3479" t="str">
        <f>+PROPER(IF(MID(Tabla1[[#This Row],[expName]],3,100)="Alegria","Alegría",MID(Tabla1[[#This Row],[expName]],3,100)))</f>
        <v>Enojo</v>
      </c>
      <c r="R3479" t="str">
        <f>+IF(Tabla1[[#This Row],[correct_ans]]="None","Frecuente","Infrecuente")</f>
        <v>Infrecuente</v>
      </c>
      <c r="S3479">
        <f>+Tabla1[[#This Row],[Respuesta.corr]]*100</f>
        <v>100</v>
      </c>
      <c r="T3479">
        <f>+IF(OR(Tabla1[[#This Row],[frecuente/infrecuente]]="Frecuente",Tabla1[[#This Row],[Respuesta.rt]]=""),"",Tabla1[[#This Row],[Respuesta.rt]])</f>
        <v>1.2270303415099999</v>
      </c>
      <c r="U3479">
        <f>1-Tabla1[[#This Row],[Respuesta.corr]]</f>
        <v>0</v>
      </c>
      <c r="V3479" t="s">
        <v>141</v>
      </c>
      <c r="W3479" t="s">
        <v>143</v>
      </c>
      <c r="X3479" t="str">
        <f>+IFERROR(VLOOKUP(Tabla1[[#This Row],[participant]],$AB$2:$AC$17,2,0),"REVISAR")</f>
        <v>EGV8M</v>
      </c>
    </row>
    <row r="3480" spans="1:24" x14ac:dyDescent="0.55000000000000004">
      <c r="A3480" t="s">
        <v>93</v>
      </c>
      <c r="B3480" t="s">
        <v>103</v>
      </c>
      <c r="C3480" t="s">
        <v>15</v>
      </c>
      <c r="D3480">
        <v>1.3</v>
      </c>
      <c r="E3480">
        <v>0</v>
      </c>
      <c r="F3480">
        <v>78</v>
      </c>
      <c r="G3480">
        <v>78</v>
      </c>
      <c r="H3480">
        <v>78</v>
      </c>
      <c r="I3480" t="s">
        <v>15</v>
      </c>
      <c r="J3480">
        <v>1</v>
      </c>
      <c r="L3480" t="s">
        <v>173</v>
      </c>
      <c r="M3480">
        <v>59.926231921109597</v>
      </c>
      <c r="N3480" t="s">
        <v>95</v>
      </c>
      <c r="O3480">
        <v>1</v>
      </c>
      <c r="P3480" t="s">
        <v>174</v>
      </c>
      <c r="Q3480" t="str">
        <f>+PROPER(IF(MID(Tabla1[[#This Row],[expName]],3,100)="Alegria","Alegría",MID(Tabla1[[#This Row],[expName]],3,100)))</f>
        <v>Enojo</v>
      </c>
      <c r="R3480" t="str">
        <f>+IF(Tabla1[[#This Row],[correct_ans]]="None","Frecuente","Infrecuente")</f>
        <v>Frecuente</v>
      </c>
      <c r="S3480">
        <f>+Tabla1[[#This Row],[Respuesta.corr]]*100</f>
        <v>100</v>
      </c>
      <c r="T3480" t="str">
        <f>+IF(OR(Tabla1[[#This Row],[frecuente/infrecuente]]="Frecuente",Tabla1[[#This Row],[Respuesta.rt]]=""),"",Tabla1[[#This Row],[Respuesta.rt]])</f>
        <v/>
      </c>
      <c r="U3480">
        <f>1-Tabla1[[#This Row],[Respuesta.corr]]</f>
        <v>0</v>
      </c>
      <c r="V3480" t="s">
        <v>141</v>
      </c>
      <c r="W3480" t="s">
        <v>143</v>
      </c>
      <c r="X3480" t="str">
        <f>+IFERROR(VLOOKUP(Tabla1[[#This Row],[participant]],$AB$2:$AC$17,2,0),"REVISAR")</f>
        <v>EGV8M</v>
      </c>
    </row>
    <row r="3481" spans="1:24" x14ac:dyDescent="0.55000000000000004">
      <c r="A3481" t="s">
        <v>93</v>
      </c>
      <c r="B3481" t="s">
        <v>31</v>
      </c>
      <c r="C3481" t="s">
        <v>15</v>
      </c>
      <c r="D3481">
        <v>0.8</v>
      </c>
      <c r="E3481">
        <v>0</v>
      </c>
      <c r="F3481">
        <v>79</v>
      </c>
      <c r="G3481">
        <v>79</v>
      </c>
      <c r="H3481">
        <v>79</v>
      </c>
      <c r="I3481" t="s">
        <v>15</v>
      </c>
      <c r="J3481">
        <v>1</v>
      </c>
      <c r="L3481" t="s">
        <v>173</v>
      </c>
      <c r="M3481">
        <v>59.926231921109597</v>
      </c>
      <c r="N3481" t="s">
        <v>95</v>
      </c>
      <c r="O3481">
        <v>1</v>
      </c>
      <c r="P3481" t="s">
        <v>174</v>
      </c>
      <c r="Q3481" t="str">
        <f>+PROPER(IF(MID(Tabla1[[#This Row],[expName]],3,100)="Alegria","Alegría",MID(Tabla1[[#This Row],[expName]],3,100)))</f>
        <v>Enojo</v>
      </c>
      <c r="R3481" t="str">
        <f>+IF(Tabla1[[#This Row],[correct_ans]]="None","Frecuente","Infrecuente")</f>
        <v>Frecuente</v>
      </c>
      <c r="S3481">
        <f>+Tabla1[[#This Row],[Respuesta.corr]]*100</f>
        <v>100</v>
      </c>
      <c r="T3481" t="str">
        <f>+IF(OR(Tabla1[[#This Row],[frecuente/infrecuente]]="Frecuente",Tabla1[[#This Row],[Respuesta.rt]]=""),"",Tabla1[[#This Row],[Respuesta.rt]])</f>
        <v/>
      </c>
      <c r="U3481">
        <f>1-Tabla1[[#This Row],[Respuesta.corr]]</f>
        <v>0</v>
      </c>
      <c r="V3481" t="s">
        <v>141</v>
      </c>
      <c r="W3481" t="s">
        <v>143</v>
      </c>
      <c r="X3481" t="str">
        <f>+IFERROR(VLOOKUP(Tabla1[[#This Row],[participant]],$AB$2:$AC$17,2,0),"REVISAR")</f>
        <v>EGV8M</v>
      </c>
    </row>
    <row r="3482" spans="1:24" x14ac:dyDescent="0.55000000000000004">
      <c r="A3482" t="s">
        <v>93</v>
      </c>
      <c r="B3482" t="s">
        <v>73</v>
      </c>
      <c r="C3482" t="s">
        <v>15</v>
      </c>
      <c r="D3482">
        <v>0.8</v>
      </c>
      <c r="E3482">
        <v>0</v>
      </c>
      <c r="F3482">
        <v>80</v>
      </c>
      <c r="G3482">
        <v>80</v>
      </c>
      <c r="H3482">
        <v>80</v>
      </c>
      <c r="I3482" t="s">
        <v>15</v>
      </c>
      <c r="J3482">
        <v>1</v>
      </c>
      <c r="L3482" t="s">
        <v>173</v>
      </c>
      <c r="M3482">
        <v>59.926231921109597</v>
      </c>
      <c r="N3482" t="s">
        <v>95</v>
      </c>
      <c r="O3482">
        <v>1</v>
      </c>
      <c r="P3482" t="s">
        <v>174</v>
      </c>
      <c r="Q3482" t="str">
        <f>+PROPER(IF(MID(Tabla1[[#This Row],[expName]],3,100)="Alegria","Alegría",MID(Tabla1[[#This Row],[expName]],3,100)))</f>
        <v>Enojo</v>
      </c>
      <c r="R3482" t="str">
        <f>+IF(Tabla1[[#This Row],[correct_ans]]="None","Frecuente","Infrecuente")</f>
        <v>Frecuente</v>
      </c>
      <c r="S3482">
        <f>+Tabla1[[#This Row],[Respuesta.corr]]*100</f>
        <v>100</v>
      </c>
      <c r="T3482" t="str">
        <f>+IF(OR(Tabla1[[#This Row],[frecuente/infrecuente]]="Frecuente",Tabla1[[#This Row],[Respuesta.rt]]=""),"",Tabla1[[#This Row],[Respuesta.rt]])</f>
        <v/>
      </c>
      <c r="U3482">
        <f>1-Tabla1[[#This Row],[Respuesta.corr]]</f>
        <v>0</v>
      </c>
      <c r="V3482" t="s">
        <v>141</v>
      </c>
      <c r="W3482" t="s">
        <v>143</v>
      </c>
      <c r="X3482" t="str">
        <f>+IFERROR(VLOOKUP(Tabla1[[#This Row],[participant]],$AB$2:$AC$17,2,0),"REVISAR")</f>
        <v>EGV8M</v>
      </c>
    </row>
    <row r="3483" spans="1:24" x14ac:dyDescent="0.55000000000000004">
      <c r="A3483" t="s">
        <v>98</v>
      </c>
      <c r="B3483" t="s">
        <v>116</v>
      </c>
      <c r="C3483" t="s">
        <v>21</v>
      </c>
      <c r="D3483">
        <v>1.3</v>
      </c>
      <c r="E3483">
        <v>0</v>
      </c>
      <c r="F3483">
        <v>81</v>
      </c>
      <c r="G3483">
        <v>81</v>
      </c>
      <c r="H3483">
        <v>81</v>
      </c>
      <c r="I3483" t="s">
        <v>21</v>
      </c>
      <c r="J3483">
        <v>1</v>
      </c>
      <c r="K3483">
        <v>0.97199202480299995</v>
      </c>
      <c r="L3483" t="s">
        <v>173</v>
      </c>
      <c r="M3483">
        <v>59.926231921109597</v>
      </c>
      <c r="N3483" t="s">
        <v>95</v>
      </c>
      <c r="O3483">
        <v>1</v>
      </c>
      <c r="P3483" t="s">
        <v>174</v>
      </c>
      <c r="Q3483" t="str">
        <f>+PROPER(IF(MID(Tabla1[[#This Row],[expName]],3,100)="Alegria","Alegría",MID(Tabla1[[#This Row],[expName]],3,100)))</f>
        <v>Enojo</v>
      </c>
      <c r="R3483" t="str">
        <f>+IF(Tabla1[[#This Row],[correct_ans]]="None","Frecuente","Infrecuente")</f>
        <v>Infrecuente</v>
      </c>
      <c r="S3483">
        <f>+Tabla1[[#This Row],[Respuesta.corr]]*100</f>
        <v>100</v>
      </c>
      <c r="T3483">
        <f>+IF(OR(Tabla1[[#This Row],[frecuente/infrecuente]]="Frecuente",Tabla1[[#This Row],[Respuesta.rt]]=""),"",Tabla1[[#This Row],[Respuesta.rt]])</f>
        <v>0.97199202480299995</v>
      </c>
      <c r="U3483">
        <f>1-Tabla1[[#This Row],[Respuesta.corr]]</f>
        <v>0</v>
      </c>
      <c r="V3483" t="s">
        <v>141</v>
      </c>
      <c r="W3483" t="s">
        <v>143</v>
      </c>
      <c r="X3483" t="str">
        <f>+IFERROR(VLOOKUP(Tabla1[[#This Row],[participant]],$AB$2:$AC$17,2,0),"REVISAR")</f>
        <v>EGV8M</v>
      </c>
    </row>
    <row r="3484" spans="1:24" x14ac:dyDescent="0.55000000000000004">
      <c r="A3484" t="s">
        <v>93</v>
      </c>
      <c r="B3484" t="s">
        <v>34</v>
      </c>
      <c r="C3484" t="s">
        <v>15</v>
      </c>
      <c r="D3484">
        <v>1.3</v>
      </c>
      <c r="E3484">
        <v>0</v>
      </c>
      <c r="F3484">
        <v>82</v>
      </c>
      <c r="G3484">
        <v>82</v>
      </c>
      <c r="H3484">
        <v>82</v>
      </c>
      <c r="I3484" t="s">
        <v>15</v>
      </c>
      <c r="J3484">
        <v>1</v>
      </c>
      <c r="L3484" t="s">
        <v>173</v>
      </c>
      <c r="M3484">
        <v>59.926231921109597</v>
      </c>
      <c r="N3484" t="s">
        <v>95</v>
      </c>
      <c r="O3484">
        <v>1</v>
      </c>
      <c r="P3484" t="s">
        <v>174</v>
      </c>
      <c r="Q3484" t="str">
        <f>+PROPER(IF(MID(Tabla1[[#This Row],[expName]],3,100)="Alegria","Alegría",MID(Tabla1[[#This Row],[expName]],3,100)))</f>
        <v>Enojo</v>
      </c>
      <c r="R3484" t="str">
        <f>+IF(Tabla1[[#This Row],[correct_ans]]="None","Frecuente","Infrecuente")</f>
        <v>Frecuente</v>
      </c>
      <c r="S3484">
        <f>+Tabla1[[#This Row],[Respuesta.corr]]*100</f>
        <v>100</v>
      </c>
      <c r="T3484" t="str">
        <f>+IF(OR(Tabla1[[#This Row],[frecuente/infrecuente]]="Frecuente",Tabla1[[#This Row],[Respuesta.rt]]=""),"",Tabla1[[#This Row],[Respuesta.rt]])</f>
        <v/>
      </c>
      <c r="U3484">
        <f>1-Tabla1[[#This Row],[Respuesta.corr]]</f>
        <v>0</v>
      </c>
      <c r="V3484" t="s">
        <v>141</v>
      </c>
      <c r="W3484" t="s">
        <v>143</v>
      </c>
      <c r="X3484" t="str">
        <f>+IFERROR(VLOOKUP(Tabla1[[#This Row],[participant]],$AB$2:$AC$17,2,0),"REVISAR")</f>
        <v>EGV8M</v>
      </c>
    </row>
    <row r="3485" spans="1:24" x14ac:dyDescent="0.55000000000000004">
      <c r="A3485" t="s">
        <v>93</v>
      </c>
      <c r="B3485" t="s">
        <v>97</v>
      </c>
      <c r="C3485" t="s">
        <v>15</v>
      </c>
      <c r="D3485">
        <v>0.8</v>
      </c>
      <c r="E3485">
        <v>0</v>
      </c>
      <c r="F3485">
        <v>83</v>
      </c>
      <c r="G3485">
        <v>83</v>
      </c>
      <c r="H3485">
        <v>83</v>
      </c>
      <c r="I3485" t="s">
        <v>15</v>
      </c>
      <c r="J3485">
        <v>1</v>
      </c>
      <c r="L3485" t="s">
        <v>173</v>
      </c>
      <c r="M3485">
        <v>59.926231921109597</v>
      </c>
      <c r="N3485" t="s">
        <v>95</v>
      </c>
      <c r="O3485">
        <v>1</v>
      </c>
      <c r="P3485" t="s">
        <v>174</v>
      </c>
      <c r="Q3485" t="str">
        <f>+PROPER(IF(MID(Tabla1[[#This Row],[expName]],3,100)="Alegria","Alegría",MID(Tabla1[[#This Row],[expName]],3,100)))</f>
        <v>Enojo</v>
      </c>
      <c r="R3485" t="str">
        <f>+IF(Tabla1[[#This Row],[correct_ans]]="None","Frecuente","Infrecuente")</f>
        <v>Frecuente</v>
      </c>
      <c r="S3485">
        <f>+Tabla1[[#This Row],[Respuesta.corr]]*100</f>
        <v>100</v>
      </c>
      <c r="T3485" t="str">
        <f>+IF(OR(Tabla1[[#This Row],[frecuente/infrecuente]]="Frecuente",Tabla1[[#This Row],[Respuesta.rt]]=""),"",Tabla1[[#This Row],[Respuesta.rt]])</f>
        <v/>
      </c>
      <c r="U3485">
        <f>1-Tabla1[[#This Row],[Respuesta.corr]]</f>
        <v>0</v>
      </c>
      <c r="V3485" t="s">
        <v>141</v>
      </c>
      <c r="W3485" t="s">
        <v>143</v>
      </c>
      <c r="X3485" t="str">
        <f>+IFERROR(VLOOKUP(Tabla1[[#This Row],[participant]],$AB$2:$AC$17,2,0),"REVISAR")</f>
        <v>EGV8M</v>
      </c>
    </row>
    <row r="3486" spans="1:24" x14ac:dyDescent="0.55000000000000004">
      <c r="A3486" t="s">
        <v>93</v>
      </c>
      <c r="B3486" t="s">
        <v>34</v>
      </c>
      <c r="C3486" t="s">
        <v>15</v>
      </c>
      <c r="D3486">
        <v>1.3</v>
      </c>
      <c r="E3486">
        <v>0</v>
      </c>
      <c r="F3486">
        <v>84</v>
      </c>
      <c r="G3486">
        <v>84</v>
      </c>
      <c r="H3486">
        <v>84</v>
      </c>
      <c r="I3486" t="s">
        <v>15</v>
      </c>
      <c r="J3486">
        <v>1</v>
      </c>
      <c r="L3486" t="s">
        <v>173</v>
      </c>
      <c r="M3486">
        <v>59.926231921109597</v>
      </c>
      <c r="N3486" t="s">
        <v>95</v>
      </c>
      <c r="O3486">
        <v>1</v>
      </c>
      <c r="P3486" t="s">
        <v>174</v>
      </c>
      <c r="Q3486" t="str">
        <f>+PROPER(IF(MID(Tabla1[[#This Row],[expName]],3,100)="Alegria","Alegría",MID(Tabla1[[#This Row],[expName]],3,100)))</f>
        <v>Enojo</v>
      </c>
      <c r="R3486" t="str">
        <f>+IF(Tabla1[[#This Row],[correct_ans]]="None","Frecuente","Infrecuente")</f>
        <v>Frecuente</v>
      </c>
      <c r="S3486">
        <f>+Tabla1[[#This Row],[Respuesta.corr]]*100</f>
        <v>100</v>
      </c>
      <c r="T3486" t="str">
        <f>+IF(OR(Tabla1[[#This Row],[frecuente/infrecuente]]="Frecuente",Tabla1[[#This Row],[Respuesta.rt]]=""),"",Tabla1[[#This Row],[Respuesta.rt]])</f>
        <v/>
      </c>
      <c r="U3486">
        <f>1-Tabla1[[#This Row],[Respuesta.corr]]</f>
        <v>0</v>
      </c>
      <c r="V3486" t="s">
        <v>141</v>
      </c>
      <c r="W3486" t="s">
        <v>143</v>
      </c>
      <c r="X3486" t="str">
        <f>+IFERROR(VLOOKUP(Tabla1[[#This Row],[participant]],$AB$2:$AC$17,2,0),"REVISAR")</f>
        <v>EGV8M</v>
      </c>
    </row>
    <row r="3487" spans="1:24" x14ac:dyDescent="0.55000000000000004">
      <c r="A3487" t="s">
        <v>93</v>
      </c>
      <c r="B3487" t="s">
        <v>97</v>
      </c>
      <c r="C3487" t="s">
        <v>15</v>
      </c>
      <c r="D3487">
        <v>1.3</v>
      </c>
      <c r="E3487">
        <v>0</v>
      </c>
      <c r="F3487">
        <v>85</v>
      </c>
      <c r="G3487">
        <v>85</v>
      </c>
      <c r="H3487">
        <v>85</v>
      </c>
      <c r="I3487" t="s">
        <v>15</v>
      </c>
      <c r="J3487">
        <v>1</v>
      </c>
      <c r="L3487" t="s">
        <v>173</v>
      </c>
      <c r="M3487">
        <v>59.926231921109597</v>
      </c>
      <c r="N3487" t="s">
        <v>95</v>
      </c>
      <c r="O3487">
        <v>1</v>
      </c>
      <c r="P3487" t="s">
        <v>174</v>
      </c>
      <c r="Q3487" t="str">
        <f>+PROPER(IF(MID(Tabla1[[#This Row],[expName]],3,100)="Alegria","Alegría",MID(Tabla1[[#This Row],[expName]],3,100)))</f>
        <v>Enojo</v>
      </c>
      <c r="R3487" t="str">
        <f>+IF(Tabla1[[#This Row],[correct_ans]]="None","Frecuente","Infrecuente")</f>
        <v>Frecuente</v>
      </c>
      <c r="S3487">
        <f>+Tabla1[[#This Row],[Respuesta.corr]]*100</f>
        <v>100</v>
      </c>
      <c r="T3487" t="str">
        <f>+IF(OR(Tabla1[[#This Row],[frecuente/infrecuente]]="Frecuente",Tabla1[[#This Row],[Respuesta.rt]]=""),"",Tabla1[[#This Row],[Respuesta.rt]])</f>
        <v/>
      </c>
      <c r="U3487">
        <f>1-Tabla1[[#This Row],[Respuesta.corr]]</f>
        <v>0</v>
      </c>
      <c r="V3487" t="s">
        <v>141</v>
      </c>
      <c r="W3487" t="s">
        <v>143</v>
      </c>
      <c r="X3487" t="str">
        <f>+IFERROR(VLOOKUP(Tabla1[[#This Row],[participant]],$AB$2:$AC$17,2,0),"REVISAR")</f>
        <v>EGV8M</v>
      </c>
    </row>
    <row r="3488" spans="1:24" x14ac:dyDescent="0.55000000000000004">
      <c r="A3488" t="s">
        <v>98</v>
      </c>
      <c r="B3488" t="s">
        <v>117</v>
      </c>
      <c r="C3488" t="s">
        <v>21</v>
      </c>
      <c r="D3488">
        <v>1.3</v>
      </c>
      <c r="E3488">
        <v>0</v>
      </c>
      <c r="F3488">
        <v>86</v>
      </c>
      <c r="G3488">
        <v>86</v>
      </c>
      <c r="H3488">
        <v>86</v>
      </c>
      <c r="I3488" t="s">
        <v>21</v>
      </c>
      <c r="J3488">
        <v>1</v>
      </c>
      <c r="K3488">
        <v>0.49032795493300002</v>
      </c>
      <c r="L3488" t="s">
        <v>173</v>
      </c>
      <c r="M3488">
        <v>59.926231921109597</v>
      </c>
      <c r="N3488" t="s">
        <v>95</v>
      </c>
      <c r="O3488">
        <v>1</v>
      </c>
      <c r="P3488" t="s">
        <v>174</v>
      </c>
      <c r="Q3488" t="str">
        <f>+PROPER(IF(MID(Tabla1[[#This Row],[expName]],3,100)="Alegria","Alegría",MID(Tabla1[[#This Row],[expName]],3,100)))</f>
        <v>Enojo</v>
      </c>
      <c r="R3488" t="str">
        <f>+IF(Tabla1[[#This Row],[correct_ans]]="None","Frecuente","Infrecuente")</f>
        <v>Infrecuente</v>
      </c>
      <c r="S3488">
        <f>+Tabla1[[#This Row],[Respuesta.corr]]*100</f>
        <v>100</v>
      </c>
      <c r="T3488">
        <f>+IF(OR(Tabla1[[#This Row],[frecuente/infrecuente]]="Frecuente",Tabla1[[#This Row],[Respuesta.rt]]=""),"",Tabla1[[#This Row],[Respuesta.rt]])</f>
        <v>0.49032795493300002</v>
      </c>
      <c r="U3488">
        <f>1-Tabla1[[#This Row],[Respuesta.corr]]</f>
        <v>0</v>
      </c>
      <c r="V3488" t="s">
        <v>141</v>
      </c>
      <c r="W3488" t="s">
        <v>143</v>
      </c>
      <c r="X3488" t="str">
        <f>+IFERROR(VLOOKUP(Tabla1[[#This Row],[participant]],$AB$2:$AC$17,2,0),"REVISAR")</f>
        <v>EGV8M</v>
      </c>
    </row>
    <row r="3489" spans="1:24" x14ac:dyDescent="0.55000000000000004">
      <c r="A3489" t="s">
        <v>93</v>
      </c>
      <c r="B3489" t="s">
        <v>14</v>
      </c>
      <c r="C3489" t="s">
        <v>15</v>
      </c>
      <c r="D3489">
        <v>1.3</v>
      </c>
      <c r="E3489">
        <v>0</v>
      </c>
      <c r="F3489">
        <v>87</v>
      </c>
      <c r="G3489">
        <v>87</v>
      </c>
      <c r="H3489">
        <v>87</v>
      </c>
      <c r="I3489" t="s">
        <v>15</v>
      </c>
      <c r="J3489">
        <v>1</v>
      </c>
      <c r="L3489" t="s">
        <v>173</v>
      </c>
      <c r="M3489">
        <v>59.926231921109597</v>
      </c>
      <c r="N3489" t="s">
        <v>95</v>
      </c>
      <c r="O3489">
        <v>1</v>
      </c>
      <c r="P3489" t="s">
        <v>174</v>
      </c>
      <c r="Q3489" t="str">
        <f>+PROPER(IF(MID(Tabla1[[#This Row],[expName]],3,100)="Alegria","Alegría",MID(Tabla1[[#This Row],[expName]],3,100)))</f>
        <v>Enojo</v>
      </c>
      <c r="R3489" t="str">
        <f>+IF(Tabla1[[#This Row],[correct_ans]]="None","Frecuente","Infrecuente")</f>
        <v>Frecuente</v>
      </c>
      <c r="S3489">
        <f>+Tabla1[[#This Row],[Respuesta.corr]]*100</f>
        <v>100</v>
      </c>
      <c r="T3489" t="str">
        <f>+IF(OR(Tabla1[[#This Row],[frecuente/infrecuente]]="Frecuente",Tabla1[[#This Row],[Respuesta.rt]]=""),"",Tabla1[[#This Row],[Respuesta.rt]])</f>
        <v/>
      </c>
      <c r="U3489">
        <f>1-Tabla1[[#This Row],[Respuesta.corr]]</f>
        <v>0</v>
      </c>
      <c r="V3489" t="s">
        <v>141</v>
      </c>
      <c r="W3489" t="s">
        <v>143</v>
      </c>
      <c r="X3489" t="str">
        <f>+IFERROR(VLOOKUP(Tabla1[[#This Row],[participant]],$AB$2:$AC$17,2,0),"REVISAR")</f>
        <v>EGV8M</v>
      </c>
    </row>
    <row r="3490" spans="1:24" x14ac:dyDescent="0.55000000000000004">
      <c r="A3490" t="s">
        <v>98</v>
      </c>
      <c r="B3490" t="s">
        <v>112</v>
      </c>
      <c r="C3490" t="s">
        <v>21</v>
      </c>
      <c r="D3490">
        <v>1.3</v>
      </c>
      <c r="E3490">
        <v>0</v>
      </c>
      <c r="F3490">
        <v>88</v>
      </c>
      <c r="G3490">
        <v>88</v>
      </c>
      <c r="H3490">
        <v>88</v>
      </c>
      <c r="I3490" t="s">
        <v>21</v>
      </c>
      <c r="J3490">
        <v>1</v>
      </c>
      <c r="K3490">
        <v>0.55985589767800004</v>
      </c>
      <c r="L3490" t="s">
        <v>173</v>
      </c>
      <c r="M3490">
        <v>59.926231921109597</v>
      </c>
      <c r="N3490" t="s">
        <v>95</v>
      </c>
      <c r="O3490">
        <v>1</v>
      </c>
      <c r="P3490" t="s">
        <v>174</v>
      </c>
      <c r="Q3490" t="str">
        <f>+PROPER(IF(MID(Tabla1[[#This Row],[expName]],3,100)="Alegria","Alegría",MID(Tabla1[[#This Row],[expName]],3,100)))</f>
        <v>Enojo</v>
      </c>
      <c r="R3490" t="str">
        <f>+IF(Tabla1[[#This Row],[correct_ans]]="None","Frecuente","Infrecuente")</f>
        <v>Infrecuente</v>
      </c>
      <c r="S3490">
        <f>+Tabla1[[#This Row],[Respuesta.corr]]*100</f>
        <v>100</v>
      </c>
      <c r="T3490">
        <f>+IF(OR(Tabla1[[#This Row],[frecuente/infrecuente]]="Frecuente",Tabla1[[#This Row],[Respuesta.rt]]=""),"",Tabla1[[#This Row],[Respuesta.rt]])</f>
        <v>0.55985589767800004</v>
      </c>
      <c r="U3490">
        <f>1-Tabla1[[#This Row],[Respuesta.corr]]</f>
        <v>0</v>
      </c>
      <c r="V3490" t="s">
        <v>141</v>
      </c>
      <c r="W3490" t="s">
        <v>143</v>
      </c>
      <c r="X3490" t="str">
        <f>+IFERROR(VLOOKUP(Tabla1[[#This Row],[participant]],$AB$2:$AC$17,2,0),"REVISAR")</f>
        <v>EGV8M</v>
      </c>
    </row>
    <row r="3491" spans="1:24" x14ac:dyDescent="0.55000000000000004">
      <c r="A3491" t="s">
        <v>93</v>
      </c>
      <c r="B3491" t="s">
        <v>103</v>
      </c>
      <c r="C3491" t="s">
        <v>15</v>
      </c>
      <c r="D3491">
        <v>0.8</v>
      </c>
      <c r="E3491">
        <v>0</v>
      </c>
      <c r="F3491">
        <v>89</v>
      </c>
      <c r="G3491">
        <v>89</v>
      </c>
      <c r="H3491">
        <v>89</v>
      </c>
      <c r="I3491" t="s">
        <v>15</v>
      </c>
      <c r="J3491">
        <v>1</v>
      </c>
      <c r="L3491" t="s">
        <v>173</v>
      </c>
      <c r="M3491">
        <v>59.926231921109597</v>
      </c>
      <c r="N3491" t="s">
        <v>95</v>
      </c>
      <c r="O3491">
        <v>1</v>
      </c>
      <c r="P3491" t="s">
        <v>174</v>
      </c>
      <c r="Q3491" t="str">
        <f>+PROPER(IF(MID(Tabla1[[#This Row],[expName]],3,100)="Alegria","Alegría",MID(Tabla1[[#This Row],[expName]],3,100)))</f>
        <v>Enojo</v>
      </c>
      <c r="R3491" t="str">
        <f>+IF(Tabla1[[#This Row],[correct_ans]]="None","Frecuente","Infrecuente")</f>
        <v>Frecuente</v>
      </c>
      <c r="S3491">
        <f>+Tabla1[[#This Row],[Respuesta.corr]]*100</f>
        <v>100</v>
      </c>
      <c r="T3491" t="str">
        <f>+IF(OR(Tabla1[[#This Row],[frecuente/infrecuente]]="Frecuente",Tabla1[[#This Row],[Respuesta.rt]]=""),"",Tabla1[[#This Row],[Respuesta.rt]])</f>
        <v/>
      </c>
      <c r="U3491">
        <f>1-Tabla1[[#This Row],[Respuesta.corr]]</f>
        <v>0</v>
      </c>
      <c r="V3491" t="s">
        <v>141</v>
      </c>
      <c r="W3491" t="s">
        <v>143</v>
      </c>
      <c r="X3491" t="str">
        <f>+IFERROR(VLOOKUP(Tabla1[[#This Row],[participant]],$AB$2:$AC$17,2,0),"REVISAR")</f>
        <v>EGV8M</v>
      </c>
    </row>
    <row r="3492" spans="1:24" x14ac:dyDescent="0.55000000000000004">
      <c r="A3492" t="s">
        <v>93</v>
      </c>
      <c r="B3492" t="s">
        <v>34</v>
      </c>
      <c r="C3492" t="s">
        <v>15</v>
      </c>
      <c r="D3492">
        <v>0.8</v>
      </c>
      <c r="E3492">
        <v>0</v>
      </c>
      <c r="F3492">
        <v>90</v>
      </c>
      <c r="G3492">
        <v>90</v>
      </c>
      <c r="H3492">
        <v>90</v>
      </c>
      <c r="I3492" t="s">
        <v>15</v>
      </c>
      <c r="J3492">
        <v>1</v>
      </c>
      <c r="L3492" t="s">
        <v>173</v>
      </c>
      <c r="M3492">
        <v>59.926231921109597</v>
      </c>
      <c r="N3492" t="s">
        <v>95</v>
      </c>
      <c r="O3492">
        <v>1</v>
      </c>
      <c r="P3492" t="s">
        <v>174</v>
      </c>
      <c r="Q3492" t="str">
        <f>+PROPER(IF(MID(Tabla1[[#This Row],[expName]],3,100)="Alegria","Alegría",MID(Tabla1[[#This Row],[expName]],3,100)))</f>
        <v>Enojo</v>
      </c>
      <c r="R3492" t="str">
        <f>+IF(Tabla1[[#This Row],[correct_ans]]="None","Frecuente","Infrecuente")</f>
        <v>Frecuente</v>
      </c>
      <c r="S3492">
        <f>+Tabla1[[#This Row],[Respuesta.corr]]*100</f>
        <v>100</v>
      </c>
      <c r="T3492" t="str">
        <f>+IF(OR(Tabla1[[#This Row],[frecuente/infrecuente]]="Frecuente",Tabla1[[#This Row],[Respuesta.rt]]=""),"",Tabla1[[#This Row],[Respuesta.rt]])</f>
        <v/>
      </c>
      <c r="U3492">
        <f>1-Tabla1[[#This Row],[Respuesta.corr]]</f>
        <v>0</v>
      </c>
      <c r="V3492" t="s">
        <v>141</v>
      </c>
      <c r="W3492" t="s">
        <v>143</v>
      </c>
      <c r="X3492" t="str">
        <f>+IFERROR(VLOOKUP(Tabla1[[#This Row],[participant]],$AB$2:$AC$17,2,0),"REVISAR")</f>
        <v>EGV8M</v>
      </c>
    </row>
    <row r="3493" spans="1:24" x14ac:dyDescent="0.55000000000000004">
      <c r="A3493" t="s">
        <v>93</v>
      </c>
      <c r="B3493" t="s">
        <v>107</v>
      </c>
      <c r="C3493" t="s">
        <v>15</v>
      </c>
      <c r="D3493">
        <v>0.8</v>
      </c>
      <c r="E3493">
        <v>0</v>
      </c>
      <c r="F3493">
        <v>91</v>
      </c>
      <c r="G3493">
        <v>91</v>
      </c>
      <c r="H3493">
        <v>91</v>
      </c>
      <c r="I3493" t="s">
        <v>15</v>
      </c>
      <c r="J3493">
        <v>1</v>
      </c>
      <c r="L3493" t="s">
        <v>173</v>
      </c>
      <c r="M3493">
        <v>59.926231921109597</v>
      </c>
      <c r="N3493" t="s">
        <v>95</v>
      </c>
      <c r="O3493">
        <v>1</v>
      </c>
      <c r="P3493" t="s">
        <v>174</v>
      </c>
      <c r="Q3493" t="str">
        <f>+PROPER(IF(MID(Tabla1[[#This Row],[expName]],3,100)="Alegria","Alegría",MID(Tabla1[[#This Row],[expName]],3,100)))</f>
        <v>Enojo</v>
      </c>
      <c r="R3493" t="str">
        <f>+IF(Tabla1[[#This Row],[correct_ans]]="None","Frecuente","Infrecuente")</f>
        <v>Frecuente</v>
      </c>
      <c r="S3493">
        <f>+Tabla1[[#This Row],[Respuesta.corr]]*100</f>
        <v>100</v>
      </c>
      <c r="T3493" t="str">
        <f>+IF(OR(Tabla1[[#This Row],[frecuente/infrecuente]]="Frecuente",Tabla1[[#This Row],[Respuesta.rt]]=""),"",Tabla1[[#This Row],[Respuesta.rt]])</f>
        <v/>
      </c>
      <c r="U3493">
        <f>1-Tabla1[[#This Row],[Respuesta.corr]]</f>
        <v>0</v>
      </c>
      <c r="V3493" t="s">
        <v>141</v>
      </c>
      <c r="W3493" t="s">
        <v>143</v>
      </c>
      <c r="X3493" t="str">
        <f>+IFERROR(VLOOKUP(Tabla1[[#This Row],[participant]],$AB$2:$AC$17,2,0),"REVISAR")</f>
        <v>EGV8M</v>
      </c>
    </row>
    <row r="3494" spans="1:24" x14ac:dyDescent="0.55000000000000004">
      <c r="A3494" t="s">
        <v>98</v>
      </c>
      <c r="B3494" t="s">
        <v>118</v>
      </c>
      <c r="C3494" t="s">
        <v>21</v>
      </c>
      <c r="D3494">
        <v>0.8</v>
      </c>
      <c r="E3494">
        <v>0</v>
      </c>
      <c r="F3494">
        <v>92</v>
      </c>
      <c r="G3494">
        <v>92</v>
      </c>
      <c r="H3494">
        <v>92</v>
      </c>
      <c r="I3494" t="s">
        <v>21</v>
      </c>
      <c r="J3494">
        <v>1</v>
      </c>
      <c r="K3494">
        <v>0.70785974094199999</v>
      </c>
      <c r="L3494" t="s">
        <v>173</v>
      </c>
      <c r="M3494">
        <v>59.926231921109597</v>
      </c>
      <c r="N3494" t="s">
        <v>95</v>
      </c>
      <c r="O3494">
        <v>1</v>
      </c>
      <c r="P3494" t="s">
        <v>174</v>
      </c>
      <c r="Q3494" t="str">
        <f>+PROPER(IF(MID(Tabla1[[#This Row],[expName]],3,100)="Alegria","Alegría",MID(Tabla1[[#This Row],[expName]],3,100)))</f>
        <v>Enojo</v>
      </c>
      <c r="R3494" t="str">
        <f>+IF(Tabla1[[#This Row],[correct_ans]]="None","Frecuente","Infrecuente")</f>
        <v>Infrecuente</v>
      </c>
      <c r="S3494">
        <f>+Tabla1[[#This Row],[Respuesta.corr]]*100</f>
        <v>100</v>
      </c>
      <c r="T3494">
        <f>+IF(OR(Tabla1[[#This Row],[frecuente/infrecuente]]="Frecuente",Tabla1[[#This Row],[Respuesta.rt]]=""),"",Tabla1[[#This Row],[Respuesta.rt]])</f>
        <v>0.70785974094199999</v>
      </c>
      <c r="U3494">
        <f>1-Tabla1[[#This Row],[Respuesta.corr]]</f>
        <v>0</v>
      </c>
      <c r="V3494" t="s">
        <v>141</v>
      </c>
      <c r="W3494" t="s">
        <v>143</v>
      </c>
      <c r="X3494" t="str">
        <f>+IFERROR(VLOOKUP(Tabla1[[#This Row],[participant]],$AB$2:$AC$17,2,0),"REVISAR")</f>
        <v>EGV8M</v>
      </c>
    </row>
    <row r="3495" spans="1:24" x14ac:dyDescent="0.55000000000000004">
      <c r="A3495" t="s">
        <v>93</v>
      </c>
      <c r="B3495" t="s">
        <v>23</v>
      </c>
      <c r="C3495" t="s">
        <v>15</v>
      </c>
      <c r="D3495">
        <v>0.8</v>
      </c>
      <c r="E3495">
        <v>0</v>
      </c>
      <c r="F3495">
        <v>93</v>
      </c>
      <c r="G3495">
        <v>93</v>
      </c>
      <c r="H3495">
        <v>93</v>
      </c>
      <c r="I3495" t="s">
        <v>15</v>
      </c>
      <c r="J3495">
        <v>1</v>
      </c>
      <c r="L3495" t="s">
        <v>173</v>
      </c>
      <c r="M3495">
        <v>59.926231921109597</v>
      </c>
      <c r="N3495" t="s">
        <v>95</v>
      </c>
      <c r="O3495">
        <v>1</v>
      </c>
      <c r="P3495" t="s">
        <v>174</v>
      </c>
      <c r="Q3495" t="str">
        <f>+PROPER(IF(MID(Tabla1[[#This Row],[expName]],3,100)="Alegria","Alegría",MID(Tabla1[[#This Row],[expName]],3,100)))</f>
        <v>Enojo</v>
      </c>
      <c r="R3495" t="str">
        <f>+IF(Tabla1[[#This Row],[correct_ans]]="None","Frecuente","Infrecuente")</f>
        <v>Frecuente</v>
      </c>
      <c r="S3495">
        <f>+Tabla1[[#This Row],[Respuesta.corr]]*100</f>
        <v>100</v>
      </c>
      <c r="T3495" t="str">
        <f>+IF(OR(Tabla1[[#This Row],[frecuente/infrecuente]]="Frecuente",Tabla1[[#This Row],[Respuesta.rt]]=""),"",Tabla1[[#This Row],[Respuesta.rt]])</f>
        <v/>
      </c>
      <c r="U3495">
        <f>1-Tabla1[[#This Row],[Respuesta.corr]]</f>
        <v>0</v>
      </c>
      <c r="V3495" t="s">
        <v>141</v>
      </c>
      <c r="W3495" t="s">
        <v>143</v>
      </c>
      <c r="X3495" t="str">
        <f>+IFERROR(VLOOKUP(Tabla1[[#This Row],[participant]],$AB$2:$AC$17,2,0),"REVISAR")</f>
        <v>EGV8M</v>
      </c>
    </row>
    <row r="3496" spans="1:24" x14ac:dyDescent="0.55000000000000004">
      <c r="A3496" t="s">
        <v>93</v>
      </c>
      <c r="B3496" t="s">
        <v>31</v>
      </c>
      <c r="C3496" t="s">
        <v>15</v>
      </c>
      <c r="D3496">
        <v>0.8</v>
      </c>
      <c r="E3496">
        <v>0</v>
      </c>
      <c r="F3496">
        <v>94</v>
      </c>
      <c r="G3496">
        <v>94</v>
      </c>
      <c r="H3496">
        <v>94</v>
      </c>
      <c r="I3496" t="s">
        <v>15</v>
      </c>
      <c r="J3496">
        <v>1</v>
      </c>
      <c r="L3496" t="s">
        <v>173</v>
      </c>
      <c r="M3496">
        <v>59.926231921109597</v>
      </c>
      <c r="N3496" t="s">
        <v>95</v>
      </c>
      <c r="O3496">
        <v>1</v>
      </c>
      <c r="P3496" t="s">
        <v>174</v>
      </c>
      <c r="Q3496" t="str">
        <f>+PROPER(IF(MID(Tabla1[[#This Row],[expName]],3,100)="Alegria","Alegría",MID(Tabla1[[#This Row],[expName]],3,100)))</f>
        <v>Enojo</v>
      </c>
      <c r="R3496" t="str">
        <f>+IF(Tabla1[[#This Row],[correct_ans]]="None","Frecuente","Infrecuente")</f>
        <v>Frecuente</v>
      </c>
      <c r="S3496">
        <f>+Tabla1[[#This Row],[Respuesta.corr]]*100</f>
        <v>100</v>
      </c>
      <c r="T3496" t="str">
        <f>+IF(OR(Tabla1[[#This Row],[frecuente/infrecuente]]="Frecuente",Tabla1[[#This Row],[Respuesta.rt]]=""),"",Tabla1[[#This Row],[Respuesta.rt]])</f>
        <v/>
      </c>
      <c r="U3496">
        <f>1-Tabla1[[#This Row],[Respuesta.corr]]</f>
        <v>0</v>
      </c>
      <c r="V3496" t="s">
        <v>141</v>
      </c>
      <c r="W3496" t="s">
        <v>143</v>
      </c>
      <c r="X3496" t="str">
        <f>+IFERROR(VLOOKUP(Tabla1[[#This Row],[participant]],$AB$2:$AC$17,2,0),"REVISAR")</f>
        <v>EGV8M</v>
      </c>
    </row>
    <row r="3497" spans="1:24" x14ac:dyDescent="0.55000000000000004">
      <c r="A3497" t="s">
        <v>93</v>
      </c>
      <c r="B3497" t="s">
        <v>107</v>
      </c>
      <c r="C3497" t="s">
        <v>15</v>
      </c>
      <c r="D3497">
        <v>0.8</v>
      </c>
      <c r="E3497">
        <v>0</v>
      </c>
      <c r="F3497">
        <v>95</v>
      </c>
      <c r="G3497">
        <v>95</v>
      </c>
      <c r="H3497">
        <v>95</v>
      </c>
      <c r="I3497" t="s">
        <v>21</v>
      </c>
      <c r="J3497">
        <v>0</v>
      </c>
      <c r="K3497">
        <v>0.65852181566900003</v>
      </c>
      <c r="L3497" t="s">
        <v>173</v>
      </c>
      <c r="M3497">
        <v>59.926231921109597</v>
      </c>
      <c r="N3497" t="s">
        <v>95</v>
      </c>
      <c r="O3497">
        <v>1</v>
      </c>
      <c r="P3497" t="s">
        <v>174</v>
      </c>
      <c r="Q3497" t="str">
        <f>+PROPER(IF(MID(Tabla1[[#This Row],[expName]],3,100)="Alegria","Alegría",MID(Tabla1[[#This Row],[expName]],3,100)))</f>
        <v>Enojo</v>
      </c>
      <c r="R3497" t="str">
        <f>+IF(Tabla1[[#This Row],[correct_ans]]="None","Frecuente","Infrecuente")</f>
        <v>Frecuente</v>
      </c>
      <c r="S3497">
        <f>+Tabla1[[#This Row],[Respuesta.corr]]*100</f>
        <v>0</v>
      </c>
      <c r="T3497" t="str">
        <f>+IF(OR(Tabla1[[#This Row],[frecuente/infrecuente]]="Frecuente",Tabla1[[#This Row],[Respuesta.rt]]=""),"",Tabla1[[#This Row],[Respuesta.rt]])</f>
        <v/>
      </c>
      <c r="U3497">
        <f>1-Tabla1[[#This Row],[Respuesta.corr]]</f>
        <v>1</v>
      </c>
      <c r="V3497" t="s">
        <v>141</v>
      </c>
      <c r="W3497" t="s">
        <v>143</v>
      </c>
      <c r="X3497" t="str">
        <f>+IFERROR(VLOOKUP(Tabla1[[#This Row],[participant]],$AB$2:$AC$17,2,0),"REVISAR")</f>
        <v>EGV8M</v>
      </c>
    </row>
    <row r="3498" spans="1:24" x14ac:dyDescent="0.55000000000000004">
      <c r="A3498" t="s">
        <v>93</v>
      </c>
      <c r="B3498" t="s">
        <v>97</v>
      </c>
      <c r="C3498" t="s">
        <v>15</v>
      </c>
      <c r="D3498">
        <v>1.3</v>
      </c>
      <c r="E3498">
        <v>0</v>
      </c>
      <c r="F3498">
        <v>96</v>
      </c>
      <c r="G3498">
        <v>96</v>
      </c>
      <c r="H3498">
        <v>96</v>
      </c>
      <c r="I3498" t="s">
        <v>15</v>
      </c>
      <c r="J3498">
        <v>1</v>
      </c>
      <c r="L3498" t="s">
        <v>173</v>
      </c>
      <c r="M3498">
        <v>59.926231921109597</v>
      </c>
      <c r="N3498" t="s">
        <v>95</v>
      </c>
      <c r="O3498">
        <v>1</v>
      </c>
      <c r="P3498" t="s">
        <v>174</v>
      </c>
      <c r="Q3498" t="str">
        <f>+PROPER(IF(MID(Tabla1[[#This Row],[expName]],3,100)="Alegria","Alegría",MID(Tabla1[[#This Row],[expName]],3,100)))</f>
        <v>Enojo</v>
      </c>
      <c r="R3498" t="str">
        <f>+IF(Tabla1[[#This Row],[correct_ans]]="None","Frecuente","Infrecuente")</f>
        <v>Frecuente</v>
      </c>
      <c r="S3498">
        <f>+Tabla1[[#This Row],[Respuesta.corr]]*100</f>
        <v>100</v>
      </c>
      <c r="T3498" t="str">
        <f>+IF(OR(Tabla1[[#This Row],[frecuente/infrecuente]]="Frecuente",Tabla1[[#This Row],[Respuesta.rt]]=""),"",Tabla1[[#This Row],[Respuesta.rt]])</f>
        <v/>
      </c>
      <c r="U3498">
        <f>1-Tabla1[[#This Row],[Respuesta.corr]]</f>
        <v>0</v>
      </c>
      <c r="V3498" t="s">
        <v>141</v>
      </c>
      <c r="W3498" t="s">
        <v>143</v>
      </c>
      <c r="X3498" t="str">
        <f>+IFERROR(VLOOKUP(Tabla1[[#This Row],[participant]],$AB$2:$AC$17,2,0),"REVISAR")</f>
        <v>EGV8M</v>
      </c>
    </row>
    <row r="3499" spans="1:24" x14ac:dyDescent="0.55000000000000004">
      <c r="A3499" t="s">
        <v>93</v>
      </c>
      <c r="B3499" t="s">
        <v>14</v>
      </c>
      <c r="C3499" t="s">
        <v>15</v>
      </c>
      <c r="D3499">
        <v>1.3</v>
      </c>
      <c r="E3499">
        <v>0</v>
      </c>
      <c r="F3499">
        <v>97</v>
      </c>
      <c r="G3499">
        <v>97</v>
      </c>
      <c r="H3499">
        <v>97</v>
      </c>
      <c r="I3499" t="s">
        <v>15</v>
      </c>
      <c r="J3499">
        <v>1</v>
      </c>
      <c r="L3499" t="s">
        <v>173</v>
      </c>
      <c r="M3499">
        <v>59.926231921109597</v>
      </c>
      <c r="N3499" t="s">
        <v>95</v>
      </c>
      <c r="O3499">
        <v>1</v>
      </c>
      <c r="P3499" t="s">
        <v>174</v>
      </c>
      <c r="Q3499" t="str">
        <f>+PROPER(IF(MID(Tabla1[[#This Row],[expName]],3,100)="Alegria","Alegría",MID(Tabla1[[#This Row],[expName]],3,100)))</f>
        <v>Enojo</v>
      </c>
      <c r="R3499" t="str">
        <f>+IF(Tabla1[[#This Row],[correct_ans]]="None","Frecuente","Infrecuente")</f>
        <v>Frecuente</v>
      </c>
      <c r="S3499">
        <f>+Tabla1[[#This Row],[Respuesta.corr]]*100</f>
        <v>100</v>
      </c>
      <c r="T3499" t="str">
        <f>+IF(OR(Tabla1[[#This Row],[frecuente/infrecuente]]="Frecuente",Tabla1[[#This Row],[Respuesta.rt]]=""),"",Tabla1[[#This Row],[Respuesta.rt]])</f>
        <v/>
      </c>
      <c r="U3499">
        <f>1-Tabla1[[#This Row],[Respuesta.corr]]</f>
        <v>0</v>
      </c>
      <c r="V3499" t="s">
        <v>141</v>
      </c>
      <c r="W3499" t="s">
        <v>143</v>
      </c>
      <c r="X3499" t="str">
        <f>+IFERROR(VLOOKUP(Tabla1[[#This Row],[participant]],$AB$2:$AC$17,2,0),"REVISAR")</f>
        <v>EGV8M</v>
      </c>
    </row>
    <row r="3500" spans="1:24" x14ac:dyDescent="0.55000000000000004">
      <c r="A3500" t="s">
        <v>98</v>
      </c>
      <c r="B3500" t="s">
        <v>111</v>
      </c>
      <c r="C3500" t="s">
        <v>21</v>
      </c>
      <c r="D3500">
        <v>1.3</v>
      </c>
      <c r="E3500">
        <v>0</v>
      </c>
      <c r="F3500">
        <v>98</v>
      </c>
      <c r="G3500">
        <v>98</v>
      </c>
      <c r="H3500">
        <v>98</v>
      </c>
      <c r="I3500" t="s">
        <v>15</v>
      </c>
      <c r="J3500">
        <v>0</v>
      </c>
      <c r="L3500" t="s">
        <v>173</v>
      </c>
      <c r="M3500">
        <v>59.926231921109597</v>
      </c>
      <c r="N3500" t="s">
        <v>95</v>
      </c>
      <c r="O3500">
        <v>1</v>
      </c>
      <c r="P3500" t="s">
        <v>174</v>
      </c>
      <c r="Q3500" t="str">
        <f>+PROPER(IF(MID(Tabla1[[#This Row],[expName]],3,100)="Alegria","Alegría",MID(Tabla1[[#This Row],[expName]],3,100)))</f>
        <v>Enojo</v>
      </c>
      <c r="R3500" t="str">
        <f>+IF(Tabla1[[#This Row],[correct_ans]]="None","Frecuente","Infrecuente")</f>
        <v>Infrecuente</v>
      </c>
      <c r="S3500">
        <f>+Tabla1[[#This Row],[Respuesta.corr]]*100</f>
        <v>0</v>
      </c>
      <c r="T3500" t="str">
        <f>+IF(OR(Tabla1[[#This Row],[frecuente/infrecuente]]="Frecuente",Tabla1[[#This Row],[Respuesta.rt]]=""),"",Tabla1[[#This Row],[Respuesta.rt]])</f>
        <v/>
      </c>
      <c r="U3500">
        <f>1-Tabla1[[#This Row],[Respuesta.corr]]</f>
        <v>1</v>
      </c>
      <c r="V3500" t="s">
        <v>141</v>
      </c>
      <c r="W3500" t="s">
        <v>143</v>
      </c>
      <c r="X3500" t="str">
        <f>+IFERROR(VLOOKUP(Tabla1[[#This Row],[participant]],$AB$2:$AC$17,2,0),"REVISAR")</f>
        <v>EGV8M</v>
      </c>
    </row>
    <row r="3501" spans="1:24" x14ac:dyDescent="0.55000000000000004">
      <c r="A3501" t="s">
        <v>93</v>
      </c>
      <c r="B3501" t="s">
        <v>106</v>
      </c>
      <c r="C3501" t="s">
        <v>15</v>
      </c>
      <c r="D3501">
        <v>0.8</v>
      </c>
      <c r="E3501">
        <v>0</v>
      </c>
      <c r="F3501">
        <v>99</v>
      </c>
      <c r="G3501">
        <v>99</v>
      </c>
      <c r="H3501">
        <v>99</v>
      </c>
      <c r="I3501" t="s">
        <v>15</v>
      </c>
      <c r="J3501">
        <v>1</v>
      </c>
      <c r="L3501" t="s">
        <v>173</v>
      </c>
      <c r="M3501">
        <v>59.926231921109597</v>
      </c>
      <c r="N3501" t="s">
        <v>95</v>
      </c>
      <c r="O3501">
        <v>1</v>
      </c>
      <c r="P3501" t="s">
        <v>174</v>
      </c>
      <c r="Q3501" t="str">
        <f>+PROPER(IF(MID(Tabla1[[#This Row],[expName]],3,100)="Alegria","Alegría",MID(Tabla1[[#This Row],[expName]],3,100)))</f>
        <v>Enojo</v>
      </c>
      <c r="R3501" t="str">
        <f>+IF(Tabla1[[#This Row],[correct_ans]]="None","Frecuente","Infrecuente")</f>
        <v>Frecuente</v>
      </c>
      <c r="S3501">
        <f>+Tabla1[[#This Row],[Respuesta.corr]]*100</f>
        <v>100</v>
      </c>
      <c r="T3501" t="str">
        <f>+IF(OR(Tabla1[[#This Row],[frecuente/infrecuente]]="Frecuente",Tabla1[[#This Row],[Respuesta.rt]]=""),"",Tabla1[[#This Row],[Respuesta.rt]])</f>
        <v/>
      </c>
      <c r="U3501">
        <f>1-Tabla1[[#This Row],[Respuesta.corr]]</f>
        <v>0</v>
      </c>
      <c r="V3501" t="s">
        <v>141</v>
      </c>
      <c r="W3501" t="s">
        <v>143</v>
      </c>
      <c r="X3501" t="str">
        <f>+IFERROR(VLOOKUP(Tabla1[[#This Row],[participant]],$AB$2:$AC$17,2,0),"REVISAR")</f>
        <v>EGV8M</v>
      </c>
    </row>
    <row r="3502" spans="1:24" x14ac:dyDescent="0.55000000000000004">
      <c r="A3502" t="s">
        <v>93</v>
      </c>
      <c r="B3502" t="s">
        <v>100</v>
      </c>
      <c r="C3502" t="s">
        <v>15</v>
      </c>
      <c r="D3502">
        <v>0.8</v>
      </c>
      <c r="E3502">
        <v>0</v>
      </c>
      <c r="F3502">
        <v>100</v>
      </c>
      <c r="G3502">
        <v>100</v>
      </c>
      <c r="H3502">
        <v>100</v>
      </c>
      <c r="I3502" t="s">
        <v>15</v>
      </c>
      <c r="J3502">
        <v>1</v>
      </c>
      <c r="L3502" t="s">
        <v>173</v>
      </c>
      <c r="M3502">
        <v>59.926231921109597</v>
      </c>
      <c r="N3502" t="s">
        <v>95</v>
      </c>
      <c r="O3502">
        <v>1</v>
      </c>
      <c r="P3502" t="s">
        <v>174</v>
      </c>
      <c r="Q3502" t="str">
        <f>+PROPER(IF(MID(Tabla1[[#This Row],[expName]],3,100)="Alegria","Alegría",MID(Tabla1[[#This Row],[expName]],3,100)))</f>
        <v>Enojo</v>
      </c>
      <c r="R3502" t="str">
        <f>+IF(Tabla1[[#This Row],[correct_ans]]="None","Frecuente","Infrecuente")</f>
        <v>Frecuente</v>
      </c>
      <c r="S3502">
        <f>+Tabla1[[#This Row],[Respuesta.corr]]*100</f>
        <v>100</v>
      </c>
      <c r="T3502" t="str">
        <f>+IF(OR(Tabla1[[#This Row],[frecuente/infrecuente]]="Frecuente",Tabla1[[#This Row],[Respuesta.rt]]=""),"",Tabla1[[#This Row],[Respuesta.rt]])</f>
        <v/>
      </c>
      <c r="U3502">
        <f>1-Tabla1[[#This Row],[Respuesta.corr]]</f>
        <v>0</v>
      </c>
      <c r="V3502" t="s">
        <v>141</v>
      </c>
      <c r="W3502" t="s">
        <v>143</v>
      </c>
      <c r="X3502" t="str">
        <f>+IFERROR(VLOOKUP(Tabla1[[#This Row],[participant]],$AB$2:$AC$17,2,0),"REVISAR")</f>
        <v>EGV8M</v>
      </c>
    </row>
    <row r="3503" spans="1:24" x14ac:dyDescent="0.55000000000000004">
      <c r="A3503" t="s">
        <v>98</v>
      </c>
      <c r="B3503" t="s">
        <v>119</v>
      </c>
      <c r="C3503" t="s">
        <v>21</v>
      </c>
      <c r="D3503">
        <v>0.8</v>
      </c>
      <c r="E3503">
        <v>0</v>
      </c>
      <c r="F3503">
        <v>101</v>
      </c>
      <c r="G3503">
        <v>101</v>
      </c>
      <c r="H3503">
        <v>101</v>
      </c>
      <c r="I3503" t="s">
        <v>21</v>
      </c>
      <c r="J3503">
        <v>1</v>
      </c>
      <c r="K3503">
        <v>0.62209628405999995</v>
      </c>
      <c r="L3503" t="s">
        <v>173</v>
      </c>
      <c r="M3503">
        <v>59.926231921109597</v>
      </c>
      <c r="N3503" t="s">
        <v>95</v>
      </c>
      <c r="O3503">
        <v>1</v>
      </c>
      <c r="P3503" t="s">
        <v>174</v>
      </c>
      <c r="Q3503" t="str">
        <f>+PROPER(IF(MID(Tabla1[[#This Row],[expName]],3,100)="Alegria","Alegría",MID(Tabla1[[#This Row],[expName]],3,100)))</f>
        <v>Enojo</v>
      </c>
      <c r="R3503" t="str">
        <f>+IF(Tabla1[[#This Row],[correct_ans]]="None","Frecuente","Infrecuente")</f>
        <v>Infrecuente</v>
      </c>
      <c r="S3503">
        <f>+Tabla1[[#This Row],[Respuesta.corr]]*100</f>
        <v>100</v>
      </c>
      <c r="T3503">
        <f>+IF(OR(Tabla1[[#This Row],[frecuente/infrecuente]]="Frecuente",Tabla1[[#This Row],[Respuesta.rt]]=""),"",Tabla1[[#This Row],[Respuesta.rt]])</f>
        <v>0.62209628405999995</v>
      </c>
      <c r="U3503">
        <f>1-Tabla1[[#This Row],[Respuesta.corr]]</f>
        <v>0</v>
      </c>
      <c r="V3503" t="s">
        <v>141</v>
      </c>
      <c r="W3503" t="s">
        <v>143</v>
      </c>
      <c r="X3503" t="str">
        <f>+IFERROR(VLOOKUP(Tabla1[[#This Row],[participant]],$AB$2:$AC$17,2,0),"REVISAR")</f>
        <v>EGV8M</v>
      </c>
    </row>
    <row r="3504" spans="1:24" x14ac:dyDescent="0.55000000000000004">
      <c r="A3504" t="s">
        <v>93</v>
      </c>
      <c r="B3504" t="s">
        <v>100</v>
      </c>
      <c r="C3504" t="s">
        <v>15</v>
      </c>
      <c r="D3504">
        <v>1.3</v>
      </c>
      <c r="E3504">
        <v>0</v>
      </c>
      <c r="F3504">
        <v>102</v>
      </c>
      <c r="G3504">
        <v>102</v>
      </c>
      <c r="H3504">
        <v>102</v>
      </c>
      <c r="I3504" t="s">
        <v>15</v>
      </c>
      <c r="J3504">
        <v>1</v>
      </c>
      <c r="L3504" t="s">
        <v>173</v>
      </c>
      <c r="M3504">
        <v>59.926231921109597</v>
      </c>
      <c r="N3504" t="s">
        <v>95</v>
      </c>
      <c r="O3504">
        <v>1</v>
      </c>
      <c r="P3504" t="s">
        <v>174</v>
      </c>
      <c r="Q3504" t="str">
        <f>+PROPER(IF(MID(Tabla1[[#This Row],[expName]],3,100)="Alegria","Alegría",MID(Tabla1[[#This Row],[expName]],3,100)))</f>
        <v>Enojo</v>
      </c>
      <c r="R3504" t="str">
        <f>+IF(Tabla1[[#This Row],[correct_ans]]="None","Frecuente","Infrecuente")</f>
        <v>Frecuente</v>
      </c>
      <c r="S3504">
        <f>+Tabla1[[#This Row],[Respuesta.corr]]*100</f>
        <v>100</v>
      </c>
      <c r="T3504" t="str">
        <f>+IF(OR(Tabla1[[#This Row],[frecuente/infrecuente]]="Frecuente",Tabla1[[#This Row],[Respuesta.rt]]=""),"",Tabla1[[#This Row],[Respuesta.rt]])</f>
        <v/>
      </c>
      <c r="U3504">
        <f>1-Tabla1[[#This Row],[Respuesta.corr]]</f>
        <v>0</v>
      </c>
      <c r="V3504" t="s">
        <v>141</v>
      </c>
      <c r="W3504" t="s">
        <v>143</v>
      </c>
      <c r="X3504" t="str">
        <f>+IFERROR(VLOOKUP(Tabla1[[#This Row],[participant]],$AB$2:$AC$17,2,0),"REVISAR")</f>
        <v>EGV8M</v>
      </c>
    </row>
    <row r="3505" spans="1:24" x14ac:dyDescent="0.55000000000000004">
      <c r="A3505" t="s">
        <v>93</v>
      </c>
      <c r="B3505" t="s">
        <v>73</v>
      </c>
      <c r="C3505" t="s">
        <v>15</v>
      </c>
      <c r="D3505">
        <v>1.3</v>
      </c>
      <c r="E3505">
        <v>0</v>
      </c>
      <c r="F3505">
        <v>103</v>
      </c>
      <c r="G3505">
        <v>103</v>
      </c>
      <c r="H3505">
        <v>103</v>
      </c>
      <c r="I3505" t="s">
        <v>15</v>
      </c>
      <c r="J3505">
        <v>1</v>
      </c>
      <c r="L3505" t="s">
        <v>173</v>
      </c>
      <c r="M3505">
        <v>59.926231921109597</v>
      </c>
      <c r="N3505" t="s">
        <v>95</v>
      </c>
      <c r="O3505">
        <v>1</v>
      </c>
      <c r="P3505" t="s">
        <v>174</v>
      </c>
      <c r="Q3505" t="str">
        <f>+PROPER(IF(MID(Tabla1[[#This Row],[expName]],3,100)="Alegria","Alegría",MID(Tabla1[[#This Row],[expName]],3,100)))</f>
        <v>Enojo</v>
      </c>
      <c r="R3505" t="str">
        <f>+IF(Tabla1[[#This Row],[correct_ans]]="None","Frecuente","Infrecuente")</f>
        <v>Frecuente</v>
      </c>
      <c r="S3505">
        <f>+Tabla1[[#This Row],[Respuesta.corr]]*100</f>
        <v>100</v>
      </c>
      <c r="T3505" t="str">
        <f>+IF(OR(Tabla1[[#This Row],[frecuente/infrecuente]]="Frecuente",Tabla1[[#This Row],[Respuesta.rt]]=""),"",Tabla1[[#This Row],[Respuesta.rt]])</f>
        <v/>
      </c>
      <c r="U3505">
        <f>1-Tabla1[[#This Row],[Respuesta.corr]]</f>
        <v>0</v>
      </c>
      <c r="V3505" t="s">
        <v>141</v>
      </c>
      <c r="W3505" t="s">
        <v>143</v>
      </c>
      <c r="X3505" t="str">
        <f>+IFERROR(VLOOKUP(Tabla1[[#This Row],[participant]],$AB$2:$AC$17,2,0),"REVISAR")</f>
        <v>EGV8M</v>
      </c>
    </row>
    <row r="3506" spans="1:24" x14ac:dyDescent="0.55000000000000004">
      <c r="A3506" t="s">
        <v>98</v>
      </c>
      <c r="B3506" t="s">
        <v>119</v>
      </c>
      <c r="C3506" t="s">
        <v>21</v>
      </c>
      <c r="D3506">
        <v>0.8</v>
      </c>
      <c r="E3506">
        <v>0</v>
      </c>
      <c r="F3506">
        <v>104</v>
      </c>
      <c r="G3506">
        <v>104</v>
      </c>
      <c r="H3506">
        <v>104</v>
      </c>
      <c r="I3506" t="s">
        <v>21</v>
      </c>
      <c r="J3506">
        <v>1</v>
      </c>
      <c r="K3506">
        <v>0.72279011004100002</v>
      </c>
      <c r="L3506" t="s">
        <v>173</v>
      </c>
      <c r="M3506">
        <v>59.926231921109597</v>
      </c>
      <c r="N3506" t="s">
        <v>95</v>
      </c>
      <c r="O3506">
        <v>1</v>
      </c>
      <c r="P3506" t="s">
        <v>174</v>
      </c>
      <c r="Q3506" t="str">
        <f>+PROPER(IF(MID(Tabla1[[#This Row],[expName]],3,100)="Alegria","Alegría",MID(Tabla1[[#This Row],[expName]],3,100)))</f>
        <v>Enojo</v>
      </c>
      <c r="R3506" t="str">
        <f>+IF(Tabla1[[#This Row],[correct_ans]]="None","Frecuente","Infrecuente")</f>
        <v>Infrecuente</v>
      </c>
      <c r="S3506">
        <f>+Tabla1[[#This Row],[Respuesta.corr]]*100</f>
        <v>100</v>
      </c>
      <c r="T3506">
        <f>+IF(OR(Tabla1[[#This Row],[frecuente/infrecuente]]="Frecuente",Tabla1[[#This Row],[Respuesta.rt]]=""),"",Tabla1[[#This Row],[Respuesta.rt]])</f>
        <v>0.72279011004100002</v>
      </c>
      <c r="U3506">
        <f>1-Tabla1[[#This Row],[Respuesta.corr]]</f>
        <v>0</v>
      </c>
      <c r="V3506" t="s">
        <v>141</v>
      </c>
      <c r="W3506" t="s">
        <v>143</v>
      </c>
      <c r="X3506" t="str">
        <f>+IFERROR(VLOOKUP(Tabla1[[#This Row],[participant]],$AB$2:$AC$17,2,0),"REVISAR")</f>
        <v>EGV8M</v>
      </c>
    </row>
    <row r="3507" spans="1:24" x14ac:dyDescent="0.55000000000000004">
      <c r="A3507" t="s">
        <v>93</v>
      </c>
      <c r="B3507" t="s">
        <v>103</v>
      </c>
      <c r="C3507" t="s">
        <v>15</v>
      </c>
      <c r="D3507">
        <v>0.8</v>
      </c>
      <c r="E3507">
        <v>0</v>
      </c>
      <c r="F3507">
        <v>105</v>
      </c>
      <c r="G3507">
        <v>105</v>
      </c>
      <c r="H3507">
        <v>105</v>
      </c>
      <c r="I3507" t="s">
        <v>15</v>
      </c>
      <c r="J3507">
        <v>1</v>
      </c>
      <c r="L3507" t="s">
        <v>173</v>
      </c>
      <c r="M3507">
        <v>59.926231921109597</v>
      </c>
      <c r="N3507" t="s">
        <v>95</v>
      </c>
      <c r="O3507">
        <v>1</v>
      </c>
      <c r="P3507" t="s">
        <v>174</v>
      </c>
      <c r="Q3507" t="str">
        <f>+PROPER(IF(MID(Tabla1[[#This Row],[expName]],3,100)="Alegria","Alegría",MID(Tabla1[[#This Row],[expName]],3,100)))</f>
        <v>Enojo</v>
      </c>
      <c r="R3507" t="str">
        <f>+IF(Tabla1[[#This Row],[correct_ans]]="None","Frecuente","Infrecuente")</f>
        <v>Frecuente</v>
      </c>
      <c r="S3507">
        <f>+Tabla1[[#This Row],[Respuesta.corr]]*100</f>
        <v>100</v>
      </c>
      <c r="T3507" t="str">
        <f>+IF(OR(Tabla1[[#This Row],[frecuente/infrecuente]]="Frecuente",Tabla1[[#This Row],[Respuesta.rt]]=""),"",Tabla1[[#This Row],[Respuesta.rt]])</f>
        <v/>
      </c>
      <c r="U3507">
        <f>1-Tabla1[[#This Row],[Respuesta.corr]]</f>
        <v>0</v>
      </c>
      <c r="V3507" t="s">
        <v>141</v>
      </c>
      <c r="W3507" t="s">
        <v>143</v>
      </c>
      <c r="X3507" t="str">
        <f>+IFERROR(VLOOKUP(Tabla1[[#This Row],[participant]],$AB$2:$AC$17,2,0),"REVISAR")</f>
        <v>EGV8M</v>
      </c>
    </row>
    <row r="3508" spans="1:24" x14ac:dyDescent="0.55000000000000004">
      <c r="A3508" t="s">
        <v>93</v>
      </c>
      <c r="B3508" t="s">
        <v>100</v>
      </c>
      <c r="C3508" t="s">
        <v>15</v>
      </c>
      <c r="D3508">
        <v>0.8</v>
      </c>
      <c r="E3508">
        <v>0</v>
      </c>
      <c r="F3508">
        <v>106</v>
      </c>
      <c r="G3508">
        <v>106</v>
      </c>
      <c r="H3508">
        <v>106</v>
      </c>
      <c r="I3508" t="s">
        <v>15</v>
      </c>
      <c r="J3508">
        <v>1</v>
      </c>
      <c r="L3508" t="s">
        <v>173</v>
      </c>
      <c r="M3508">
        <v>59.926231921109597</v>
      </c>
      <c r="N3508" t="s">
        <v>95</v>
      </c>
      <c r="O3508">
        <v>1</v>
      </c>
      <c r="P3508" t="s">
        <v>174</v>
      </c>
      <c r="Q3508" t="str">
        <f>+PROPER(IF(MID(Tabla1[[#This Row],[expName]],3,100)="Alegria","Alegría",MID(Tabla1[[#This Row],[expName]],3,100)))</f>
        <v>Enojo</v>
      </c>
      <c r="R3508" t="str">
        <f>+IF(Tabla1[[#This Row],[correct_ans]]="None","Frecuente","Infrecuente")</f>
        <v>Frecuente</v>
      </c>
      <c r="S3508">
        <f>+Tabla1[[#This Row],[Respuesta.corr]]*100</f>
        <v>100</v>
      </c>
      <c r="T3508" t="str">
        <f>+IF(OR(Tabla1[[#This Row],[frecuente/infrecuente]]="Frecuente",Tabla1[[#This Row],[Respuesta.rt]]=""),"",Tabla1[[#This Row],[Respuesta.rt]])</f>
        <v/>
      </c>
      <c r="U3508">
        <f>1-Tabla1[[#This Row],[Respuesta.corr]]</f>
        <v>0</v>
      </c>
      <c r="V3508" t="s">
        <v>141</v>
      </c>
      <c r="W3508" t="s">
        <v>143</v>
      </c>
      <c r="X3508" t="str">
        <f>+IFERROR(VLOOKUP(Tabla1[[#This Row],[participant]],$AB$2:$AC$17,2,0),"REVISAR")</f>
        <v>EGV8M</v>
      </c>
    </row>
    <row r="3509" spans="1:24" x14ac:dyDescent="0.55000000000000004">
      <c r="A3509" t="s">
        <v>98</v>
      </c>
      <c r="B3509" t="s">
        <v>99</v>
      </c>
      <c r="C3509" t="s">
        <v>21</v>
      </c>
      <c r="D3509">
        <v>0.8</v>
      </c>
      <c r="E3509">
        <v>0</v>
      </c>
      <c r="F3509">
        <v>107</v>
      </c>
      <c r="G3509">
        <v>107</v>
      </c>
      <c r="H3509">
        <v>107</v>
      </c>
      <c r="I3509" t="s">
        <v>21</v>
      </c>
      <c r="J3509">
        <v>1</v>
      </c>
      <c r="K3509">
        <v>0.641687034047</v>
      </c>
      <c r="L3509" t="s">
        <v>173</v>
      </c>
      <c r="M3509">
        <v>59.926231921109597</v>
      </c>
      <c r="N3509" t="s">
        <v>95</v>
      </c>
      <c r="O3509">
        <v>1</v>
      </c>
      <c r="P3509" t="s">
        <v>174</v>
      </c>
      <c r="Q3509" t="str">
        <f>+PROPER(IF(MID(Tabla1[[#This Row],[expName]],3,100)="Alegria","Alegría",MID(Tabla1[[#This Row],[expName]],3,100)))</f>
        <v>Enojo</v>
      </c>
      <c r="R3509" t="str">
        <f>+IF(Tabla1[[#This Row],[correct_ans]]="None","Frecuente","Infrecuente")</f>
        <v>Infrecuente</v>
      </c>
      <c r="S3509">
        <f>+Tabla1[[#This Row],[Respuesta.corr]]*100</f>
        <v>100</v>
      </c>
      <c r="T3509">
        <f>+IF(OR(Tabla1[[#This Row],[frecuente/infrecuente]]="Frecuente",Tabla1[[#This Row],[Respuesta.rt]]=""),"",Tabla1[[#This Row],[Respuesta.rt]])</f>
        <v>0.641687034047</v>
      </c>
      <c r="U3509">
        <f>1-Tabla1[[#This Row],[Respuesta.corr]]</f>
        <v>0</v>
      </c>
      <c r="V3509" t="s">
        <v>141</v>
      </c>
      <c r="W3509" t="s">
        <v>143</v>
      </c>
      <c r="X3509" t="str">
        <f>+IFERROR(VLOOKUP(Tabla1[[#This Row],[participant]],$AB$2:$AC$17,2,0),"REVISAR")</f>
        <v>EGV8M</v>
      </c>
    </row>
    <row r="3510" spans="1:24" x14ac:dyDescent="0.55000000000000004">
      <c r="A3510" t="s">
        <v>93</v>
      </c>
      <c r="B3510" t="s">
        <v>106</v>
      </c>
      <c r="C3510" t="s">
        <v>15</v>
      </c>
      <c r="D3510">
        <v>0.8</v>
      </c>
      <c r="E3510">
        <v>0</v>
      </c>
      <c r="F3510">
        <v>108</v>
      </c>
      <c r="G3510">
        <v>108</v>
      </c>
      <c r="H3510">
        <v>108</v>
      </c>
      <c r="I3510" t="s">
        <v>15</v>
      </c>
      <c r="J3510">
        <v>1</v>
      </c>
      <c r="L3510" t="s">
        <v>173</v>
      </c>
      <c r="M3510">
        <v>59.926231921109597</v>
      </c>
      <c r="N3510" t="s">
        <v>95</v>
      </c>
      <c r="O3510">
        <v>1</v>
      </c>
      <c r="P3510" t="s">
        <v>174</v>
      </c>
      <c r="Q3510" t="str">
        <f>+PROPER(IF(MID(Tabla1[[#This Row],[expName]],3,100)="Alegria","Alegría",MID(Tabla1[[#This Row],[expName]],3,100)))</f>
        <v>Enojo</v>
      </c>
      <c r="R3510" t="str">
        <f>+IF(Tabla1[[#This Row],[correct_ans]]="None","Frecuente","Infrecuente")</f>
        <v>Frecuente</v>
      </c>
      <c r="S3510">
        <f>+Tabla1[[#This Row],[Respuesta.corr]]*100</f>
        <v>100</v>
      </c>
      <c r="T3510" t="str">
        <f>+IF(OR(Tabla1[[#This Row],[frecuente/infrecuente]]="Frecuente",Tabla1[[#This Row],[Respuesta.rt]]=""),"",Tabla1[[#This Row],[Respuesta.rt]])</f>
        <v/>
      </c>
      <c r="U3510">
        <f>1-Tabla1[[#This Row],[Respuesta.corr]]</f>
        <v>0</v>
      </c>
      <c r="V3510" t="s">
        <v>141</v>
      </c>
      <c r="W3510" t="s">
        <v>143</v>
      </c>
      <c r="X3510" t="str">
        <f>+IFERROR(VLOOKUP(Tabla1[[#This Row],[participant]],$AB$2:$AC$17,2,0),"REVISAR")</f>
        <v>EGV8M</v>
      </c>
    </row>
    <row r="3511" spans="1:24" x14ac:dyDescent="0.55000000000000004">
      <c r="A3511" t="s">
        <v>93</v>
      </c>
      <c r="B3511" t="s">
        <v>107</v>
      </c>
      <c r="C3511" t="s">
        <v>15</v>
      </c>
      <c r="D3511">
        <v>1.3</v>
      </c>
      <c r="E3511">
        <v>0</v>
      </c>
      <c r="F3511">
        <v>109</v>
      </c>
      <c r="G3511">
        <v>109</v>
      </c>
      <c r="H3511">
        <v>109</v>
      </c>
      <c r="I3511" t="s">
        <v>15</v>
      </c>
      <c r="J3511">
        <v>1</v>
      </c>
      <c r="L3511" t="s">
        <v>173</v>
      </c>
      <c r="M3511">
        <v>59.926231921109597</v>
      </c>
      <c r="N3511" t="s">
        <v>95</v>
      </c>
      <c r="O3511">
        <v>1</v>
      </c>
      <c r="P3511" t="s">
        <v>174</v>
      </c>
      <c r="Q3511" t="str">
        <f>+PROPER(IF(MID(Tabla1[[#This Row],[expName]],3,100)="Alegria","Alegría",MID(Tabla1[[#This Row],[expName]],3,100)))</f>
        <v>Enojo</v>
      </c>
      <c r="R3511" t="str">
        <f>+IF(Tabla1[[#This Row],[correct_ans]]="None","Frecuente","Infrecuente")</f>
        <v>Frecuente</v>
      </c>
      <c r="S3511">
        <f>+Tabla1[[#This Row],[Respuesta.corr]]*100</f>
        <v>100</v>
      </c>
      <c r="T3511" t="str">
        <f>+IF(OR(Tabla1[[#This Row],[frecuente/infrecuente]]="Frecuente",Tabla1[[#This Row],[Respuesta.rt]]=""),"",Tabla1[[#This Row],[Respuesta.rt]])</f>
        <v/>
      </c>
      <c r="U3511">
        <f>1-Tabla1[[#This Row],[Respuesta.corr]]</f>
        <v>0</v>
      </c>
      <c r="V3511" t="s">
        <v>141</v>
      </c>
      <c r="W3511" t="s">
        <v>143</v>
      </c>
      <c r="X3511" t="str">
        <f>+IFERROR(VLOOKUP(Tabla1[[#This Row],[participant]],$AB$2:$AC$17,2,0),"REVISAR")</f>
        <v>EGV8M</v>
      </c>
    </row>
    <row r="3512" spans="1:24" x14ac:dyDescent="0.55000000000000004">
      <c r="A3512" t="s">
        <v>98</v>
      </c>
      <c r="B3512" t="s">
        <v>113</v>
      </c>
      <c r="C3512" t="s">
        <v>21</v>
      </c>
      <c r="D3512">
        <v>0.8</v>
      </c>
      <c r="E3512">
        <v>0</v>
      </c>
      <c r="F3512">
        <v>110</v>
      </c>
      <c r="G3512">
        <v>110</v>
      </c>
      <c r="H3512">
        <v>110</v>
      </c>
      <c r="I3512" t="s">
        <v>21</v>
      </c>
      <c r="J3512">
        <v>1</v>
      </c>
      <c r="K3512">
        <v>0.50871586572600003</v>
      </c>
      <c r="L3512" t="s">
        <v>173</v>
      </c>
      <c r="M3512">
        <v>59.926231921109597</v>
      </c>
      <c r="N3512" t="s">
        <v>95</v>
      </c>
      <c r="O3512">
        <v>1</v>
      </c>
      <c r="P3512" t="s">
        <v>174</v>
      </c>
      <c r="Q3512" t="str">
        <f>+PROPER(IF(MID(Tabla1[[#This Row],[expName]],3,100)="Alegria","Alegría",MID(Tabla1[[#This Row],[expName]],3,100)))</f>
        <v>Enojo</v>
      </c>
      <c r="R3512" t="str">
        <f>+IF(Tabla1[[#This Row],[correct_ans]]="None","Frecuente","Infrecuente")</f>
        <v>Infrecuente</v>
      </c>
      <c r="S3512">
        <f>+Tabla1[[#This Row],[Respuesta.corr]]*100</f>
        <v>100</v>
      </c>
      <c r="T3512">
        <f>+IF(OR(Tabla1[[#This Row],[frecuente/infrecuente]]="Frecuente",Tabla1[[#This Row],[Respuesta.rt]]=""),"",Tabla1[[#This Row],[Respuesta.rt]])</f>
        <v>0.50871586572600003</v>
      </c>
      <c r="U3512">
        <f>1-Tabla1[[#This Row],[Respuesta.corr]]</f>
        <v>0</v>
      </c>
      <c r="V3512" t="s">
        <v>141</v>
      </c>
      <c r="W3512" t="s">
        <v>143</v>
      </c>
      <c r="X3512" t="str">
        <f>+IFERROR(VLOOKUP(Tabla1[[#This Row],[participant]],$AB$2:$AC$17,2,0),"REVISAR")</f>
        <v>EGV8M</v>
      </c>
    </row>
    <row r="3513" spans="1:24" x14ac:dyDescent="0.55000000000000004">
      <c r="A3513" t="s">
        <v>93</v>
      </c>
      <c r="B3513" t="s">
        <v>103</v>
      </c>
      <c r="C3513" t="s">
        <v>15</v>
      </c>
      <c r="D3513">
        <v>1.3</v>
      </c>
      <c r="E3513">
        <v>0</v>
      </c>
      <c r="F3513">
        <v>111</v>
      </c>
      <c r="G3513">
        <v>111</v>
      </c>
      <c r="H3513">
        <v>111</v>
      </c>
      <c r="I3513" t="s">
        <v>15</v>
      </c>
      <c r="J3513">
        <v>1</v>
      </c>
      <c r="L3513" t="s">
        <v>173</v>
      </c>
      <c r="M3513">
        <v>59.926231921109597</v>
      </c>
      <c r="N3513" t="s">
        <v>95</v>
      </c>
      <c r="O3513">
        <v>1</v>
      </c>
      <c r="P3513" t="s">
        <v>174</v>
      </c>
      <c r="Q3513" t="str">
        <f>+PROPER(IF(MID(Tabla1[[#This Row],[expName]],3,100)="Alegria","Alegría",MID(Tabla1[[#This Row],[expName]],3,100)))</f>
        <v>Enojo</v>
      </c>
      <c r="R3513" t="str">
        <f>+IF(Tabla1[[#This Row],[correct_ans]]="None","Frecuente","Infrecuente")</f>
        <v>Frecuente</v>
      </c>
      <c r="S3513">
        <f>+Tabla1[[#This Row],[Respuesta.corr]]*100</f>
        <v>100</v>
      </c>
      <c r="T3513" t="str">
        <f>+IF(OR(Tabla1[[#This Row],[frecuente/infrecuente]]="Frecuente",Tabla1[[#This Row],[Respuesta.rt]]=""),"",Tabla1[[#This Row],[Respuesta.rt]])</f>
        <v/>
      </c>
      <c r="U3513">
        <f>1-Tabla1[[#This Row],[Respuesta.corr]]</f>
        <v>0</v>
      </c>
      <c r="V3513" t="s">
        <v>141</v>
      </c>
      <c r="W3513" t="s">
        <v>143</v>
      </c>
      <c r="X3513" t="str">
        <f>+IFERROR(VLOOKUP(Tabla1[[#This Row],[participant]],$AB$2:$AC$17,2,0),"REVISAR")</f>
        <v>EGV8M</v>
      </c>
    </row>
    <row r="3514" spans="1:24" x14ac:dyDescent="0.55000000000000004">
      <c r="A3514" t="s">
        <v>93</v>
      </c>
      <c r="B3514" t="s">
        <v>14</v>
      </c>
      <c r="C3514" t="s">
        <v>15</v>
      </c>
      <c r="D3514">
        <v>0.8</v>
      </c>
      <c r="E3514">
        <v>0</v>
      </c>
      <c r="F3514">
        <v>112</v>
      </c>
      <c r="G3514">
        <v>112</v>
      </c>
      <c r="H3514">
        <v>112</v>
      </c>
      <c r="I3514" t="s">
        <v>15</v>
      </c>
      <c r="J3514">
        <v>1</v>
      </c>
      <c r="L3514" t="s">
        <v>173</v>
      </c>
      <c r="M3514">
        <v>59.926231921109597</v>
      </c>
      <c r="N3514" t="s">
        <v>95</v>
      </c>
      <c r="O3514">
        <v>1</v>
      </c>
      <c r="P3514" t="s">
        <v>174</v>
      </c>
      <c r="Q3514" t="str">
        <f>+PROPER(IF(MID(Tabla1[[#This Row],[expName]],3,100)="Alegria","Alegría",MID(Tabla1[[#This Row],[expName]],3,100)))</f>
        <v>Enojo</v>
      </c>
      <c r="R3514" t="str">
        <f>+IF(Tabla1[[#This Row],[correct_ans]]="None","Frecuente","Infrecuente")</f>
        <v>Frecuente</v>
      </c>
      <c r="S3514">
        <f>+Tabla1[[#This Row],[Respuesta.corr]]*100</f>
        <v>100</v>
      </c>
      <c r="T3514" t="str">
        <f>+IF(OR(Tabla1[[#This Row],[frecuente/infrecuente]]="Frecuente",Tabla1[[#This Row],[Respuesta.rt]]=""),"",Tabla1[[#This Row],[Respuesta.rt]])</f>
        <v/>
      </c>
      <c r="U3514">
        <f>1-Tabla1[[#This Row],[Respuesta.corr]]</f>
        <v>0</v>
      </c>
      <c r="V3514" t="s">
        <v>141</v>
      </c>
      <c r="W3514" t="s">
        <v>143</v>
      </c>
      <c r="X3514" t="str">
        <f>+IFERROR(VLOOKUP(Tabla1[[#This Row],[participant]],$AB$2:$AC$17,2,0),"REVISAR")</f>
        <v>EGV8M</v>
      </c>
    </row>
    <row r="3515" spans="1:24" x14ac:dyDescent="0.55000000000000004">
      <c r="A3515" t="s">
        <v>98</v>
      </c>
      <c r="B3515" t="s">
        <v>101</v>
      </c>
      <c r="C3515" t="s">
        <v>21</v>
      </c>
      <c r="D3515">
        <v>1.3</v>
      </c>
      <c r="E3515">
        <v>0</v>
      </c>
      <c r="F3515">
        <v>113</v>
      </c>
      <c r="G3515">
        <v>113</v>
      </c>
      <c r="H3515">
        <v>113</v>
      </c>
      <c r="I3515" t="s">
        <v>15</v>
      </c>
      <c r="J3515">
        <v>0</v>
      </c>
      <c r="L3515" t="s">
        <v>173</v>
      </c>
      <c r="M3515">
        <v>59.926231921109597</v>
      </c>
      <c r="N3515" t="s">
        <v>95</v>
      </c>
      <c r="O3515">
        <v>1</v>
      </c>
      <c r="P3515" t="s">
        <v>174</v>
      </c>
      <c r="Q3515" t="str">
        <f>+PROPER(IF(MID(Tabla1[[#This Row],[expName]],3,100)="Alegria","Alegría",MID(Tabla1[[#This Row],[expName]],3,100)))</f>
        <v>Enojo</v>
      </c>
      <c r="R3515" t="str">
        <f>+IF(Tabla1[[#This Row],[correct_ans]]="None","Frecuente","Infrecuente")</f>
        <v>Infrecuente</v>
      </c>
      <c r="S3515">
        <f>+Tabla1[[#This Row],[Respuesta.corr]]*100</f>
        <v>0</v>
      </c>
      <c r="T3515" t="str">
        <f>+IF(OR(Tabla1[[#This Row],[frecuente/infrecuente]]="Frecuente",Tabla1[[#This Row],[Respuesta.rt]]=""),"",Tabla1[[#This Row],[Respuesta.rt]])</f>
        <v/>
      </c>
      <c r="U3515">
        <f>1-Tabla1[[#This Row],[Respuesta.corr]]</f>
        <v>1</v>
      </c>
      <c r="V3515" t="s">
        <v>141</v>
      </c>
      <c r="W3515" t="s">
        <v>143</v>
      </c>
      <c r="X3515" t="str">
        <f>+IFERROR(VLOOKUP(Tabla1[[#This Row],[participant]],$AB$2:$AC$17,2,0),"REVISAR")</f>
        <v>EGV8M</v>
      </c>
    </row>
    <row r="3516" spans="1:24" x14ac:dyDescent="0.55000000000000004">
      <c r="A3516" t="s">
        <v>93</v>
      </c>
      <c r="B3516" t="s">
        <v>30</v>
      </c>
      <c r="C3516" t="s">
        <v>15</v>
      </c>
      <c r="D3516">
        <v>0.8</v>
      </c>
      <c r="E3516">
        <v>0</v>
      </c>
      <c r="F3516">
        <v>114</v>
      </c>
      <c r="G3516">
        <v>114</v>
      </c>
      <c r="H3516">
        <v>114</v>
      </c>
      <c r="I3516" t="s">
        <v>15</v>
      </c>
      <c r="J3516">
        <v>1</v>
      </c>
      <c r="L3516" t="s">
        <v>173</v>
      </c>
      <c r="M3516">
        <v>59.926231921109597</v>
      </c>
      <c r="N3516" t="s">
        <v>95</v>
      </c>
      <c r="O3516">
        <v>1</v>
      </c>
      <c r="P3516" t="s">
        <v>174</v>
      </c>
      <c r="Q3516" t="str">
        <f>+PROPER(IF(MID(Tabla1[[#This Row],[expName]],3,100)="Alegria","Alegría",MID(Tabla1[[#This Row],[expName]],3,100)))</f>
        <v>Enojo</v>
      </c>
      <c r="R3516" t="str">
        <f>+IF(Tabla1[[#This Row],[correct_ans]]="None","Frecuente","Infrecuente")</f>
        <v>Frecuente</v>
      </c>
      <c r="S3516">
        <f>+Tabla1[[#This Row],[Respuesta.corr]]*100</f>
        <v>100</v>
      </c>
      <c r="T3516" t="str">
        <f>+IF(OR(Tabla1[[#This Row],[frecuente/infrecuente]]="Frecuente",Tabla1[[#This Row],[Respuesta.rt]]=""),"",Tabla1[[#This Row],[Respuesta.rt]])</f>
        <v/>
      </c>
      <c r="U3516">
        <f>1-Tabla1[[#This Row],[Respuesta.corr]]</f>
        <v>0</v>
      </c>
      <c r="V3516" t="s">
        <v>141</v>
      </c>
      <c r="W3516" t="s">
        <v>143</v>
      </c>
      <c r="X3516" t="str">
        <f>+IFERROR(VLOOKUP(Tabla1[[#This Row],[participant]],$AB$2:$AC$17,2,0),"REVISAR")</f>
        <v>EGV8M</v>
      </c>
    </row>
    <row r="3517" spans="1:24" x14ac:dyDescent="0.55000000000000004">
      <c r="A3517" t="s">
        <v>93</v>
      </c>
      <c r="B3517" t="s">
        <v>73</v>
      </c>
      <c r="C3517" t="s">
        <v>15</v>
      </c>
      <c r="D3517">
        <v>0.8</v>
      </c>
      <c r="E3517">
        <v>0</v>
      </c>
      <c r="F3517">
        <v>115</v>
      </c>
      <c r="G3517">
        <v>115</v>
      </c>
      <c r="H3517">
        <v>115</v>
      </c>
      <c r="I3517" t="s">
        <v>15</v>
      </c>
      <c r="J3517">
        <v>1</v>
      </c>
      <c r="L3517" t="s">
        <v>173</v>
      </c>
      <c r="M3517">
        <v>59.926231921109597</v>
      </c>
      <c r="N3517" t="s">
        <v>95</v>
      </c>
      <c r="O3517">
        <v>1</v>
      </c>
      <c r="P3517" t="s">
        <v>174</v>
      </c>
      <c r="Q3517" t="str">
        <f>+PROPER(IF(MID(Tabla1[[#This Row],[expName]],3,100)="Alegria","Alegría",MID(Tabla1[[#This Row],[expName]],3,100)))</f>
        <v>Enojo</v>
      </c>
      <c r="R3517" t="str">
        <f>+IF(Tabla1[[#This Row],[correct_ans]]="None","Frecuente","Infrecuente")</f>
        <v>Frecuente</v>
      </c>
      <c r="S3517">
        <f>+Tabla1[[#This Row],[Respuesta.corr]]*100</f>
        <v>100</v>
      </c>
      <c r="T3517" t="str">
        <f>+IF(OR(Tabla1[[#This Row],[frecuente/infrecuente]]="Frecuente",Tabla1[[#This Row],[Respuesta.rt]]=""),"",Tabla1[[#This Row],[Respuesta.rt]])</f>
        <v/>
      </c>
      <c r="U3517">
        <f>1-Tabla1[[#This Row],[Respuesta.corr]]</f>
        <v>0</v>
      </c>
      <c r="V3517" t="s">
        <v>141</v>
      </c>
      <c r="W3517" t="s">
        <v>143</v>
      </c>
      <c r="X3517" t="str">
        <f>+IFERROR(VLOOKUP(Tabla1[[#This Row],[participant]],$AB$2:$AC$17,2,0),"REVISAR")</f>
        <v>EGV8M</v>
      </c>
    </row>
    <row r="3518" spans="1:24" x14ac:dyDescent="0.55000000000000004">
      <c r="A3518" t="s">
        <v>93</v>
      </c>
      <c r="B3518" t="s">
        <v>106</v>
      </c>
      <c r="C3518" t="s">
        <v>15</v>
      </c>
      <c r="D3518">
        <v>0.8</v>
      </c>
      <c r="E3518">
        <v>0</v>
      </c>
      <c r="F3518">
        <v>116</v>
      </c>
      <c r="G3518">
        <v>116</v>
      </c>
      <c r="H3518">
        <v>116</v>
      </c>
      <c r="I3518" t="s">
        <v>15</v>
      </c>
      <c r="J3518">
        <v>1</v>
      </c>
      <c r="L3518" t="s">
        <v>173</v>
      </c>
      <c r="M3518">
        <v>59.926231921109597</v>
      </c>
      <c r="N3518" t="s">
        <v>95</v>
      </c>
      <c r="O3518">
        <v>1</v>
      </c>
      <c r="P3518" t="s">
        <v>174</v>
      </c>
      <c r="Q3518" t="str">
        <f>+PROPER(IF(MID(Tabla1[[#This Row],[expName]],3,100)="Alegria","Alegría",MID(Tabla1[[#This Row],[expName]],3,100)))</f>
        <v>Enojo</v>
      </c>
      <c r="R3518" t="str">
        <f>+IF(Tabla1[[#This Row],[correct_ans]]="None","Frecuente","Infrecuente")</f>
        <v>Frecuente</v>
      </c>
      <c r="S3518">
        <f>+Tabla1[[#This Row],[Respuesta.corr]]*100</f>
        <v>100</v>
      </c>
      <c r="T3518" t="str">
        <f>+IF(OR(Tabla1[[#This Row],[frecuente/infrecuente]]="Frecuente",Tabla1[[#This Row],[Respuesta.rt]]=""),"",Tabla1[[#This Row],[Respuesta.rt]])</f>
        <v/>
      </c>
      <c r="U3518">
        <f>1-Tabla1[[#This Row],[Respuesta.corr]]</f>
        <v>0</v>
      </c>
      <c r="V3518" t="s">
        <v>141</v>
      </c>
      <c r="W3518" t="s">
        <v>143</v>
      </c>
      <c r="X3518" t="str">
        <f>+IFERROR(VLOOKUP(Tabla1[[#This Row],[participant]],$AB$2:$AC$17,2,0),"REVISAR")</f>
        <v>EGV8M</v>
      </c>
    </row>
    <row r="3519" spans="1:24" x14ac:dyDescent="0.55000000000000004">
      <c r="A3519" t="s">
        <v>98</v>
      </c>
      <c r="B3519" t="s">
        <v>113</v>
      </c>
      <c r="C3519" t="s">
        <v>21</v>
      </c>
      <c r="D3519">
        <v>0.8</v>
      </c>
      <c r="E3519">
        <v>0</v>
      </c>
      <c r="F3519">
        <v>117</v>
      </c>
      <c r="G3519">
        <v>117</v>
      </c>
      <c r="H3519">
        <v>117</v>
      </c>
      <c r="I3519" t="s">
        <v>21</v>
      </c>
      <c r="J3519">
        <v>1</v>
      </c>
      <c r="K3519">
        <v>0.526972666092</v>
      </c>
      <c r="L3519" t="s">
        <v>173</v>
      </c>
      <c r="M3519">
        <v>59.926231921109597</v>
      </c>
      <c r="N3519" t="s">
        <v>95</v>
      </c>
      <c r="O3519">
        <v>1</v>
      </c>
      <c r="P3519" t="s">
        <v>174</v>
      </c>
      <c r="Q3519" t="str">
        <f>+PROPER(IF(MID(Tabla1[[#This Row],[expName]],3,100)="Alegria","Alegría",MID(Tabla1[[#This Row],[expName]],3,100)))</f>
        <v>Enojo</v>
      </c>
      <c r="R3519" t="str">
        <f>+IF(Tabla1[[#This Row],[correct_ans]]="None","Frecuente","Infrecuente")</f>
        <v>Infrecuente</v>
      </c>
      <c r="S3519">
        <f>+Tabla1[[#This Row],[Respuesta.corr]]*100</f>
        <v>100</v>
      </c>
      <c r="T3519">
        <f>+IF(OR(Tabla1[[#This Row],[frecuente/infrecuente]]="Frecuente",Tabla1[[#This Row],[Respuesta.rt]]=""),"",Tabla1[[#This Row],[Respuesta.rt]])</f>
        <v>0.526972666092</v>
      </c>
      <c r="U3519">
        <f>1-Tabla1[[#This Row],[Respuesta.corr]]</f>
        <v>0</v>
      </c>
      <c r="V3519" t="s">
        <v>141</v>
      </c>
      <c r="W3519" t="s">
        <v>143</v>
      </c>
      <c r="X3519" t="str">
        <f>+IFERROR(VLOOKUP(Tabla1[[#This Row],[participant]],$AB$2:$AC$17,2,0),"REVISAR")</f>
        <v>EGV8M</v>
      </c>
    </row>
    <row r="3520" spans="1:24" x14ac:dyDescent="0.55000000000000004">
      <c r="A3520" t="s">
        <v>93</v>
      </c>
      <c r="B3520" t="s">
        <v>35</v>
      </c>
      <c r="C3520" t="s">
        <v>15</v>
      </c>
      <c r="D3520">
        <v>0.8</v>
      </c>
      <c r="E3520">
        <v>0</v>
      </c>
      <c r="F3520">
        <v>118</v>
      </c>
      <c r="G3520">
        <v>118</v>
      </c>
      <c r="H3520">
        <v>118</v>
      </c>
      <c r="I3520" t="s">
        <v>15</v>
      </c>
      <c r="J3520">
        <v>1</v>
      </c>
      <c r="L3520" t="s">
        <v>173</v>
      </c>
      <c r="M3520">
        <v>59.926231921109597</v>
      </c>
      <c r="N3520" t="s">
        <v>95</v>
      </c>
      <c r="O3520">
        <v>1</v>
      </c>
      <c r="P3520" t="s">
        <v>174</v>
      </c>
      <c r="Q3520" t="str">
        <f>+PROPER(IF(MID(Tabla1[[#This Row],[expName]],3,100)="Alegria","Alegría",MID(Tabla1[[#This Row],[expName]],3,100)))</f>
        <v>Enojo</v>
      </c>
      <c r="R3520" t="str">
        <f>+IF(Tabla1[[#This Row],[correct_ans]]="None","Frecuente","Infrecuente")</f>
        <v>Frecuente</v>
      </c>
      <c r="S3520">
        <f>+Tabla1[[#This Row],[Respuesta.corr]]*100</f>
        <v>100</v>
      </c>
      <c r="T3520" t="str">
        <f>+IF(OR(Tabla1[[#This Row],[frecuente/infrecuente]]="Frecuente",Tabla1[[#This Row],[Respuesta.rt]]=""),"",Tabla1[[#This Row],[Respuesta.rt]])</f>
        <v/>
      </c>
      <c r="U3520">
        <f>1-Tabla1[[#This Row],[Respuesta.corr]]</f>
        <v>0</v>
      </c>
      <c r="V3520" t="s">
        <v>141</v>
      </c>
      <c r="W3520" t="s">
        <v>143</v>
      </c>
      <c r="X3520" t="str">
        <f>+IFERROR(VLOOKUP(Tabla1[[#This Row],[participant]],$AB$2:$AC$17,2,0),"REVISAR")</f>
        <v>EGV8M</v>
      </c>
    </row>
    <row r="3521" spans="1:24" x14ac:dyDescent="0.55000000000000004">
      <c r="A3521" t="s">
        <v>93</v>
      </c>
      <c r="B3521" t="s">
        <v>100</v>
      </c>
      <c r="C3521" t="s">
        <v>15</v>
      </c>
      <c r="D3521">
        <v>1.3</v>
      </c>
      <c r="E3521">
        <v>0</v>
      </c>
      <c r="F3521">
        <v>119</v>
      </c>
      <c r="G3521">
        <v>119</v>
      </c>
      <c r="H3521">
        <v>119</v>
      </c>
      <c r="I3521" t="s">
        <v>15</v>
      </c>
      <c r="J3521">
        <v>1</v>
      </c>
      <c r="L3521" t="s">
        <v>173</v>
      </c>
      <c r="M3521">
        <v>59.926231921109597</v>
      </c>
      <c r="N3521" t="s">
        <v>95</v>
      </c>
      <c r="O3521">
        <v>1</v>
      </c>
      <c r="P3521" t="s">
        <v>174</v>
      </c>
      <c r="Q3521" t="str">
        <f>+PROPER(IF(MID(Tabla1[[#This Row],[expName]],3,100)="Alegria","Alegría",MID(Tabla1[[#This Row],[expName]],3,100)))</f>
        <v>Enojo</v>
      </c>
      <c r="R3521" t="str">
        <f>+IF(Tabla1[[#This Row],[correct_ans]]="None","Frecuente","Infrecuente")</f>
        <v>Frecuente</v>
      </c>
      <c r="S3521">
        <f>+Tabla1[[#This Row],[Respuesta.corr]]*100</f>
        <v>100</v>
      </c>
      <c r="T3521" t="str">
        <f>+IF(OR(Tabla1[[#This Row],[frecuente/infrecuente]]="Frecuente",Tabla1[[#This Row],[Respuesta.rt]]=""),"",Tabla1[[#This Row],[Respuesta.rt]])</f>
        <v/>
      </c>
      <c r="U3521">
        <f>1-Tabla1[[#This Row],[Respuesta.corr]]</f>
        <v>0</v>
      </c>
      <c r="V3521" t="s">
        <v>141</v>
      </c>
      <c r="W3521" t="s">
        <v>143</v>
      </c>
      <c r="X3521" t="str">
        <f>+IFERROR(VLOOKUP(Tabla1[[#This Row],[participant]],$AB$2:$AC$17,2,0),"REVISAR")</f>
        <v>EGV8M</v>
      </c>
    </row>
    <row r="3522" spans="1:24" x14ac:dyDescent="0.55000000000000004">
      <c r="A3522" t="s">
        <v>98</v>
      </c>
      <c r="B3522" t="s">
        <v>117</v>
      </c>
      <c r="C3522" t="s">
        <v>21</v>
      </c>
      <c r="D3522">
        <v>0.8</v>
      </c>
      <c r="E3522">
        <v>0</v>
      </c>
      <c r="F3522">
        <v>120</v>
      </c>
      <c r="G3522">
        <v>120</v>
      </c>
      <c r="H3522">
        <v>120</v>
      </c>
      <c r="I3522" t="s">
        <v>21</v>
      </c>
      <c r="J3522">
        <v>1</v>
      </c>
      <c r="K3522">
        <v>0.70736542803900004</v>
      </c>
      <c r="L3522" t="s">
        <v>173</v>
      </c>
      <c r="M3522">
        <v>59.926231921109597</v>
      </c>
      <c r="N3522" t="s">
        <v>95</v>
      </c>
      <c r="O3522">
        <v>1</v>
      </c>
      <c r="P3522" t="s">
        <v>174</v>
      </c>
      <c r="Q3522" t="str">
        <f>+PROPER(IF(MID(Tabla1[[#This Row],[expName]],3,100)="Alegria","Alegría",MID(Tabla1[[#This Row],[expName]],3,100)))</f>
        <v>Enojo</v>
      </c>
      <c r="R3522" t="str">
        <f>+IF(Tabla1[[#This Row],[correct_ans]]="None","Frecuente","Infrecuente")</f>
        <v>Infrecuente</v>
      </c>
      <c r="S3522">
        <f>+Tabla1[[#This Row],[Respuesta.corr]]*100</f>
        <v>100</v>
      </c>
      <c r="T3522">
        <f>+IF(OR(Tabla1[[#This Row],[frecuente/infrecuente]]="Frecuente",Tabla1[[#This Row],[Respuesta.rt]]=""),"",Tabla1[[#This Row],[Respuesta.rt]])</f>
        <v>0.70736542803900004</v>
      </c>
      <c r="U3522">
        <f>1-Tabla1[[#This Row],[Respuesta.corr]]</f>
        <v>0</v>
      </c>
      <c r="V3522" t="s">
        <v>141</v>
      </c>
      <c r="W3522" t="s">
        <v>143</v>
      </c>
      <c r="X3522" t="str">
        <f>+IFERROR(VLOOKUP(Tabla1[[#This Row],[participant]],$AB$2:$AC$17,2,0),"REVISAR")</f>
        <v>EGV8M</v>
      </c>
    </row>
    <row r="3523" spans="1:24" x14ac:dyDescent="0.55000000000000004">
      <c r="A3523" t="s">
        <v>93</v>
      </c>
      <c r="B3523" t="s">
        <v>109</v>
      </c>
      <c r="C3523" t="s">
        <v>15</v>
      </c>
      <c r="D3523">
        <v>0.8</v>
      </c>
      <c r="E3523">
        <v>0</v>
      </c>
      <c r="F3523">
        <v>121</v>
      </c>
      <c r="G3523">
        <v>121</v>
      </c>
      <c r="H3523">
        <v>121</v>
      </c>
      <c r="I3523" t="s">
        <v>15</v>
      </c>
      <c r="J3523">
        <v>1</v>
      </c>
      <c r="L3523" t="s">
        <v>173</v>
      </c>
      <c r="M3523">
        <v>59.926231921109597</v>
      </c>
      <c r="N3523" t="s">
        <v>95</v>
      </c>
      <c r="O3523">
        <v>1</v>
      </c>
      <c r="P3523" t="s">
        <v>174</v>
      </c>
      <c r="Q3523" t="str">
        <f>+PROPER(IF(MID(Tabla1[[#This Row],[expName]],3,100)="Alegria","Alegría",MID(Tabla1[[#This Row],[expName]],3,100)))</f>
        <v>Enojo</v>
      </c>
      <c r="R3523" t="str">
        <f>+IF(Tabla1[[#This Row],[correct_ans]]="None","Frecuente","Infrecuente")</f>
        <v>Frecuente</v>
      </c>
      <c r="S3523">
        <f>+Tabla1[[#This Row],[Respuesta.corr]]*100</f>
        <v>100</v>
      </c>
      <c r="T3523" t="str">
        <f>+IF(OR(Tabla1[[#This Row],[frecuente/infrecuente]]="Frecuente",Tabla1[[#This Row],[Respuesta.rt]]=""),"",Tabla1[[#This Row],[Respuesta.rt]])</f>
        <v/>
      </c>
      <c r="U3523">
        <f>1-Tabla1[[#This Row],[Respuesta.corr]]</f>
        <v>0</v>
      </c>
      <c r="V3523" t="s">
        <v>141</v>
      </c>
      <c r="W3523" t="s">
        <v>143</v>
      </c>
      <c r="X3523" t="str">
        <f>+IFERROR(VLOOKUP(Tabla1[[#This Row],[participant]],$AB$2:$AC$17,2,0),"REVISAR")</f>
        <v>EGV8M</v>
      </c>
    </row>
    <row r="3524" spans="1:24" x14ac:dyDescent="0.55000000000000004">
      <c r="A3524" t="s">
        <v>93</v>
      </c>
      <c r="B3524" t="s">
        <v>30</v>
      </c>
      <c r="C3524" t="s">
        <v>15</v>
      </c>
      <c r="D3524">
        <v>1.3</v>
      </c>
      <c r="E3524">
        <v>0</v>
      </c>
      <c r="F3524">
        <v>122</v>
      </c>
      <c r="G3524">
        <v>122</v>
      </c>
      <c r="H3524">
        <v>122</v>
      </c>
      <c r="I3524" t="s">
        <v>15</v>
      </c>
      <c r="J3524">
        <v>1</v>
      </c>
      <c r="L3524" t="s">
        <v>173</v>
      </c>
      <c r="M3524">
        <v>59.926231921109597</v>
      </c>
      <c r="N3524" t="s">
        <v>95</v>
      </c>
      <c r="O3524">
        <v>1</v>
      </c>
      <c r="P3524" t="s">
        <v>174</v>
      </c>
      <c r="Q3524" t="str">
        <f>+PROPER(IF(MID(Tabla1[[#This Row],[expName]],3,100)="Alegria","Alegría",MID(Tabla1[[#This Row],[expName]],3,100)))</f>
        <v>Enojo</v>
      </c>
      <c r="R3524" t="str">
        <f>+IF(Tabla1[[#This Row],[correct_ans]]="None","Frecuente","Infrecuente")</f>
        <v>Frecuente</v>
      </c>
      <c r="S3524">
        <f>+Tabla1[[#This Row],[Respuesta.corr]]*100</f>
        <v>100</v>
      </c>
      <c r="T3524" t="str">
        <f>+IF(OR(Tabla1[[#This Row],[frecuente/infrecuente]]="Frecuente",Tabla1[[#This Row],[Respuesta.rt]]=""),"",Tabla1[[#This Row],[Respuesta.rt]])</f>
        <v/>
      </c>
      <c r="U3524">
        <f>1-Tabla1[[#This Row],[Respuesta.corr]]</f>
        <v>0</v>
      </c>
      <c r="V3524" t="s">
        <v>141</v>
      </c>
      <c r="W3524" t="s">
        <v>143</v>
      </c>
      <c r="X3524" t="str">
        <f>+IFERROR(VLOOKUP(Tabla1[[#This Row],[participant]],$AB$2:$AC$17,2,0),"REVISAR")</f>
        <v>EGV8M</v>
      </c>
    </row>
    <row r="3525" spans="1:24" x14ac:dyDescent="0.55000000000000004">
      <c r="A3525" t="s">
        <v>98</v>
      </c>
      <c r="B3525" t="s">
        <v>116</v>
      </c>
      <c r="C3525" t="s">
        <v>21</v>
      </c>
      <c r="D3525">
        <v>1.3</v>
      </c>
      <c r="E3525">
        <v>0</v>
      </c>
      <c r="F3525">
        <v>123</v>
      </c>
      <c r="G3525">
        <v>123</v>
      </c>
      <c r="H3525">
        <v>123</v>
      </c>
      <c r="I3525" t="s">
        <v>21</v>
      </c>
      <c r="J3525">
        <v>1</v>
      </c>
      <c r="K3525">
        <v>0.65579796274000002</v>
      </c>
      <c r="L3525" t="s">
        <v>173</v>
      </c>
      <c r="M3525">
        <v>59.926231921109597</v>
      </c>
      <c r="N3525" t="s">
        <v>95</v>
      </c>
      <c r="O3525">
        <v>1</v>
      </c>
      <c r="P3525" t="s">
        <v>174</v>
      </c>
      <c r="Q3525" t="str">
        <f>+PROPER(IF(MID(Tabla1[[#This Row],[expName]],3,100)="Alegria","Alegría",MID(Tabla1[[#This Row],[expName]],3,100)))</f>
        <v>Enojo</v>
      </c>
      <c r="R3525" t="str">
        <f>+IF(Tabla1[[#This Row],[correct_ans]]="None","Frecuente","Infrecuente")</f>
        <v>Infrecuente</v>
      </c>
      <c r="S3525">
        <f>+Tabla1[[#This Row],[Respuesta.corr]]*100</f>
        <v>100</v>
      </c>
      <c r="T3525">
        <f>+IF(OR(Tabla1[[#This Row],[frecuente/infrecuente]]="Frecuente",Tabla1[[#This Row],[Respuesta.rt]]=""),"",Tabla1[[#This Row],[Respuesta.rt]])</f>
        <v>0.65579796274000002</v>
      </c>
      <c r="U3525">
        <f>1-Tabla1[[#This Row],[Respuesta.corr]]</f>
        <v>0</v>
      </c>
      <c r="V3525" t="s">
        <v>141</v>
      </c>
      <c r="W3525" t="s">
        <v>143</v>
      </c>
      <c r="X3525" t="str">
        <f>+IFERROR(VLOOKUP(Tabla1[[#This Row],[participant]],$AB$2:$AC$17,2,0),"REVISAR")</f>
        <v>EGV8M</v>
      </c>
    </row>
    <row r="3526" spans="1:24" x14ac:dyDescent="0.55000000000000004">
      <c r="A3526" t="s">
        <v>93</v>
      </c>
      <c r="B3526" t="s">
        <v>31</v>
      </c>
      <c r="C3526" t="s">
        <v>15</v>
      </c>
      <c r="D3526">
        <v>1.3</v>
      </c>
      <c r="E3526">
        <v>0</v>
      </c>
      <c r="F3526">
        <v>124</v>
      </c>
      <c r="G3526">
        <v>124</v>
      </c>
      <c r="H3526">
        <v>124</v>
      </c>
      <c r="I3526" t="s">
        <v>15</v>
      </c>
      <c r="J3526">
        <v>1</v>
      </c>
      <c r="L3526" t="s">
        <v>173</v>
      </c>
      <c r="M3526">
        <v>59.926231921109597</v>
      </c>
      <c r="N3526" t="s">
        <v>95</v>
      </c>
      <c r="O3526">
        <v>1</v>
      </c>
      <c r="P3526" t="s">
        <v>174</v>
      </c>
      <c r="Q3526" t="str">
        <f>+PROPER(IF(MID(Tabla1[[#This Row],[expName]],3,100)="Alegria","Alegría",MID(Tabla1[[#This Row],[expName]],3,100)))</f>
        <v>Enojo</v>
      </c>
      <c r="R3526" t="str">
        <f>+IF(Tabla1[[#This Row],[correct_ans]]="None","Frecuente","Infrecuente")</f>
        <v>Frecuente</v>
      </c>
      <c r="S3526">
        <f>+Tabla1[[#This Row],[Respuesta.corr]]*100</f>
        <v>100</v>
      </c>
      <c r="T3526" t="str">
        <f>+IF(OR(Tabla1[[#This Row],[frecuente/infrecuente]]="Frecuente",Tabla1[[#This Row],[Respuesta.rt]]=""),"",Tabla1[[#This Row],[Respuesta.rt]])</f>
        <v/>
      </c>
      <c r="U3526">
        <f>1-Tabla1[[#This Row],[Respuesta.corr]]</f>
        <v>0</v>
      </c>
      <c r="V3526" t="s">
        <v>141</v>
      </c>
      <c r="W3526" t="s">
        <v>143</v>
      </c>
      <c r="X3526" t="str">
        <f>+IFERROR(VLOOKUP(Tabla1[[#This Row],[participant]],$AB$2:$AC$17,2,0),"REVISAR")</f>
        <v>EGV8M</v>
      </c>
    </row>
    <row r="3527" spans="1:24" x14ac:dyDescent="0.55000000000000004">
      <c r="A3527" t="s">
        <v>93</v>
      </c>
      <c r="B3527" t="s">
        <v>106</v>
      </c>
      <c r="C3527" t="s">
        <v>15</v>
      </c>
      <c r="D3527">
        <v>0.8</v>
      </c>
      <c r="E3527">
        <v>0</v>
      </c>
      <c r="F3527">
        <v>125</v>
      </c>
      <c r="G3527">
        <v>125</v>
      </c>
      <c r="H3527">
        <v>125</v>
      </c>
      <c r="I3527" t="s">
        <v>15</v>
      </c>
      <c r="J3527">
        <v>1</v>
      </c>
      <c r="L3527" t="s">
        <v>173</v>
      </c>
      <c r="M3527">
        <v>59.926231921109597</v>
      </c>
      <c r="N3527" t="s">
        <v>95</v>
      </c>
      <c r="O3527">
        <v>1</v>
      </c>
      <c r="P3527" t="s">
        <v>174</v>
      </c>
      <c r="Q3527" t="str">
        <f>+PROPER(IF(MID(Tabla1[[#This Row],[expName]],3,100)="Alegria","Alegría",MID(Tabla1[[#This Row],[expName]],3,100)))</f>
        <v>Enojo</v>
      </c>
      <c r="R3527" t="str">
        <f>+IF(Tabla1[[#This Row],[correct_ans]]="None","Frecuente","Infrecuente")</f>
        <v>Frecuente</v>
      </c>
      <c r="S3527">
        <f>+Tabla1[[#This Row],[Respuesta.corr]]*100</f>
        <v>100</v>
      </c>
      <c r="T3527" t="str">
        <f>+IF(OR(Tabla1[[#This Row],[frecuente/infrecuente]]="Frecuente",Tabla1[[#This Row],[Respuesta.rt]]=""),"",Tabla1[[#This Row],[Respuesta.rt]])</f>
        <v/>
      </c>
      <c r="U3527">
        <f>1-Tabla1[[#This Row],[Respuesta.corr]]</f>
        <v>0</v>
      </c>
      <c r="V3527" t="s">
        <v>141</v>
      </c>
      <c r="W3527" t="s">
        <v>143</v>
      </c>
      <c r="X3527" t="str">
        <f>+IFERROR(VLOOKUP(Tabla1[[#This Row],[participant]],$AB$2:$AC$17,2,0),"REVISAR")</f>
        <v>EGV8M</v>
      </c>
    </row>
    <row r="3528" spans="1:24" x14ac:dyDescent="0.55000000000000004">
      <c r="A3528" t="s">
        <v>93</v>
      </c>
      <c r="B3528" t="s">
        <v>107</v>
      </c>
      <c r="C3528" t="s">
        <v>15</v>
      </c>
      <c r="D3528">
        <v>1.3</v>
      </c>
      <c r="E3528">
        <v>0</v>
      </c>
      <c r="F3528">
        <v>126</v>
      </c>
      <c r="G3528">
        <v>126</v>
      </c>
      <c r="H3528">
        <v>126</v>
      </c>
      <c r="I3528" t="s">
        <v>15</v>
      </c>
      <c r="J3528">
        <v>1</v>
      </c>
      <c r="L3528" t="s">
        <v>173</v>
      </c>
      <c r="M3528">
        <v>59.926231921109597</v>
      </c>
      <c r="N3528" t="s">
        <v>95</v>
      </c>
      <c r="O3528">
        <v>1</v>
      </c>
      <c r="P3528" t="s">
        <v>174</v>
      </c>
      <c r="Q3528" t="str">
        <f>+PROPER(IF(MID(Tabla1[[#This Row],[expName]],3,100)="Alegria","Alegría",MID(Tabla1[[#This Row],[expName]],3,100)))</f>
        <v>Enojo</v>
      </c>
      <c r="R3528" t="str">
        <f>+IF(Tabla1[[#This Row],[correct_ans]]="None","Frecuente","Infrecuente")</f>
        <v>Frecuente</v>
      </c>
      <c r="S3528">
        <f>+Tabla1[[#This Row],[Respuesta.corr]]*100</f>
        <v>100</v>
      </c>
      <c r="T3528" t="str">
        <f>+IF(OR(Tabla1[[#This Row],[frecuente/infrecuente]]="Frecuente",Tabla1[[#This Row],[Respuesta.rt]]=""),"",Tabla1[[#This Row],[Respuesta.rt]])</f>
        <v/>
      </c>
      <c r="U3528">
        <f>1-Tabla1[[#This Row],[Respuesta.corr]]</f>
        <v>0</v>
      </c>
      <c r="V3528" t="s">
        <v>141</v>
      </c>
      <c r="W3528" t="s">
        <v>143</v>
      </c>
      <c r="X3528" t="str">
        <f>+IFERROR(VLOOKUP(Tabla1[[#This Row],[participant]],$AB$2:$AC$17,2,0),"REVISAR")</f>
        <v>EGV8M</v>
      </c>
    </row>
    <row r="3529" spans="1:24" x14ac:dyDescent="0.55000000000000004">
      <c r="A3529" t="s">
        <v>93</v>
      </c>
      <c r="B3529" t="s">
        <v>107</v>
      </c>
      <c r="C3529" t="s">
        <v>15</v>
      </c>
      <c r="D3529">
        <v>0.8</v>
      </c>
      <c r="E3529">
        <v>0</v>
      </c>
      <c r="F3529">
        <v>127</v>
      </c>
      <c r="G3529">
        <v>127</v>
      </c>
      <c r="H3529">
        <v>127</v>
      </c>
      <c r="I3529" t="s">
        <v>15</v>
      </c>
      <c r="J3529">
        <v>1</v>
      </c>
      <c r="L3529" t="s">
        <v>173</v>
      </c>
      <c r="M3529">
        <v>59.926231921109597</v>
      </c>
      <c r="N3529" t="s">
        <v>95</v>
      </c>
      <c r="O3529">
        <v>1</v>
      </c>
      <c r="P3529" t="s">
        <v>174</v>
      </c>
      <c r="Q3529" t="str">
        <f>+PROPER(IF(MID(Tabla1[[#This Row],[expName]],3,100)="Alegria","Alegría",MID(Tabla1[[#This Row],[expName]],3,100)))</f>
        <v>Enojo</v>
      </c>
      <c r="R3529" t="str">
        <f>+IF(Tabla1[[#This Row],[correct_ans]]="None","Frecuente","Infrecuente")</f>
        <v>Frecuente</v>
      </c>
      <c r="S3529">
        <f>+Tabla1[[#This Row],[Respuesta.corr]]*100</f>
        <v>100</v>
      </c>
      <c r="T3529" t="str">
        <f>+IF(OR(Tabla1[[#This Row],[frecuente/infrecuente]]="Frecuente",Tabla1[[#This Row],[Respuesta.rt]]=""),"",Tabla1[[#This Row],[Respuesta.rt]])</f>
        <v/>
      </c>
      <c r="U3529">
        <f>1-Tabla1[[#This Row],[Respuesta.corr]]</f>
        <v>0</v>
      </c>
      <c r="V3529" t="s">
        <v>141</v>
      </c>
      <c r="W3529" t="s">
        <v>143</v>
      </c>
      <c r="X3529" t="str">
        <f>+IFERROR(VLOOKUP(Tabla1[[#This Row],[participant]],$AB$2:$AC$17,2,0),"REVISAR")</f>
        <v>EGV8M</v>
      </c>
    </row>
    <row r="3530" spans="1:24" x14ac:dyDescent="0.55000000000000004">
      <c r="A3530" t="s">
        <v>98</v>
      </c>
      <c r="B3530" t="s">
        <v>114</v>
      </c>
      <c r="C3530" t="s">
        <v>21</v>
      </c>
      <c r="D3530">
        <v>1.3</v>
      </c>
      <c r="E3530">
        <v>0</v>
      </c>
      <c r="F3530">
        <v>128</v>
      </c>
      <c r="G3530">
        <v>128</v>
      </c>
      <c r="H3530">
        <v>128</v>
      </c>
      <c r="I3530" t="s">
        <v>21</v>
      </c>
      <c r="J3530">
        <v>1</v>
      </c>
      <c r="K3530">
        <v>0.80970111448600002</v>
      </c>
      <c r="L3530" t="s">
        <v>173</v>
      </c>
      <c r="M3530">
        <v>59.926231921109597</v>
      </c>
      <c r="N3530" t="s">
        <v>95</v>
      </c>
      <c r="O3530">
        <v>1</v>
      </c>
      <c r="P3530" t="s">
        <v>174</v>
      </c>
      <c r="Q3530" t="str">
        <f>+PROPER(IF(MID(Tabla1[[#This Row],[expName]],3,100)="Alegria","Alegría",MID(Tabla1[[#This Row],[expName]],3,100)))</f>
        <v>Enojo</v>
      </c>
      <c r="R3530" t="str">
        <f>+IF(Tabla1[[#This Row],[correct_ans]]="None","Frecuente","Infrecuente")</f>
        <v>Infrecuente</v>
      </c>
      <c r="S3530">
        <f>+Tabla1[[#This Row],[Respuesta.corr]]*100</f>
        <v>100</v>
      </c>
      <c r="T3530">
        <f>+IF(OR(Tabla1[[#This Row],[frecuente/infrecuente]]="Frecuente",Tabla1[[#This Row],[Respuesta.rt]]=""),"",Tabla1[[#This Row],[Respuesta.rt]])</f>
        <v>0.80970111448600002</v>
      </c>
      <c r="U3530">
        <f>1-Tabla1[[#This Row],[Respuesta.corr]]</f>
        <v>0</v>
      </c>
      <c r="V3530" t="s">
        <v>141</v>
      </c>
      <c r="W3530" t="s">
        <v>143</v>
      </c>
      <c r="X3530" t="str">
        <f>+IFERROR(VLOOKUP(Tabla1[[#This Row],[participant]],$AB$2:$AC$17,2,0),"REVISAR")</f>
        <v>EGV8M</v>
      </c>
    </row>
    <row r="3531" spans="1:24" x14ac:dyDescent="0.55000000000000004">
      <c r="A3531" t="s">
        <v>93</v>
      </c>
      <c r="B3531" t="s">
        <v>73</v>
      </c>
      <c r="C3531" t="s">
        <v>15</v>
      </c>
      <c r="D3531">
        <v>0.8</v>
      </c>
      <c r="E3531">
        <v>0</v>
      </c>
      <c r="F3531">
        <v>129</v>
      </c>
      <c r="G3531">
        <v>129</v>
      </c>
      <c r="H3531">
        <v>129</v>
      </c>
      <c r="I3531" t="s">
        <v>15</v>
      </c>
      <c r="J3531">
        <v>1</v>
      </c>
      <c r="L3531" t="s">
        <v>173</v>
      </c>
      <c r="M3531">
        <v>59.926231921109597</v>
      </c>
      <c r="N3531" t="s">
        <v>95</v>
      </c>
      <c r="O3531">
        <v>1</v>
      </c>
      <c r="P3531" t="s">
        <v>174</v>
      </c>
      <c r="Q3531" t="str">
        <f>+PROPER(IF(MID(Tabla1[[#This Row],[expName]],3,100)="Alegria","Alegría",MID(Tabla1[[#This Row],[expName]],3,100)))</f>
        <v>Enojo</v>
      </c>
      <c r="R3531" t="str">
        <f>+IF(Tabla1[[#This Row],[correct_ans]]="None","Frecuente","Infrecuente")</f>
        <v>Frecuente</v>
      </c>
      <c r="S3531">
        <f>+Tabla1[[#This Row],[Respuesta.corr]]*100</f>
        <v>100</v>
      </c>
      <c r="T3531" t="str">
        <f>+IF(OR(Tabla1[[#This Row],[frecuente/infrecuente]]="Frecuente",Tabla1[[#This Row],[Respuesta.rt]]=""),"",Tabla1[[#This Row],[Respuesta.rt]])</f>
        <v/>
      </c>
      <c r="U3531">
        <f>1-Tabla1[[#This Row],[Respuesta.corr]]</f>
        <v>0</v>
      </c>
      <c r="V3531" t="s">
        <v>141</v>
      </c>
      <c r="W3531" t="s">
        <v>143</v>
      </c>
      <c r="X3531" t="str">
        <f>+IFERROR(VLOOKUP(Tabla1[[#This Row],[participant]],$AB$2:$AC$17,2,0),"REVISAR")</f>
        <v>EGV8M</v>
      </c>
    </row>
    <row r="3532" spans="1:24" x14ac:dyDescent="0.55000000000000004">
      <c r="A3532" t="s">
        <v>93</v>
      </c>
      <c r="B3532" t="s">
        <v>31</v>
      </c>
      <c r="C3532" t="s">
        <v>15</v>
      </c>
      <c r="D3532">
        <v>1.3</v>
      </c>
      <c r="E3532">
        <v>0</v>
      </c>
      <c r="F3532">
        <v>130</v>
      </c>
      <c r="G3532">
        <v>130</v>
      </c>
      <c r="H3532">
        <v>130</v>
      </c>
      <c r="I3532" t="s">
        <v>15</v>
      </c>
      <c r="J3532">
        <v>1</v>
      </c>
      <c r="L3532" t="s">
        <v>173</v>
      </c>
      <c r="M3532">
        <v>59.926231921109597</v>
      </c>
      <c r="N3532" t="s">
        <v>95</v>
      </c>
      <c r="O3532">
        <v>1</v>
      </c>
      <c r="P3532" t="s">
        <v>174</v>
      </c>
      <c r="Q3532" t="str">
        <f>+PROPER(IF(MID(Tabla1[[#This Row],[expName]],3,100)="Alegria","Alegría",MID(Tabla1[[#This Row],[expName]],3,100)))</f>
        <v>Enojo</v>
      </c>
      <c r="R3532" t="str">
        <f>+IF(Tabla1[[#This Row],[correct_ans]]="None","Frecuente","Infrecuente")</f>
        <v>Frecuente</v>
      </c>
      <c r="S3532">
        <f>+Tabla1[[#This Row],[Respuesta.corr]]*100</f>
        <v>100</v>
      </c>
      <c r="T3532" t="str">
        <f>+IF(OR(Tabla1[[#This Row],[frecuente/infrecuente]]="Frecuente",Tabla1[[#This Row],[Respuesta.rt]]=""),"",Tabla1[[#This Row],[Respuesta.rt]])</f>
        <v/>
      </c>
      <c r="U3532">
        <f>1-Tabla1[[#This Row],[Respuesta.corr]]</f>
        <v>0</v>
      </c>
      <c r="V3532" t="s">
        <v>141</v>
      </c>
      <c r="W3532" t="s">
        <v>143</v>
      </c>
      <c r="X3532" t="str">
        <f>+IFERROR(VLOOKUP(Tabla1[[#This Row],[participant]],$AB$2:$AC$17,2,0),"REVISAR")</f>
        <v>EGV8M</v>
      </c>
    </row>
    <row r="3533" spans="1:24" x14ac:dyDescent="0.55000000000000004">
      <c r="A3533" t="s">
        <v>98</v>
      </c>
      <c r="B3533" t="s">
        <v>115</v>
      </c>
      <c r="C3533" t="s">
        <v>21</v>
      </c>
      <c r="D3533">
        <v>0.8</v>
      </c>
      <c r="E3533">
        <v>0</v>
      </c>
      <c r="F3533">
        <v>131</v>
      </c>
      <c r="G3533">
        <v>131</v>
      </c>
      <c r="H3533">
        <v>131</v>
      </c>
      <c r="I3533" t="s">
        <v>15</v>
      </c>
      <c r="J3533">
        <v>0</v>
      </c>
      <c r="L3533" t="s">
        <v>173</v>
      </c>
      <c r="M3533">
        <v>59.926231921109597</v>
      </c>
      <c r="N3533" t="s">
        <v>95</v>
      </c>
      <c r="O3533">
        <v>1</v>
      </c>
      <c r="P3533" t="s">
        <v>174</v>
      </c>
      <c r="Q3533" t="str">
        <f>+PROPER(IF(MID(Tabla1[[#This Row],[expName]],3,100)="Alegria","Alegría",MID(Tabla1[[#This Row],[expName]],3,100)))</f>
        <v>Enojo</v>
      </c>
      <c r="R3533" t="str">
        <f>+IF(Tabla1[[#This Row],[correct_ans]]="None","Frecuente","Infrecuente")</f>
        <v>Infrecuente</v>
      </c>
      <c r="S3533">
        <f>+Tabla1[[#This Row],[Respuesta.corr]]*100</f>
        <v>0</v>
      </c>
      <c r="T3533" t="str">
        <f>+IF(OR(Tabla1[[#This Row],[frecuente/infrecuente]]="Frecuente",Tabla1[[#This Row],[Respuesta.rt]]=""),"",Tabla1[[#This Row],[Respuesta.rt]])</f>
        <v/>
      </c>
      <c r="U3533">
        <f>1-Tabla1[[#This Row],[Respuesta.corr]]</f>
        <v>1</v>
      </c>
      <c r="V3533" t="s">
        <v>141</v>
      </c>
      <c r="W3533" t="s">
        <v>143</v>
      </c>
      <c r="X3533" t="str">
        <f>+IFERROR(VLOOKUP(Tabla1[[#This Row],[participant]],$AB$2:$AC$17,2,0),"REVISAR")</f>
        <v>EGV8M</v>
      </c>
    </row>
    <row r="3534" spans="1:24" x14ac:dyDescent="0.55000000000000004">
      <c r="A3534" t="s">
        <v>93</v>
      </c>
      <c r="B3534" t="s">
        <v>23</v>
      </c>
      <c r="C3534" t="s">
        <v>15</v>
      </c>
      <c r="D3534">
        <v>1.3</v>
      </c>
      <c r="E3534">
        <v>0</v>
      </c>
      <c r="F3534">
        <v>132</v>
      </c>
      <c r="G3534">
        <v>132</v>
      </c>
      <c r="H3534">
        <v>132</v>
      </c>
      <c r="I3534" t="s">
        <v>15</v>
      </c>
      <c r="J3534">
        <v>1</v>
      </c>
      <c r="L3534" t="s">
        <v>173</v>
      </c>
      <c r="M3534">
        <v>59.926231921109597</v>
      </c>
      <c r="N3534" t="s">
        <v>95</v>
      </c>
      <c r="O3534">
        <v>1</v>
      </c>
      <c r="P3534" t="s">
        <v>174</v>
      </c>
      <c r="Q3534" t="str">
        <f>+PROPER(IF(MID(Tabla1[[#This Row],[expName]],3,100)="Alegria","Alegría",MID(Tabla1[[#This Row],[expName]],3,100)))</f>
        <v>Enojo</v>
      </c>
      <c r="R3534" t="str">
        <f>+IF(Tabla1[[#This Row],[correct_ans]]="None","Frecuente","Infrecuente")</f>
        <v>Frecuente</v>
      </c>
      <c r="S3534">
        <f>+Tabla1[[#This Row],[Respuesta.corr]]*100</f>
        <v>100</v>
      </c>
      <c r="T3534" t="str">
        <f>+IF(OR(Tabla1[[#This Row],[frecuente/infrecuente]]="Frecuente",Tabla1[[#This Row],[Respuesta.rt]]=""),"",Tabla1[[#This Row],[Respuesta.rt]])</f>
        <v/>
      </c>
      <c r="U3534">
        <f>1-Tabla1[[#This Row],[Respuesta.corr]]</f>
        <v>0</v>
      </c>
      <c r="V3534" t="s">
        <v>141</v>
      </c>
      <c r="W3534" t="s">
        <v>143</v>
      </c>
      <c r="X3534" t="str">
        <f>+IFERROR(VLOOKUP(Tabla1[[#This Row],[participant]],$AB$2:$AC$17,2,0),"REVISAR")</f>
        <v>EGV8M</v>
      </c>
    </row>
    <row r="3535" spans="1:24" x14ac:dyDescent="0.55000000000000004">
      <c r="A3535" t="s">
        <v>93</v>
      </c>
      <c r="B3535" t="s">
        <v>100</v>
      </c>
      <c r="C3535" t="s">
        <v>15</v>
      </c>
      <c r="D3535">
        <v>0.8</v>
      </c>
      <c r="E3535">
        <v>0</v>
      </c>
      <c r="F3535">
        <v>133</v>
      </c>
      <c r="G3535">
        <v>133</v>
      </c>
      <c r="H3535">
        <v>133</v>
      </c>
      <c r="I3535" t="s">
        <v>15</v>
      </c>
      <c r="J3535">
        <v>1</v>
      </c>
      <c r="L3535" t="s">
        <v>173</v>
      </c>
      <c r="M3535">
        <v>59.926231921109597</v>
      </c>
      <c r="N3535" t="s">
        <v>95</v>
      </c>
      <c r="O3535">
        <v>1</v>
      </c>
      <c r="P3535" t="s">
        <v>174</v>
      </c>
      <c r="Q3535" t="str">
        <f>+PROPER(IF(MID(Tabla1[[#This Row],[expName]],3,100)="Alegria","Alegría",MID(Tabla1[[#This Row],[expName]],3,100)))</f>
        <v>Enojo</v>
      </c>
      <c r="R3535" t="str">
        <f>+IF(Tabla1[[#This Row],[correct_ans]]="None","Frecuente","Infrecuente")</f>
        <v>Frecuente</v>
      </c>
      <c r="S3535">
        <f>+Tabla1[[#This Row],[Respuesta.corr]]*100</f>
        <v>100</v>
      </c>
      <c r="T3535" t="str">
        <f>+IF(OR(Tabla1[[#This Row],[frecuente/infrecuente]]="Frecuente",Tabla1[[#This Row],[Respuesta.rt]]=""),"",Tabla1[[#This Row],[Respuesta.rt]])</f>
        <v/>
      </c>
      <c r="U3535">
        <f>1-Tabla1[[#This Row],[Respuesta.corr]]</f>
        <v>0</v>
      </c>
      <c r="V3535" t="s">
        <v>141</v>
      </c>
      <c r="W3535" t="s">
        <v>143</v>
      </c>
      <c r="X3535" t="str">
        <f>+IFERROR(VLOOKUP(Tabla1[[#This Row],[participant]],$AB$2:$AC$17,2,0),"REVISAR")</f>
        <v>EGV8M</v>
      </c>
    </row>
    <row r="3536" spans="1:24" x14ac:dyDescent="0.55000000000000004">
      <c r="A3536" t="s">
        <v>93</v>
      </c>
      <c r="B3536" t="s">
        <v>34</v>
      </c>
      <c r="C3536" t="s">
        <v>15</v>
      </c>
      <c r="D3536">
        <v>0.8</v>
      </c>
      <c r="E3536">
        <v>0</v>
      </c>
      <c r="F3536">
        <v>134</v>
      </c>
      <c r="G3536">
        <v>134</v>
      </c>
      <c r="H3536">
        <v>134</v>
      </c>
      <c r="I3536" t="s">
        <v>15</v>
      </c>
      <c r="J3536">
        <v>1</v>
      </c>
      <c r="L3536" t="s">
        <v>173</v>
      </c>
      <c r="M3536">
        <v>59.926231921109597</v>
      </c>
      <c r="N3536" t="s">
        <v>95</v>
      </c>
      <c r="O3536">
        <v>1</v>
      </c>
      <c r="P3536" t="s">
        <v>174</v>
      </c>
      <c r="Q3536" t="str">
        <f>+PROPER(IF(MID(Tabla1[[#This Row],[expName]],3,100)="Alegria","Alegría",MID(Tabla1[[#This Row],[expName]],3,100)))</f>
        <v>Enojo</v>
      </c>
      <c r="R3536" t="str">
        <f>+IF(Tabla1[[#This Row],[correct_ans]]="None","Frecuente","Infrecuente")</f>
        <v>Frecuente</v>
      </c>
      <c r="S3536">
        <f>+Tabla1[[#This Row],[Respuesta.corr]]*100</f>
        <v>100</v>
      </c>
      <c r="T3536" t="str">
        <f>+IF(OR(Tabla1[[#This Row],[frecuente/infrecuente]]="Frecuente",Tabla1[[#This Row],[Respuesta.rt]]=""),"",Tabla1[[#This Row],[Respuesta.rt]])</f>
        <v/>
      </c>
      <c r="U3536">
        <f>1-Tabla1[[#This Row],[Respuesta.corr]]</f>
        <v>0</v>
      </c>
      <c r="V3536" t="s">
        <v>141</v>
      </c>
      <c r="W3536" t="s">
        <v>143</v>
      </c>
      <c r="X3536" t="str">
        <f>+IFERROR(VLOOKUP(Tabla1[[#This Row],[participant]],$AB$2:$AC$17,2,0),"REVISAR")</f>
        <v>EGV8M</v>
      </c>
    </row>
    <row r="3537" spans="1:24" x14ac:dyDescent="0.55000000000000004">
      <c r="A3537" t="s">
        <v>93</v>
      </c>
      <c r="B3537" t="s">
        <v>30</v>
      </c>
      <c r="C3537" t="s">
        <v>15</v>
      </c>
      <c r="D3537">
        <v>0.8</v>
      </c>
      <c r="E3537">
        <v>0</v>
      </c>
      <c r="F3537">
        <v>135</v>
      </c>
      <c r="G3537">
        <v>135</v>
      </c>
      <c r="H3537">
        <v>135</v>
      </c>
      <c r="I3537" t="s">
        <v>15</v>
      </c>
      <c r="J3537">
        <v>1</v>
      </c>
      <c r="L3537" t="s">
        <v>173</v>
      </c>
      <c r="M3537">
        <v>59.926231921109597</v>
      </c>
      <c r="N3537" t="s">
        <v>95</v>
      </c>
      <c r="O3537">
        <v>1</v>
      </c>
      <c r="P3537" t="s">
        <v>174</v>
      </c>
      <c r="Q3537" t="str">
        <f>+PROPER(IF(MID(Tabla1[[#This Row],[expName]],3,100)="Alegria","Alegría",MID(Tabla1[[#This Row],[expName]],3,100)))</f>
        <v>Enojo</v>
      </c>
      <c r="R3537" t="str">
        <f>+IF(Tabla1[[#This Row],[correct_ans]]="None","Frecuente","Infrecuente")</f>
        <v>Frecuente</v>
      </c>
      <c r="S3537">
        <f>+Tabla1[[#This Row],[Respuesta.corr]]*100</f>
        <v>100</v>
      </c>
      <c r="T3537" t="str">
        <f>+IF(OR(Tabla1[[#This Row],[frecuente/infrecuente]]="Frecuente",Tabla1[[#This Row],[Respuesta.rt]]=""),"",Tabla1[[#This Row],[Respuesta.rt]])</f>
        <v/>
      </c>
      <c r="U3537">
        <f>1-Tabla1[[#This Row],[Respuesta.corr]]</f>
        <v>0</v>
      </c>
      <c r="V3537" t="s">
        <v>141</v>
      </c>
      <c r="W3537" t="s">
        <v>143</v>
      </c>
      <c r="X3537" t="str">
        <f>+IFERROR(VLOOKUP(Tabla1[[#This Row],[participant]],$AB$2:$AC$17,2,0),"REVISAR")</f>
        <v>EGV8M</v>
      </c>
    </row>
    <row r="3538" spans="1:24" x14ac:dyDescent="0.55000000000000004">
      <c r="A3538" t="s">
        <v>98</v>
      </c>
      <c r="B3538" t="s">
        <v>118</v>
      </c>
      <c r="C3538" t="s">
        <v>21</v>
      </c>
      <c r="D3538">
        <v>0.8</v>
      </c>
      <c r="E3538">
        <v>0</v>
      </c>
      <c r="F3538">
        <v>136</v>
      </c>
      <c r="G3538">
        <v>136</v>
      </c>
      <c r="H3538">
        <v>136</v>
      </c>
      <c r="I3538" t="s">
        <v>21</v>
      </c>
      <c r="J3538">
        <v>1</v>
      </c>
      <c r="K3538">
        <v>0.58400604699299996</v>
      </c>
      <c r="L3538" t="s">
        <v>173</v>
      </c>
      <c r="M3538">
        <v>59.926231921109597</v>
      </c>
      <c r="N3538" t="s">
        <v>95</v>
      </c>
      <c r="O3538">
        <v>1</v>
      </c>
      <c r="P3538" t="s">
        <v>174</v>
      </c>
      <c r="Q3538" t="str">
        <f>+PROPER(IF(MID(Tabla1[[#This Row],[expName]],3,100)="Alegria","Alegría",MID(Tabla1[[#This Row],[expName]],3,100)))</f>
        <v>Enojo</v>
      </c>
      <c r="R3538" t="str">
        <f>+IF(Tabla1[[#This Row],[correct_ans]]="None","Frecuente","Infrecuente")</f>
        <v>Infrecuente</v>
      </c>
      <c r="S3538">
        <f>+Tabla1[[#This Row],[Respuesta.corr]]*100</f>
        <v>100</v>
      </c>
      <c r="T3538">
        <f>+IF(OR(Tabla1[[#This Row],[frecuente/infrecuente]]="Frecuente",Tabla1[[#This Row],[Respuesta.rt]]=""),"",Tabla1[[#This Row],[Respuesta.rt]])</f>
        <v>0.58400604699299996</v>
      </c>
      <c r="U3538">
        <f>1-Tabla1[[#This Row],[Respuesta.corr]]</f>
        <v>0</v>
      </c>
      <c r="V3538" t="s">
        <v>141</v>
      </c>
      <c r="W3538" t="s">
        <v>143</v>
      </c>
      <c r="X3538" t="str">
        <f>+IFERROR(VLOOKUP(Tabla1[[#This Row],[participant]],$AB$2:$AC$17,2,0),"REVISAR")</f>
        <v>EGV8M</v>
      </c>
    </row>
    <row r="3539" spans="1:24" x14ac:dyDescent="0.55000000000000004">
      <c r="A3539" t="s">
        <v>93</v>
      </c>
      <c r="B3539" t="s">
        <v>73</v>
      </c>
      <c r="C3539" t="s">
        <v>15</v>
      </c>
      <c r="D3539">
        <v>0.8</v>
      </c>
      <c r="E3539">
        <v>0</v>
      </c>
      <c r="F3539">
        <v>137</v>
      </c>
      <c r="G3539">
        <v>137</v>
      </c>
      <c r="H3539">
        <v>137</v>
      </c>
      <c r="I3539" t="s">
        <v>15</v>
      </c>
      <c r="J3539">
        <v>1</v>
      </c>
      <c r="L3539" t="s">
        <v>173</v>
      </c>
      <c r="M3539">
        <v>59.926231921109597</v>
      </c>
      <c r="N3539" t="s">
        <v>95</v>
      </c>
      <c r="O3539">
        <v>1</v>
      </c>
      <c r="P3539" t="s">
        <v>174</v>
      </c>
      <c r="Q3539" t="str">
        <f>+PROPER(IF(MID(Tabla1[[#This Row],[expName]],3,100)="Alegria","Alegría",MID(Tabla1[[#This Row],[expName]],3,100)))</f>
        <v>Enojo</v>
      </c>
      <c r="R3539" t="str">
        <f>+IF(Tabla1[[#This Row],[correct_ans]]="None","Frecuente","Infrecuente")</f>
        <v>Frecuente</v>
      </c>
      <c r="S3539">
        <f>+Tabla1[[#This Row],[Respuesta.corr]]*100</f>
        <v>100</v>
      </c>
      <c r="T3539" t="str">
        <f>+IF(OR(Tabla1[[#This Row],[frecuente/infrecuente]]="Frecuente",Tabla1[[#This Row],[Respuesta.rt]]=""),"",Tabla1[[#This Row],[Respuesta.rt]])</f>
        <v/>
      </c>
      <c r="U3539">
        <f>1-Tabla1[[#This Row],[Respuesta.corr]]</f>
        <v>0</v>
      </c>
      <c r="V3539" t="s">
        <v>141</v>
      </c>
      <c r="W3539" t="s">
        <v>143</v>
      </c>
      <c r="X3539" t="str">
        <f>+IFERROR(VLOOKUP(Tabla1[[#This Row],[participant]],$AB$2:$AC$17,2,0),"REVISAR")</f>
        <v>EGV8M</v>
      </c>
    </row>
    <row r="3540" spans="1:24" x14ac:dyDescent="0.55000000000000004">
      <c r="A3540" t="s">
        <v>93</v>
      </c>
      <c r="B3540" t="s">
        <v>100</v>
      </c>
      <c r="C3540" t="s">
        <v>15</v>
      </c>
      <c r="D3540">
        <v>0.8</v>
      </c>
      <c r="E3540">
        <v>0</v>
      </c>
      <c r="F3540">
        <v>138</v>
      </c>
      <c r="G3540">
        <v>138</v>
      </c>
      <c r="H3540">
        <v>138</v>
      </c>
      <c r="I3540" t="s">
        <v>15</v>
      </c>
      <c r="J3540">
        <v>1</v>
      </c>
      <c r="L3540" t="s">
        <v>173</v>
      </c>
      <c r="M3540">
        <v>59.926231921109597</v>
      </c>
      <c r="N3540" t="s">
        <v>95</v>
      </c>
      <c r="O3540">
        <v>1</v>
      </c>
      <c r="P3540" t="s">
        <v>174</v>
      </c>
      <c r="Q3540" t="str">
        <f>+PROPER(IF(MID(Tabla1[[#This Row],[expName]],3,100)="Alegria","Alegría",MID(Tabla1[[#This Row],[expName]],3,100)))</f>
        <v>Enojo</v>
      </c>
      <c r="R3540" t="str">
        <f>+IF(Tabla1[[#This Row],[correct_ans]]="None","Frecuente","Infrecuente")</f>
        <v>Frecuente</v>
      </c>
      <c r="S3540">
        <f>+Tabla1[[#This Row],[Respuesta.corr]]*100</f>
        <v>100</v>
      </c>
      <c r="T3540" t="str">
        <f>+IF(OR(Tabla1[[#This Row],[frecuente/infrecuente]]="Frecuente",Tabla1[[#This Row],[Respuesta.rt]]=""),"",Tabla1[[#This Row],[Respuesta.rt]])</f>
        <v/>
      </c>
      <c r="U3540">
        <f>1-Tabla1[[#This Row],[Respuesta.corr]]</f>
        <v>0</v>
      </c>
      <c r="V3540" t="s">
        <v>141</v>
      </c>
      <c r="W3540" t="s">
        <v>143</v>
      </c>
      <c r="X3540" t="str">
        <f>+IFERROR(VLOOKUP(Tabla1[[#This Row],[participant]],$AB$2:$AC$17,2,0),"REVISAR")</f>
        <v>EGV8M</v>
      </c>
    </row>
    <row r="3541" spans="1:24" x14ac:dyDescent="0.55000000000000004">
      <c r="A3541" t="s">
        <v>93</v>
      </c>
      <c r="B3541" t="s">
        <v>109</v>
      </c>
      <c r="C3541" t="s">
        <v>15</v>
      </c>
      <c r="D3541">
        <v>1.3</v>
      </c>
      <c r="E3541">
        <v>0</v>
      </c>
      <c r="F3541">
        <v>139</v>
      </c>
      <c r="G3541">
        <v>139</v>
      </c>
      <c r="H3541">
        <v>139</v>
      </c>
      <c r="I3541" t="s">
        <v>15</v>
      </c>
      <c r="J3541">
        <v>1</v>
      </c>
      <c r="L3541" t="s">
        <v>173</v>
      </c>
      <c r="M3541">
        <v>59.926231921109597</v>
      </c>
      <c r="N3541" t="s">
        <v>95</v>
      </c>
      <c r="O3541">
        <v>1</v>
      </c>
      <c r="P3541" t="s">
        <v>174</v>
      </c>
      <c r="Q3541" t="str">
        <f>+PROPER(IF(MID(Tabla1[[#This Row],[expName]],3,100)="Alegria","Alegría",MID(Tabla1[[#This Row],[expName]],3,100)))</f>
        <v>Enojo</v>
      </c>
      <c r="R3541" t="str">
        <f>+IF(Tabla1[[#This Row],[correct_ans]]="None","Frecuente","Infrecuente")</f>
        <v>Frecuente</v>
      </c>
      <c r="S3541">
        <f>+Tabla1[[#This Row],[Respuesta.corr]]*100</f>
        <v>100</v>
      </c>
      <c r="T3541" t="str">
        <f>+IF(OR(Tabla1[[#This Row],[frecuente/infrecuente]]="Frecuente",Tabla1[[#This Row],[Respuesta.rt]]=""),"",Tabla1[[#This Row],[Respuesta.rt]])</f>
        <v/>
      </c>
      <c r="U3541">
        <f>1-Tabla1[[#This Row],[Respuesta.corr]]</f>
        <v>0</v>
      </c>
      <c r="V3541" t="s">
        <v>141</v>
      </c>
      <c r="W3541" t="s">
        <v>143</v>
      </c>
      <c r="X3541" t="str">
        <f>+IFERROR(VLOOKUP(Tabla1[[#This Row],[participant]],$AB$2:$AC$17,2,0),"REVISAR")</f>
        <v>EGV8M</v>
      </c>
    </row>
    <row r="3542" spans="1:24" x14ac:dyDescent="0.55000000000000004">
      <c r="A3542" t="s">
        <v>98</v>
      </c>
      <c r="B3542" t="s">
        <v>110</v>
      </c>
      <c r="C3542" t="s">
        <v>21</v>
      </c>
      <c r="D3542">
        <v>0.8</v>
      </c>
      <c r="E3542">
        <v>0</v>
      </c>
      <c r="F3542">
        <v>140</v>
      </c>
      <c r="G3542">
        <v>140</v>
      </c>
      <c r="H3542">
        <v>140</v>
      </c>
      <c r="I3542" t="s">
        <v>21</v>
      </c>
      <c r="J3542">
        <v>1</v>
      </c>
      <c r="K3542">
        <v>0.84158876741999999</v>
      </c>
      <c r="L3542" t="s">
        <v>173</v>
      </c>
      <c r="M3542">
        <v>59.926231921109597</v>
      </c>
      <c r="N3542" t="s">
        <v>95</v>
      </c>
      <c r="O3542">
        <v>1</v>
      </c>
      <c r="P3542" t="s">
        <v>174</v>
      </c>
      <c r="Q3542" t="str">
        <f>+PROPER(IF(MID(Tabla1[[#This Row],[expName]],3,100)="Alegria","Alegría",MID(Tabla1[[#This Row],[expName]],3,100)))</f>
        <v>Enojo</v>
      </c>
      <c r="R3542" t="str">
        <f>+IF(Tabla1[[#This Row],[correct_ans]]="None","Frecuente","Infrecuente")</f>
        <v>Infrecuente</v>
      </c>
      <c r="S3542">
        <f>+Tabla1[[#This Row],[Respuesta.corr]]*100</f>
        <v>100</v>
      </c>
      <c r="T3542">
        <f>+IF(OR(Tabla1[[#This Row],[frecuente/infrecuente]]="Frecuente",Tabla1[[#This Row],[Respuesta.rt]]=""),"",Tabla1[[#This Row],[Respuesta.rt]])</f>
        <v>0.84158876741999999</v>
      </c>
      <c r="U3542">
        <f>1-Tabla1[[#This Row],[Respuesta.corr]]</f>
        <v>0</v>
      </c>
      <c r="V3542" t="s">
        <v>141</v>
      </c>
      <c r="W3542" t="s">
        <v>143</v>
      </c>
      <c r="X3542" t="str">
        <f>+IFERROR(VLOOKUP(Tabla1[[#This Row],[participant]],$AB$2:$AC$17,2,0),"REVISAR")</f>
        <v>EGV8M</v>
      </c>
    </row>
    <row r="3543" spans="1:24" x14ac:dyDescent="0.55000000000000004">
      <c r="A3543" t="s">
        <v>93</v>
      </c>
      <c r="B3543" t="s">
        <v>23</v>
      </c>
      <c r="C3543" t="s">
        <v>15</v>
      </c>
      <c r="D3543">
        <v>0.8</v>
      </c>
      <c r="E3543">
        <v>0</v>
      </c>
      <c r="F3543">
        <v>141</v>
      </c>
      <c r="G3543">
        <v>141</v>
      </c>
      <c r="H3543">
        <v>141</v>
      </c>
      <c r="I3543" t="s">
        <v>15</v>
      </c>
      <c r="J3543">
        <v>1</v>
      </c>
      <c r="L3543" t="s">
        <v>173</v>
      </c>
      <c r="M3543">
        <v>59.926231921109597</v>
      </c>
      <c r="N3543" t="s">
        <v>95</v>
      </c>
      <c r="O3543">
        <v>1</v>
      </c>
      <c r="P3543" t="s">
        <v>174</v>
      </c>
      <c r="Q3543" t="str">
        <f>+PROPER(IF(MID(Tabla1[[#This Row],[expName]],3,100)="Alegria","Alegría",MID(Tabla1[[#This Row],[expName]],3,100)))</f>
        <v>Enojo</v>
      </c>
      <c r="R3543" t="str">
        <f>+IF(Tabla1[[#This Row],[correct_ans]]="None","Frecuente","Infrecuente")</f>
        <v>Frecuente</v>
      </c>
      <c r="S3543">
        <f>+Tabla1[[#This Row],[Respuesta.corr]]*100</f>
        <v>100</v>
      </c>
      <c r="T3543" t="str">
        <f>+IF(OR(Tabla1[[#This Row],[frecuente/infrecuente]]="Frecuente",Tabla1[[#This Row],[Respuesta.rt]]=""),"",Tabla1[[#This Row],[Respuesta.rt]])</f>
        <v/>
      </c>
      <c r="U3543">
        <f>1-Tabla1[[#This Row],[Respuesta.corr]]</f>
        <v>0</v>
      </c>
      <c r="V3543" t="s">
        <v>141</v>
      </c>
      <c r="W3543" t="s">
        <v>143</v>
      </c>
      <c r="X3543" t="str">
        <f>+IFERROR(VLOOKUP(Tabla1[[#This Row],[participant]],$AB$2:$AC$17,2,0),"REVISAR")</f>
        <v>EGV8M</v>
      </c>
    </row>
    <row r="3544" spans="1:24" x14ac:dyDescent="0.55000000000000004">
      <c r="A3544" t="s">
        <v>93</v>
      </c>
      <c r="B3544" t="s">
        <v>14</v>
      </c>
      <c r="C3544" t="s">
        <v>15</v>
      </c>
      <c r="D3544">
        <v>0.8</v>
      </c>
      <c r="E3544">
        <v>0</v>
      </c>
      <c r="F3544">
        <v>142</v>
      </c>
      <c r="G3544">
        <v>142</v>
      </c>
      <c r="H3544">
        <v>142</v>
      </c>
      <c r="I3544" t="s">
        <v>15</v>
      </c>
      <c r="J3544">
        <v>1</v>
      </c>
      <c r="L3544" t="s">
        <v>173</v>
      </c>
      <c r="M3544">
        <v>59.926231921109597</v>
      </c>
      <c r="N3544" t="s">
        <v>95</v>
      </c>
      <c r="O3544">
        <v>1</v>
      </c>
      <c r="P3544" t="s">
        <v>174</v>
      </c>
      <c r="Q3544" t="str">
        <f>+PROPER(IF(MID(Tabla1[[#This Row],[expName]],3,100)="Alegria","Alegría",MID(Tabla1[[#This Row],[expName]],3,100)))</f>
        <v>Enojo</v>
      </c>
      <c r="R3544" t="str">
        <f>+IF(Tabla1[[#This Row],[correct_ans]]="None","Frecuente","Infrecuente")</f>
        <v>Frecuente</v>
      </c>
      <c r="S3544">
        <f>+Tabla1[[#This Row],[Respuesta.corr]]*100</f>
        <v>100</v>
      </c>
      <c r="T3544" t="str">
        <f>+IF(OR(Tabla1[[#This Row],[frecuente/infrecuente]]="Frecuente",Tabla1[[#This Row],[Respuesta.rt]]=""),"",Tabla1[[#This Row],[Respuesta.rt]])</f>
        <v/>
      </c>
      <c r="U3544">
        <f>1-Tabla1[[#This Row],[Respuesta.corr]]</f>
        <v>0</v>
      </c>
      <c r="V3544" t="s">
        <v>141</v>
      </c>
      <c r="W3544" t="s">
        <v>143</v>
      </c>
      <c r="X3544" t="str">
        <f>+IFERROR(VLOOKUP(Tabla1[[#This Row],[participant]],$AB$2:$AC$17,2,0),"REVISAR")</f>
        <v>EGV8M</v>
      </c>
    </row>
    <row r="3545" spans="1:24" x14ac:dyDescent="0.55000000000000004">
      <c r="A3545" t="s">
        <v>93</v>
      </c>
      <c r="B3545" t="s">
        <v>35</v>
      </c>
      <c r="C3545" t="s">
        <v>15</v>
      </c>
      <c r="D3545">
        <v>0.8</v>
      </c>
      <c r="E3545">
        <v>0</v>
      </c>
      <c r="F3545">
        <v>143</v>
      </c>
      <c r="G3545">
        <v>143</v>
      </c>
      <c r="H3545">
        <v>143</v>
      </c>
      <c r="I3545" t="s">
        <v>15</v>
      </c>
      <c r="J3545">
        <v>1</v>
      </c>
      <c r="L3545" t="s">
        <v>173</v>
      </c>
      <c r="M3545">
        <v>59.926231921109597</v>
      </c>
      <c r="N3545" t="s">
        <v>95</v>
      </c>
      <c r="O3545">
        <v>1</v>
      </c>
      <c r="P3545" t="s">
        <v>174</v>
      </c>
      <c r="Q3545" t="str">
        <f>+PROPER(IF(MID(Tabla1[[#This Row],[expName]],3,100)="Alegria","Alegría",MID(Tabla1[[#This Row],[expName]],3,100)))</f>
        <v>Enojo</v>
      </c>
      <c r="R3545" t="str">
        <f>+IF(Tabla1[[#This Row],[correct_ans]]="None","Frecuente","Infrecuente")</f>
        <v>Frecuente</v>
      </c>
      <c r="S3545">
        <f>+Tabla1[[#This Row],[Respuesta.corr]]*100</f>
        <v>100</v>
      </c>
      <c r="T3545" t="str">
        <f>+IF(OR(Tabla1[[#This Row],[frecuente/infrecuente]]="Frecuente",Tabla1[[#This Row],[Respuesta.rt]]=""),"",Tabla1[[#This Row],[Respuesta.rt]])</f>
        <v/>
      </c>
      <c r="U3545">
        <f>1-Tabla1[[#This Row],[Respuesta.corr]]</f>
        <v>0</v>
      </c>
      <c r="V3545" t="s">
        <v>141</v>
      </c>
      <c r="W3545" t="s">
        <v>143</v>
      </c>
      <c r="X3545" t="str">
        <f>+IFERROR(VLOOKUP(Tabla1[[#This Row],[participant]],$AB$2:$AC$17,2,0),"REVISAR")</f>
        <v>EGV8M</v>
      </c>
    </row>
    <row r="3546" spans="1:24" x14ac:dyDescent="0.55000000000000004">
      <c r="A3546" t="s">
        <v>93</v>
      </c>
      <c r="B3546" t="s">
        <v>29</v>
      </c>
      <c r="C3546" t="s">
        <v>15</v>
      </c>
      <c r="D3546">
        <v>0.8</v>
      </c>
      <c r="E3546">
        <v>0</v>
      </c>
      <c r="F3546">
        <v>144</v>
      </c>
      <c r="G3546">
        <v>144</v>
      </c>
      <c r="H3546">
        <v>144</v>
      </c>
      <c r="I3546" t="s">
        <v>15</v>
      </c>
      <c r="J3546">
        <v>1</v>
      </c>
      <c r="L3546" t="s">
        <v>173</v>
      </c>
      <c r="M3546">
        <v>59.926231921109597</v>
      </c>
      <c r="N3546" t="s">
        <v>95</v>
      </c>
      <c r="O3546">
        <v>1</v>
      </c>
      <c r="P3546" t="s">
        <v>174</v>
      </c>
      <c r="Q3546" t="str">
        <f>+PROPER(IF(MID(Tabla1[[#This Row],[expName]],3,100)="Alegria","Alegría",MID(Tabla1[[#This Row],[expName]],3,100)))</f>
        <v>Enojo</v>
      </c>
      <c r="R3546" t="str">
        <f>+IF(Tabla1[[#This Row],[correct_ans]]="None","Frecuente","Infrecuente")</f>
        <v>Frecuente</v>
      </c>
      <c r="S3546">
        <f>+Tabla1[[#This Row],[Respuesta.corr]]*100</f>
        <v>100</v>
      </c>
      <c r="T3546" t="str">
        <f>+IF(OR(Tabla1[[#This Row],[frecuente/infrecuente]]="Frecuente",Tabla1[[#This Row],[Respuesta.rt]]=""),"",Tabla1[[#This Row],[Respuesta.rt]])</f>
        <v/>
      </c>
      <c r="U3546">
        <f>1-Tabla1[[#This Row],[Respuesta.corr]]</f>
        <v>0</v>
      </c>
      <c r="V3546" t="s">
        <v>141</v>
      </c>
      <c r="W3546" t="s">
        <v>143</v>
      </c>
      <c r="X3546" t="str">
        <f>+IFERROR(VLOOKUP(Tabla1[[#This Row],[participant]],$AB$2:$AC$17,2,0),"REVISAR")</f>
        <v>EGV8M</v>
      </c>
    </row>
    <row r="3547" spans="1:24" x14ac:dyDescent="0.55000000000000004">
      <c r="A3547" t="s">
        <v>98</v>
      </c>
      <c r="B3547" t="s">
        <v>118</v>
      </c>
      <c r="C3547" t="s">
        <v>21</v>
      </c>
      <c r="D3547">
        <v>0.8</v>
      </c>
      <c r="E3547">
        <v>0</v>
      </c>
      <c r="F3547">
        <v>145</v>
      </c>
      <c r="G3547">
        <v>145</v>
      </c>
      <c r="H3547">
        <v>145</v>
      </c>
      <c r="I3547" t="s">
        <v>21</v>
      </c>
      <c r="J3547">
        <v>1</v>
      </c>
      <c r="K3547">
        <v>0.67464906431299998</v>
      </c>
      <c r="L3547" t="s">
        <v>173</v>
      </c>
      <c r="M3547">
        <v>59.926231921109597</v>
      </c>
      <c r="N3547" t="s">
        <v>95</v>
      </c>
      <c r="O3547">
        <v>1</v>
      </c>
      <c r="P3547" t="s">
        <v>174</v>
      </c>
      <c r="Q3547" t="str">
        <f>+PROPER(IF(MID(Tabla1[[#This Row],[expName]],3,100)="Alegria","Alegría",MID(Tabla1[[#This Row],[expName]],3,100)))</f>
        <v>Enojo</v>
      </c>
      <c r="R3547" t="str">
        <f>+IF(Tabla1[[#This Row],[correct_ans]]="None","Frecuente","Infrecuente")</f>
        <v>Infrecuente</v>
      </c>
      <c r="S3547">
        <f>+Tabla1[[#This Row],[Respuesta.corr]]*100</f>
        <v>100</v>
      </c>
      <c r="T3547">
        <f>+IF(OR(Tabla1[[#This Row],[frecuente/infrecuente]]="Frecuente",Tabla1[[#This Row],[Respuesta.rt]]=""),"",Tabla1[[#This Row],[Respuesta.rt]])</f>
        <v>0.67464906431299998</v>
      </c>
      <c r="U3547">
        <f>1-Tabla1[[#This Row],[Respuesta.corr]]</f>
        <v>0</v>
      </c>
      <c r="V3547" t="s">
        <v>141</v>
      </c>
      <c r="W3547" t="s">
        <v>143</v>
      </c>
      <c r="X3547" t="str">
        <f>+IFERROR(VLOOKUP(Tabla1[[#This Row],[participant]],$AB$2:$AC$17,2,0),"REVISAR")</f>
        <v>EGV8M</v>
      </c>
    </row>
    <row r="3548" spans="1:24" x14ac:dyDescent="0.55000000000000004">
      <c r="A3548" t="s">
        <v>93</v>
      </c>
      <c r="B3548" t="s">
        <v>23</v>
      </c>
      <c r="C3548" t="s">
        <v>15</v>
      </c>
      <c r="D3548">
        <v>1.3</v>
      </c>
      <c r="E3548">
        <v>0</v>
      </c>
      <c r="F3548">
        <v>146</v>
      </c>
      <c r="G3548">
        <v>146</v>
      </c>
      <c r="H3548">
        <v>146</v>
      </c>
      <c r="I3548" t="s">
        <v>15</v>
      </c>
      <c r="J3548">
        <v>1</v>
      </c>
      <c r="L3548" t="s">
        <v>173</v>
      </c>
      <c r="M3548">
        <v>59.926231921109597</v>
      </c>
      <c r="N3548" t="s">
        <v>95</v>
      </c>
      <c r="O3548">
        <v>1</v>
      </c>
      <c r="P3548" t="s">
        <v>174</v>
      </c>
      <c r="Q3548" t="str">
        <f>+PROPER(IF(MID(Tabla1[[#This Row],[expName]],3,100)="Alegria","Alegría",MID(Tabla1[[#This Row],[expName]],3,100)))</f>
        <v>Enojo</v>
      </c>
      <c r="R3548" t="str">
        <f>+IF(Tabla1[[#This Row],[correct_ans]]="None","Frecuente","Infrecuente")</f>
        <v>Frecuente</v>
      </c>
      <c r="S3548">
        <f>+Tabla1[[#This Row],[Respuesta.corr]]*100</f>
        <v>100</v>
      </c>
      <c r="T3548" t="str">
        <f>+IF(OR(Tabla1[[#This Row],[frecuente/infrecuente]]="Frecuente",Tabla1[[#This Row],[Respuesta.rt]]=""),"",Tabla1[[#This Row],[Respuesta.rt]])</f>
        <v/>
      </c>
      <c r="U3548">
        <f>1-Tabla1[[#This Row],[Respuesta.corr]]</f>
        <v>0</v>
      </c>
      <c r="V3548" t="s">
        <v>141</v>
      </c>
      <c r="W3548" t="s">
        <v>143</v>
      </c>
      <c r="X3548" t="str">
        <f>+IFERROR(VLOOKUP(Tabla1[[#This Row],[participant]],$AB$2:$AC$17,2,0),"REVISAR")</f>
        <v>EGV8M</v>
      </c>
    </row>
    <row r="3549" spans="1:24" x14ac:dyDescent="0.55000000000000004">
      <c r="A3549" t="s">
        <v>98</v>
      </c>
      <c r="B3549" t="s">
        <v>116</v>
      </c>
      <c r="C3549" t="s">
        <v>21</v>
      </c>
      <c r="D3549">
        <v>1.3</v>
      </c>
      <c r="E3549">
        <v>0</v>
      </c>
      <c r="F3549">
        <v>147</v>
      </c>
      <c r="G3549">
        <v>147</v>
      </c>
      <c r="H3549">
        <v>147</v>
      </c>
      <c r="I3549" t="s">
        <v>21</v>
      </c>
      <c r="J3549">
        <v>1</v>
      </c>
      <c r="K3549">
        <v>0.74100386904299997</v>
      </c>
      <c r="L3549" t="s">
        <v>173</v>
      </c>
      <c r="M3549">
        <v>59.926231921109597</v>
      </c>
      <c r="N3549" t="s">
        <v>95</v>
      </c>
      <c r="O3549">
        <v>1</v>
      </c>
      <c r="P3549" t="s">
        <v>174</v>
      </c>
      <c r="Q3549" t="str">
        <f>+PROPER(IF(MID(Tabla1[[#This Row],[expName]],3,100)="Alegria","Alegría",MID(Tabla1[[#This Row],[expName]],3,100)))</f>
        <v>Enojo</v>
      </c>
      <c r="R3549" t="str">
        <f>+IF(Tabla1[[#This Row],[correct_ans]]="None","Frecuente","Infrecuente")</f>
        <v>Infrecuente</v>
      </c>
      <c r="S3549">
        <f>+Tabla1[[#This Row],[Respuesta.corr]]*100</f>
        <v>100</v>
      </c>
      <c r="T3549">
        <f>+IF(OR(Tabla1[[#This Row],[frecuente/infrecuente]]="Frecuente",Tabla1[[#This Row],[Respuesta.rt]]=""),"",Tabla1[[#This Row],[Respuesta.rt]])</f>
        <v>0.74100386904299997</v>
      </c>
      <c r="U3549">
        <f>1-Tabla1[[#This Row],[Respuesta.corr]]</f>
        <v>0</v>
      </c>
      <c r="V3549" t="s">
        <v>141</v>
      </c>
      <c r="W3549" t="s">
        <v>143</v>
      </c>
      <c r="X3549" t="str">
        <f>+IFERROR(VLOOKUP(Tabla1[[#This Row],[participant]],$AB$2:$AC$17,2,0),"REVISAR")</f>
        <v>EGV8M</v>
      </c>
    </row>
    <row r="3550" spans="1:24" x14ac:dyDescent="0.55000000000000004">
      <c r="A3550" t="s">
        <v>93</v>
      </c>
      <c r="B3550" t="s">
        <v>107</v>
      </c>
      <c r="C3550" t="s">
        <v>15</v>
      </c>
      <c r="D3550">
        <v>0.8</v>
      </c>
      <c r="E3550">
        <v>0</v>
      </c>
      <c r="F3550">
        <v>148</v>
      </c>
      <c r="G3550">
        <v>148</v>
      </c>
      <c r="H3550">
        <v>148</v>
      </c>
      <c r="I3550" t="s">
        <v>15</v>
      </c>
      <c r="J3550">
        <v>1</v>
      </c>
      <c r="L3550" t="s">
        <v>173</v>
      </c>
      <c r="M3550">
        <v>59.926231921109597</v>
      </c>
      <c r="N3550" t="s">
        <v>95</v>
      </c>
      <c r="O3550">
        <v>1</v>
      </c>
      <c r="P3550" t="s">
        <v>174</v>
      </c>
      <c r="Q3550" t="str">
        <f>+PROPER(IF(MID(Tabla1[[#This Row],[expName]],3,100)="Alegria","Alegría",MID(Tabla1[[#This Row],[expName]],3,100)))</f>
        <v>Enojo</v>
      </c>
      <c r="R3550" t="str">
        <f>+IF(Tabla1[[#This Row],[correct_ans]]="None","Frecuente","Infrecuente")</f>
        <v>Frecuente</v>
      </c>
      <c r="S3550">
        <f>+Tabla1[[#This Row],[Respuesta.corr]]*100</f>
        <v>100</v>
      </c>
      <c r="T3550" t="str">
        <f>+IF(OR(Tabla1[[#This Row],[frecuente/infrecuente]]="Frecuente",Tabla1[[#This Row],[Respuesta.rt]]=""),"",Tabla1[[#This Row],[Respuesta.rt]])</f>
        <v/>
      </c>
      <c r="U3550">
        <f>1-Tabla1[[#This Row],[Respuesta.corr]]</f>
        <v>0</v>
      </c>
      <c r="V3550" t="s">
        <v>141</v>
      </c>
      <c r="W3550" t="s">
        <v>143</v>
      </c>
      <c r="X3550" t="str">
        <f>+IFERROR(VLOOKUP(Tabla1[[#This Row],[participant]],$AB$2:$AC$17,2,0),"REVISAR")</f>
        <v>EGV8M</v>
      </c>
    </row>
    <row r="3551" spans="1:24" x14ac:dyDescent="0.55000000000000004">
      <c r="A3551" t="s">
        <v>93</v>
      </c>
      <c r="B3551" t="s">
        <v>103</v>
      </c>
      <c r="C3551" t="s">
        <v>15</v>
      </c>
      <c r="D3551">
        <v>1.3</v>
      </c>
      <c r="E3551">
        <v>0</v>
      </c>
      <c r="F3551">
        <v>149</v>
      </c>
      <c r="G3551">
        <v>149</v>
      </c>
      <c r="H3551">
        <v>149</v>
      </c>
      <c r="I3551" t="s">
        <v>15</v>
      </c>
      <c r="J3551">
        <v>1</v>
      </c>
      <c r="L3551" t="s">
        <v>173</v>
      </c>
      <c r="M3551">
        <v>59.926231921109597</v>
      </c>
      <c r="N3551" t="s">
        <v>95</v>
      </c>
      <c r="O3551">
        <v>1</v>
      </c>
      <c r="P3551" t="s">
        <v>174</v>
      </c>
      <c r="Q3551" t="str">
        <f>+PROPER(IF(MID(Tabla1[[#This Row],[expName]],3,100)="Alegria","Alegría",MID(Tabla1[[#This Row],[expName]],3,100)))</f>
        <v>Enojo</v>
      </c>
      <c r="R3551" t="str">
        <f>+IF(Tabla1[[#This Row],[correct_ans]]="None","Frecuente","Infrecuente")</f>
        <v>Frecuente</v>
      </c>
      <c r="S3551">
        <f>+Tabla1[[#This Row],[Respuesta.corr]]*100</f>
        <v>100</v>
      </c>
      <c r="T3551" t="str">
        <f>+IF(OR(Tabla1[[#This Row],[frecuente/infrecuente]]="Frecuente",Tabla1[[#This Row],[Respuesta.rt]]=""),"",Tabla1[[#This Row],[Respuesta.rt]])</f>
        <v/>
      </c>
      <c r="U3551">
        <f>1-Tabla1[[#This Row],[Respuesta.corr]]</f>
        <v>0</v>
      </c>
      <c r="V3551" t="s">
        <v>141</v>
      </c>
      <c r="W3551" t="s">
        <v>143</v>
      </c>
      <c r="X3551" t="str">
        <f>+IFERROR(VLOOKUP(Tabla1[[#This Row],[participant]],$AB$2:$AC$17,2,0),"REVISAR")</f>
        <v>EGV8M</v>
      </c>
    </row>
    <row r="3552" spans="1:24" x14ac:dyDescent="0.55000000000000004">
      <c r="A3552" t="s">
        <v>98</v>
      </c>
      <c r="B3552" t="s">
        <v>113</v>
      </c>
      <c r="C3552" t="s">
        <v>21</v>
      </c>
      <c r="D3552">
        <v>0.8</v>
      </c>
      <c r="E3552">
        <v>0</v>
      </c>
      <c r="F3552">
        <v>150</v>
      </c>
      <c r="G3552">
        <v>150</v>
      </c>
      <c r="H3552">
        <v>150</v>
      </c>
      <c r="I3552" t="s">
        <v>21</v>
      </c>
      <c r="J3552">
        <v>1</v>
      </c>
      <c r="K3552">
        <v>1.09366849053</v>
      </c>
      <c r="L3552" t="s">
        <v>173</v>
      </c>
      <c r="M3552">
        <v>59.926231921109597</v>
      </c>
      <c r="N3552" t="s">
        <v>95</v>
      </c>
      <c r="O3552">
        <v>1</v>
      </c>
      <c r="P3552" t="s">
        <v>174</v>
      </c>
      <c r="Q3552" t="str">
        <f>+PROPER(IF(MID(Tabla1[[#This Row],[expName]],3,100)="Alegria","Alegría",MID(Tabla1[[#This Row],[expName]],3,100)))</f>
        <v>Enojo</v>
      </c>
      <c r="R3552" t="str">
        <f>+IF(Tabla1[[#This Row],[correct_ans]]="None","Frecuente","Infrecuente")</f>
        <v>Infrecuente</v>
      </c>
      <c r="S3552">
        <f>+Tabla1[[#This Row],[Respuesta.corr]]*100</f>
        <v>100</v>
      </c>
      <c r="T3552">
        <f>+IF(OR(Tabla1[[#This Row],[frecuente/infrecuente]]="Frecuente",Tabla1[[#This Row],[Respuesta.rt]]=""),"",Tabla1[[#This Row],[Respuesta.rt]])</f>
        <v>1.09366849053</v>
      </c>
      <c r="U3552">
        <f>1-Tabla1[[#This Row],[Respuesta.corr]]</f>
        <v>0</v>
      </c>
      <c r="V3552" t="s">
        <v>141</v>
      </c>
      <c r="W3552" t="s">
        <v>143</v>
      </c>
      <c r="X3552" t="str">
        <f>+IFERROR(VLOOKUP(Tabla1[[#This Row],[participant]],$AB$2:$AC$17,2,0),"REVISAR")</f>
        <v>EGV8M</v>
      </c>
    </row>
    <row r="3553" spans="1:24" x14ac:dyDescent="0.55000000000000004">
      <c r="A3553" t="s">
        <v>93</v>
      </c>
      <c r="B3553" t="s">
        <v>23</v>
      </c>
      <c r="C3553" t="s">
        <v>15</v>
      </c>
      <c r="D3553">
        <v>0.8</v>
      </c>
      <c r="E3553">
        <v>0</v>
      </c>
      <c r="F3553">
        <v>151</v>
      </c>
      <c r="G3553">
        <v>151</v>
      </c>
      <c r="H3553">
        <v>151</v>
      </c>
      <c r="I3553" t="s">
        <v>15</v>
      </c>
      <c r="J3553">
        <v>1</v>
      </c>
      <c r="L3553" t="s">
        <v>173</v>
      </c>
      <c r="M3553">
        <v>59.926231921109597</v>
      </c>
      <c r="N3553" t="s">
        <v>95</v>
      </c>
      <c r="O3553">
        <v>1</v>
      </c>
      <c r="P3553" t="s">
        <v>174</v>
      </c>
      <c r="Q3553" t="str">
        <f>+PROPER(IF(MID(Tabla1[[#This Row],[expName]],3,100)="Alegria","Alegría",MID(Tabla1[[#This Row],[expName]],3,100)))</f>
        <v>Enojo</v>
      </c>
      <c r="R3553" t="str">
        <f>+IF(Tabla1[[#This Row],[correct_ans]]="None","Frecuente","Infrecuente")</f>
        <v>Frecuente</v>
      </c>
      <c r="S3553">
        <f>+Tabla1[[#This Row],[Respuesta.corr]]*100</f>
        <v>100</v>
      </c>
      <c r="T3553" t="str">
        <f>+IF(OR(Tabla1[[#This Row],[frecuente/infrecuente]]="Frecuente",Tabla1[[#This Row],[Respuesta.rt]]=""),"",Tabla1[[#This Row],[Respuesta.rt]])</f>
        <v/>
      </c>
      <c r="U3553">
        <f>1-Tabla1[[#This Row],[Respuesta.corr]]</f>
        <v>0</v>
      </c>
      <c r="V3553" t="s">
        <v>141</v>
      </c>
      <c r="W3553" t="s">
        <v>143</v>
      </c>
      <c r="X3553" t="str">
        <f>+IFERROR(VLOOKUP(Tabla1[[#This Row],[participant]],$AB$2:$AC$17,2,0),"REVISAR")</f>
        <v>EGV8M</v>
      </c>
    </row>
    <row r="3554" spans="1:24" x14ac:dyDescent="0.55000000000000004">
      <c r="A3554" t="s">
        <v>93</v>
      </c>
      <c r="B3554" t="s">
        <v>23</v>
      </c>
      <c r="C3554" t="s">
        <v>15</v>
      </c>
      <c r="D3554">
        <v>1.3</v>
      </c>
      <c r="E3554">
        <v>0</v>
      </c>
      <c r="F3554">
        <v>152</v>
      </c>
      <c r="G3554">
        <v>152</v>
      </c>
      <c r="H3554">
        <v>152</v>
      </c>
      <c r="I3554" t="s">
        <v>15</v>
      </c>
      <c r="J3554">
        <v>1</v>
      </c>
      <c r="L3554" t="s">
        <v>173</v>
      </c>
      <c r="M3554">
        <v>59.926231921109597</v>
      </c>
      <c r="N3554" t="s">
        <v>95</v>
      </c>
      <c r="O3554">
        <v>1</v>
      </c>
      <c r="P3554" t="s">
        <v>174</v>
      </c>
      <c r="Q3554" t="str">
        <f>+PROPER(IF(MID(Tabla1[[#This Row],[expName]],3,100)="Alegria","Alegría",MID(Tabla1[[#This Row],[expName]],3,100)))</f>
        <v>Enojo</v>
      </c>
      <c r="R3554" t="str">
        <f>+IF(Tabla1[[#This Row],[correct_ans]]="None","Frecuente","Infrecuente")</f>
        <v>Frecuente</v>
      </c>
      <c r="S3554">
        <f>+Tabla1[[#This Row],[Respuesta.corr]]*100</f>
        <v>100</v>
      </c>
      <c r="T3554" t="str">
        <f>+IF(OR(Tabla1[[#This Row],[frecuente/infrecuente]]="Frecuente",Tabla1[[#This Row],[Respuesta.rt]]=""),"",Tabla1[[#This Row],[Respuesta.rt]])</f>
        <v/>
      </c>
      <c r="U3554">
        <f>1-Tabla1[[#This Row],[Respuesta.corr]]</f>
        <v>0</v>
      </c>
      <c r="V3554" t="s">
        <v>141</v>
      </c>
      <c r="W3554" t="s">
        <v>143</v>
      </c>
      <c r="X3554" t="str">
        <f>+IFERROR(VLOOKUP(Tabla1[[#This Row],[participant]],$AB$2:$AC$17,2,0),"REVISAR")</f>
        <v>EGV8M</v>
      </c>
    </row>
    <row r="3555" spans="1:24" x14ac:dyDescent="0.55000000000000004">
      <c r="A3555" t="s">
        <v>93</v>
      </c>
      <c r="B3555" t="s">
        <v>109</v>
      </c>
      <c r="C3555" t="s">
        <v>15</v>
      </c>
      <c r="D3555">
        <v>0.8</v>
      </c>
      <c r="E3555">
        <v>0</v>
      </c>
      <c r="F3555">
        <v>153</v>
      </c>
      <c r="G3555">
        <v>153</v>
      </c>
      <c r="H3555">
        <v>153</v>
      </c>
      <c r="I3555" t="s">
        <v>15</v>
      </c>
      <c r="J3555">
        <v>1</v>
      </c>
      <c r="L3555" t="s">
        <v>173</v>
      </c>
      <c r="M3555">
        <v>59.926231921109597</v>
      </c>
      <c r="N3555" t="s">
        <v>95</v>
      </c>
      <c r="O3555">
        <v>1</v>
      </c>
      <c r="P3555" t="s">
        <v>174</v>
      </c>
      <c r="Q3555" t="str">
        <f>+PROPER(IF(MID(Tabla1[[#This Row],[expName]],3,100)="Alegria","Alegría",MID(Tabla1[[#This Row],[expName]],3,100)))</f>
        <v>Enojo</v>
      </c>
      <c r="R3555" t="str">
        <f>+IF(Tabla1[[#This Row],[correct_ans]]="None","Frecuente","Infrecuente")</f>
        <v>Frecuente</v>
      </c>
      <c r="S3555">
        <f>+Tabla1[[#This Row],[Respuesta.corr]]*100</f>
        <v>100</v>
      </c>
      <c r="T3555" t="str">
        <f>+IF(OR(Tabla1[[#This Row],[frecuente/infrecuente]]="Frecuente",Tabla1[[#This Row],[Respuesta.rt]]=""),"",Tabla1[[#This Row],[Respuesta.rt]])</f>
        <v/>
      </c>
      <c r="U3555">
        <f>1-Tabla1[[#This Row],[Respuesta.corr]]</f>
        <v>0</v>
      </c>
      <c r="V3555" t="s">
        <v>141</v>
      </c>
      <c r="W3555" t="s">
        <v>143</v>
      </c>
      <c r="X3555" t="str">
        <f>+IFERROR(VLOOKUP(Tabla1[[#This Row],[participant]],$AB$2:$AC$17,2,0),"REVISAR")</f>
        <v>EGV8M</v>
      </c>
    </row>
    <row r="3556" spans="1:24" x14ac:dyDescent="0.55000000000000004">
      <c r="A3556" t="s">
        <v>98</v>
      </c>
      <c r="B3556" t="s">
        <v>117</v>
      </c>
      <c r="C3556" t="s">
        <v>21</v>
      </c>
      <c r="D3556">
        <v>0.8</v>
      </c>
      <c r="E3556">
        <v>0</v>
      </c>
      <c r="F3556">
        <v>154</v>
      </c>
      <c r="G3556">
        <v>154</v>
      </c>
      <c r="H3556">
        <v>154</v>
      </c>
      <c r="I3556" t="s">
        <v>21</v>
      </c>
      <c r="J3556">
        <v>1</v>
      </c>
      <c r="K3556">
        <v>0.657028282119</v>
      </c>
      <c r="L3556" t="s">
        <v>173</v>
      </c>
      <c r="M3556">
        <v>59.926231921109597</v>
      </c>
      <c r="N3556" t="s">
        <v>95</v>
      </c>
      <c r="O3556">
        <v>1</v>
      </c>
      <c r="P3556" t="s">
        <v>174</v>
      </c>
      <c r="Q3556" t="str">
        <f>+PROPER(IF(MID(Tabla1[[#This Row],[expName]],3,100)="Alegria","Alegría",MID(Tabla1[[#This Row],[expName]],3,100)))</f>
        <v>Enojo</v>
      </c>
      <c r="R3556" t="str">
        <f>+IF(Tabla1[[#This Row],[correct_ans]]="None","Frecuente","Infrecuente")</f>
        <v>Infrecuente</v>
      </c>
      <c r="S3556">
        <f>+Tabla1[[#This Row],[Respuesta.corr]]*100</f>
        <v>100</v>
      </c>
      <c r="T3556">
        <f>+IF(OR(Tabla1[[#This Row],[frecuente/infrecuente]]="Frecuente",Tabla1[[#This Row],[Respuesta.rt]]=""),"",Tabla1[[#This Row],[Respuesta.rt]])</f>
        <v>0.657028282119</v>
      </c>
      <c r="U3556">
        <f>1-Tabla1[[#This Row],[Respuesta.corr]]</f>
        <v>0</v>
      </c>
      <c r="V3556" t="s">
        <v>141</v>
      </c>
      <c r="W3556" t="s">
        <v>143</v>
      </c>
      <c r="X3556" t="str">
        <f>+IFERROR(VLOOKUP(Tabla1[[#This Row],[participant]],$AB$2:$AC$17,2,0),"REVISAR")</f>
        <v>EGV8M</v>
      </c>
    </row>
    <row r="3557" spans="1:24" x14ac:dyDescent="0.55000000000000004">
      <c r="A3557" t="s">
        <v>93</v>
      </c>
      <c r="B3557" t="s">
        <v>109</v>
      </c>
      <c r="C3557" t="s">
        <v>15</v>
      </c>
      <c r="D3557">
        <v>0.8</v>
      </c>
      <c r="E3557">
        <v>0</v>
      </c>
      <c r="F3557">
        <v>155</v>
      </c>
      <c r="G3557">
        <v>155</v>
      </c>
      <c r="H3557">
        <v>155</v>
      </c>
      <c r="I3557" t="s">
        <v>15</v>
      </c>
      <c r="J3557">
        <v>1</v>
      </c>
      <c r="L3557" t="s">
        <v>173</v>
      </c>
      <c r="M3557">
        <v>59.926231921109597</v>
      </c>
      <c r="N3557" t="s">
        <v>95</v>
      </c>
      <c r="O3557">
        <v>1</v>
      </c>
      <c r="P3557" t="s">
        <v>174</v>
      </c>
      <c r="Q3557" t="str">
        <f>+PROPER(IF(MID(Tabla1[[#This Row],[expName]],3,100)="Alegria","Alegría",MID(Tabla1[[#This Row],[expName]],3,100)))</f>
        <v>Enojo</v>
      </c>
      <c r="R3557" t="str">
        <f>+IF(Tabla1[[#This Row],[correct_ans]]="None","Frecuente","Infrecuente")</f>
        <v>Frecuente</v>
      </c>
      <c r="S3557">
        <f>+Tabla1[[#This Row],[Respuesta.corr]]*100</f>
        <v>100</v>
      </c>
      <c r="T3557" t="str">
        <f>+IF(OR(Tabla1[[#This Row],[frecuente/infrecuente]]="Frecuente",Tabla1[[#This Row],[Respuesta.rt]]=""),"",Tabla1[[#This Row],[Respuesta.rt]])</f>
        <v/>
      </c>
      <c r="U3557">
        <f>1-Tabla1[[#This Row],[Respuesta.corr]]</f>
        <v>0</v>
      </c>
      <c r="V3557" t="s">
        <v>141</v>
      </c>
      <c r="W3557" t="s">
        <v>143</v>
      </c>
      <c r="X3557" t="str">
        <f>+IFERROR(VLOOKUP(Tabla1[[#This Row],[participant]],$AB$2:$AC$17,2,0),"REVISAR")</f>
        <v>EGV8M</v>
      </c>
    </row>
    <row r="3558" spans="1:24" x14ac:dyDescent="0.55000000000000004">
      <c r="A3558" t="s">
        <v>93</v>
      </c>
      <c r="B3558" t="s">
        <v>34</v>
      </c>
      <c r="C3558" t="s">
        <v>15</v>
      </c>
      <c r="D3558">
        <v>1.3</v>
      </c>
      <c r="E3558">
        <v>0</v>
      </c>
      <c r="F3558">
        <v>156</v>
      </c>
      <c r="G3558">
        <v>156</v>
      </c>
      <c r="H3558">
        <v>156</v>
      </c>
      <c r="I3558" t="s">
        <v>15</v>
      </c>
      <c r="J3558">
        <v>1</v>
      </c>
      <c r="L3558" t="s">
        <v>173</v>
      </c>
      <c r="M3558">
        <v>59.926231921109597</v>
      </c>
      <c r="N3558" t="s">
        <v>95</v>
      </c>
      <c r="O3558">
        <v>1</v>
      </c>
      <c r="P3558" t="s">
        <v>174</v>
      </c>
      <c r="Q3558" t="str">
        <f>+PROPER(IF(MID(Tabla1[[#This Row],[expName]],3,100)="Alegria","Alegría",MID(Tabla1[[#This Row],[expName]],3,100)))</f>
        <v>Enojo</v>
      </c>
      <c r="R3558" t="str">
        <f>+IF(Tabla1[[#This Row],[correct_ans]]="None","Frecuente","Infrecuente")</f>
        <v>Frecuente</v>
      </c>
      <c r="S3558">
        <f>+Tabla1[[#This Row],[Respuesta.corr]]*100</f>
        <v>100</v>
      </c>
      <c r="T3558" t="str">
        <f>+IF(OR(Tabla1[[#This Row],[frecuente/infrecuente]]="Frecuente",Tabla1[[#This Row],[Respuesta.rt]]=""),"",Tabla1[[#This Row],[Respuesta.rt]])</f>
        <v/>
      </c>
      <c r="U3558">
        <f>1-Tabla1[[#This Row],[Respuesta.corr]]</f>
        <v>0</v>
      </c>
      <c r="V3558" t="s">
        <v>141</v>
      </c>
      <c r="W3558" t="s">
        <v>143</v>
      </c>
      <c r="X3558" t="str">
        <f>+IFERROR(VLOOKUP(Tabla1[[#This Row],[participant]],$AB$2:$AC$17,2,0),"REVISAR")</f>
        <v>EGV8M</v>
      </c>
    </row>
    <row r="3559" spans="1:24" x14ac:dyDescent="0.55000000000000004">
      <c r="A3559" t="s">
        <v>93</v>
      </c>
      <c r="B3559" t="s">
        <v>30</v>
      </c>
      <c r="C3559" t="s">
        <v>15</v>
      </c>
      <c r="D3559">
        <v>1.3</v>
      </c>
      <c r="E3559">
        <v>0</v>
      </c>
      <c r="F3559">
        <v>157</v>
      </c>
      <c r="G3559">
        <v>157</v>
      </c>
      <c r="H3559">
        <v>157</v>
      </c>
      <c r="I3559" t="s">
        <v>15</v>
      </c>
      <c r="J3559">
        <v>1</v>
      </c>
      <c r="L3559" t="s">
        <v>173</v>
      </c>
      <c r="M3559">
        <v>59.926231921109597</v>
      </c>
      <c r="N3559" t="s">
        <v>95</v>
      </c>
      <c r="O3559">
        <v>1</v>
      </c>
      <c r="P3559" t="s">
        <v>174</v>
      </c>
      <c r="Q3559" t="str">
        <f>+PROPER(IF(MID(Tabla1[[#This Row],[expName]],3,100)="Alegria","Alegría",MID(Tabla1[[#This Row],[expName]],3,100)))</f>
        <v>Enojo</v>
      </c>
      <c r="R3559" t="str">
        <f>+IF(Tabla1[[#This Row],[correct_ans]]="None","Frecuente","Infrecuente")</f>
        <v>Frecuente</v>
      </c>
      <c r="S3559">
        <f>+Tabla1[[#This Row],[Respuesta.corr]]*100</f>
        <v>100</v>
      </c>
      <c r="T3559" t="str">
        <f>+IF(OR(Tabla1[[#This Row],[frecuente/infrecuente]]="Frecuente",Tabla1[[#This Row],[Respuesta.rt]]=""),"",Tabla1[[#This Row],[Respuesta.rt]])</f>
        <v/>
      </c>
      <c r="U3559">
        <f>1-Tabla1[[#This Row],[Respuesta.corr]]</f>
        <v>0</v>
      </c>
      <c r="V3559" t="s">
        <v>141</v>
      </c>
      <c r="W3559" t="s">
        <v>143</v>
      </c>
      <c r="X3559" t="str">
        <f>+IFERROR(VLOOKUP(Tabla1[[#This Row],[participant]],$AB$2:$AC$17,2,0),"REVISAR")</f>
        <v>EGV8M</v>
      </c>
    </row>
    <row r="3560" spans="1:24" x14ac:dyDescent="0.55000000000000004">
      <c r="A3560" t="s">
        <v>98</v>
      </c>
      <c r="B3560" t="s">
        <v>111</v>
      </c>
      <c r="C3560" t="s">
        <v>21</v>
      </c>
      <c r="D3560">
        <v>0.8</v>
      </c>
      <c r="E3560">
        <v>0</v>
      </c>
      <c r="F3560">
        <v>158</v>
      </c>
      <c r="G3560">
        <v>158</v>
      </c>
      <c r="H3560">
        <v>158</v>
      </c>
      <c r="I3560" t="s">
        <v>21</v>
      </c>
      <c r="J3560">
        <v>1</v>
      </c>
      <c r="K3560">
        <v>0.84384578757499995</v>
      </c>
      <c r="L3560" t="s">
        <v>173</v>
      </c>
      <c r="M3560">
        <v>59.926231921109597</v>
      </c>
      <c r="N3560" t="s">
        <v>95</v>
      </c>
      <c r="O3560">
        <v>1</v>
      </c>
      <c r="P3560" t="s">
        <v>174</v>
      </c>
      <c r="Q3560" t="str">
        <f>+PROPER(IF(MID(Tabla1[[#This Row],[expName]],3,100)="Alegria","Alegría",MID(Tabla1[[#This Row],[expName]],3,100)))</f>
        <v>Enojo</v>
      </c>
      <c r="R3560" t="str">
        <f>+IF(Tabla1[[#This Row],[correct_ans]]="None","Frecuente","Infrecuente")</f>
        <v>Infrecuente</v>
      </c>
      <c r="S3560">
        <f>+Tabla1[[#This Row],[Respuesta.corr]]*100</f>
        <v>100</v>
      </c>
      <c r="T3560">
        <f>+IF(OR(Tabla1[[#This Row],[frecuente/infrecuente]]="Frecuente",Tabla1[[#This Row],[Respuesta.rt]]=""),"",Tabla1[[#This Row],[Respuesta.rt]])</f>
        <v>0.84384578757499995</v>
      </c>
      <c r="U3560">
        <f>1-Tabla1[[#This Row],[Respuesta.corr]]</f>
        <v>0</v>
      </c>
      <c r="V3560" t="s">
        <v>141</v>
      </c>
      <c r="W3560" t="s">
        <v>143</v>
      </c>
      <c r="X3560" t="str">
        <f>+IFERROR(VLOOKUP(Tabla1[[#This Row],[participant]],$AB$2:$AC$17,2,0),"REVISAR")</f>
        <v>EGV8M</v>
      </c>
    </row>
    <row r="3561" spans="1:24" x14ac:dyDescent="0.55000000000000004">
      <c r="A3561" t="s">
        <v>93</v>
      </c>
      <c r="B3561" t="s">
        <v>109</v>
      </c>
      <c r="C3561" t="s">
        <v>15</v>
      </c>
      <c r="D3561">
        <v>1.3</v>
      </c>
      <c r="E3561">
        <v>0</v>
      </c>
      <c r="F3561">
        <v>159</v>
      </c>
      <c r="G3561">
        <v>159</v>
      </c>
      <c r="H3561">
        <v>159</v>
      </c>
      <c r="I3561" t="s">
        <v>15</v>
      </c>
      <c r="J3561">
        <v>1</v>
      </c>
      <c r="L3561" t="s">
        <v>173</v>
      </c>
      <c r="M3561">
        <v>59.926231921109597</v>
      </c>
      <c r="N3561" t="s">
        <v>95</v>
      </c>
      <c r="O3561">
        <v>1</v>
      </c>
      <c r="P3561" t="s">
        <v>174</v>
      </c>
      <c r="Q3561" t="str">
        <f>+PROPER(IF(MID(Tabla1[[#This Row],[expName]],3,100)="Alegria","Alegría",MID(Tabla1[[#This Row],[expName]],3,100)))</f>
        <v>Enojo</v>
      </c>
      <c r="R3561" t="str">
        <f>+IF(Tabla1[[#This Row],[correct_ans]]="None","Frecuente","Infrecuente")</f>
        <v>Frecuente</v>
      </c>
      <c r="S3561">
        <f>+Tabla1[[#This Row],[Respuesta.corr]]*100</f>
        <v>100</v>
      </c>
      <c r="T3561" t="str">
        <f>+IF(OR(Tabla1[[#This Row],[frecuente/infrecuente]]="Frecuente",Tabla1[[#This Row],[Respuesta.rt]]=""),"",Tabla1[[#This Row],[Respuesta.rt]])</f>
        <v/>
      </c>
      <c r="U3561">
        <f>1-Tabla1[[#This Row],[Respuesta.corr]]</f>
        <v>0</v>
      </c>
      <c r="V3561" t="s">
        <v>141</v>
      </c>
      <c r="W3561" t="s">
        <v>143</v>
      </c>
      <c r="X3561" t="str">
        <f>+IFERROR(VLOOKUP(Tabla1[[#This Row],[participant]],$AB$2:$AC$17,2,0),"REVISAR")</f>
        <v>EGV8M</v>
      </c>
    </row>
    <row r="3562" spans="1:24" x14ac:dyDescent="0.55000000000000004">
      <c r="A3562" t="s">
        <v>98</v>
      </c>
      <c r="B3562" t="s">
        <v>115</v>
      </c>
      <c r="C3562" t="s">
        <v>21</v>
      </c>
      <c r="D3562">
        <v>1.3</v>
      </c>
      <c r="E3562">
        <v>0</v>
      </c>
      <c r="F3562">
        <v>160</v>
      </c>
      <c r="G3562">
        <v>160</v>
      </c>
      <c r="H3562">
        <v>160</v>
      </c>
      <c r="I3562" t="s">
        <v>21</v>
      </c>
      <c r="J3562">
        <v>1</v>
      </c>
      <c r="K3562">
        <v>0.624236430565</v>
      </c>
      <c r="L3562" t="s">
        <v>173</v>
      </c>
      <c r="M3562">
        <v>59.926231921109597</v>
      </c>
      <c r="N3562" t="s">
        <v>95</v>
      </c>
      <c r="O3562">
        <v>1</v>
      </c>
      <c r="P3562" t="s">
        <v>174</v>
      </c>
      <c r="Q3562" t="str">
        <f>+PROPER(IF(MID(Tabla1[[#This Row],[expName]],3,100)="Alegria","Alegría",MID(Tabla1[[#This Row],[expName]],3,100)))</f>
        <v>Enojo</v>
      </c>
      <c r="R3562" t="str">
        <f>+IF(Tabla1[[#This Row],[correct_ans]]="None","Frecuente","Infrecuente")</f>
        <v>Infrecuente</v>
      </c>
      <c r="S3562">
        <f>+Tabla1[[#This Row],[Respuesta.corr]]*100</f>
        <v>100</v>
      </c>
      <c r="T3562">
        <f>+IF(OR(Tabla1[[#This Row],[frecuente/infrecuente]]="Frecuente",Tabla1[[#This Row],[Respuesta.rt]]=""),"",Tabla1[[#This Row],[Respuesta.rt]])</f>
        <v>0.624236430565</v>
      </c>
      <c r="U3562">
        <f>1-Tabla1[[#This Row],[Respuesta.corr]]</f>
        <v>0</v>
      </c>
      <c r="V3562" t="s">
        <v>141</v>
      </c>
      <c r="W3562" t="s">
        <v>143</v>
      </c>
      <c r="X3562" t="str">
        <f>+IFERROR(VLOOKUP(Tabla1[[#This Row],[participant]],$AB$2:$AC$17,2,0),"REVISAR")</f>
        <v>EGV8M</v>
      </c>
    </row>
    <row r="3563" spans="1:24" x14ac:dyDescent="0.55000000000000004">
      <c r="A3563" t="s">
        <v>93</v>
      </c>
      <c r="B3563" t="s">
        <v>106</v>
      </c>
      <c r="C3563" t="s">
        <v>15</v>
      </c>
      <c r="D3563">
        <v>0.8</v>
      </c>
      <c r="E3563">
        <v>0</v>
      </c>
      <c r="F3563">
        <v>161</v>
      </c>
      <c r="G3563">
        <v>161</v>
      </c>
      <c r="H3563">
        <v>161</v>
      </c>
      <c r="I3563" t="s">
        <v>15</v>
      </c>
      <c r="J3563">
        <v>1</v>
      </c>
      <c r="L3563" t="s">
        <v>173</v>
      </c>
      <c r="M3563">
        <v>59.926231921109597</v>
      </c>
      <c r="N3563" t="s">
        <v>95</v>
      </c>
      <c r="O3563">
        <v>1</v>
      </c>
      <c r="P3563" t="s">
        <v>174</v>
      </c>
      <c r="Q3563" t="str">
        <f>+PROPER(IF(MID(Tabla1[[#This Row],[expName]],3,100)="Alegria","Alegría",MID(Tabla1[[#This Row],[expName]],3,100)))</f>
        <v>Enojo</v>
      </c>
      <c r="R3563" t="str">
        <f>+IF(Tabla1[[#This Row],[correct_ans]]="None","Frecuente","Infrecuente")</f>
        <v>Frecuente</v>
      </c>
      <c r="S3563">
        <f>+Tabla1[[#This Row],[Respuesta.corr]]*100</f>
        <v>100</v>
      </c>
      <c r="T3563" t="str">
        <f>+IF(OR(Tabla1[[#This Row],[frecuente/infrecuente]]="Frecuente",Tabla1[[#This Row],[Respuesta.rt]]=""),"",Tabla1[[#This Row],[Respuesta.rt]])</f>
        <v/>
      </c>
      <c r="U3563">
        <f>1-Tabla1[[#This Row],[Respuesta.corr]]</f>
        <v>0</v>
      </c>
      <c r="V3563" t="s">
        <v>141</v>
      </c>
      <c r="W3563" t="s">
        <v>143</v>
      </c>
      <c r="X3563" t="str">
        <f>+IFERROR(VLOOKUP(Tabla1[[#This Row],[participant]],$AB$2:$AC$17,2,0),"REVISAR")</f>
        <v>EGV8M</v>
      </c>
    </row>
    <row r="3564" spans="1:24" x14ac:dyDescent="0.55000000000000004">
      <c r="A3564" t="s">
        <v>93</v>
      </c>
      <c r="B3564" t="s">
        <v>22</v>
      </c>
      <c r="C3564" t="s">
        <v>15</v>
      </c>
      <c r="D3564">
        <v>0.8</v>
      </c>
      <c r="E3564">
        <v>0</v>
      </c>
      <c r="F3564">
        <v>162</v>
      </c>
      <c r="G3564">
        <v>162</v>
      </c>
      <c r="H3564">
        <v>162</v>
      </c>
      <c r="I3564" t="s">
        <v>15</v>
      </c>
      <c r="J3564">
        <v>1</v>
      </c>
      <c r="L3564" t="s">
        <v>173</v>
      </c>
      <c r="M3564">
        <v>59.926231921109597</v>
      </c>
      <c r="N3564" t="s">
        <v>95</v>
      </c>
      <c r="O3564">
        <v>1</v>
      </c>
      <c r="P3564" t="s">
        <v>174</v>
      </c>
      <c r="Q3564" t="str">
        <f>+PROPER(IF(MID(Tabla1[[#This Row],[expName]],3,100)="Alegria","Alegría",MID(Tabla1[[#This Row],[expName]],3,100)))</f>
        <v>Enojo</v>
      </c>
      <c r="R3564" t="str">
        <f>+IF(Tabla1[[#This Row],[correct_ans]]="None","Frecuente","Infrecuente")</f>
        <v>Frecuente</v>
      </c>
      <c r="S3564">
        <f>+Tabla1[[#This Row],[Respuesta.corr]]*100</f>
        <v>100</v>
      </c>
      <c r="T3564" t="str">
        <f>+IF(OR(Tabla1[[#This Row],[frecuente/infrecuente]]="Frecuente",Tabla1[[#This Row],[Respuesta.rt]]=""),"",Tabla1[[#This Row],[Respuesta.rt]])</f>
        <v/>
      </c>
      <c r="U3564">
        <f>1-Tabla1[[#This Row],[Respuesta.corr]]</f>
        <v>0</v>
      </c>
      <c r="V3564" t="s">
        <v>141</v>
      </c>
      <c r="W3564" t="s">
        <v>143</v>
      </c>
      <c r="X3564" t="str">
        <f>+IFERROR(VLOOKUP(Tabla1[[#This Row],[participant]],$AB$2:$AC$17,2,0),"REVISAR")</f>
        <v>EGV8M</v>
      </c>
    </row>
    <row r="3565" spans="1:24" x14ac:dyDescent="0.55000000000000004">
      <c r="A3565" t="s">
        <v>98</v>
      </c>
      <c r="B3565" t="s">
        <v>108</v>
      </c>
      <c r="C3565" t="s">
        <v>21</v>
      </c>
      <c r="D3565">
        <v>1.3</v>
      </c>
      <c r="E3565">
        <v>0</v>
      </c>
      <c r="F3565">
        <v>163</v>
      </c>
      <c r="G3565">
        <v>163</v>
      </c>
      <c r="H3565">
        <v>163</v>
      </c>
      <c r="I3565" t="s">
        <v>15</v>
      </c>
      <c r="J3565">
        <v>0</v>
      </c>
      <c r="L3565" t="s">
        <v>173</v>
      </c>
      <c r="M3565">
        <v>59.926231921109597</v>
      </c>
      <c r="N3565" t="s">
        <v>95</v>
      </c>
      <c r="O3565">
        <v>1</v>
      </c>
      <c r="P3565" t="s">
        <v>174</v>
      </c>
      <c r="Q3565" t="str">
        <f>+PROPER(IF(MID(Tabla1[[#This Row],[expName]],3,100)="Alegria","Alegría",MID(Tabla1[[#This Row],[expName]],3,100)))</f>
        <v>Enojo</v>
      </c>
      <c r="R3565" t="str">
        <f>+IF(Tabla1[[#This Row],[correct_ans]]="None","Frecuente","Infrecuente")</f>
        <v>Infrecuente</v>
      </c>
      <c r="S3565">
        <f>+Tabla1[[#This Row],[Respuesta.corr]]*100</f>
        <v>0</v>
      </c>
      <c r="T3565" t="str">
        <f>+IF(OR(Tabla1[[#This Row],[frecuente/infrecuente]]="Frecuente",Tabla1[[#This Row],[Respuesta.rt]]=""),"",Tabla1[[#This Row],[Respuesta.rt]])</f>
        <v/>
      </c>
      <c r="U3565">
        <f>1-Tabla1[[#This Row],[Respuesta.corr]]</f>
        <v>1</v>
      </c>
      <c r="V3565" t="s">
        <v>141</v>
      </c>
      <c r="W3565" t="s">
        <v>143</v>
      </c>
      <c r="X3565" t="str">
        <f>+IFERROR(VLOOKUP(Tabla1[[#This Row],[participant]],$AB$2:$AC$17,2,0),"REVISAR")</f>
        <v>EGV8M</v>
      </c>
    </row>
    <row r="3566" spans="1:24" x14ac:dyDescent="0.55000000000000004">
      <c r="A3566" t="s">
        <v>93</v>
      </c>
      <c r="B3566" t="s">
        <v>109</v>
      </c>
      <c r="C3566" t="s">
        <v>15</v>
      </c>
      <c r="D3566">
        <v>1.3</v>
      </c>
      <c r="E3566">
        <v>0</v>
      </c>
      <c r="F3566">
        <v>164</v>
      </c>
      <c r="G3566">
        <v>164</v>
      </c>
      <c r="H3566">
        <v>164</v>
      </c>
      <c r="I3566" t="s">
        <v>15</v>
      </c>
      <c r="J3566">
        <v>1</v>
      </c>
      <c r="L3566" t="s">
        <v>173</v>
      </c>
      <c r="M3566">
        <v>59.926231921109597</v>
      </c>
      <c r="N3566" t="s">
        <v>95</v>
      </c>
      <c r="O3566">
        <v>1</v>
      </c>
      <c r="P3566" t="s">
        <v>174</v>
      </c>
      <c r="Q3566" t="str">
        <f>+PROPER(IF(MID(Tabla1[[#This Row],[expName]],3,100)="Alegria","Alegría",MID(Tabla1[[#This Row],[expName]],3,100)))</f>
        <v>Enojo</v>
      </c>
      <c r="R3566" t="str">
        <f>+IF(Tabla1[[#This Row],[correct_ans]]="None","Frecuente","Infrecuente")</f>
        <v>Frecuente</v>
      </c>
      <c r="S3566">
        <f>+Tabla1[[#This Row],[Respuesta.corr]]*100</f>
        <v>100</v>
      </c>
      <c r="T3566" t="str">
        <f>+IF(OR(Tabla1[[#This Row],[frecuente/infrecuente]]="Frecuente",Tabla1[[#This Row],[Respuesta.rt]]=""),"",Tabla1[[#This Row],[Respuesta.rt]])</f>
        <v/>
      </c>
      <c r="U3566">
        <f>1-Tabla1[[#This Row],[Respuesta.corr]]</f>
        <v>0</v>
      </c>
      <c r="V3566" t="s">
        <v>141</v>
      </c>
      <c r="W3566" t="s">
        <v>143</v>
      </c>
      <c r="X3566" t="str">
        <f>+IFERROR(VLOOKUP(Tabla1[[#This Row],[participant]],$AB$2:$AC$17,2,0),"REVISAR")</f>
        <v>EGV8M</v>
      </c>
    </row>
    <row r="3567" spans="1:24" x14ac:dyDescent="0.55000000000000004">
      <c r="A3567" t="s">
        <v>98</v>
      </c>
      <c r="B3567" t="s">
        <v>104</v>
      </c>
      <c r="C3567" t="s">
        <v>21</v>
      </c>
      <c r="D3567">
        <v>0.8</v>
      </c>
      <c r="E3567">
        <v>0</v>
      </c>
      <c r="F3567">
        <v>165</v>
      </c>
      <c r="G3567">
        <v>165</v>
      </c>
      <c r="H3567">
        <v>165</v>
      </c>
      <c r="I3567" t="s">
        <v>21</v>
      </c>
      <c r="J3567">
        <v>1</v>
      </c>
      <c r="K3567">
        <v>0.89273707656000001</v>
      </c>
      <c r="L3567" t="s">
        <v>173</v>
      </c>
      <c r="M3567">
        <v>59.926231921109597</v>
      </c>
      <c r="N3567" t="s">
        <v>95</v>
      </c>
      <c r="O3567">
        <v>1</v>
      </c>
      <c r="P3567" t="s">
        <v>174</v>
      </c>
      <c r="Q3567" t="str">
        <f>+PROPER(IF(MID(Tabla1[[#This Row],[expName]],3,100)="Alegria","Alegría",MID(Tabla1[[#This Row],[expName]],3,100)))</f>
        <v>Enojo</v>
      </c>
      <c r="R3567" t="str">
        <f>+IF(Tabla1[[#This Row],[correct_ans]]="None","Frecuente","Infrecuente")</f>
        <v>Infrecuente</v>
      </c>
      <c r="S3567">
        <f>+Tabla1[[#This Row],[Respuesta.corr]]*100</f>
        <v>100</v>
      </c>
      <c r="T3567">
        <f>+IF(OR(Tabla1[[#This Row],[frecuente/infrecuente]]="Frecuente",Tabla1[[#This Row],[Respuesta.rt]]=""),"",Tabla1[[#This Row],[Respuesta.rt]])</f>
        <v>0.89273707656000001</v>
      </c>
      <c r="U3567">
        <f>1-Tabla1[[#This Row],[Respuesta.corr]]</f>
        <v>0</v>
      </c>
      <c r="V3567" t="s">
        <v>141</v>
      </c>
      <c r="W3567" t="s">
        <v>143</v>
      </c>
      <c r="X3567" t="str">
        <f>+IFERROR(VLOOKUP(Tabla1[[#This Row],[participant]],$AB$2:$AC$17,2,0),"REVISAR")</f>
        <v>EGV8M</v>
      </c>
    </row>
    <row r="3568" spans="1:24" x14ac:dyDescent="0.55000000000000004">
      <c r="A3568" t="s">
        <v>93</v>
      </c>
      <c r="B3568" t="s">
        <v>100</v>
      </c>
      <c r="C3568" t="s">
        <v>15</v>
      </c>
      <c r="D3568">
        <v>1.3</v>
      </c>
      <c r="E3568">
        <v>0</v>
      </c>
      <c r="F3568">
        <v>166</v>
      </c>
      <c r="G3568">
        <v>166</v>
      </c>
      <c r="H3568">
        <v>166</v>
      </c>
      <c r="I3568" t="s">
        <v>15</v>
      </c>
      <c r="J3568">
        <v>1</v>
      </c>
      <c r="L3568" t="s">
        <v>173</v>
      </c>
      <c r="M3568">
        <v>59.926231921109597</v>
      </c>
      <c r="N3568" t="s">
        <v>95</v>
      </c>
      <c r="O3568">
        <v>1</v>
      </c>
      <c r="P3568" t="s">
        <v>174</v>
      </c>
      <c r="Q3568" t="str">
        <f>+PROPER(IF(MID(Tabla1[[#This Row],[expName]],3,100)="Alegria","Alegría",MID(Tabla1[[#This Row],[expName]],3,100)))</f>
        <v>Enojo</v>
      </c>
      <c r="R3568" t="str">
        <f>+IF(Tabla1[[#This Row],[correct_ans]]="None","Frecuente","Infrecuente")</f>
        <v>Frecuente</v>
      </c>
      <c r="S3568">
        <f>+Tabla1[[#This Row],[Respuesta.corr]]*100</f>
        <v>100</v>
      </c>
      <c r="T3568" t="str">
        <f>+IF(OR(Tabla1[[#This Row],[frecuente/infrecuente]]="Frecuente",Tabla1[[#This Row],[Respuesta.rt]]=""),"",Tabla1[[#This Row],[Respuesta.rt]])</f>
        <v/>
      </c>
      <c r="U3568">
        <f>1-Tabla1[[#This Row],[Respuesta.corr]]</f>
        <v>0</v>
      </c>
      <c r="V3568" t="s">
        <v>141</v>
      </c>
      <c r="W3568" t="s">
        <v>143</v>
      </c>
      <c r="X3568" t="str">
        <f>+IFERROR(VLOOKUP(Tabla1[[#This Row],[participant]],$AB$2:$AC$17,2,0),"REVISAR")</f>
        <v>EGV8M</v>
      </c>
    </row>
    <row r="3569" spans="1:24" x14ac:dyDescent="0.55000000000000004">
      <c r="A3569" t="s">
        <v>98</v>
      </c>
      <c r="B3569" t="s">
        <v>117</v>
      </c>
      <c r="C3569" t="s">
        <v>21</v>
      </c>
      <c r="D3569">
        <v>0.8</v>
      </c>
      <c r="E3569">
        <v>0</v>
      </c>
      <c r="F3569">
        <v>167</v>
      </c>
      <c r="G3569">
        <v>167</v>
      </c>
      <c r="H3569">
        <v>167</v>
      </c>
      <c r="I3569" t="s">
        <v>15</v>
      </c>
      <c r="J3569">
        <v>0</v>
      </c>
      <c r="L3569" t="s">
        <v>173</v>
      </c>
      <c r="M3569">
        <v>59.926231921109597</v>
      </c>
      <c r="N3569" t="s">
        <v>95</v>
      </c>
      <c r="O3569">
        <v>1</v>
      </c>
      <c r="P3569" t="s">
        <v>174</v>
      </c>
      <c r="Q3569" t="str">
        <f>+PROPER(IF(MID(Tabla1[[#This Row],[expName]],3,100)="Alegria","Alegría",MID(Tabla1[[#This Row],[expName]],3,100)))</f>
        <v>Enojo</v>
      </c>
      <c r="R3569" t="str">
        <f>+IF(Tabla1[[#This Row],[correct_ans]]="None","Frecuente","Infrecuente")</f>
        <v>Infrecuente</v>
      </c>
      <c r="S3569">
        <f>+Tabla1[[#This Row],[Respuesta.corr]]*100</f>
        <v>0</v>
      </c>
      <c r="T3569" t="str">
        <f>+IF(OR(Tabla1[[#This Row],[frecuente/infrecuente]]="Frecuente",Tabla1[[#This Row],[Respuesta.rt]]=""),"",Tabla1[[#This Row],[Respuesta.rt]])</f>
        <v/>
      </c>
      <c r="U3569">
        <f>1-Tabla1[[#This Row],[Respuesta.corr]]</f>
        <v>1</v>
      </c>
      <c r="V3569" t="s">
        <v>141</v>
      </c>
      <c r="W3569" t="s">
        <v>143</v>
      </c>
      <c r="X3569" t="str">
        <f>+IFERROR(VLOOKUP(Tabla1[[#This Row],[participant]],$AB$2:$AC$17,2,0),"REVISAR")</f>
        <v>EGV8M</v>
      </c>
    </row>
    <row r="3570" spans="1:24" x14ac:dyDescent="0.55000000000000004">
      <c r="A3570" t="s">
        <v>93</v>
      </c>
      <c r="B3570" t="s">
        <v>109</v>
      </c>
      <c r="C3570" t="s">
        <v>15</v>
      </c>
      <c r="D3570">
        <v>1.3</v>
      </c>
      <c r="E3570">
        <v>0</v>
      </c>
      <c r="F3570">
        <v>168</v>
      </c>
      <c r="G3570">
        <v>168</v>
      </c>
      <c r="H3570">
        <v>168</v>
      </c>
      <c r="I3570" t="s">
        <v>15</v>
      </c>
      <c r="J3570">
        <v>1</v>
      </c>
      <c r="L3570" t="s">
        <v>173</v>
      </c>
      <c r="M3570">
        <v>59.926231921109597</v>
      </c>
      <c r="N3570" t="s">
        <v>95</v>
      </c>
      <c r="O3570">
        <v>1</v>
      </c>
      <c r="P3570" t="s">
        <v>174</v>
      </c>
      <c r="Q3570" t="str">
        <f>+PROPER(IF(MID(Tabla1[[#This Row],[expName]],3,100)="Alegria","Alegría",MID(Tabla1[[#This Row],[expName]],3,100)))</f>
        <v>Enojo</v>
      </c>
      <c r="R3570" t="str">
        <f>+IF(Tabla1[[#This Row],[correct_ans]]="None","Frecuente","Infrecuente")</f>
        <v>Frecuente</v>
      </c>
      <c r="S3570">
        <f>+Tabla1[[#This Row],[Respuesta.corr]]*100</f>
        <v>100</v>
      </c>
      <c r="T3570" t="str">
        <f>+IF(OR(Tabla1[[#This Row],[frecuente/infrecuente]]="Frecuente",Tabla1[[#This Row],[Respuesta.rt]]=""),"",Tabla1[[#This Row],[Respuesta.rt]])</f>
        <v/>
      </c>
      <c r="U3570">
        <f>1-Tabla1[[#This Row],[Respuesta.corr]]</f>
        <v>0</v>
      </c>
      <c r="V3570" t="s">
        <v>141</v>
      </c>
      <c r="W3570" t="s">
        <v>143</v>
      </c>
      <c r="X3570" t="str">
        <f>+IFERROR(VLOOKUP(Tabla1[[#This Row],[participant]],$AB$2:$AC$17,2,0),"REVISAR")</f>
        <v>EGV8M</v>
      </c>
    </row>
    <row r="3571" spans="1:24" x14ac:dyDescent="0.55000000000000004">
      <c r="A3571" t="s">
        <v>93</v>
      </c>
      <c r="B3571" t="s">
        <v>106</v>
      </c>
      <c r="C3571" t="s">
        <v>15</v>
      </c>
      <c r="D3571">
        <v>1.3</v>
      </c>
      <c r="E3571">
        <v>0</v>
      </c>
      <c r="F3571">
        <v>169</v>
      </c>
      <c r="G3571">
        <v>169</v>
      </c>
      <c r="H3571">
        <v>169</v>
      </c>
      <c r="I3571" t="s">
        <v>15</v>
      </c>
      <c r="J3571">
        <v>1</v>
      </c>
      <c r="L3571" t="s">
        <v>173</v>
      </c>
      <c r="M3571">
        <v>59.926231921109597</v>
      </c>
      <c r="N3571" t="s">
        <v>95</v>
      </c>
      <c r="O3571">
        <v>1</v>
      </c>
      <c r="P3571" t="s">
        <v>174</v>
      </c>
      <c r="Q3571" t="str">
        <f>+PROPER(IF(MID(Tabla1[[#This Row],[expName]],3,100)="Alegria","Alegría",MID(Tabla1[[#This Row],[expName]],3,100)))</f>
        <v>Enojo</v>
      </c>
      <c r="R3571" t="str">
        <f>+IF(Tabla1[[#This Row],[correct_ans]]="None","Frecuente","Infrecuente")</f>
        <v>Frecuente</v>
      </c>
      <c r="S3571">
        <f>+Tabla1[[#This Row],[Respuesta.corr]]*100</f>
        <v>100</v>
      </c>
      <c r="T3571" t="str">
        <f>+IF(OR(Tabla1[[#This Row],[frecuente/infrecuente]]="Frecuente",Tabla1[[#This Row],[Respuesta.rt]]=""),"",Tabla1[[#This Row],[Respuesta.rt]])</f>
        <v/>
      </c>
      <c r="U3571">
        <f>1-Tabla1[[#This Row],[Respuesta.corr]]</f>
        <v>0</v>
      </c>
      <c r="V3571" t="s">
        <v>141</v>
      </c>
      <c r="W3571" t="s">
        <v>143</v>
      </c>
      <c r="X3571" t="str">
        <f>+IFERROR(VLOOKUP(Tabla1[[#This Row],[participant]],$AB$2:$AC$17,2,0),"REVISAR")</f>
        <v>EGV8M</v>
      </c>
    </row>
    <row r="3572" spans="1:24" x14ac:dyDescent="0.55000000000000004">
      <c r="A3572" t="s">
        <v>98</v>
      </c>
      <c r="B3572" t="s">
        <v>110</v>
      </c>
      <c r="C3572" t="s">
        <v>21</v>
      </c>
      <c r="D3572">
        <v>0.8</v>
      </c>
      <c r="E3572">
        <v>0</v>
      </c>
      <c r="F3572">
        <v>170</v>
      </c>
      <c r="G3572">
        <v>170</v>
      </c>
      <c r="H3572">
        <v>170</v>
      </c>
      <c r="I3572" t="s">
        <v>21</v>
      </c>
      <c r="J3572">
        <v>1</v>
      </c>
      <c r="K3572">
        <v>0.50801131257300003</v>
      </c>
      <c r="L3572" t="s">
        <v>173</v>
      </c>
      <c r="M3572">
        <v>59.926231921109597</v>
      </c>
      <c r="N3572" t="s">
        <v>95</v>
      </c>
      <c r="O3572">
        <v>1</v>
      </c>
      <c r="P3572" t="s">
        <v>174</v>
      </c>
      <c r="Q3572" t="str">
        <f>+PROPER(IF(MID(Tabla1[[#This Row],[expName]],3,100)="Alegria","Alegría",MID(Tabla1[[#This Row],[expName]],3,100)))</f>
        <v>Enojo</v>
      </c>
      <c r="R3572" t="str">
        <f>+IF(Tabla1[[#This Row],[correct_ans]]="None","Frecuente","Infrecuente")</f>
        <v>Infrecuente</v>
      </c>
      <c r="S3572">
        <f>+Tabla1[[#This Row],[Respuesta.corr]]*100</f>
        <v>100</v>
      </c>
      <c r="T3572">
        <f>+IF(OR(Tabla1[[#This Row],[frecuente/infrecuente]]="Frecuente",Tabla1[[#This Row],[Respuesta.rt]]=""),"",Tabla1[[#This Row],[Respuesta.rt]])</f>
        <v>0.50801131257300003</v>
      </c>
      <c r="U3572">
        <f>1-Tabla1[[#This Row],[Respuesta.corr]]</f>
        <v>0</v>
      </c>
      <c r="V3572" t="s">
        <v>141</v>
      </c>
      <c r="W3572" t="s">
        <v>143</v>
      </c>
      <c r="X3572" t="str">
        <f>+IFERROR(VLOOKUP(Tabla1[[#This Row],[participant]],$AB$2:$AC$17,2,0),"REVISAR")</f>
        <v>EGV8M</v>
      </c>
    </row>
    <row r="3573" spans="1:24" x14ac:dyDescent="0.55000000000000004">
      <c r="A3573" t="s">
        <v>93</v>
      </c>
      <c r="B3573" t="s">
        <v>97</v>
      </c>
      <c r="C3573" t="s">
        <v>15</v>
      </c>
      <c r="D3573">
        <v>1.3</v>
      </c>
      <c r="E3573">
        <v>0</v>
      </c>
      <c r="F3573">
        <v>171</v>
      </c>
      <c r="G3573">
        <v>171</v>
      </c>
      <c r="H3573">
        <v>171</v>
      </c>
      <c r="I3573" t="s">
        <v>15</v>
      </c>
      <c r="J3573">
        <v>1</v>
      </c>
      <c r="L3573" t="s">
        <v>173</v>
      </c>
      <c r="M3573">
        <v>59.926231921109597</v>
      </c>
      <c r="N3573" t="s">
        <v>95</v>
      </c>
      <c r="O3573">
        <v>1</v>
      </c>
      <c r="P3573" t="s">
        <v>174</v>
      </c>
      <c r="Q3573" t="str">
        <f>+PROPER(IF(MID(Tabla1[[#This Row],[expName]],3,100)="Alegria","Alegría",MID(Tabla1[[#This Row],[expName]],3,100)))</f>
        <v>Enojo</v>
      </c>
      <c r="R3573" t="str">
        <f>+IF(Tabla1[[#This Row],[correct_ans]]="None","Frecuente","Infrecuente")</f>
        <v>Frecuente</v>
      </c>
      <c r="S3573">
        <f>+Tabla1[[#This Row],[Respuesta.corr]]*100</f>
        <v>100</v>
      </c>
      <c r="T3573" t="str">
        <f>+IF(OR(Tabla1[[#This Row],[frecuente/infrecuente]]="Frecuente",Tabla1[[#This Row],[Respuesta.rt]]=""),"",Tabla1[[#This Row],[Respuesta.rt]])</f>
        <v/>
      </c>
      <c r="U3573">
        <f>1-Tabla1[[#This Row],[Respuesta.corr]]</f>
        <v>0</v>
      </c>
      <c r="V3573" t="s">
        <v>141</v>
      </c>
      <c r="W3573" t="s">
        <v>143</v>
      </c>
      <c r="X3573" t="str">
        <f>+IFERROR(VLOOKUP(Tabla1[[#This Row],[participant]],$AB$2:$AC$17,2,0),"REVISAR")</f>
        <v>EGV8M</v>
      </c>
    </row>
    <row r="3574" spans="1:24" x14ac:dyDescent="0.55000000000000004">
      <c r="A3574" t="s">
        <v>93</v>
      </c>
      <c r="B3574" t="s">
        <v>31</v>
      </c>
      <c r="C3574" t="s">
        <v>15</v>
      </c>
      <c r="D3574">
        <v>0.8</v>
      </c>
      <c r="E3574">
        <v>0</v>
      </c>
      <c r="F3574">
        <v>172</v>
      </c>
      <c r="G3574">
        <v>172</v>
      </c>
      <c r="H3574">
        <v>172</v>
      </c>
      <c r="I3574" t="s">
        <v>15</v>
      </c>
      <c r="J3574">
        <v>1</v>
      </c>
      <c r="L3574" t="s">
        <v>173</v>
      </c>
      <c r="M3574">
        <v>59.926231921109597</v>
      </c>
      <c r="N3574" t="s">
        <v>95</v>
      </c>
      <c r="O3574">
        <v>1</v>
      </c>
      <c r="P3574" t="s">
        <v>174</v>
      </c>
      <c r="Q3574" t="str">
        <f>+PROPER(IF(MID(Tabla1[[#This Row],[expName]],3,100)="Alegria","Alegría",MID(Tabla1[[#This Row],[expName]],3,100)))</f>
        <v>Enojo</v>
      </c>
      <c r="R3574" t="str">
        <f>+IF(Tabla1[[#This Row],[correct_ans]]="None","Frecuente","Infrecuente")</f>
        <v>Frecuente</v>
      </c>
      <c r="S3574">
        <f>+Tabla1[[#This Row],[Respuesta.corr]]*100</f>
        <v>100</v>
      </c>
      <c r="T3574" t="str">
        <f>+IF(OR(Tabla1[[#This Row],[frecuente/infrecuente]]="Frecuente",Tabla1[[#This Row],[Respuesta.rt]]=""),"",Tabla1[[#This Row],[Respuesta.rt]])</f>
        <v/>
      </c>
      <c r="U3574">
        <f>1-Tabla1[[#This Row],[Respuesta.corr]]</f>
        <v>0</v>
      </c>
      <c r="V3574" t="s">
        <v>141</v>
      </c>
      <c r="W3574" t="s">
        <v>143</v>
      </c>
      <c r="X3574" t="str">
        <f>+IFERROR(VLOOKUP(Tabla1[[#This Row],[participant]],$AB$2:$AC$17,2,0),"REVISAR")</f>
        <v>EGV8M</v>
      </c>
    </row>
    <row r="3575" spans="1:24" x14ac:dyDescent="0.55000000000000004">
      <c r="A3575" t="s">
        <v>98</v>
      </c>
      <c r="B3575" t="s">
        <v>110</v>
      </c>
      <c r="C3575" t="s">
        <v>21</v>
      </c>
      <c r="D3575">
        <v>0.8</v>
      </c>
      <c r="E3575">
        <v>0</v>
      </c>
      <c r="F3575">
        <v>173</v>
      </c>
      <c r="G3575">
        <v>173</v>
      </c>
      <c r="H3575">
        <v>173</v>
      </c>
      <c r="I3575" t="s">
        <v>21</v>
      </c>
      <c r="J3575">
        <v>1</v>
      </c>
      <c r="K3575">
        <v>0.67504703090499996</v>
      </c>
      <c r="L3575" t="s">
        <v>173</v>
      </c>
      <c r="M3575">
        <v>59.926231921109597</v>
      </c>
      <c r="N3575" t="s">
        <v>95</v>
      </c>
      <c r="O3575">
        <v>1</v>
      </c>
      <c r="P3575" t="s">
        <v>174</v>
      </c>
      <c r="Q3575" t="str">
        <f>+PROPER(IF(MID(Tabla1[[#This Row],[expName]],3,100)="Alegria","Alegría",MID(Tabla1[[#This Row],[expName]],3,100)))</f>
        <v>Enojo</v>
      </c>
      <c r="R3575" t="str">
        <f>+IF(Tabla1[[#This Row],[correct_ans]]="None","Frecuente","Infrecuente")</f>
        <v>Infrecuente</v>
      </c>
      <c r="S3575">
        <f>+Tabla1[[#This Row],[Respuesta.corr]]*100</f>
        <v>100</v>
      </c>
      <c r="T3575">
        <f>+IF(OR(Tabla1[[#This Row],[frecuente/infrecuente]]="Frecuente",Tabla1[[#This Row],[Respuesta.rt]]=""),"",Tabla1[[#This Row],[Respuesta.rt]])</f>
        <v>0.67504703090499996</v>
      </c>
      <c r="U3575">
        <f>1-Tabla1[[#This Row],[Respuesta.corr]]</f>
        <v>0</v>
      </c>
      <c r="V3575" t="s">
        <v>141</v>
      </c>
      <c r="W3575" t="s">
        <v>143</v>
      </c>
      <c r="X3575" t="str">
        <f>+IFERROR(VLOOKUP(Tabla1[[#This Row],[participant]],$AB$2:$AC$17,2,0),"REVISAR")</f>
        <v>EGV8M</v>
      </c>
    </row>
    <row r="3576" spans="1:24" x14ac:dyDescent="0.55000000000000004">
      <c r="A3576" t="s">
        <v>93</v>
      </c>
      <c r="B3576" t="s">
        <v>103</v>
      </c>
      <c r="C3576" t="s">
        <v>15</v>
      </c>
      <c r="D3576">
        <v>1.3</v>
      </c>
      <c r="E3576">
        <v>0</v>
      </c>
      <c r="F3576">
        <v>174</v>
      </c>
      <c r="G3576">
        <v>174</v>
      </c>
      <c r="H3576">
        <v>174</v>
      </c>
      <c r="I3576" t="s">
        <v>15</v>
      </c>
      <c r="J3576">
        <v>1</v>
      </c>
      <c r="L3576" t="s">
        <v>173</v>
      </c>
      <c r="M3576">
        <v>59.926231921109597</v>
      </c>
      <c r="N3576" t="s">
        <v>95</v>
      </c>
      <c r="O3576">
        <v>1</v>
      </c>
      <c r="P3576" t="s">
        <v>174</v>
      </c>
      <c r="Q3576" t="str">
        <f>+PROPER(IF(MID(Tabla1[[#This Row],[expName]],3,100)="Alegria","Alegría",MID(Tabla1[[#This Row],[expName]],3,100)))</f>
        <v>Enojo</v>
      </c>
      <c r="R3576" t="str">
        <f>+IF(Tabla1[[#This Row],[correct_ans]]="None","Frecuente","Infrecuente")</f>
        <v>Frecuente</v>
      </c>
      <c r="S3576">
        <f>+Tabla1[[#This Row],[Respuesta.corr]]*100</f>
        <v>100</v>
      </c>
      <c r="T3576" t="str">
        <f>+IF(OR(Tabla1[[#This Row],[frecuente/infrecuente]]="Frecuente",Tabla1[[#This Row],[Respuesta.rt]]=""),"",Tabla1[[#This Row],[Respuesta.rt]])</f>
        <v/>
      </c>
      <c r="U3576">
        <f>1-Tabla1[[#This Row],[Respuesta.corr]]</f>
        <v>0</v>
      </c>
      <c r="V3576" t="s">
        <v>141</v>
      </c>
      <c r="W3576" t="s">
        <v>143</v>
      </c>
      <c r="X3576" t="str">
        <f>+IFERROR(VLOOKUP(Tabla1[[#This Row],[participant]],$AB$2:$AC$17,2,0),"REVISAR")</f>
        <v>EGV8M</v>
      </c>
    </row>
    <row r="3577" spans="1:24" x14ac:dyDescent="0.55000000000000004">
      <c r="A3577" t="s">
        <v>98</v>
      </c>
      <c r="B3577" t="s">
        <v>119</v>
      </c>
      <c r="C3577" t="s">
        <v>21</v>
      </c>
      <c r="D3577">
        <v>0.8</v>
      </c>
      <c r="E3577">
        <v>0</v>
      </c>
      <c r="F3577">
        <v>175</v>
      </c>
      <c r="G3577">
        <v>175</v>
      </c>
      <c r="H3577">
        <v>175</v>
      </c>
      <c r="I3577" t="s">
        <v>21</v>
      </c>
      <c r="J3577">
        <v>1</v>
      </c>
      <c r="K3577">
        <v>0.807307355339</v>
      </c>
      <c r="L3577" t="s">
        <v>173</v>
      </c>
      <c r="M3577">
        <v>59.926231921109597</v>
      </c>
      <c r="N3577" t="s">
        <v>95</v>
      </c>
      <c r="O3577">
        <v>1</v>
      </c>
      <c r="P3577" t="s">
        <v>174</v>
      </c>
      <c r="Q3577" t="str">
        <f>+PROPER(IF(MID(Tabla1[[#This Row],[expName]],3,100)="Alegria","Alegría",MID(Tabla1[[#This Row],[expName]],3,100)))</f>
        <v>Enojo</v>
      </c>
      <c r="R3577" t="str">
        <f>+IF(Tabla1[[#This Row],[correct_ans]]="None","Frecuente","Infrecuente")</f>
        <v>Infrecuente</v>
      </c>
      <c r="S3577">
        <f>+Tabla1[[#This Row],[Respuesta.corr]]*100</f>
        <v>100</v>
      </c>
      <c r="T3577">
        <f>+IF(OR(Tabla1[[#This Row],[frecuente/infrecuente]]="Frecuente",Tabla1[[#This Row],[Respuesta.rt]]=""),"",Tabla1[[#This Row],[Respuesta.rt]])</f>
        <v>0.807307355339</v>
      </c>
      <c r="U3577">
        <f>1-Tabla1[[#This Row],[Respuesta.corr]]</f>
        <v>0</v>
      </c>
      <c r="V3577" t="s">
        <v>141</v>
      </c>
      <c r="W3577" t="s">
        <v>143</v>
      </c>
      <c r="X3577" t="str">
        <f>+IFERROR(VLOOKUP(Tabla1[[#This Row],[participant]],$AB$2:$AC$17,2,0),"REVISAR")</f>
        <v>EGV8M</v>
      </c>
    </row>
    <row r="3578" spans="1:24" x14ac:dyDescent="0.55000000000000004">
      <c r="A3578" t="s">
        <v>93</v>
      </c>
      <c r="B3578" t="s">
        <v>22</v>
      </c>
      <c r="C3578" t="s">
        <v>15</v>
      </c>
      <c r="D3578">
        <v>0.8</v>
      </c>
      <c r="E3578">
        <v>0</v>
      </c>
      <c r="F3578">
        <v>176</v>
      </c>
      <c r="G3578">
        <v>176</v>
      </c>
      <c r="H3578">
        <v>176</v>
      </c>
      <c r="I3578" t="s">
        <v>15</v>
      </c>
      <c r="J3578">
        <v>1</v>
      </c>
      <c r="L3578" t="s">
        <v>173</v>
      </c>
      <c r="M3578">
        <v>59.926231921109597</v>
      </c>
      <c r="N3578" t="s">
        <v>95</v>
      </c>
      <c r="O3578">
        <v>1</v>
      </c>
      <c r="P3578" t="s">
        <v>174</v>
      </c>
      <c r="Q3578" t="str">
        <f>+PROPER(IF(MID(Tabla1[[#This Row],[expName]],3,100)="Alegria","Alegría",MID(Tabla1[[#This Row],[expName]],3,100)))</f>
        <v>Enojo</v>
      </c>
      <c r="R3578" t="str">
        <f>+IF(Tabla1[[#This Row],[correct_ans]]="None","Frecuente","Infrecuente")</f>
        <v>Frecuente</v>
      </c>
      <c r="S3578">
        <f>+Tabla1[[#This Row],[Respuesta.corr]]*100</f>
        <v>100</v>
      </c>
      <c r="T3578" t="str">
        <f>+IF(OR(Tabla1[[#This Row],[frecuente/infrecuente]]="Frecuente",Tabla1[[#This Row],[Respuesta.rt]]=""),"",Tabla1[[#This Row],[Respuesta.rt]])</f>
        <v/>
      </c>
      <c r="U3578">
        <f>1-Tabla1[[#This Row],[Respuesta.corr]]</f>
        <v>0</v>
      </c>
      <c r="V3578" t="s">
        <v>141</v>
      </c>
      <c r="W3578" t="s">
        <v>143</v>
      </c>
      <c r="X3578" t="str">
        <f>+IFERROR(VLOOKUP(Tabla1[[#This Row],[participant]],$AB$2:$AC$17,2,0),"REVISAR")</f>
        <v>EGV8M</v>
      </c>
    </row>
    <row r="3579" spans="1:24" x14ac:dyDescent="0.55000000000000004">
      <c r="A3579" t="s">
        <v>93</v>
      </c>
      <c r="B3579" t="s">
        <v>35</v>
      </c>
      <c r="C3579" t="s">
        <v>15</v>
      </c>
      <c r="D3579">
        <v>1.3</v>
      </c>
      <c r="E3579">
        <v>0</v>
      </c>
      <c r="F3579">
        <v>177</v>
      </c>
      <c r="G3579">
        <v>177</v>
      </c>
      <c r="H3579">
        <v>177</v>
      </c>
      <c r="I3579" t="s">
        <v>15</v>
      </c>
      <c r="J3579">
        <v>1</v>
      </c>
      <c r="L3579" t="s">
        <v>173</v>
      </c>
      <c r="M3579">
        <v>59.926231921109597</v>
      </c>
      <c r="N3579" t="s">
        <v>95</v>
      </c>
      <c r="O3579">
        <v>1</v>
      </c>
      <c r="P3579" t="s">
        <v>174</v>
      </c>
      <c r="Q3579" t="str">
        <f>+PROPER(IF(MID(Tabla1[[#This Row],[expName]],3,100)="Alegria","Alegría",MID(Tabla1[[#This Row],[expName]],3,100)))</f>
        <v>Enojo</v>
      </c>
      <c r="R3579" t="str">
        <f>+IF(Tabla1[[#This Row],[correct_ans]]="None","Frecuente","Infrecuente")</f>
        <v>Frecuente</v>
      </c>
      <c r="S3579">
        <f>+Tabla1[[#This Row],[Respuesta.corr]]*100</f>
        <v>100</v>
      </c>
      <c r="T3579" t="str">
        <f>+IF(OR(Tabla1[[#This Row],[frecuente/infrecuente]]="Frecuente",Tabla1[[#This Row],[Respuesta.rt]]=""),"",Tabla1[[#This Row],[Respuesta.rt]])</f>
        <v/>
      </c>
      <c r="U3579">
        <f>1-Tabla1[[#This Row],[Respuesta.corr]]</f>
        <v>0</v>
      </c>
      <c r="V3579" t="s">
        <v>141</v>
      </c>
      <c r="W3579" t="s">
        <v>143</v>
      </c>
      <c r="X3579" t="str">
        <f>+IFERROR(VLOOKUP(Tabla1[[#This Row],[participant]],$AB$2:$AC$17,2,0),"REVISAR")</f>
        <v>EGV8M</v>
      </c>
    </row>
    <row r="3580" spans="1:24" x14ac:dyDescent="0.55000000000000004">
      <c r="A3580" t="s">
        <v>93</v>
      </c>
      <c r="B3580" t="s">
        <v>100</v>
      </c>
      <c r="C3580" t="s">
        <v>15</v>
      </c>
      <c r="D3580">
        <v>0.8</v>
      </c>
      <c r="E3580">
        <v>0</v>
      </c>
      <c r="F3580">
        <v>178</v>
      </c>
      <c r="G3580">
        <v>178</v>
      </c>
      <c r="H3580">
        <v>178</v>
      </c>
      <c r="I3580" t="s">
        <v>15</v>
      </c>
      <c r="J3580">
        <v>1</v>
      </c>
      <c r="L3580" t="s">
        <v>173</v>
      </c>
      <c r="M3580">
        <v>59.926231921109597</v>
      </c>
      <c r="N3580" t="s">
        <v>95</v>
      </c>
      <c r="O3580">
        <v>1</v>
      </c>
      <c r="P3580" t="s">
        <v>174</v>
      </c>
      <c r="Q3580" t="str">
        <f>+PROPER(IF(MID(Tabla1[[#This Row],[expName]],3,100)="Alegria","Alegría",MID(Tabla1[[#This Row],[expName]],3,100)))</f>
        <v>Enojo</v>
      </c>
      <c r="R3580" t="str">
        <f>+IF(Tabla1[[#This Row],[correct_ans]]="None","Frecuente","Infrecuente")</f>
        <v>Frecuente</v>
      </c>
      <c r="S3580">
        <f>+Tabla1[[#This Row],[Respuesta.corr]]*100</f>
        <v>100</v>
      </c>
      <c r="T3580" t="str">
        <f>+IF(OR(Tabla1[[#This Row],[frecuente/infrecuente]]="Frecuente",Tabla1[[#This Row],[Respuesta.rt]]=""),"",Tabla1[[#This Row],[Respuesta.rt]])</f>
        <v/>
      </c>
      <c r="U3580">
        <f>1-Tabla1[[#This Row],[Respuesta.corr]]</f>
        <v>0</v>
      </c>
      <c r="V3580" t="s">
        <v>141</v>
      </c>
      <c r="W3580" t="s">
        <v>143</v>
      </c>
      <c r="X3580" t="str">
        <f>+IFERROR(VLOOKUP(Tabla1[[#This Row],[participant]],$AB$2:$AC$17,2,0),"REVISAR")</f>
        <v>EGV8M</v>
      </c>
    </row>
    <row r="3581" spans="1:24" x14ac:dyDescent="0.55000000000000004">
      <c r="A3581" t="s">
        <v>98</v>
      </c>
      <c r="B3581" t="s">
        <v>102</v>
      </c>
      <c r="C3581" t="s">
        <v>21</v>
      </c>
      <c r="D3581">
        <v>0.8</v>
      </c>
      <c r="E3581">
        <v>0</v>
      </c>
      <c r="F3581">
        <v>179</v>
      </c>
      <c r="G3581">
        <v>179</v>
      </c>
      <c r="H3581">
        <v>179</v>
      </c>
      <c r="I3581" t="s">
        <v>15</v>
      </c>
      <c r="J3581">
        <v>0</v>
      </c>
      <c r="L3581" t="s">
        <v>173</v>
      </c>
      <c r="M3581">
        <v>59.926231921109597</v>
      </c>
      <c r="N3581" t="s">
        <v>95</v>
      </c>
      <c r="O3581">
        <v>1</v>
      </c>
      <c r="P3581" t="s">
        <v>174</v>
      </c>
      <c r="Q3581" t="str">
        <f>+PROPER(IF(MID(Tabla1[[#This Row],[expName]],3,100)="Alegria","Alegría",MID(Tabla1[[#This Row],[expName]],3,100)))</f>
        <v>Enojo</v>
      </c>
      <c r="R3581" t="str">
        <f>+IF(Tabla1[[#This Row],[correct_ans]]="None","Frecuente","Infrecuente")</f>
        <v>Infrecuente</v>
      </c>
      <c r="S3581">
        <f>+Tabla1[[#This Row],[Respuesta.corr]]*100</f>
        <v>0</v>
      </c>
      <c r="T3581" t="str">
        <f>+IF(OR(Tabla1[[#This Row],[frecuente/infrecuente]]="Frecuente",Tabla1[[#This Row],[Respuesta.rt]]=""),"",Tabla1[[#This Row],[Respuesta.rt]])</f>
        <v/>
      </c>
      <c r="U3581">
        <f>1-Tabla1[[#This Row],[Respuesta.corr]]</f>
        <v>1</v>
      </c>
      <c r="V3581" t="s">
        <v>141</v>
      </c>
      <c r="W3581" t="s">
        <v>143</v>
      </c>
      <c r="X3581" t="str">
        <f>+IFERROR(VLOOKUP(Tabla1[[#This Row],[participant]],$AB$2:$AC$17,2,0),"REVISAR")</f>
        <v>EGV8M</v>
      </c>
    </row>
    <row r="3582" spans="1:24" x14ac:dyDescent="0.55000000000000004">
      <c r="A3582" t="s">
        <v>93</v>
      </c>
      <c r="B3582" t="s">
        <v>34</v>
      </c>
      <c r="C3582" t="s">
        <v>15</v>
      </c>
      <c r="D3582">
        <v>1.3</v>
      </c>
      <c r="E3582">
        <v>0</v>
      </c>
      <c r="F3582">
        <v>180</v>
      </c>
      <c r="G3582">
        <v>180</v>
      </c>
      <c r="H3582">
        <v>180</v>
      </c>
      <c r="I3582" t="s">
        <v>15</v>
      </c>
      <c r="J3582">
        <v>1</v>
      </c>
      <c r="L3582" t="s">
        <v>173</v>
      </c>
      <c r="M3582">
        <v>59.926231921109597</v>
      </c>
      <c r="N3582" t="s">
        <v>95</v>
      </c>
      <c r="O3582">
        <v>1</v>
      </c>
      <c r="P3582" t="s">
        <v>174</v>
      </c>
      <c r="Q3582" t="str">
        <f>+PROPER(IF(MID(Tabla1[[#This Row],[expName]],3,100)="Alegria","Alegría",MID(Tabla1[[#This Row],[expName]],3,100)))</f>
        <v>Enojo</v>
      </c>
      <c r="R3582" t="str">
        <f>+IF(Tabla1[[#This Row],[correct_ans]]="None","Frecuente","Infrecuente")</f>
        <v>Frecuente</v>
      </c>
      <c r="S3582">
        <f>+Tabla1[[#This Row],[Respuesta.corr]]*100</f>
        <v>100</v>
      </c>
      <c r="T3582" t="str">
        <f>+IF(OR(Tabla1[[#This Row],[frecuente/infrecuente]]="Frecuente",Tabla1[[#This Row],[Respuesta.rt]]=""),"",Tabla1[[#This Row],[Respuesta.rt]])</f>
        <v/>
      </c>
      <c r="U3582">
        <f>1-Tabla1[[#This Row],[Respuesta.corr]]</f>
        <v>0</v>
      </c>
      <c r="V3582" t="s">
        <v>141</v>
      </c>
      <c r="W3582" t="s">
        <v>143</v>
      </c>
      <c r="X3582" t="str">
        <f>+IFERROR(VLOOKUP(Tabla1[[#This Row],[participant]],$AB$2:$AC$17,2,0),"REVISAR")</f>
        <v>EGV8M</v>
      </c>
    </row>
    <row r="3583" spans="1:24" x14ac:dyDescent="0.55000000000000004">
      <c r="A3583" t="s">
        <v>98</v>
      </c>
      <c r="B3583" t="s">
        <v>102</v>
      </c>
      <c r="C3583" t="s">
        <v>21</v>
      </c>
      <c r="D3583">
        <v>1.3</v>
      </c>
      <c r="E3583">
        <v>0</v>
      </c>
      <c r="F3583">
        <v>181</v>
      </c>
      <c r="G3583">
        <v>181</v>
      </c>
      <c r="H3583">
        <v>181</v>
      </c>
      <c r="I3583" t="s">
        <v>21</v>
      </c>
      <c r="J3583">
        <v>1</v>
      </c>
      <c r="K3583">
        <v>0.650608173746</v>
      </c>
      <c r="L3583" t="s">
        <v>173</v>
      </c>
      <c r="M3583">
        <v>59.926231921109597</v>
      </c>
      <c r="N3583" t="s">
        <v>95</v>
      </c>
      <c r="O3583">
        <v>1</v>
      </c>
      <c r="P3583" t="s">
        <v>174</v>
      </c>
      <c r="Q3583" t="str">
        <f>+PROPER(IF(MID(Tabla1[[#This Row],[expName]],3,100)="Alegria","Alegría",MID(Tabla1[[#This Row],[expName]],3,100)))</f>
        <v>Enojo</v>
      </c>
      <c r="R3583" t="str">
        <f>+IF(Tabla1[[#This Row],[correct_ans]]="None","Frecuente","Infrecuente")</f>
        <v>Infrecuente</v>
      </c>
      <c r="S3583">
        <f>+Tabla1[[#This Row],[Respuesta.corr]]*100</f>
        <v>100</v>
      </c>
      <c r="T3583">
        <f>+IF(OR(Tabla1[[#This Row],[frecuente/infrecuente]]="Frecuente",Tabla1[[#This Row],[Respuesta.rt]]=""),"",Tabla1[[#This Row],[Respuesta.rt]])</f>
        <v>0.650608173746</v>
      </c>
      <c r="U3583">
        <f>1-Tabla1[[#This Row],[Respuesta.corr]]</f>
        <v>0</v>
      </c>
      <c r="V3583" t="s">
        <v>141</v>
      </c>
      <c r="W3583" t="s">
        <v>143</v>
      </c>
      <c r="X3583" t="str">
        <f>+IFERROR(VLOOKUP(Tabla1[[#This Row],[participant]],$AB$2:$AC$17,2,0),"REVISAR")</f>
        <v>EGV8M</v>
      </c>
    </row>
    <row r="3584" spans="1:24" x14ac:dyDescent="0.55000000000000004">
      <c r="A3584" t="s">
        <v>93</v>
      </c>
      <c r="B3584" t="s">
        <v>29</v>
      </c>
      <c r="C3584" t="s">
        <v>15</v>
      </c>
      <c r="D3584">
        <v>1.3</v>
      </c>
      <c r="E3584">
        <v>0</v>
      </c>
      <c r="F3584">
        <v>182</v>
      </c>
      <c r="G3584">
        <v>182</v>
      </c>
      <c r="H3584">
        <v>182</v>
      </c>
      <c r="I3584" t="s">
        <v>15</v>
      </c>
      <c r="J3584">
        <v>1</v>
      </c>
      <c r="L3584" t="s">
        <v>173</v>
      </c>
      <c r="M3584">
        <v>59.926231921109597</v>
      </c>
      <c r="N3584" t="s">
        <v>95</v>
      </c>
      <c r="O3584">
        <v>1</v>
      </c>
      <c r="P3584" t="s">
        <v>174</v>
      </c>
      <c r="Q3584" t="str">
        <f>+PROPER(IF(MID(Tabla1[[#This Row],[expName]],3,100)="Alegria","Alegría",MID(Tabla1[[#This Row],[expName]],3,100)))</f>
        <v>Enojo</v>
      </c>
      <c r="R3584" t="str">
        <f>+IF(Tabla1[[#This Row],[correct_ans]]="None","Frecuente","Infrecuente")</f>
        <v>Frecuente</v>
      </c>
      <c r="S3584">
        <f>+Tabla1[[#This Row],[Respuesta.corr]]*100</f>
        <v>100</v>
      </c>
      <c r="T3584" t="str">
        <f>+IF(OR(Tabla1[[#This Row],[frecuente/infrecuente]]="Frecuente",Tabla1[[#This Row],[Respuesta.rt]]=""),"",Tabla1[[#This Row],[Respuesta.rt]])</f>
        <v/>
      </c>
      <c r="U3584">
        <f>1-Tabla1[[#This Row],[Respuesta.corr]]</f>
        <v>0</v>
      </c>
      <c r="V3584" t="s">
        <v>141</v>
      </c>
      <c r="W3584" t="s">
        <v>143</v>
      </c>
      <c r="X3584" t="str">
        <f>+IFERROR(VLOOKUP(Tabla1[[#This Row],[participant]],$AB$2:$AC$17,2,0),"REVISAR")</f>
        <v>EGV8M</v>
      </c>
    </row>
    <row r="3585" spans="1:24" x14ac:dyDescent="0.55000000000000004">
      <c r="A3585" t="s">
        <v>93</v>
      </c>
      <c r="B3585" t="s">
        <v>100</v>
      </c>
      <c r="C3585" t="s">
        <v>15</v>
      </c>
      <c r="D3585">
        <v>1.3</v>
      </c>
      <c r="E3585">
        <v>0</v>
      </c>
      <c r="F3585">
        <v>183</v>
      </c>
      <c r="G3585">
        <v>183</v>
      </c>
      <c r="H3585">
        <v>183</v>
      </c>
      <c r="I3585" t="s">
        <v>15</v>
      </c>
      <c r="J3585">
        <v>1</v>
      </c>
      <c r="L3585" t="s">
        <v>173</v>
      </c>
      <c r="M3585">
        <v>59.926231921109597</v>
      </c>
      <c r="N3585" t="s">
        <v>95</v>
      </c>
      <c r="O3585">
        <v>1</v>
      </c>
      <c r="P3585" t="s">
        <v>174</v>
      </c>
      <c r="Q3585" t="str">
        <f>+PROPER(IF(MID(Tabla1[[#This Row],[expName]],3,100)="Alegria","Alegría",MID(Tabla1[[#This Row],[expName]],3,100)))</f>
        <v>Enojo</v>
      </c>
      <c r="R3585" t="str">
        <f>+IF(Tabla1[[#This Row],[correct_ans]]="None","Frecuente","Infrecuente")</f>
        <v>Frecuente</v>
      </c>
      <c r="S3585">
        <f>+Tabla1[[#This Row],[Respuesta.corr]]*100</f>
        <v>100</v>
      </c>
      <c r="T3585" t="str">
        <f>+IF(OR(Tabla1[[#This Row],[frecuente/infrecuente]]="Frecuente",Tabla1[[#This Row],[Respuesta.rt]]=""),"",Tabla1[[#This Row],[Respuesta.rt]])</f>
        <v/>
      </c>
      <c r="U3585">
        <f>1-Tabla1[[#This Row],[Respuesta.corr]]</f>
        <v>0</v>
      </c>
      <c r="V3585" t="s">
        <v>141</v>
      </c>
      <c r="W3585" t="s">
        <v>143</v>
      </c>
      <c r="X3585" t="str">
        <f>+IFERROR(VLOOKUP(Tabla1[[#This Row],[participant]],$AB$2:$AC$17,2,0),"REVISAR")</f>
        <v>EGV8M</v>
      </c>
    </row>
    <row r="3586" spans="1:24" x14ac:dyDescent="0.55000000000000004">
      <c r="A3586" t="s">
        <v>93</v>
      </c>
      <c r="B3586" t="s">
        <v>73</v>
      </c>
      <c r="C3586" t="s">
        <v>15</v>
      </c>
      <c r="D3586">
        <v>0.8</v>
      </c>
      <c r="E3586">
        <v>0</v>
      </c>
      <c r="F3586">
        <v>184</v>
      </c>
      <c r="G3586">
        <v>184</v>
      </c>
      <c r="H3586">
        <v>184</v>
      </c>
      <c r="I3586" t="s">
        <v>15</v>
      </c>
      <c r="J3586">
        <v>1</v>
      </c>
      <c r="L3586" t="s">
        <v>173</v>
      </c>
      <c r="M3586">
        <v>59.926231921109597</v>
      </c>
      <c r="N3586" t="s">
        <v>95</v>
      </c>
      <c r="O3586">
        <v>1</v>
      </c>
      <c r="P3586" t="s">
        <v>174</v>
      </c>
      <c r="Q3586" t="str">
        <f>+PROPER(IF(MID(Tabla1[[#This Row],[expName]],3,100)="Alegria","Alegría",MID(Tabla1[[#This Row],[expName]],3,100)))</f>
        <v>Enojo</v>
      </c>
      <c r="R3586" t="str">
        <f>+IF(Tabla1[[#This Row],[correct_ans]]="None","Frecuente","Infrecuente")</f>
        <v>Frecuente</v>
      </c>
      <c r="S3586">
        <f>+Tabla1[[#This Row],[Respuesta.corr]]*100</f>
        <v>100</v>
      </c>
      <c r="T3586" t="str">
        <f>+IF(OR(Tabla1[[#This Row],[frecuente/infrecuente]]="Frecuente",Tabla1[[#This Row],[Respuesta.rt]]=""),"",Tabla1[[#This Row],[Respuesta.rt]])</f>
        <v/>
      </c>
      <c r="U3586">
        <f>1-Tabla1[[#This Row],[Respuesta.corr]]</f>
        <v>0</v>
      </c>
      <c r="V3586" t="s">
        <v>141</v>
      </c>
      <c r="W3586" t="s">
        <v>143</v>
      </c>
      <c r="X3586" t="str">
        <f>+IFERROR(VLOOKUP(Tabla1[[#This Row],[participant]],$AB$2:$AC$17,2,0),"REVISAR")</f>
        <v>EGV8M</v>
      </c>
    </row>
    <row r="3587" spans="1:24" x14ac:dyDescent="0.55000000000000004">
      <c r="A3587" t="s">
        <v>98</v>
      </c>
      <c r="B3587" t="s">
        <v>114</v>
      </c>
      <c r="C3587" t="s">
        <v>21</v>
      </c>
      <c r="D3587">
        <v>0.8</v>
      </c>
      <c r="E3587">
        <v>0</v>
      </c>
      <c r="F3587">
        <v>185</v>
      </c>
      <c r="G3587">
        <v>185</v>
      </c>
      <c r="H3587">
        <v>185</v>
      </c>
      <c r="I3587" t="s">
        <v>21</v>
      </c>
      <c r="J3587">
        <v>1</v>
      </c>
      <c r="K3587">
        <v>0.76062474795599999</v>
      </c>
      <c r="L3587" t="s">
        <v>173</v>
      </c>
      <c r="M3587">
        <v>59.926231921109597</v>
      </c>
      <c r="N3587" t="s">
        <v>95</v>
      </c>
      <c r="O3587">
        <v>1</v>
      </c>
      <c r="P3587" t="s">
        <v>174</v>
      </c>
      <c r="Q3587" t="str">
        <f>+PROPER(IF(MID(Tabla1[[#This Row],[expName]],3,100)="Alegria","Alegría",MID(Tabla1[[#This Row],[expName]],3,100)))</f>
        <v>Enojo</v>
      </c>
      <c r="R3587" t="str">
        <f>+IF(Tabla1[[#This Row],[correct_ans]]="None","Frecuente","Infrecuente")</f>
        <v>Infrecuente</v>
      </c>
      <c r="S3587">
        <f>+Tabla1[[#This Row],[Respuesta.corr]]*100</f>
        <v>100</v>
      </c>
      <c r="T3587">
        <f>+IF(OR(Tabla1[[#This Row],[frecuente/infrecuente]]="Frecuente",Tabla1[[#This Row],[Respuesta.rt]]=""),"",Tabla1[[#This Row],[Respuesta.rt]])</f>
        <v>0.76062474795599999</v>
      </c>
      <c r="U3587">
        <f>1-Tabla1[[#This Row],[Respuesta.corr]]</f>
        <v>0</v>
      </c>
      <c r="V3587" t="s">
        <v>141</v>
      </c>
      <c r="W3587" t="s">
        <v>143</v>
      </c>
      <c r="X3587" t="str">
        <f>+IFERROR(VLOOKUP(Tabla1[[#This Row],[participant]],$AB$2:$AC$17,2,0),"REVISAR")</f>
        <v>EGV8M</v>
      </c>
    </row>
    <row r="3588" spans="1:24" x14ac:dyDescent="0.55000000000000004">
      <c r="A3588" t="s">
        <v>93</v>
      </c>
      <c r="B3588" t="s">
        <v>29</v>
      </c>
      <c r="C3588" t="s">
        <v>15</v>
      </c>
      <c r="D3588">
        <v>0.8</v>
      </c>
      <c r="E3588">
        <v>0</v>
      </c>
      <c r="F3588">
        <v>186</v>
      </c>
      <c r="G3588">
        <v>186</v>
      </c>
      <c r="H3588">
        <v>186</v>
      </c>
      <c r="I3588" t="s">
        <v>15</v>
      </c>
      <c r="J3588">
        <v>1</v>
      </c>
      <c r="L3588" t="s">
        <v>173</v>
      </c>
      <c r="M3588">
        <v>59.926231921109597</v>
      </c>
      <c r="N3588" t="s">
        <v>95</v>
      </c>
      <c r="O3588">
        <v>1</v>
      </c>
      <c r="P3588" t="s">
        <v>174</v>
      </c>
      <c r="Q3588" t="str">
        <f>+PROPER(IF(MID(Tabla1[[#This Row],[expName]],3,100)="Alegria","Alegría",MID(Tabla1[[#This Row],[expName]],3,100)))</f>
        <v>Enojo</v>
      </c>
      <c r="R3588" t="str">
        <f>+IF(Tabla1[[#This Row],[correct_ans]]="None","Frecuente","Infrecuente")</f>
        <v>Frecuente</v>
      </c>
      <c r="S3588">
        <f>+Tabla1[[#This Row],[Respuesta.corr]]*100</f>
        <v>100</v>
      </c>
      <c r="T3588" t="str">
        <f>+IF(OR(Tabla1[[#This Row],[frecuente/infrecuente]]="Frecuente",Tabla1[[#This Row],[Respuesta.rt]]=""),"",Tabla1[[#This Row],[Respuesta.rt]])</f>
        <v/>
      </c>
      <c r="U3588">
        <f>1-Tabla1[[#This Row],[Respuesta.corr]]</f>
        <v>0</v>
      </c>
      <c r="V3588" t="s">
        <v>141</v>
      </c>
      <c r="W3588" t="s">
        <v>143</v>
      </c>
      <c r="X3588" t="str">
        <f>+IFERROR(VLOOKUP(Tabla1[[#This Row],[participant]],$AB$2:$AC$17,2,0),"REVISAR")</f>
        <v>EGV8M</v>
      </c>
    </row>
    <row r="3589" spans="1:24" x14ac:dyDescent="0.55000000000000004">
      <c r="A3589" t="s">
        <v>93</v>
      </c>
      <c r="B3589" t="s">
        <v>97</v>
      </c>
      <c r="C3589" t="s">
        <v>15</v>
      </c>
      <c r="D3589">
        <v>0.8</v>
      </c>
      <c r="E3589">
        <v>0</v>
      </c>
      <c r="F3589">
        <v>187</v>
      </c>
      <c r="G3589">
        <v>187</v>
      </c>
      <c r="H3589">
        <v>187</v>
      </c>
      <c r="I3589" t="s">
        <v>15</v>
      </c>
      <c r="J3589">
        <v>1</v>
      </c>
      <c r="L3589" t="s">
        <v>173</v>
      </c>
      <c r="M3589">
        <v>59.926231921109597</v>
      </c>
      <c r="N3589" t="s">
        <v>95</v>
      </c>
      <c r="O3589">
        <v>1</v>
      </c>
      <c r="P3589" t="s">
        <v>174</v>
      </c>
      <c r="Q3589" t="str">
        <f>+PROPER(IF(MID(Tabla1[[#This Row],[expName]],3,100)="Alegria","Alegría",MID(Tabla1[[#This Row],[expName]],3,100)))</f>
        <v>Enojo</v>
      </c>
      <c r="R3589" t="str">
        <f>+IF(Tabla1[[#This Row],[correct_ans]]="None","Frecuente","Infrecuente")</f>
        <v>Frecuente</v>
      </c>
      <c r="S3589">
        <f>+Tabla1[[#This Row],[Respuesta.corr]]*100</f>
        <v>100</v>
      </c>
      <c r="T3589" t="str">
        <f>+IF(OR(Tabla1[[#This Row],[frecuente/infrecuente]]="Frecuente",Tabla1[[#This Row],[Respuesta.rt]]=""),"",Tabla1[[#This Row],[Respuesta.rt]])</f>
        <v/>
      </c>
      <c r="U3589">
        <f>1-Tabla1[[#This Row],[Respuesta.corr]]</f>
        <v>0</v>
      </c>
      <c r="V3589" t="s">
        <v>141</v>
      </c>
      <c r="W3589" t="s">
        <v>143</v>
      </c>
      <c r="X3589" t="str">
        <f>+IFERROR(VLOOKUP(Tabla1[[#This Row],[participant]],$AB$2:$AC$17,2,0),"REVISAR")</f>
        <v>EGV8M</v>
      </c>
    </row>
    <row r="3590" spans="1:24" x14ac:dyDescent="0.55000000000000004">
      <c r="A3590" t="s">
        <v>93</v>
      </c>
      <c r="B3590" t="s">
        <v>103</v>
      </c>
      <c r="C3590" t="s">
        <v>15</v>
      </c>
      <c r="D3590">
        <v>0.8</v>
      </c>
      <c r="E3590">
        <v>0</v>
      </c>
      <c r="F3590">
        <v>188</v>
      </c>
      <c r="G3590">
        <v>188</v>
      </c>
      <c r="H3590">
        <v>188</v>
      </c>
      <c r="I3590" t="s">
        <v>15</v>
      </c>
      <c r="J3590">
        <v>1</v>
      </c>
      <c r="L3590" t="s">
        <v>173</v>
      </c>
      <c r="M3590">
        <v>59.926231921109597</v>
      </c>
      <c r="N3590" t="s">
        <v>95</v>
      </c>
      <c r="O3590">
        <v>1</v>
      </c>
      <c r="P3590" t="s">
        <v>174</v>
      </c>
      <c r="Q3590" t="str">
        <f>+PROPER(IF(MID(Tabla1[[#This Row],[expName]],3,100)="Alegria","Alegría",MID(Tabla1[[#This Row],[expName]],3,100)))</f>
        <v>Enojo</v>
      </c>
      <c r="R3590" t="str">
        <f>+IF(Tabla1[[#This Row],[correct_ans]]="None","Frecuente","Infrecuente")</f>
        <v>Frecuente</v>
      </c>
      <c r="S3590">
        <f>+Tabla1[[#This Row],[Respuesta.corr]]*100</f>
        <v>100</v>
      </c>
      <c r="T3590" t="str">
        <f>+IF(OR(Tabla1[[#This Row],[frecuente/infrecuente]]="Frecuente",Tabla1[[#This Row],[Respuesta.rt]]=""),"",Tabla1[[#This Row],[Respuesta.rt]])</f>
        <v/>
      </c>
      <c r="U3590">
        <f>1-Tabla1[[#This Row],[Respuesta.corr]]</f>
        <v>0</v>
      </c>
      <c r="V3590" t="s">
        <v>141</v>
      </c>
      <c r="W3590" t="s">
        <v>143</v>
      </c>
      <c r="X3590" t="str">
        <f>+IFERROR(VLOOKUP(Tabla1[[#This Row],[participant]],$AB$2:$AC$17,2,0),"REVISAR")</f>
        <v>EGV8M</v>
      </c>
    </row>
    <row r="3591" spans="1:24" x14ac:dyDescent="0.55000000000000004">
      <c r="A3591" t="s">
        <v>98</v>
      </c>
      <c r="B3591" t="s">
        <v>119</v>
      </c>
      <c r="C3591" t="s">
        <v>21</v>
      </c>
      <c r="D3591">
        <v>1.3</v>
      </c>
      <c r="E3591">
        <v>0</v>
      </c>
      <c r="F3591">
        <v>189</v>
      </c>
      <c r="G3591">
        <v>189</v>
      </c>
      <c r="H3591">
        <v>189</v>
      </c>
      <c r="I3591" t="s">
        <v>21</v>
      </c>
      <c r="J3591">
        <v>1</v>
      </c>
      <c r="K3591">
        <v>0.74212691624399996</v>
      </c>
      <c r="L3591" t="s">
        <v>173</v>
      </c>
      <c r="M3591">
        <v>59.926231921109597</v>
      </c>
      <c r="N3591" t="s">
        <v>95</v>
      </c>
      <c r="O3591">
        <v>1</v>
      </c>
      <c r="P3591" t="s">
        <v>174</v>
      </c>
      <c r="Q3591" t="str">
        <f>+PROPER(IF(MID(Tabla1[[#This Row],[expName]],3,100)="Alegria","Alegría",MID(Tabla1[[#This Row],[expName]],3,100)))</f>
        <v>Enojo</v>
      </c>
      <c r="R3591" t="str">
        <f>+IF(Tabla1[[#This Row],[correct_ans]]="None","Frecuente","Infrecuente")</f>
        <v>Infrecuente</v>
      </c>
      <c r="S3591">
        <f>+Tabla1[[#This Row],[Respuesta.corr]]*100</f>
        <v>100</v>
      </c>
      <c r="T3591">
        <f>+IF(OR(Tabla1[[#This Row],[frecuente/infrecuente]]="Frecuente",Tabla1[[#This Row],[Respuesta.rt]]=""),"",Tabla1[[#This Row],[Respuesta.rt]])</f>
        <v>0.74212691624399996</v>
      </c>
      <c r="U3591">
        <f>1-Tabla1[[#This Row],[Respuesta.corr]]</f>
        <v>0</v>
      </c>
      <c r="V3591" t="s">
        <v>141</v>
      </c>
      <c r="W3591" t="s">
        <v>143</v>
      </c>
      <c r="X3591" t="str">
        <f>+IFERROR(VLOOKUP(Tabla1[[#This Row],[participant]],$AB$2:$AC$17,2,0),"REVISAR")</f>
        <v>EGV8M</v>
      </c>
    </row>
    <row r="3592" spans="1:24" x14ac:dyDescent="0.55000000000000004">
      <c r="A3592" t="s">
        <v>93</v>
      </c>
      <c r="B3592" t="s">
        <v>97</v>
      </c>
      <c r="C3592" t="s">
        <v>15</v>
      </c>
      <c r="D3592">
        <v>1.3</v>
      </c>
      <c r="E3592">
        <v>0</v>
      </c>
      <c r="F3592">
        <v>190</v>
      </c>
      <c r="G3592">
        <v>190</v>
      </c>
      <c r="H3592">
        <v>190</v>
      </c>
      <c r="I3592" t="s">
        <v>15</v>
      </c>
      <c r="J3592">
        <v>1</v>
      </c>
      <c r="L3592" t="s">
        <v>173</v>
      </c>
      <c r="M3592">
        <v>59.926231921109597</v>
      </c>
      <c r="N3592" t="s">
        <v>95</v>
      </c>
      <c r="O3592">
        <v>1</v>
      </c>
      <c r="P3592" t="s">
        <v>174</v>
      </c>
      <c r="Q3592" t="str">
        <f>+PROPER(IF(MID(Tabla1[[#This Row],[expName]],3,100)="Alegria","Alegría",MID(Tabla1[[#This Row],[expName]],3,100)))</f>
        <v>Enojo</v>
      </c>
      <c r="R3592" t="str">
        <f>+IF(Tabla1[[#This Row],[correct_ans]]="None","Frecuente","Infrecuente")</f>
        <v>Frecuente</v>
      </c>
      <c r="S3592">
        <f>+Tabla1[[#This Row],[Respuesta.corr]]*100</f>
        <v>100</v>
      </c>
      <c r="T3592" t="str">
        <f>+IF(OR(Tabla1[[#This Row],[frecuente/infrecuente]]="Frecuente",Tabla1[[#This Row],[Respuesta.rt]]=""),"",Tabla1[[#This Row],[Respuesta.rt]])</f>
        <v/>
      </c>
      <c r="U3592">
        <f>1-Tabla1[[#This Row],[Respuesta.corr]]</f>
        <v>0</v>
      </c>
      <c r="V3592" t="s">
        <v>141</v>
      </c>
      <c r="W3592" t="s">
        <v>143</v>
      </c>
      <c r="X3592" t="str">
        <f>+IFERROR(VLOOKUP(Tabla1[[#This Row],[participant]],$AB$2:$AC$17,2,0),"REVISAR")</f>
        <v>EGV8M</v>
      </c>
    </row>
    <row r="3593" spans="1:24" x14ac:dyDescent="0.55000000000000004">
      <c r="A3593" t="s">
        <v>98</v>
      </c>
      <c r="B3593" t="s">
        <v>118</v>
      </c>
      <c r="C3593" t="s">
        <v>21</v>
      </c>
      <c r="D3593">
        <v>0.8</v>
      </c>
      <c r="E3593">
        <v>0</v>
      </c>
      <c r="F3593">
        <v>191</v>
      </c>
      <c r="G3593">
        <v>191</v>
      </c>
      <c r="H3593">
        <v>191</v>
      </c>
      <c r="I3593" t="s">
        <v>21</v>
      </c>
      <c r="J3593">
        <v>1</v>
      </c>
      <c r="K3593">
        <v>0.757844941341</v>
      </c>
      <c r="L3593" t="s">
        <v>173</v>
      </c>
      <c r="M3593">
        <v>59.926231921109597</v>
      </c>
      <c r="N3593" t="s">
        <v>95</v>
      </c>
      <c r="O3593">
        <v>1</v>
      </c>
      <c r="P3593" t="s">
        <v>174</v>
      </c>
      <c r="Q3593" t="str">
        <f>+PROPER(IF(MID(Tabla1[[#This Row],[expName]],3,100)="Alegria","Alegría",MID(Tabla1[[#This Row],[expName]],3,100)))</f>
        <v>Enojo</v>
      </c>
      <c r="R3593" t="str">
        <f>+IF(Tabla1[[#This Row],[correct_ans]]="None","Frecuente","Infrecuente")</f>
        <v>Infrecuente</v>
      </c>
      <c r="S3593">
        <f>+Tabla1[[#This Row],[Respuesta.corr]]*100</f>
        <v>100</v>
      </c>
      <c r="T3593">
        <f>+IF(OR(Tabla1[[#This Row],[frecuente/infrecuente]]="Frecuente",Tabla1[[#This Row],[Respuesta.rt]]=""),"",Tabla1[[#This Row],[Respuesta.rt]])</f>
        <v>0.757844941341</v>
      </c>
      <c r="U3593">
        <f>1-Tabla1[[#This Row],[Respuesta.corr]]</f>
        <v>0</v>
      </c>
      <c r="V3593" t="s">
        <v>141</v>
      </c>
      <c r="W3593" t="s">
        <v>143</v>
      </c>
      <c r="X3593" t="str">
        <f>+IFERROR(VLOOKUP(Tabla1[[#This Row],[participant]],$AB$2:$AC$17,2,0),"REVISAR")</f>
        <v>EGV8M</v>
      </c>
    </row>
    <row r="3594" spans="1:24" x14ac:dyDescent="0.55000000000000004">
      <c r="A3594" t="s">
        <v>93</v>
      </c>
      <c r="B3594" t="s">
        <v>100</v>
      </c>
      <c r="C3594" t="s">
        <v>15</v>
      </c>
      <c r="D3594">
        <v>0.8</v>
      </c>
      <c r="E3594">
        <v>0</v>
      </c>
      <c r="F3594">
        <v>192</v>
      </c>
      <c r="G3594">
        <v>192</v>
      </c>
      <c r="H3594">
        <v>192</v>
      </c>
      <c r="I3594" t="s">
        <v>15</v>
      </c>
      <c r="J3594">
        <v>1</v>
      </c>
      <c r="L3594" t="s">
        <v>173</v>
      </c>
      <c r="M3594">
        <v>59.926231921109597</v>
      </c>
      <c r="N3594" t="s">
        <v>95</v>
      </c>
      <c r="O3594">
        <v>1</v>
      </c>
      <c r="P3594" t="s">
        <v>174</v>
      </c>
      <c r="Q3594" t="str">
        <f>+PROPER(IF(MID(Tabla1[[#This Row],[expName]],3,100)="Alegria","Alegría",MID(Tabla1[[#This Row],[expName]],3,100)))</f>
        <v>Enojo</v>
      </c>
      <c r="R3594" t="str">
        <f>+IF(Tabla1[[#This Row],[correct_ans]]="None","Frecuente","Infrecuente")</f>
        <v>Frecuente</v>
      </c>
      <c r="S3594">
        <f>+Tabla1[[#This Row],[Respuesta.corr]]*100</f>
        <v>100</v>
      </c>
      <c r="T3594" t="str">
        <f>+IF(OR(Tabla1[[#This Row],[frecuente/infrecuente]]="Frecuente",Tabla1[[#This Row],[Respuesta.rt]]=""),"",Tabla1[[#This Row],[Respuesta.rt]])</f>
        <v/>
      </c>
      <c r="U3594">
        <f>1-Tabla1[[#This Row],[Respuesta.corr]]</f>
        <v>0</v>
      </c>
      <c r="V3594" t="s">
        <v>141</v>
      </c>
      <c r="W3594" t="s">
        <v>143</v>
      </c>
      <c r="X3594" t="str">
        <f>+IFERROR(VLOOKUP(Tabla1[[#This Row],[participant]],$AB$2:$AC$17,2,0),"REVISAR")</f>
        <v>EGV8M</v>
      </c>
    </row>
    <row r="3595" spans="1:24" x14ac:dyDescent="0.55000000000000004">
      <c r="A3595" t="s">
        <v>93</v>
      </c>
      <c r="B3595" t="s">
        <v>14</v>
      </c>
      <c r="C3595" t="s">
        <v>15</v>
      </c>
      <c r="D3595">
        <v>0.8</v>
      </c>
      <c r="E3595">
        <v>0</v>
      </c>
      <c r="F3595">
        <v>193</v>
      </c>
      <c r="G3595">
        <v>193</v>
      </c>
      <c r="H3595">
        <v>193</v>
      </c>
      <c r="I3595" t="s">
        <v>15</v>
      </c>
      <c r="J3595">
        <v>1</v>
      </c>
      <c r="L3595" t="s">
        <v>173</v>
      </c>
      <c r="M3595">
        <v>59.926231921109597</v>
      </c>
      <c r="N3595" t="s">
        <v>95</v>
      </c>
      <c r="O3595">
        <v>1</v>
      </c>
      <c r="P3595" t="s">
        <v>174</v>
      </c>
      <c r="Q3595" t="str">
        <f>+PROPER(IF(MID(Tabla1[[#This Row],[expName]],3,100)="Alegria","Alegría",MID(Tabla1[[#This Row],[expName]],3,100)))</f>
        <v>Enojo</v>
      </c>
      <c r="R3595" t="str">
        <f>+IF(Tabla1[[#This Row],[correct_ans]]="None","Frecuente","Infrecuente")</f>
        <v>Frecuente</v>
      </c>
      <c r="S3595">
        <f>+Tabla1[[#This Row],[Respuesta.corr]]*100</f>
        <v>100</v>
      </c>
      <c r="T3595" t="str">
        <f>+IF(OR(Tabla1[[#This Row],[frecuente/infrecuente]]="Frecuente",Tabla1[[#This Row],[Respuesta.rt]]=""),"",Tabla1[[#This Row],[Respuesta.rt]])</f>
        <v/>
      </c>
      <c r="U3595">
        <f>1-Tabla1[[#This Row],[Respuesta.corr]]</f>
        <v>0</v>
      </c>
      <c r="V3595" t="s">
        <v>141</v>
      </c>
      <c r="W3595" t="s">
        <v>143</v>
      </c>
      <c r="X3595" t="str">
        <f>+IFERROR(VLOOKUP(Tabla1[[#This Row],[participant]],$AB$2:$AC$17,2,0),"REVISAR")</f>
        <v>EGV8M</v>
      </c>
    </row>
    <row r="3596" spans="1:24" x14ac:dyDescent="0.55000000000000004">
      <c r="A3596" t="s">
        <v>98</v>
      </c>
      <c r="B3596" t="s">
        <v>111</v>
      </c>
      <c r="C3596" t="s">
        <v>21</v>
      </c>
      <c r="D3596">
        <v>0.8</v>
      </c>
      <c r="E3596">
        <v>0</v>
      </c>
      <c r="F3596">
        <v>194</v>
      </c>
      <c r="G3596">
        <v>194</v>
      </c>
      <c r="H3596">
        <v>194</v>
      </c>
      <c r="I3596" t="s">
        <v>21</v>
      </c>
      <c r="J3596">
        <v>1</v>
      </c>
      <c r="K3596">
        <v>1.22865233675</v>
      </c>
      <c r="L3596" t="s">
        <v>173</v>
      </c>
      <c r="M3596">
        <v>59.926231921109597</v>
      </c>
      <c r="N3596" t="s">
        <v>95</v>
      </c>
      <c r="O3596">
        <v>1</v>
      </c>
      <c r="P3596" t="s">
        <v>174</v>
      </c>
      <c r="Q3596" t="str">
        <f>+PROPER(IF(MID(Tabla1[[#This Row],[expName]],3,100)="Alegria","Alegría",MID(Tabla1[[#This Row],[expName]],3,100)))</f>
        <v>Enojo</v>
      </c>
      <c r="R3596" t="str">
        <f>+IF(Tabla1[[#This Row],[correct_ans]]="None","Frecuente","Infrecuente")</f>
        <v>Infrecuente</v>
      </c>
      <c r="S3596">
        <f>+Tabla1[[#This Row],[Respuesta.corr]]*100</f>
        <v>100</v>
      </c>
      <c r="T3596">
        <f>+IF(OR(Tabla1[[#This Row],[frecuente/infrecuente]]="Frecuente",Tabla1[[#This Row],[Respuesta.rt]]=""),"",Tabla1[[#This Row],[Respuesta.rt]])</f>
        <v>1.22865233675</v>
      </c>
      <c r="U3596">
        <f>1-Tabla1[[#This Row],[Respuesta.corr]]</f>
        <v>0</v>
      </c>
      <c r="V3596" t="s">
        <v>141</v>
      </c>
      <c r="W3596" t="s">
        <v>143</v>
      </c>
      <c r="X3596" t="str">
        <f>+IFERROR(VLOOKUP(Tabla1[[#This Row],[participant]],$AB$2:$AC$17,2,0),"REVISAR")</f>
        <v>EGV8M</v>
      </c>
    </row>
    <row r="3597" spans="1:24" x14ac:dyDescent="0.55000000000000004">
      <c r="A3597" t="s">
        <v>93</v>
      </c>
      <c r="B3597" t="s">
        <v>30</v>
      </c>
      <c r="C3597" t="s">
        <v>15</v>
      </c>
      <c r="D3597">
        <v>1.3</v>
      </c>
      <c r="E3597">
        <v>0</v>
      </c>
      <c r="F3597">
        <v>195</v>
      </c>
      <c r="G3597">
        <v>195</v>
      </c>
      <c r="H3597">
        <v>195</v>
      </c>
      <c r="I3597" t="s">
        <v>15</v>
      </c>
      <c r="J3597">
        <v>1</v>
      </c>
      <c r="L3597" t="s">
        <v>173</v>
      </c>
      <c r="M3597">
        <v>59.926231921109597</v>
      </c>
      <c r="N3597" t="s">
        <v>95</v>
      </c>
      <c r="O3597">
        <v>1</v>
      </c>
      <c r="P3597" t="s">
        <v>174</v>
      </c>
      <c r="Q3597" t="str">
        <f>+PROPER(IF(MID(Tabla1[[#This Row],[expName]],3,100)="Alegria","Alegría",MID(Tabla1[[#This Row],[expName]],3,100)))</f>
        <v>Enojo</v>
      </c>
      <c r="R3597" t="str">
        <f>+IF(Tabla1[[#This Row],[correct_ans]]="None","Frecuente","Infrecuente")</f>
        <v>Frecuente</v>
      </c>
      <c r="S3597">
        <f>+Tabla1[[#This Row],[Respuesta.corr]]*100</f>
        <v>100</v>
      </c>
      <c r="T3597" t="str">
        <f>+IF(OR(Tabla1[[#This Row],[frecuente/infrecuente]]="Frecuente",Tabla1[[#This Row],[Respuesta.rt]]=""),"",Tabla1[[#This Row],[Respuesta.rt]])</f>
        <v/>
      </c>
      <c r="U3597">
        <f>1-Tabla1[[#This Row],[Respuesta.corr]]</f>
        <v>0</v>
      </c>
      <c r="V3597" t="s">
        <v>141</v>
      </c>
      <c r="W3597" t="s">
        <v>143</v>
      </c>
      <c r="X3597" t="str">
        <f>+IFERROR(VLOOKUP(Tabla1[[#This Row],[participant]],$AB$2:$AC$17,2,0),"REVISAR")</f>
        <v>EGV8M</v>
      </c>
    </row>
    <row r="3598" spans="1:24" x14ac:dyDescent="0.55000000000000004">
      <c r="A3598" t="s">
        <v>93</v>
      </c>
      <c r="B3598" t="s">
        <v>22</v>
      </c>
      <c r="C3598" t="s">
        <v>15</v>
      </c>
      <c r="D3598">
        <v>0.8</v>
      </c>
      <c r="E3598">
        <v>0</v>
      </c>
      <c r="F3598">
        <v>196</v>
      </c>
      <c r="G3598">
        <v>196</v>
      </c>
      <c r="H3598">
        <v>196</v>
      </c>
      <c r="I3598" t="s">
        <v>15</v>
      </c>
      <c r="J3598">
        <v>1</v>
      </c>
      <c r="L3598" t="s">
        <v>173</v>
      </c>
      <c r="M3598">
        <v>59.926231921109597</v>
      </c>
      <c r="N3598" t="s">
        <v>95</v>
      </c>
      <c r="O3598">
        <v>1</v>
      </c>
      <c r="P3598" t="s">
        <v>174</v>
      </c>
      <c r="Q3598" t="str">
        <f>+PROPER(IF(MID(Tabla1[[#This Row],[expName]],3,100)="Alegria","Alegría",MID(Tabla1[[#This Row],[expName]],3,100)))</f>
        <v>Enojo</v>
      </c>
      <c r="R3598" t="str">
        <f>+IF(Tabla1[[#This Row],[correct_ans]]="None","Frecuente","Infrecuente")</f>
        <v>Frecuente</v>
      </c>
      <c r="S3598">
        <f>+Tabla1[[#This Row],[Respuesta.corr]]*100</f>
        <v>100</v>
      </c>
      <c r="T3598" t="str">
        <f>+IF(OR(Tabla1[[#This Row],[frecuente/infrecuente]]="Frecuente",Tabla1[[#This Row],[Respuesta.rt]]=""),"",Tabla1[[#This Row],[Respuesta.rt]])</f>
        <v/>
      </c>
      <c r="U3598">
        <f>1-Tabla1[[#This Row],[Respuesta.corr]]</f>
        <v>0</v>
      </c>
      <c r="V3598" t="s">
        <v>141</v>
      </c>
      <c r="W3598" t="s">
        <v>143</v>
      </c>
      <c r="X3598" t="str">
        <f>+IFERROR(VLOOKUP(Tabla1[[#This Row],[participant]],$AB$2:$AC$17,2,0),"REVISAR")</f>
        <v>EGV8M</v>
      </c>
    </row>
    <row r="3599" spans="1:24" x14ac:dyDescent="0.55000000000000004">
      <c r="A3599" t="s">
        <v>98</v>
      </c>
      <c r="B3599" t="s">
        <v>104</v>
      </c>
      <c r="C3599" t="s">
        <v>21</v>
      </c>
      <c r="D3599">
        <v>1.3</v>
      </c>
      <c r="E3599">
        <v>0</v>
      </c>
      <c r="F3599">
        <v>197</v>
      </c>
      <c r="G3599">
        <v>197</v>
      </c>
      <c r="H3599">
        <v>197</v>
      </c>
      <c r="I3599" t="s">
        <v>21</v>
      </c>
      <c r="J3599">
        <v>1</v>
      </c>
      <c r="K3599">
        <v>0.57506371772599996</v>
      </c>
      <c r="L3599" t="s">
        <v>173</v>
      </c>
      <c r="M3599">
        <v>59.926231921109597</v>
      </c>
      <c r="N3599" t="s">
        <v>95</v>
      </c>
      <c r="O3599">
        <v>1</v>
      </c>
      <c r="P3599" t="s">
        <v>174</v>
      </c>
      <c r="Q3599" t="str">
        <f>+PROPER(IF(MID(Tabla1[[#This Row],[expName]],3,100)="Alegria","Alegría",MID(Tabla1[[#This Row],[expName]],3,100)))</f>
        <v>Enojo</v>
      </c>
      <c r="R3599" t="str">
        <f>+IF(Tabla1[[#This Row],[correct_ans]]="None","Frecuente","Infrecuente")</f>
        <v>Infrecuente</v>
      </c>
      <c r="S3599">
        <f>+Tabla1[[#This Row],[Respuesta.corr]]*100</f>
        <v>100</v>
      </c>
      <c r="T3599">
        <f>+IF(OR(Tabla1[[#This Row],[frecuente/infrecuente]]="Frecuente",Tabla1[[#This Row],[Respuesta.rt]]=""),"",Tabla1[[#This Row],[Respuesta.rt]])</f>
        <v>0.57506371772599996</v>
      </c>
      <c r="U3599">
        <f>1-Tabla1[[#This Row],[Respuesta.corr]]</f>
        <v>0</v>
      </c>
      <c r="V3599" t="s">
        <v>141</v>
      </c>
      <c r="W3599" t="s">
        <v>143</v>
      </c>
      <c r="X3599" t="str">
        <f>+IFERROR(VLOOKUP(Tabla1[[#This Row],[participant]],$AB$2:$AC$17,2,0),"REVISAR")</f>
        <v>EGV8M</v>
      </c>
    </row>
    <row r="3600" spans="1:24" x14ac:dyDescent="0.55000000000000004">
      <c r="A3600" t="s">
        <v>93</v>
      </c>
      <c r="B3600" t="s">
        <v>22</v>
      </c>
      <c r="C3600" t="s">
        <v>15</v>
      </c>
      <c r="D3600">
        <v>1.3</v>
      </c>
      <c r="E3600">
        <v>0</v>
      </c>
      <c r="F3600">
        <v>198</v>
      </c>
      <c r="G3600">
        <v>198</v>
      </c>
      <c r="H3600">
        <v>198</v>
      </c>
      <c r="I3600" t="s">
        <v>15</v>
      </c>
      <c r="J3600">
        <v>1</v>
      </c>
      <c r="L3600" t="s">
        <v>173</v>
      </c>
      <c r="M3600">
        <v>59.926231921109597</v>
      </c>
      <c r="N3600" t="s">
        <v>95</v>
      </c>
      <c r="O3600">
        <v>1</v>
      </c>
      <c r="P3600" t="s">
        <v>174</v>
      </c>
      <c r="Q3600" t="str">
        <f>+PROPER(IF(MID(Tabla1[[#This Row],[expName]],3,100)="Alegria","Alegría",MID(Tabla1[[#This Row],[expName]],3,100)))</f>
        <v>Enojo</v>
      </c>
      <c r="R3600" t="str">
        <f>+IF(Tabla1[[#This Row],[correct_ans]]="None","Frecuente","Infrecuente")</f>
        <v>Frecuente</v>
      </c>
      <c r="S3600">
        <f>+Tabla1[[#This Row],[Respuesta.corr]]*100</f>
        <v>100</v>
      </c>
      <c r="T3600" t="str">
        <f>+IF(OR(Tabla1[[#This Row],[frecuente/infrecuente]]="Frecuente",Tabla1[[#This Row],[Respuesta.rt]]=""),"",Tabla1[[#This Row],[Respuesta.rt]])</f>
        <v/>
      </c>
      <c r="U3600">
        <f>1-Tabla1[[#This Row],[Respuesta.corr]]</f>
        <v>0</v>
      </c>
      <c r="V3600" t="s">
        <v>141</v>
      </c>
      <c r="W3600" t="s">
        <v>143</v>
      </c>
      <c r="X3600" t="str">
        <f>+IFERROR(VLOOKUP(Tabla1[[#This Row],[participant]],$AB$2:$AC$17,2,0),"REVISAR")</f>
        <v>EGV8M</v>
      </c>
    </row>
    <row r="3601" spans="1:24" x14ac:dyDescent="0.55000000000000004">
      <c r="A3601" t="s">
        <v>98</v>
      </c>
      <c r="B3601" t="s">
        <v>105</v>
      </c>
      <c r="C3601" t="s">
        <v>21</v>
      </c>
      <c r="D3601">
        <v>1.3</v>
      </c>
      <c r="E3601">
        <v>0</v>
      </c>
      <c r="F3601">
        <v>199</v>
      </c>
      <c r="G3601">
        <v>199</v>
      </c>
      <c r="H3601">
        <v>199</v>
      </c>
      <c r="I3601" t="s">
        <v>21</v>
      </c>
      <c r="J3601">
        <v>1</v>
      </c>
      <c r="K3601">
        <v>0.841003074485</v>
      </c>
      <c r="L3601" t="s">
        <v>173</v>
      </c>
      <c r="M3601">
        <v>59.926231921109597</v>
      </c>
      <c r="N3601" t="s">
        <v>95</v>
      </c>
      <c r="O3601">
        <v>1</v>
      </c>
      <c r="P3601" t="s">
        <v>174</v>
      </c>
      <c r="Q3601" t="str">
        <f>+PROPER(IF(MID(Tabla1[[#This Row],[expName]],3,100)="Alegria","Alegría",MID(Tabla1[[#This Row],[expName]],3,100)))</f>
        <v>Enojo</v>
      </c>
      <c r="R3601" t="str">
        <f>+IF(Tabla1[[#This Row],[correct_ans]]="None","Frecuente","Infrecuente")</f>
        <v>Infrecuente</v>
      </c>
      <c r="S3601">
        <f>+Tabla1[[#This Row],[Respuesta.corr]]*100</f>
        <v>100</v>
      </c>
      <c r="T3601">
        <f>+IF(OR(Tabla1[[#This Row],[frecuente/infrecuente]]="Frecuente",Tabla1[[#This Row],[Respuesta.rt]]=""),"",Tabla1[[#This Row],[Respuesta.rt]])</f>
        <v>0.841003074485</v>
      </c>
      <c r="U3601">
        <f>1-Tabla1[[#This Row],[Respuesta.corr]]</f>
        <v>0</v>
      </c>
      <c r="V3601" t="s">
        <v>141</v>
      </c>
      <c r="W3601" t="s">
        <v>143</v>
      </c>
      <c r="X3601" t="str">
        <f>+IFERROR(VLOOKUP(Tabla1[[#This Row],[participant]],$AB$2:$AC$17,2,0),"REVISAR")</f>
        <v>EGV8M</v>
      </c>
    </row>
    <row r="3602" spans="1:24" x14ac:dyDescent="0.55000000000000004">
      <c r="A3602" t="s">
        <v>53</v>
      </c>
      <c r="B3602" t="s">
        <v>54</v>
      </c>
      <c r="C3602" t="s">
        <v>15</v>
      </c>
      <c r="D3602">
        <v>0.8</v>
      </c>
      <c r="E3602">
        <v>0</v>
      </c>
      <c r="F3602">
        <v>0</v>
      </c>
      <c r="G3602">
        <v>0</v>
      </c>
      <c r="H3602">
        <v>0</v>
      </c>
      <c r="I3602" t="s">
        <v>15</v>
      </c>
      <c r="J3602">
        <v>1</v>
      </c>
      <c r="L3602" t="s">
        <v>175</v>
      </c>
      <c r="M3602">
        <v>59.810411340452497</v>
      </c>
      <c r="N3602" t="s">
        <v>56</v>
      </c>
      <c r="O3602">
        <v>1</v>
      </c>
      <c r="P3602" t="s">
        <v>176</v>
      </c>
      <c r="Q3602" t="str">
        <f>+PROPER(IF(MID(Tabla1[[#This Row],[expName]],3,100)="Alegria","Alegría",MID(Tabla1[[#This Row],[expName]],3,100)))</f>
        <v>Alegría</v>
      </c>
      <c r="R3602" t="str">
        <f>+IF(Tabla1[[#This Row],[correct_ans]]="None","Frecuente","Infrecuente")</f>
        <v>Frecuente</v>
      </c>
      <c r="S3602">
        <f>+Tabla1[[#This Row],[Respuesta.corr]]*100</f>
        <v>100</v>
      </c>
      <c r="T3602" t="str">
        <f>+IF(OR(Tabla1[[#This Row],[frecuente/infrecuente]]="Frecuente",Tabla1[[#This Row],[Respuesta.rt]]=""),"",Tabla1[[#This Row],[Respuesta.rt]])</f>
        <v/>
      </c>
      <c r="U3602">
        <f>1-Tabla1[[#This Row],[Respuesta.corr]]</f>
        <v>0</v>
      </c>
      <c r="V3602" t="s">
        <v>141</v>
      </c>
      <c r="W3602" t="s">
        <v>143</v>
      </c>
      <c r="X3602" t="str">
        <f>+IFERROR(VLOOKUP(Tabla1[[#This Row],[participant]],$AB$2:$AC$17,2,0),"REVISAR")</f>
        <v>EGV8M</v>
      </c>
    </row>
    <row r="3603" spans="1:24" x14ac:dyDescent="0.55000000000000004">
      <c r="A3603" t="s">
        <v>58</v>
      </c>
      <c r="B3603" t="s">
        <v>59</v>
      </c>
      <c r="C3603" t="s">
        <v>21</v>
      </c>
      <c r="D3603">
        <v>1.3</v>
      </c>
      <c r="E3603">
        <v>0</v>
      </c>
      <c r="F3603">
        <v>1</v>
      </c>
      <c r="G3603">
        <v>1</v>
      </c>
      <c r="H3603">
        <v>1</v>
      </c>
      <c r="I3603" t="s">
        <v>21</v>
      </c>
      <c r="J3603">
        <v>1</v>
      </c>
      <c r="K3603">
        <v>0.58571544924100005</v>
      </c>
      <c r="L3603" t="s">
        <v>175</v>
      </c>
      <c r="M3603">
        <v>59.810411340452497</v>
      </c>
      <c r="N3603" t="s">
        <v>56</v>
      </c>
      <c r="O3603">
        <v>1</v>
      </c>
      <c r="P3603" t="s">
        <v>176</v>
      </c>
      <c r="Q3603" t="str">
        <f>+PROPER(IF(MID(Tabla1[[#This Row],[expName]],3,100)="Alegria","Alegría",MID(Tabla1[[#This Row],[expName]],3,100)))</f>
        <v>Alegría</v>
      </c>
      <c r="R3603" t="str">
        <f>+IF(Tabla1[[#This Row],[correct_ans]]="None","Frecuente","Infrecuente")</f>
        <v>Infrecuente</v>
      </c>
      <c r="S3603">
        <f>+Tabla1[[#This Row],[Respuesta.corr]]*100</f>
        <v>100</v>
      </c>
      <c r="T3603">
        <f>+IF(OR(Tabla1[[#This Row],[frecuente/infrecuente]]="Frecuente",Tabla1[[#This Row],[Respuesta.rt]]=""),"",Tabla1[[#This Row],[Respuesta.rt]])</f>
        <v>0.58571544924100005</v>
      </c>
      <c r="U3603">
        <f>1-Tabla1[[#This Row],[Respuesta.corr]]</f>
        <v>0</v>
      </c>
      <c r="V3603" t="s">
        <v>141</v>
      </c>
      <c r="W3603" t="s">
        <v>143</v>
      </c>
      <c r="X3603" t="str">
        <f>+IFERROR(VLOOKUP(Tabla1[[#This Row],[participant]],$AB$2:$AC$17,2,0),"REVISAR")</f>
        <v>EGV8M</v>
      </c>
    </row>
    <row r="3604" spans="1:24" x14ac:dyDescent="0.55000000000000004">
      <c r="A3604" t="s">
        <v>53</v>
      </c>
      <c r="B3604" t="s">
        <v>25</v>
      </c>
      <c r="C3604" t="s">
        <v>15</v>
      </c>
      <c r="D3604">
        <v>0.8</v>
      </c>
      <c r="E3604">
        <v>0</v>
      </c>
      <c r="F3604">
        <v>2</v>
      </c>
      <c r="G3604">
        <v>2</v>
      </c>
      <c r="H3604">
        <v>2</v>
      </c>
      <c r="I3604" t="s">
        <v>15</v>
      </c>
      <c r="J3604">
        <v>1</v>
      </c>
      <c r="L3604" t="s">
        <v>175</v>
      </c>
      <c r="M3604">
        <v>59.810411340452497</v>
      </c>
      <c r="N3604" t="s">
        <v>56</v>
      </c>
      <c r="O3604">
        <v>1</v>
      </c>
      <c r="P3604" t="s">
        <v>176</v>
      </c>
      <c r="Q3604" t="str">
        <f>+PROPER(IF(MID(Tabla1[[#This Row],[expName]],3,100)="Alegria","Alegría",MID(Tabla1[[#This Row],[expName]],3,100)))</f>
        <v>Alegría</v>
      </c>
      <c r="R3604" t="str">
        <f>+IF(Tabla1[[#This Row],[correct_ans]]="None","Frecuente","Infrecuente")</f>
        <v>Frecuente</v>
      </c>
      <c r="S3604">
        <f>+Tabla1[[#This Row],[Respuesta.corr]]*100</f>
        <v>100</v>
      </c>
      <c r="T3604" t="str">
        <f>+IF(OR(Tabla1[[#This Row],[frecuente/infrecuente]]="Frecuente",Tabla1[[#This Row],[Respuesta.rt]]=""),"",Tabla1[[#This Row],[Respuesta.rt]])</f>
        <v/>
      </c>
      <c r="U3604">
        <f>1-Tabla1[[#This Row],[Respuesta.corr]]</f>
        <v>0</v>
      </c>
      <c r="V3604" t="s">
        <v>141</v>
      </c>
      <c r="W3604" t="s">
        <v>143</v>
      </c>
      <c r="X3604" t="str">
        <f>+IFERROR(VLOOKUP(Tabla1[[#This Row],[participant]],$AB$2:$AC$17,2,0),"REVISAR")</f>
        <v>EGV8M</v>
      </c>
    </row>
    <row r="3605" spans="1:24" x14ac:dyDescent="0.55000000000000004">
      <c r="A3605" t="s">
        <v>58</v>
      </c>
      <c r="B3605" t="s">
        <v>60</v>
      </c>
      <c r="C3605" t="s">
        <v>21</v>
      </c>
      <c r="D3605">
        <v>0.8</v>
      </c>
      <c r="E3605">
        <v>0</v>
      </c>
      <c r="F3605">
        <v>3</v>
      </c>
      <c r="G3605">
        <v>3</v>
      </c>
      <c r="H3605">
        <v>3</v>
      </c>
      <c r="I3605" t="s">
        <v>15</v>
      </c>
      <c r="J3605">
        <v>0</v>
      </c>
      <c r="L3605" t="s">
        <v>175</v>
      </c>
      <c r="M3605">
        <v>59.810411340452497</v>
      </c>
      <c r="N3605" t="s">
        <v>56</v>
      </c>
      <c r="O3605">
        <v>1</v>
      </c>
      <c r="P3605" t="s">
        <v>176</v>
      </c>
      <c r="Q3605" t="str">
        <f>+PROPER(IF(MID(Tabla1[[#This Row],[expName]],3,100)="Alegria","Alegría",MID(Tabla1[[#This Row],[expName]],3,100)))</f>
        <v>Alegría</v>
      </c>
      <c r="R3605" t="str">
        <f>+IF(Tabla1[[#This Row],[correct_ans]]="None","Frecuente","Infrecuente")</f>
        <v>Infrecuente</v>
      </c>
      <c r="S3605">
        <f>+Tabla1[[#This Row],[Respuesta.corr]]*100</f>
        <v>0</v>
      </c>
      <c r="T3605" t="str">
        <f>+IF(OR(Tabla1[[#This Row],[frecuente/infrecuente]]="Frecuente",Tabla1[[#This Row],[Respuesta.rt]]=""),"",Tabla1[[#This Row],[Respuesta.rt]])</f>
        <v/>
      </c>
      <c r="U3605">
        <f>1-Tabla1[[#This Row],[Respuesta.corr]]</f>
        <v>1</v>
      </c>
      <c r="V3605" t="s">
        <v>141</v>
      </c>
      <c r="W3605" t="s">
        <v>143</v>
      </c>
      <c r="X3605" t="str">
        <f>+IFERROR(VLOOKUP(Tabla1[[#This Row],[participant]],$AB$2:$AC$17,2,0),"REVISAR")</f>
        <v>EGV8M</v>
      </c>
    </row>
    <row r="3606" spans="1:24" x14ac:dyDescent="0.55000000000000004">
      <c r="A3606" t="s">
        <v>53</v>
      </c>
      <c r="B3606" t="s">
        <v>48</v>
      </c>
      <c r="C3606" t="s">
        <v>15</v>
      </c>
      <c r="D3606">
        <v>0.8</v>
      </c>
      <c r="E3606">
        <v>0</v>
      </c>
      <c r="F3606">
        <v>4</v>
      </c>
      <c r="G3606">
        <v>4</v>
      </c>
      <c r="H3606">
        <v>4</v>
      </c>
      <c r="I3606" t="s">
        <v>15</v>
      </c>
      <c r="J3606">
        <v>1</v>
      </c>
      <c r="L3606" t="s">
        <v>175</v>
      </c>
      <c r="M3606">
        <v>59.810411340452497</v>
      </c>
      <c r="N3606" t="s">
        <v>56</v>
      </c>
      <c r="O3606">
        <v>1</v>
      </c>
      <c r="P3606" t="s">
        <v>176</v>
      </c>
      <c r="Q3606" t="str">
        <f>+PROPER(IF(MID(Tabla1[[#This Row],[expName]],3,100)="Alegria","Alegría",MID(Tabla1[[#This Row],[expName]],3,100)))</f>
        <v>Alegría</v>
      </c>
      <c r="R3606" t="str">
        <f>+IF(Tabla1[[#This Row],[correct_ans]]="None","Frecuente","Infrecuente")</f>
        <v>Frecuente</v>
      </c>
      <c r="S3606">
        <f>+Tabla1[[#This Row],[Respuesta.corr]]*100</f>
        <v>100</v>
      </c>
      <c r="T3606" t="str">
        <f>+IF(OR(Tabla1[[#This Row],[frecuente/infrecuente]]="Frecuente",Tabla1[[#This Row],[Respuesta.rt]]=""),"",Tabla1[[#This Row],[Respuesta.rt]])</f>
        <v/>
      </c>
      <c r="U3606">
        <f>1-Tabla1[[#This Row],[Respuesta.corr]]</f>
        <v>0</v>
      </c>
      <c r="V3606" t="s">
        <v>141</v>
      </c>
      <c r="W3606" t="s">
        <v>143</v>
      </c>
      <c r="X3606" t="str">
        <f>+IFERROR(VLOOKUP(Tabla1[[#This Row],[participant]],$AB$2:$AC$17,2,0),"REVISAR")</f>
        <v>EGV8M</v>
      </c>
    </row>
    <row r="3607" spans="1:24" x14ac:dyDescent="0.55000000000000004">
      <c r="A3607" t="s">
        <v>53</v>
      </c>
      <c r="B3607" t="s">
        <v>14</v>
      </c>
      <c r="C3607" t="s">
        <v>15</v>
      </c>
      <c r="D3607">
        <v>0.8</v>
      </c>
      <c r="E3607">
        <v>0</v>
      </c>
      <c r="F3607">
        <v>5</v>
      </c>
      <c r="G3607">
        <v>5</v>
      </c>
      <c r="H3607">
        <v>5</v>
      </c>
      <c r="I3607" t="s">
        <v>15</v>
      </c>
      <c r="J3607">
        <v>1</v>
      </c>
      <c r="L3607" t="s">
        <v>175</v>
      </c>
      <c r="M3607">
        <v>59.810411340452497</v>
      </c>
      <c r="N3607" t="s">
        <v>56</v>
      </c>
      <c r="O3607">
        <v>1</v>
      </c>
      <c r="P3607" t="s">
        <v>176</v>
      </c>
      <c r="Q3607" t="str">
        <f>+PROPER(IF(MID(Tabla1[[#This Row],[expName]],3,100)="Alegria","Alegría",MID(Tabla1[[#This Row],[expName]],3,100)))</f>
        <v>Alegría</v>
      </c>
      <c r="R3607" t="str">
        <f>+IF(Tabla1[[#This Row],[correct_ans]]="None","Frecuente","Infrecuente")</f>
        <v>Frecuente</v>
      </c>
      <c r="S3607">
        <f>+Tabla1[[#This Row],[Respuesta.corr]]*100</f>
        <v>100</v>
      </c>
      <c r="T3607" t="str">
        <f>+IF(OR(Tabla1[[#This Row],[frecuente/infrecuente]]="Frecuente",Tabla1[[#This Row],[Respuesta.rt]]=""),"",Tabla1[[#This Row],[Respuesta.rt]])</f>
        <v/>
      </c>
      <c r="U3607">
        <f>1-Tabla1[[#This Row],[Respuesta.corr]]</f>
        <v>0</v>
      </c>
      <c r="V3607" t="s">
        <v>141</v>
      </c>
      <c r="W3607" t="s">
        <v>143</v>
      </c>
      <c r="X3607" t="str">
        <f>+IFERROR(VLOOKUP(Tabla1[[#This Row],[participant]],$AB$2:$AC$17,2,0),"REVISAR")</f>
        <v>EGV8M</v>
      </c>
    </row>
    <row r="3608" spans="1:24" x14ac:dyDescent="0.55000000000000004">
      <c r="A3608" t="s">
        <v>58</v>
      </c>
      <c r="B3608" t="s">
        <v>59</v>
      </c>
      <c r="C3608" t="s">
        <v>21</v>
      </c>
      <c r="D3608">
        <v>0.8</v>
      </c>
      <c r="E3608">
        <v>0</v>
      </c>
      <c r="F3608">
        <v>6</v>
      </c>
      <c r="G3608">
        <v>6</v>
      </c>
      <c r="H3608">
        <v>6</v>
      </c>
      <c r="I3608" t="s">
        <v>21</v>
      </c>
      <c r="J3608">
        <v>1</v>
      </c>
      <c r="K3608">
        <v>0.50492657482400005</v>
      </c>
      <c r="L3608" t="s">
        <v>175</v>
      </c>
      <c r="M3608">
        <v>59.810411340452497</v>
      </c>
      <c r="N3608" t="s">
        <v>56</v>
      </c>
      <c r="O3608">
        <v>1</v>
      </c>
      <c r="P3608" t="s">
        <v>176</v>
      </c>
      <c r="Q3608" t="str">
        <f>+PROPER(IF(MID(Tabla1[[#This Row],[expName]],3,100)="Alegria","Alegría",MID(Tabla1[[#This Row],[expName]],3,100)))</f>
        <v>Alegría</v>
      </c>
      <c r="R3608" t="str">
        <f>+IF(Tabla1[[#This Row],[correct_ans]]="None","Frecuente","Infrecuente")</f>
        <v>Infrecuente</v>
      </c>
      <c r="S3608">
        <f>+Tabla1[[#This Row],[Respuesta.corr]]*100</f>
        <v>100</v>
      </c>
      <c r="T3608">
        <f>+IF(OR(Tabla1[[#This Row],[frecuente/infrecuente]]="Frecuente",Tabla1[[#This Row],[Respuesta.rt]]=""),"",Tabla1[[#This Row],[Respuesta.rt]])</f>
        <v>0.50492657482400005</v>
      </c>
      <c r="U3608">
        <f>1-Tabla1[[#This Row],[Respuesta.corr]]</f>
        <v>0</v>
      </c>
      <c r="V3608" t="s">
        <v>141</v>
      </c>
      <c r="W3608" t="s">
        <v>143</v>
      </c>
      <c r="X3608" t="str">
        <f>+IFERROR(VLOOKUP(Tabla1[[#This Row],[participant]],$AB$2:$AC$17,2,0),"REVISAR")</f>
        <v>EGV8M</v>
      </c>
    </row>
    <row r="3609" spans="1:24" x14ac:dyDescent="0.55000000000000004">
      <c r="A3609" t="s">
        <v>53</v>
      </c>
      <c r="B3609" t="s">
        <v>61</v>
      </c>
      <c r="C3609" t="s">
        <v>15</v>
      </c>
      <c r="D3609">
        <v>1.3</v>
      </c>
      <c r="E3609">
        <v>0</v>
      </c>
      <c r="F3609">
        <v>7</v>
      </c>
      <c r="G3609">
        <v>7</v>
      </c>
      <c r="H3609">
        <v>7</v>
      </c>
      <c r="I3609" t="s">
        <v>15</v>
      </c>
      <c r="J3609">
        <v>1</v>
      </c>
      <c r="L3609" t="s">
        <v>175</v>
      </c>
      <c r="M3609">
        <v>59.810411340452497</v>
      </c>
      <c r="N3609" t="s">
        <v>56</v>
      </c>
      <c r="O3609">
        <v>1</v>
      </c>
      <c r="P3609" t="s">
        <v>176</v>
      </c>
      <c r="Q3609" t="str">
        <f>+PROPER(IF(MID(Tabla1[[#This Row],[expName]],3,100)="Alegria","Alegría",MID(Tabla1[[#This Row],[expName]],3,100)))</f>
        <v>Alegría</v>
      </c>
      <c r="R3609" t="str">
        <f>+IF(Tabla1[[#This Row],[correct_ans]]="None","Frecuente","Infrecuente")</f>
        <v>Frecuente</v>
      </c>
      <c r="S3609">
        <f>+Tabla1[[#This Row],[Respuesta.corr]]*100</f>
        <v>100</v>
      </c>
      <c r="T3609" t="str">
        <f>+IF(OR(Tabla1[[#This Row],[frecuente/infrecuente]]="Frecuente",Tabla1[[#This Row],[Respuesta.rt]]=""),"",Tabla1[[#This Row],[Respuesta.rt]])</f>
        <v/>
      </c>
      <c r="U3609">
        <f>1-Tabla1[[#This Row],[Respuesta.corr]]</f>
        <v>0</v>
      </c>
      <c r="V3609" t="s">
        <v>141</v>
      </c>
      <c r="W3609" t="s">
        <v>143</v>
      </c>
      <c r="X3609" t="str">
        <f>+IFERROR(VLOOKUP(Tabla1[[#This Row],[participant]],$AB$2:$AC$17,2,0),"REVISAR")</f>
        <v>EGV8M</v>
      </c>
    </row>
    <row r="3610" spans="1:24" x14ac:dyDescent="0.55000000000000004">
      <c r="A3610" t="s">
        <v>53</v>
      </c>
      <c r="B3610" t="s">
        <v>36</v>
      </c>
      <c r="C3610" t="s">
        <v>15</v>
      </c>
      <c r="D3610">
        <v>1.3</v>
      </c>
      <c r="E3610">
        <v>0</v>
      </c>
      <c r="F3610">
        <v>8</v>
      </c>
      <c r="G3610">
        <v>8</v>
      </c>
      <c r="H3610">
        <v>8</v>
      </c>
      <c r="I3610" t="s">
        <v>15</v>
      </c>
      <c r="J3610">
        <v>1</v>
      </c>
      <c r="L3610" t="s">
        <v>175</v>
      </c>
      <c r="M3610">
        <v>59.810411340452497</v>
      </c>
      <c r="N3610" t="s">
        <v>56</v>
      </c>
      <c r="O3610">
        <v>1</v>
      </c>
      <c r="P3610" t="s">
        <v>176</v>
      </c>
      <c r="Q3610" t="str">
        <f>+PROPER(IF(MID(Tabla1[[#This Row],[expName]],3,100)="Alegria","Alegría",MID(Tabla1[[#This Row],[expName]],3,100)))</f>
        <v>Alegría</v>
      </c>
      <c r="R3610" t="str">
        <f>+IF(Tabla1[[#This Row],[correct_ans]]="None","Frecuente","Infrecuente")</f>
        <v>Frecuente</v>
      </c>
      <c r="S3610">
        <f>+Tabla1[[#This Row],[Respuesta.corr]]*100</f>
        <v>100</v>
      </c>
      <c r="T3610" t="str">
        <f>+IF(OR(Tabla1[[#This Row],[frecuente/infrecuente]]="Frecuente",Tabla1[[#This Row],[Respuesta.rt]]=""),"",Tabla1[[#This Row],[Respuesta.rt]])</f>
        <v/>
      </c>
      <c r="U3610">
        <f>1-Tabla1[[#This Row],[Respuesta.corr]]</f>
        <v>0</v>
      </c>
      <c r="V3610" t="s">
        <v>141</v>
      </c>
      <c r="W3610" t="s">
        <v>143</v>
      </c>
      <c r="X3610" t="str">
        <f>+IFERROR(VLOOKUP(Tabla1[[#This Row],[participant]],$AB$2:$AC$17,2,0),"REVISAR")</f>
        <v>EGV8M</v>
      </c>
    </row>
    <row r="3611" spans="1:24" x14ac:dyDescent="0.55000000000000004">
      <c r="A3611" t="s">
        <v>58</v>
      </c>
      <c r="B3611" t="s">
        <v>62</v>
      </c>
      <c r="C3611" t="s">
        <v>21</v>
      </c>
      <c r="D3611">
        <v>1.3</v>
      </c>
      <c r="E3611">
        <v>0</v>
      </c>
      <c r="F3611">
        <v>9</v>
      </c>
      <c r="G3611">
        <v>9</v>
      </c>
      <c r="H3611">
        <v>9</v>
      </c>
      <c r="I3611" t="s">
        <v>21</v>
      </c>
      <c r="J3611">
        <v>1</v>
      </c>
      <c r="K3611">
        <v>1.1271751589400001</v>
      </c>
      <c r="L3611" t="s">
        <v>175</v>
      </c>
      <c r="M3611">
        <v>59.810411340452497</v>
      </c>
      <c r="N3611" t="s">
        <v>56</v>
      </c>
      <c r="O3611">
        <v>1</v>
      </c>
      <c r="P3611" t="s">
        <v>176</v>
      </c>
      <c r="Q3611" t="str">
        <f>+PROPER(IF(MID(Tabla1[[#This Row],[expName]],3,100)="Alegria","Alegría",MID(Tabla1[[#This Row],[expName]],3,100)))</f>
        <v>Alegría</v>
      </c>
      <c r="R3611" t="str">
        <f>+IF(Tabla1[[#This Row],[correct_ans]]="None","Frecuente","Infrecuente")</f>
        <v>Infrecuente</v>
      </c>
      <c r="S3611">
        <f>+Tabla1[[#This Row],[Respuesta.corr]]*100</f>
        <v>100</v>
      </c>
      <c r="T3611">
        <f>+IF(OR(Tabla1[[#This Row],[frecuente/infrecuente]]="Frecuente",Tabla1[[#This Row],[Respuesta.rt]]=""),"",Tabla1[[#This Row],[Respuesta.rt]])</f>
        <v>1.1271751589400001</v>
      </c>
      <c r="U3611">
        <f>1-Tabla1[[#This Row],[Respuesta.corr]]</f>
        <v>0</v>
      </c>
      <c r="V3611" t="s">
        <v>141</v>
      </c>
      <c r="W3611" t="s">
        <v>143</v>
      </c>
      <c r="X3611" t="str">
        <f>+IFERROR(VLOOKUP(Tabla1[[#This Row],[participant]],$AB$2:$AC$17,2,0),"REVISAR")</f>
        <v>EGV8M</v>
      </c>
    </row>
    <row r="3612" spans="1:24" x14ac:dyDescent="0.55000000000000004">
      <c r="A3612" t="s">
        <v>53</v>
      </c>
      <c r="B3612" t="s">
        <v>63</v>
      </c>
      <c r="C3612" t="s">
        <v>15</v>
      </c>
      <c r="D3612">
        <v>0.8</v>
      </c>
      <c r="E3612">
        <v>0</v>
      </c>
      <c r="F3612">
        <v>10</v>
      </c>
      <c r="G3612">
        <v>10</v>
      </c>
      <c r="H3612">
        <v>10</v>
      </c>
      <c r="I3612" t="s">
        <v>15</v>
      </c>
      <c r="J3612">
        <v>1</v>
      </c>
      <c r="L3612" t="s">
        <v>175</v>
      </c>
      <c r="M3612">
        <v>59.810411340452497</v>
      </c>
      <c r="N3612" t="s">
        <v>56</v>
      </c>
      <c r="O3612">
        <v>1</v>
      </c>
      <c r="P3612" t="s">
        <v>176</v>
      </c>
      <c r="Q3612" t="str">
        <f>+PROPER(IF(MID(Tabla1[[#This Row],[expName]],3,100)="Alegria","Alegría",MID(Tabla1[[#This Row],[expName]],3,100)))</f>
        <v>Alegría</v>
      </c>
      <c r="R3612" t="str">
        <f>+IF(Tabla1[[#This Row],[correct_ans]]="None","Frecuente","Infrecuente")</f>
        <v>Frecuente</v>
      </c>
      <c r="S3612">
        <f>+Tabla1[[#This Row],[Respuesta.corr]]*100</f>
        <v>100</v>
      </c>
      <c r="T3612" t="str">
        <f>+IF(OR(Tabla1[[#This Row],[frecuente/infrecuente]]="Frecuente",Tabla1[[#This Row],[Respuesta.rt]]=""),"",Tabla1[[#This Row],[Respuesta.rt]])</f>
        <v/>
      </c>
      <c r="U3612">
        <f>1-Tabla1[[#This Row],[Respuesta.corr]]</f>
        <v>0</v>
      </c>
      <c r="V3612" t="s">
        <v>141</v>
      </c>
      <c r="W3612" t="s">
        <v>143</v>
      </c>
      <c r="X3612" t="str">
        <f>+IFERROR(VLOOKUP(Tabla1[[#This Row],[participant]],$AB$2:$AC$17,2,0),"REVISAR")</f>
        <v>EGV8M</v>
      </c>
    </row>
    <row r="3613" spans="1:24" x14ac:dyDescent="0.55000000000000004">
      <c r="A3613" t="s">
        <v>53</v>
      </c>
      <c r="B3613" t="s">
        <v>34</v>
      </c>
      <c r="C3613" t="s">
        <v>15</v>
      </c>
      <c r="D3613">
        <v>1.3</v>
      </c>
      <c r="E3613">
        <v>0</v>
      </c>
      <c r="F3613">
        <v>11</v>
      </c>
      <c r="G3613">
        <v>11</v>
      </c>
      <c r="H3613">
        <v>11</v>
      </c>
      <c r="I3613" t="s">
        <v>15</v>
      </c>
      <c r="J3613">
        <v>1</v>
      </c>
      <c r="L3613" t="s">
        <v>175</v>
      </c>
      <c r="M3613">
        <v>59.810411340452497</v>
      </c>
      <c r="N3613" t="s">
        <v>56</v>
      </c>
      <c r="O3613">
        <v>1</v>
      </c>
      <c r="P3613" t="s">
        <v>176</v>
      </c>
      <c r="Q3613" t="str">
        <f>+PROPER(IF(MID(Tabla1[[#This Row],[expName]],3,100)="Alegria","Alegría",MID(Tabla1[[#This Row],[expName]],3,100)))</f>
        <v>Alegría</v>
      </c>
      <c r="R3613" t="str">
        <f>+IF(Tabla1[[#This Row],[correct_ans]]="None","Frecuente","Infrecuente")</f>
        <v>Frecuente</v>
      </c>
      <c r="S3613">
        <f>+Tabla1[[#This Row],[Respuesta.corr]]*100</f>
        <v>100</v>
      </c>
      <c r="T3613" t="str">
        <f>+IF(OR(Tabla1[[#This Row],[frecuente/infrecuente]]="Frecuente",Tabla1[[#This Row],[Respuesta.rt]]=""),"",Tabla1[[#This Row],[Respuesta.rt]])</f>
        <v/>
      </c>
      <c r="U3613">
        <f>1-Tabla1[[#This Row],[Respuesta.corr]]</f>
        <v>0</v>
      </c>
      <c r="V3613" t="s">
        <v>141</v>
      </c>
      <c r="W3613" t="s">
        <v>143</v>
      </c>
      <c r="X3613" t="str">
        <f>+IFERROR(VLOOKUP(Tabla1[[#This Row],[participant]],$AB$2:$AC$17,2,0),"REVISAR")</f>
        <v>EGV8M</v>
      </c>
    </row>
    <row r="3614" spans="1:24" x14ac:dyDescent="0.55000000000000004">
      <c r="A3614" t="s">
        <v>58</v>
      </c>
      <c r="B3614" t="s">
        <v>64</v>
      </c>
      <c r="C3614" t="s">
        <v>21</v>
      </c>
      <c r="D3614">
        <v>0.8</v>
      </c>
      <c r="E3614">
        <v>0</v>
      </c>
      <c r="F3614">
        <v>12</v>
      </c>
      <c r="G3614">
        <v>12</v>
      </c>
      <c r="H3614">
        <v>12</v>
      </c>
      <c r="I3614" t="s">
        <v>21</v>
      </c>
      <c r="J3614">
        <v>1</v>
      </c>
      <c r="K3614">
        <v>0.43953126022799999</v>
      </c>
      <c r="L3614" t="s">
        <v>175</v>
      </c>
      <c r="M3614">
        <v>59.810411340452497</v>
      </c>
      <c r="N3614" t="s">
        <v>56</v>
      </c>
      <c r="O3614">
        <v>1</v>
      </c>
      <c r="P3614" t="s">
        <v>176</v>
      </c>
      <c r="Q3614" t="str">
        <f>+PROPER(IF(MID(Tabla1[[#This Row],[expName]],3,100)="Alegria","Alegría",MID(Tabla1[[#This Row],[expName]],3,100)))</f>
        <v>Alegría</v>
      </c>
      <c r="R3614" t="str">
        <f>+IF(Tabla1[[#This Row],[correct_ans]]="None","Frecuente","Infrecuente")</f>
        <v>Infrecuente</v>
      </c>
      <c r="S3614">
        <f>+Tabla1[[#This Row],[Respuesta.corr]]*100</f>
        <v>100</v>
      </c>
      <c r="T3614">
        <f>+IF(OR(Tabla1[[#This Row],[frecuente/infrecuente]]="Frecuente",Tabla1[[#This Row],[Respuesta.rt]]=""),"",Tabla1[[#This Row],[Respuesta.rt]])</f>
        <v>0.43953126022799999</v>
      </c>
      <c r="U3614">
        <f>1-Tabla1[[#This Row],[Respuesta.corr]]</f>
        <v>0</v>
      </c>
      <c r="V3614" t="s">
        <v>141</v>
      </c>
      <c r="W3614" t="s">
        <v>143</v>
      </c>
      <c r="X3614" t="str">
        <f>+IFERROR(VLOOKUP(Tabla1[[#This Row],[participant]],$AB$2:$AC$17,2,0),"REVISAR")</f>
        <v>EGV8M</v>
      </c>
    </row>
    <row r="3615" spans="1:24" x14ac:dyDescent="0.55000000000000004">
      <c r="A3615" t="s">
        <v>53</v>
      </c>
      <c r="B3615" t="s">
        <v>65</v>
      </c>
      <c r="C3615" t="s">
        <v>15</v>
      </c>
      <c r="D3615">
        <v>0.8</v>
      </c>
      <c r="E3615">
        <v>0</v>
      </c>
      <c r="F3615">
        <v>13</v>
      </c>
      <c r="G3615">
        <v>13</v>
      </c>
      <c r="H3615">
        <v>13</v>
      </c>
      <c r="I3615" t="s">
        <v>15</v>
      </c>
      <c r="J3615">
        <v>1</v>
      </c>
      <c r="L3615" t="s">
        <v>175</v>
      </c>
      <c r="M3615">
        <v>59.810411340452497</v>
      </c>
      <c r="N3615" t="s">
        <v>56</v>
      </c>
      <c r="O3615">
        <v>1</v>
      </c>
      <c r="P3615" t="s">
        <v>176</v>
      </c>
      <c r="Q3615" t="str">
        <f>+PROPER(IF(MID(Tabla1[[#This Row],[expName]],3,100)="Alegria","Alegría",MID(Tabla1[[#This Row],[expName]],3,100)))</f>
        <v>Alegría</v>
      </c>
      <c r="R3615" t="str">
        <f>+IF(Tabla1[[#This Row],[correct_ans]]="None","Frecuente","Infrecuente")</f>
        <v>Frecuente</v>
      </c>
      <c r="S3615">
        <f>+Tabla1[[#This Row],[Respuesta.corr]]*100</f>
        <v>100</v>
      </c>
      <c r="T3615" t="str">
        <f>+IF(OR(Tabla1[[#This Row],[frecuente/infrecuente]]="Frecuente",Tabla1[[#This Row],[Respuesta.rt]]=""),"",Tabla1[[#This Row],[Respuesta.rt]])</f>
        <v/>
      </c>
      <c r="U3615">
        <f>1-Tabla1[[#This Row],[Respuesta.corr]]</f>
        <v>0</v>
      </c>
      <c r="V3615" t="s">
        <v>141</v>
      </c>
      <c r="W3615" t="s">
        <v>143</v>
      </c>
      <c r="X3615" t="str">
        <f>+IFERROR(VLOOKUP(Tabla1[[#This Row],[participant]],$AB$2:$AC$17,2,0),"REVISAR")</f>
        <v>EGV8M</v>
      </c>
    </row>
    <row r="3616" spans="1:24" x14ac:dyDescent="0.55000000000000004">
      <c r="A3616" t="s">
        <v>53</v>
      </c>
      <c r="B3616" t="s">
        <v>65</v>
      </c>
      <c r="C3616" t="s">
        <v>15</v>
      </c>
      <c r="D3616">
        <v>0.8</v>
      </c>
      <c r="E3616">
        <v>0</v>
      </c>
      <c r="F3616">
        <v>14</v>
      </c>
      <c r="G3616">
        <v>14</v>
      </c>
      <c r="H3616">
        <v>14</v>
      </c>
      <c r="I3616" t="s">
        <v>15</v>
      </c>
      <c r="J3616">
        <v>1</v>
      </c>
      <c r="L3616" t="s">
        <v>175</v>
      </c>
      <c r="M3616">
        <v>59.810411340452497</v>
      </c>
      <c r="N3616" t="s">
        <v>56</v>
      </c>
      <c r="O3616">
        <v>1</v>
      </c>
      <c r="P3616" t="s">
        <v>176</v>
      </c>
      <c r="Q3616" t="str">
        <f>+PROPER(IF(MID(Tabla1[[#This Row],[expName]],3,100)="Alegria","Alegría",MID(Tabla1[[#This Row],[expName]],3,100)))</f>
        <v>Alegría</v>
      </c>
      <c r="R3616" t="str">
        <f>+IF(Tabla1[[#This Row],[correct_ans]]="None","Frecuente","Infrecuente")</f>
        <v>Frecuente</v>
      </c>
      <c r="S3616">
        <f>+Tabla1[[#This Row],[Respuesta.corr]]*100</f>
        <v>100</v>
      </c>
      <c r="T3616" t="str">
        <f>+IF(OR(Tabla1[[#This Row],[frecuente/infrecuente]]="Frecuente",Tabla1[[#This Row],[Respuesta.rt]]=""),"",Tabla1[[#This Row],[Respuesta.rt]])</f>
        <v/>
      </c>
      <c r="U3616">
        <f>1-Tabla1[[#This Row],[Respuesta.corr]]</f>
        <v>0</v>
      </c>
      <c r="V3616" t="s">
        <v>141</v>
      </c>
      <c r="W3616" t="s">
        <v>143</v>
      </c>
      <c r="X3616" t="str">
        <f>+IFERROR(VLOOKUP(Tabla1[[#This Row],[participant]],$AB$2:$AC$17,2,0),"REVISAR")</f>
        <v>EGV8M</v>
      </c>
    </row>
    <row r="3617" spans="1:24" x14ac:dyDescent="0.55000000000000004">
      <c r="A3617" t="s">
        <v>58</v>
      </c>
      <c r="B3617" t="s">
        <v>64</v>
      </c>
      <c r="C3617" t="s">
        <v>21</v>
      </c>
      <c r="D3617">
        <v>1.3</v>
      </c>
      <c r="E3617">
        <v>0</v>
      </c>
      <c r="F3617">
        <v>15</v>
      </c>
      <c r="G3617">
        <v>15</v>
      </c>
      <c r="H3617">
        <v>15</v>
      </c>
      <c r="I3617" t="s">
        <v>21</v>
      </c>
      <c r="J3617">
        <v>1</v>
      </c>
      <c r="K3617">
        <v>0.52390050969599999</v>
      </c>
      <c r="L3617" t="s">
        <v>175</v>
      </c>
      <c r="M3617">
        <v>59.810411340452497</v>
      </c>
      <c r="N3617" t="s">
        <v>56</v>
      </c>
      <c r="O3617">
        <v>1</v>
      </c>
      <c r="P3617" t="s">
        <v>176</v>
      </c>
      <c r="Q3617" t="str">
        <f>+PROPER(IF(MID(Tabla1[[#This Row],[expName]],3,100)="Alegria","Alegría",MID(Tabla1[[#This Row],[expName]],3,100)))</f>
        <v>Alegría</v>
      </c>
      <c r="R3617" t="str">
        <f>+IF(Tabla1[[#This Row],[correct_ans]]="None","Frecuente","Infrecuente")</f>
        <v>Infrecuente</v>
      </c>
      <c r="S3617">
        <f>+Tabla1[[#This Row],[Respuesta.corr]]*100</f>
        <v>100</v>
      </c>
      <c r="T3617">
        <f>+IF(OR(Tabla1[[#This Row],[frecuente/infrecuente]]="Frecuente",Tabla1[[#This Row],[Respuesta.rt]]=""),"",Tabla1[[#This Row],[Respuesta.rt]])</f>
        <v>0.52390050969599999</v>
      </c>
      <c r="U3617">
        <f>1-Tabla1[[#This Row],[Respuesta.corr]]</f>
        <v>0</v>
      </c>
      <c r="V3617" t="s">
        <v>141</v>
      </c>
      <c r="W3617" t="s">
        <v>143</v>
      </c>
      <c r="X3617" t="str">
        <f>+IFERROR(VLOOKUP(Tabla1[[#This Row],[participant]],$AB$2:$AC$17,2,0),"REVISAR")</f>
        <v>EGV8M</v>
      </c>
    </row>
    <row r="3618" spans="1:24" x14ac:dyDescent="0.55000000000000004">
      <c r="A3618" t="s">
        <v>53</v>
      </c>
      <c r="B3618" t="s">
        <v>25</v>
      </c>
      <c r="C3618" t="s">
        <v>15</v>
      </c>
      <c r="D3618">
        <v>0.8</v>
      </c>
      <c r="E3618">
        <v>0</v>
      </c>
      <c r="F3618">
        <v>16</v>
      </c>
      <c r="G3618">
        <v>16</v>
      </c>
      <c r="H3618">
        <v>16</v>
      </c>
      <c r="I3618" t="s">
        <v>15</v>
      </c>
      <c r="J3618">
        <v>1</v>
      </c>
      <c r="L3618" t="s">
        <v>175</v>
      </c>
      <c r="M3618">
        <v>59.810411340452497</v>
      </c>
      <c r="N3618" t="s">
        <v>56</v>
      </c>
      <c r="O3618">
        <v>1</v>
      </c>
      <c r="P3618" t="s">
        <v>176</v>
      </c>
      <c r="Q3618" t="str">
        <f>+PROPER(IF(MID(Tabla1[[#This Row],[expName]],3,100)="Alegria","Alegría",MID(Tabla1[[#This Row],[expName]],3,100)))</f>
        <v>Alegría</v>
      </c>
      <c r="R3618" t="str">
        <f>+IF(Tabla1[[#This Row],[correct_ans]]="None","Frecuente","Infrecuente")</f>
        <v>Frecuente</v>
      </c>
      <c r="S3618">
        <f>+Tabla1[[#This Row],[Respuesta.corr]]*100</f>
        <v>100</v>
      </c>
      <c r="T3618" t="str">
        <f>+IF(OR(Tabla1[[#This Row],[frecuente/infrecuente]]="Frecuente",Tabla1[[#This Row],[Respuesta.rt]]=""),"",Tabla1[[#This Row],[Respuesta.rt]])</f>
        <v/>
      </c>
      <c r="U3618">
        <f>1-Tabla1[[#This Row],[Respuesta.corr]]</f>
        <v>0</v>
      </c>
      <c r="V3618" t="s">
        <v>141</v>
      </c>
      <c r="W3618" t="s">
        <v>143</v>
      </c>
      <c r="X3618" t="str">
        <f>+IFERROR(VLOOKUP(Tabla1[[#This Row],[participant]],$AB$2:$AC$17,2,0),"REVISAR")</f>
        <v>EGV8M</v>
      </c>
    </row>
    <row r="3619" spans="1:24" x14ac:dyDescent="0.55000000000000004">
      <c r="A3619" t="s">
        <v>58</v>
      </c>
      <c r="B3619" t="s">
        <v>66</v>
      </c>
      <c r="C3619" t="s">
        <v>21</v>
      </c>
      <c r="D3619">
        <v>1.3</v>
      </c>
      <c r="E3619">
        <v>0</v>
      </c>
      <c r="F3619">
        <v>17</v>
      </c>
      <c r="G3619">
        <v>17</v>
      </c>
      <c r="H3619">
        <v>17</v>
      </c>
      <c r="I3619" t="s">
        <v>21</v>
      </c>
      <c r="J3619">
        <v>1</v>
      </c>
      <c r="K3619">
        <v>0.59029670030600001</v>
      </c>
      <c r="L3619" t="s">
        <v>175</v>
      </c>
      <c r="M3619">
        <v>59.810411340452497</v>
      </c>
      <c r="N3619" t="s">
        <v>56</v>
      </c>
      <c r="O3619">
        <v>1</v>
      </c>
      <c r="P3619" t="s">
        <v>176</v>
      </c>
      <c r="Q3619" t="str">
        <f>+PROPER(IF(MID(Tabla1[[#This Row],[expName]],3,100)="Alegria","Alegría",MID(Tabla1[[#This Row],[expName]],3,100)))</f>
        <v>Alegría</v>
      </c>
      <c r="R3619" t="str">
        <f>+IF(Tabla1[[#This Row],[correct_ans]]="None","Frecuente","Infrecuente")</f>
        <v>Infrecuente</v>
      </c>
      <c r="S3619">
        <f>+Tabla1[[#This Row],[Respuesta.corr]]*100</f>
        <v>100</v>
      </c>
      <c r="T3619">
        <f>+IF(OR(Tabla1[[#This Row],[frecuente/infrecuente]]="Frecuente",Tabla1[[#This Row],[Respuesta.rt]]=""),"",Tabla1[[#This Row],[Respuesta.rt]])</f>
        <v>0.59029670030600001</v>
      </c>
      <c r="U3619">
        <f>1-Tabla1[[#This Row],[Respuesta.corr]]</f>
        <v>0</v>
      </c>
      <c r="V3619" t="s">
        <v>141</v>
      </c>
      <c r="W3619" t="s">
        <v>143</v>
      </c>
      <c r="X3619" t="str">
        <f>+IFERROR(VLOOKUP(Tabla1[[#This Row],[participant]],$AB$2:$AC$17,2,0),"REVISAR")</f>
        <v>EGV8M</v>
      </c>
    </row>
    <row r="3620" spans="1:24" x14ac:dyDescent="0.55000000000000004">
      <c r="A3620" t="s">
        <v>53</v>
      </c>
      <c r="B3620" t="s">
        <v>23</v>
      </c>
      <c r="C3620" t="s">
        <v>15</v>
      </c>
      <c r="D3620">
        <v>0.8</v>
      </c>
      <c r="E3620">
        <v>0</v>
      </c>
      <c r="F3620">
        <v>18</v>
      </c>
      <c r="G3620">
        <v>18</v>
      </c>
      <c r="H3620">
        <v>18</v>
      </c>
      <c r="I3620" t="s">
        <v>15</v>
      </c>
      <c r="J3620">
        <v>1</v>
      </c>
      <c r="L3620" t="s">
        <v>175</v>
      </c>
      <c r="M3620">
        <v>59.810411340452497</v>
      </c>
      <c r="N3620" t="s">
        <v>56</v>
      </c>
      <c r="O3620">
        <v>1</v>
      </c>
      <c r="P3620" t="s">
        <v>176</v>
      </c>
      <c r="Q3620" t="str">
        <f>+PROPER(IF(MID(Tabla1[[#This Row],[expName]],3,100)="Alegria","Alegría",MID(Tabla1[[#This Row],[expName]],3,100)))</f>
        <v>Alegría</v>
      </c>
      <c r="R3620" t="str">
        <f>+IF(Tabla1[[#This Row],[correct_ans]]="None","Frecuente","Infrecuente")</f>
        <v>Frecuente</v>
      </c>
      <c r="S3620">
        <f>+Tabla1[[#This Row],[Respuesta.corr]]*100</f>
        <v>100</v>
      </c>
      <c r="T3620" t="str">
        <f>+IF(OR(Tabla1[[#This Row],[frecuente/infrecuente]]="Frecuente",Tabla1[[#This Row],[Respuesta.rt]]=""),"",Tabla1[[#This Row],[Respuesta.rt]])</f>
        <v/>
      </c>
      <c r="U3620">
        <f>1-Tabla1[[#This Row],[Respuesta.corr]]</f>
        <v>0</v>
      </c>
      <c r="V3620" t="s">
        <v>141</v>
      </c>
      <c r="W3620" t="s">
        <v>143</v>
      </c>
      <c r="X3620" t="str">
        <f>+IFERROR(VLOOKUP(Tabla1[[#This Row],[participant]],$AB$2:$AC$17,2,0),"REVISAR")</f>
        <v>EGV8M</v>
      </c>
    </row>
    <row r="3621" spans="1:24" x14ac:dyDescent="0.55000000000000004">
      <c r="A3621" t="s">
        <v>53</v>
      </c>
      <c r="B3621" t="s">
        <v>28</v>
      </c>
      <c r="C3621" t="s">
        <v>15</v>
      </c>
      <c r="D3621">
        <v>1.3</v>
      </c>
      <c r="E3621">
        <v>0</v>
      </c>
      <c r="F3621">
        <v>19</v>
      </c>
      <c r="G3621">
        <v>19</v>
      </c>
      <c r="H3621">
        <v>19</v>
      </c>
      <c r="I3621" t="s">
        <v>15</v>
      </c>
      <c r="J3621">
        <v>1</v>
      </c>
      <c r="L3621" t="s">
        <v>175</v>
      </c>
      <c r="M3621">
        <v>59.810411340452497</v>
      </c>
      <c r="N3621" t="s">
        <v>56</v>
      </c>
      <c r="O3621">
        <v>1</v>
      </c>
      <c r="P3621" t="s">
        <v>176</v>
      </c>
      <c r="Q3621" t="str">
        <f>+PROPER(IF(MID(Tabla1[[#This Row],[expName]],3,100)="Alegria","Alegría",MID(Tabla1[[#This Row],[expName]],3,100)))</f>
        <v>Alegría</v>
      </c>
      <c r="R3621" t="str">
        <f>+IF(Tabla1[[#This Row],[correct_ans]]="None","Frecuente","Infrecuente")</f>
        <v>Frecuente</v>
      </c>
      <c r="S3621">
        <f>+Tabla1[[#This Row],[Respuesta.corr]]*100</f>
        <v>100</v>
      </c>
      <c r="T3621" t="str">
        <f>+IF(OR(Tabla1[[#This Row],[frecuente/infrecuente]]="Frecuente",Tabla1[[#This Row],[Respuesta.rt]]=""),"",Tabla1[[#This Row],[Respuesta.rt]])</f>
        <v/>
      </c>
      <c r="U3621">
        <f>1-Tabla1[[#This Row],[Respuesta.corr]]</f>
        <v>0</v>
      </c>
      <c r="V3621" t="s">
        <v>141</v>
      </c>
      <c r="W3621" t="s">
        <v>143</v>
      </c>
      <c r="X3621" t="str">
        <f>+IFERROR(VLOOKUP(Tabla1[[#This Row],[participant]],$AB$2:$AC$17,2,0),"REVISAR")</f>
        <v>EGV8M</v>
      </c>
    </row>
    <row r="3622" spans="1:24" x14ac:dyDescent="0.55000000000000004">
      <c r="A3622" t="s">
        <v>53</v>
      </c>
      <c r="B3622" t="s">
        <v>14</v>
      </c>
      <c r="C3622" t="s">
        <v>15</v>
      </c>
      <c r="D3622">
        <v>0.8</v>
      </c>
      <c r="E3622">
        <v>0</v>
      </c>
      <c r="F3622">
        <v>20</v>
      </c>
      <c r="G3622">
        <v>20</v>
      </c>
      <c r="H3622">
        <v>20</v>
      </c>
      <c r="I3622" t="s">
        <v>15</v>
      </c>
      <c r="J3622">
        <v>1</v>
      </c>
      <c r="L3622" t="s">
        <v>175</v>
      </c>
      <c r="M3622">
        <v>59.810411340452497</v>
      </c>
      <c r="N3622" t="s">
        <v>56</v>
      </c>
      <c r="O3622">
        <v>1</v>
      </c>
      <c r="P3622" t="s">
        <v>176</v>
      </c>
      <c r="Q3622" t="str">
        <f>+PROPER(IF(MID(Tabla1[[#This Row],[expName]],3,100)="Alegria","Alegría",MID(Tabla1[[#This Row],[expName]],3,100)))</f>
        <v>Alegría</v>
      </c>
      <c r="R3622" t="str">
        <f>+IF(Tabla1[[#This Row],[correct_ans]]="None","Frecuente","Infrecuente")</f>
        <v>Frecuente</v>
      </c>
      <c r="S3622">
        <f>+Tabla1[[#This Row],[Respuesta.corr]]*100</f>
        <v>100</v>
      </c>
      <c r="T3622" t="str">
        <f>+IF(OR(Tabla1[[#This Row],[frecuente/infrecuente]]="Frecuente",Tabla1[[#This Row],[Respuesta.rt]]=""),"",Tabla1[[#This Row],[Respuesta.rt]])</f>
        <v/>
      </c>
      <c r="U3622">
        <f>1-Tabla1[[#This Row],[Respuesta.corr]]</f>
        <v>0</v>
      </c>
      <c r="V3622" t="s">
        <v>141</v>
      </c>
      <c r="W3622" t="s">
        <v>143</v>
      </c>
      <c r="X3622" t="str">
        <f>+IFERROR(VLOOKUP(Tabla1[[#This Row],[participant]],$AB$2:$AC$17,2,0),"REVISAR")</f>
        <v>EGV8M</v>
      </c>
    </row>
    <row r="3623" spans="1:24" x14ac:dyDescent="0.55000000000000004">
      <c r="A3623" t="s">
        <v>58</v>
      </c>
      <c r="B3623" t="s">
        <v>67</v>
      </c>
      <c r="C3623" t="s">
        <v>21</v>
      </c>
      <c r="D3623">
        <v>0.8</v>
      </c>
      <c r="E3623">
        <v>0</v>
      </c>
      <c r="F3623">
        <v>21</v>
      </c>
      <c r="G3623">
        <v>21</v>
      </c>
      <c r="H3623">
        <v>21</v>
      </c>
      <c r="I3623" t="s">
        <v>21</v>
      </c>
      <c r="J3623">
        <v>1</v>
      </c>
      <c r="K3623">
        <v>0.67488844023299999</v>
      </c>
      <c r="L3623" t="s">
        <v>175</v>
      </c>
      <c r="M3623">
        <v>59.810411340452497</v>
      </c>
      <c r="N3623" t="s">
        <v>56</v>
      </c>
      <c r="O3623">
        <v>1</v>
      </c>
      <c r="P3623" t="s">
        <v>176</v>
      </c>
      <c r="Q3623" t="str">
        <f>+PROPER(IF(MID(Tabla1[[#This Row],[expName]],3,100)="Alegria","Alegría",MID(Tabla1[[#This Row],[expName]],3,100)))</f>
        <v>Alegría</v>
      </c>
      <c r="R3623" t="str">
        <f>+IF(Tabla1[[#This Row],[correct_ans]]="None","Frecuente","Infrecuente")</f>
        <v>Infrecuente</v>
      </c>
      <c r="S3623">
        <f>+Tabla1[[#This Row],[Respuesta.corr]]*100</f>
        <v>100</v>
      </c>
      <c r="T3623">
        <f>+IF(OR(Tabla1[[#This Row],[frecuente/infrecuente]]="Frecuente",Tabla1[[#This Row],[Respuesta.rt]]=""),"",Tabla1[[#This Row],[Respuesta.rt]])</f>
        <v>0.67488844023299999</v>
      </c>
      <c r="U3623">
        <f>1-Tabla1[[#This Row],[Respuesta.corr]]</f>
        <v>0</v>
      </c>
      <c r="V3623" t="s">
        <v>141</v>
      </c>
      <c r="W3623" t="s">
        <v>143</v>
      </c>
      <c r="X3623" t="str">
        <f>+IFERROR(VLOOKUP(Tabla1[[#This Row],[participant]],$AB$2:$AC$17,2,0),"REVISAR")</f>
        <v>EGV8M</v>
      </c>
    </row>
    <row r="3624" spans="1:24" x14ac:dyDescent="0.55000000000000004">
      <c r="A3624" t="s">
        <v>53</v>
      </c>
      <c r="B3624" t="s">
        <v>68</v>
      </c>
      <c r="C3624" t="s">
        <v>15</v>
      </c>
      <c r="D3624">
        <v>1.3</v>
      </c>
      <c r="E3624">
        <v>0</v>
      </c>
      <c r="F3624">
        <v>22</v>
      </c>
      <c r="G3624">
        <v>22</v>
      </c>
      <c r="H3624">
        <v>22</v>
      </c>
      <c r="I3624" t="s">
        <v>15</v>
      </c>
      <c r="J3624">
        <v>1</v>
      </c>
      <c r="L3624" t="s">
        <v>175</v>
      </c>
      <c r="M3624">
        <v>59.810411340452497</v>
      </c>
      <c r="N3624" t="s">
        <v>56</v>
      </c>
      <c r="O3624">
        <v>1</v>
      </c>
      <c r="P3624" t="s">
        <v>176</v>
      </c>
      <c r="Q3624" t="str">
        <f>+PROPER(IF(MID(Tabla1[[#This Row],[expName]],3,100)="Alegria","Alegría",MID(Tabla1[[#This Row],[expName]],3,100)))</f>
        <v>Alegría</v>
      </c>
      <c r="R3624" t="str">
        <f>+IF(Tabla1[[#This Row],[correct_ans]]="None","Frecuente","Infrecuente")</f>
        <v>Frecuente</v>
      </c>
      <c r="S3624">
        <f>+Tabla1[[#This Row],[Respuesta.corr]]*100</f>
        <v>100</v>
      </c>
      <c r="T3624" t="str">
        <f>+IF(OR(Tabla1[[#This Row],[frecuente/infrecuente]]="Frecuente",Tabla1[[#This Row],[Respuesta.rt]]=""),"",Tabla1[[#This Row],[Respuesta.rt]])</f>
        <v/>
      </c>
      <c r="U3624">
        <f>1-Tabla1[[#This Row],[Respuesta.corr]]</f>
        <v>0</v>
      </c>
      <c r="V3624" t="s">
        <v>141</v>
      </c>
      <c r="W3624" t="s">
        <v>143</v>
      </c>
      <c r="X3624" t="str">
        <f>+IFERROR(VLOOKUP(Tabla1[[#This Row],[participant]],$AB$2:$AC$17,2,0),"REVISAR")</f>
        <v>EGV8M</v>
      </c>
    </row>
    <row r="3625" spans="1:24" x14ac:dyDescent="0.55000000000000004">
      <c r="A3625" t="s">
        <v>53</v>
      </c>
      <c r="B3625" t="s">
        <v>22</v>
      </c>
      <c r="C3625" t="s">
        <v>15</v>
      </c>
      <c r="D3625">
        <v>1.3</v>
      </c>
      <c r="E3625">
        <v>0</v>
      </c>
      <c r="F3625">
        <v>23</v>
      </c>
      <c r="G3625">
        <v>23</v>
      </c>
      <c r="H3625">
        <v>23</v>
      </c>
      <c r="I3625" t="s">
        <v>15</v>
      </c>
      <c r="J3625">
        <v>1</v>
      </c>
      <c r="L3625" t="s">
        <v>175</v>
      </c>
      <c r="M3625">
        <v>59.810411340452497</v>
      </c>
      <c r="N3625" t="s">
        <v>56</v>
      </c>
      <c r="O3625">
        <v>1</v>
      </c>
      <c r="P3625" t="s">
        <v>176</v>
      </c>
      <c r="Q3625" t="str">
        <f>+PROPER(IF(MID(Tabla1[[#This Row],[expName]],3,100)="Alegria","Alegría",MID(Tabla1[[#This Row],[expName]],3,100)))</f>
        <v>Alegría</v>
      </c>
      <c r="R3625" t="str">
        <f>+IF(Tabla1[[#This Row],[correct_ans]]="None","Frecuente","Infrecuente")</f>
        <v>Frecuente</v>
      </c>
      <c r="S3625">
        <f>+Tabla1[[#This Row],[Respuesta.corr]]*100</f>
        <v>100</v>
      </c>
      <c r="T3625" t="str">
        <f>+IF(OR(Tabla1[[#This Row],[frecuente/infrecuente]]="Frecuente",Tabla1[[#This Row],[Respuesta.rt]]=""),"",Tabla1[[#This Row],[Respuesta.rt]])</f>
        <v/>
      </c>
      <c r="U3625">
        <f>1-Tabla1[[#This Row],[Respuesta.corr]]</f>
        <v>0</v>
      </c>
      <c r="V3625" t="s">
        <v>141</v>
      </c>
      <c r="W3625" t="s">
        <v>143</v>
      </c>
      <c r="X3625" t="str">
        <f>+IFERROR(VLOOKUP(Tabla1[[#This Row],[participant]],$AB$2:$AC$17,2,0),"REVISAR")</f>
        <v>EGV8M</v>
      </c>
    </row>
    <row r="3626" spans="1:24" x14ac:dyDescent="0.55000000000000004">
      <c r="A3626" t="s">
        <v>53</v>
      </c>
      <c r="B3626" t="s">
        <v>22</v>
      </c>
      <c r="C3626" t="s">
        <v>15</v>
      </c>
      <c r="D3626">
        <v>0.8</v>
      </c>
      <c r="E3626">
        <v>0</v>
      </c>
      <c r="F3626">
        <v>24</v>
      </c>
      <c r="G3626">
        <v>24</v>
      </c>
      <c r="H3626">
        <v>24</v>
      </c>
      <c r="I3626" t="s">
        <v>15</v>
      </c>
      <c r="J3626">
        <v>1</v>
      </c>
      <c r="L3626" t="s">
        <v>175</v>
      </c>
      <c r="M3626">
        <v>59.810411340452497</v>
      </c>
      <c r="N3626" t="s">
        <v>56</v>
      </c>
      <c r="O3626">
        <v>1</v>
      </c>
      <c r="P3626" t="s">
        <v>176</v>
      </c>
      <c r="Q3626" t="str">
        <f>+PROPER(IF(MID(Tabla1[[#This Row],[expName]],3,100)="Alegria","Alegría",MID(Tabla1[[#This Row],[expName]],3,100)))</f>
        <v>Alegría</v>
      </c>
      <c r="R3626" t="str">
        <f>+IF(Tabla1[[#This Row],[correct_ans]]="None","Frecuente","Infrecuente")</f>
        <v>Frecuente</v>
      </c>
      <c r="S3626">
        <f>+Tabla1[[#This Row],[Respuesta.corr]]*100</f>
        <v>100</v>
      </c>
      <c r="T3626" t="str">
        <f>+IF(OR(Tabla1[[#This Row],[frecuente/infrecuente]]="Frecuente",Tabla1[[#This Row],[Respuesta.rt]]=""),"",Tabla1[[#This Row],[Respuesta.rt]])</f>
        <v/>
      </c>
      <c r="U3626">
        <f>1-Tabla1[[#This Row],[Respuesta.corr]]</f>
        <v>0</v>
      </c>
      <c r="V3626" t="s">
        <v>141</v>
      </c>
      <c r="W3626" t="s">
        <v>143</v>
      </c>
      <c r="X3626" t="str">
        <f>+IFERROR(VLOOKUP(Tabla1[[#This Row],[participant]],$AB$2:$AC$17,2,0),"REVISAR")</f>
        <v>EGV8M</v>
      </c>
    </row>
    <row r="3627" spans="1:24" x14ac:dyDescent="0.55000000000000004">
      <c r="A3627" t="s">
        <v>58</v>
      </c>
      <c r="B3627" t="s">
        <v>69</v>
      </c>
      <c r="C3627" t="s">
        <v>21</v>
      </c>
      <c r="D3627">
        <v>1.3</v>
      </c>
      <c r="E3627">
        <v>0</v>
      </c>
      <c r="F3627">
        <v>25</v>
      </c>
      <c r="G3627">
        <v>25</v>
      </c>
      <c r="H3627">
        <v>25</v>
      </c>
      <c r="I3627" t="s">
        <v>21</v>
      </c>
      <c r="J3627">
        <v>1</v>
      </c>
      <c r="K3627">
        <v>0.72560037660900001</v>
      </c>
      <c r="L3627" t="s">
        <v>175</v>
      </c>
      <c r="M3627">
        <v>59.810411340452497</v>
      </c>
      <c r="N3627" t="s">
        <v>56</v>
      </c>
      <c r="O3627">
        <v>1</v>
      </c>
      <c r="P3627" t="s">
        <v>176</v>
      </c>
      <c r="Q3627" t="str">
        <f>+PROPER(IF(MID(Tabla1[[#This Row],[expName]],3,100)="Alegria","Alegría",MID(Tabla1[[#This Row],[expName]],3,100)))</f>
        <v>Alegría</v>
      </c>
      <c r="R3627" t="str">
        <f>+IF(Tabla1[[#This Row],[correct_ans]]="None","Frecuente","Infrecuente")</f>
        <v>Infrecuente</v>
      </c>
      <c r="S3627">
        <f>+Tabla1[[#This Row],[Respuesta.corr]]*100</f>
        <v>100</v>
      </c>
      <c r="T3627">
        <f>+IF(OR(Tabla1[[#This Row],[frecuente/infrecuente]]="Frecuente",Tabla1[[#This Row],[Respuesta.rt]]=""),"",Tabla1[[#This Row],[Respuesta.rt]])</f>
        <v>0.72560037660900001</v>
      </c>
      <c r="U3627">
        <f>1-Tabla1[[#This Row],[Respuesta.corr]]</f>
        <v>0</v>
      </c>
      <c r="V3627" t="s">
        <v>141</v>
      </c>
      <c r="W3627" t="s">
        <v>143</v>
      </c>
      <c r="X3627" t="str">
        <f>+IFERROR(VLOOKUP(Tabla1[[#This Row],[participant]],$AB$2:$AC$17,2,0),"REVISAR")</f>
        <v>EGV8M</v>
      </c>
    </row>
    <row r="3628" spans="1:24" x14ac:dyDescent="0.55000000000000004">
      <c r="A3628" t="s">
        <v>53</v>
      </c>
      <c r="B3628" t="s">
        <v>48</v>
      </c>
      <c r="C3628" t="s">
        <v>15</v>
      </c>
      <c r="D3628">
        <v>1.3</v>
      </c>
      <c r="E3628">
        <v>0</v>
      </c>
      <c r="F3628">
        <v>26</v>
      </c>
      <c r="G3628">
        <v>26</v>
      </c>
      <c r="H3628">
        <v>26</v>
      </c>
      <c r="I3628" t="s">
        <v>15</v>
      </c>
      <c r="J3628">
        <v>1</v>
      </c>
      <c r="L3628" t="s">
        <v>175</v>
      </c>
      <c r="M3628">
        <v>59.810411340452497</v>
      </c>
      <c r="N3628" t="s">
        <v>56</v>
      </c>
      <c r="O3628">
        <v>1</v>
      </c>
      <c r="P3628" t="s">
        <v>176</v>
      </c>
      <c r="Q3628" t="str">
        <f>+PROPER(IF(MID(Tabla1[[#This Row],[expName]],3,100)="Alegria","Alegría",MID(Tabla1[[#This Row],[expName]],3,100)))</f>
        <v>Alegría</v>
      </c>
      <c r="R3628" t="str">
        <f>+IF(Tabla1[[#This Row],[correct_ans]]="None","Frecuente","Infrecuente")</f>
        <v>Frecuente</v>
      </c>
      <c r="S3628">
        <f>+Tabla1[[#This Row],[Respuesta.corr]]*100</f>
        <v>100</v>
      </c>
      <c r="T3628" t="str">
        <f>+IF(OR(Tabla1[[#This Row],[frecuente/infrecuente]]="Frecuente",Tabla1[[#This Row],[Respuesta.rt]]=""),"",Tabla1[[#This Row],[Respuesta.rt]])</f>
        <v/>
      </c>
      <c r="U3628">
        <f>1-Tabla1[[#This Row],[Respuesta.corr]]</f>
        <v>0</v>
      </c>
      <c r="V3628" t="s">
        <v>141</v>
      </c>
      <c r="W3628" t="s">
        <v>143</v>
      </c>
      <c r="X3628" t="str">
        <f>+IFERROR(VLOOKUP(Tabla1[[#This Row],[participant]],$AB$2:$AC$17,2,0),"REVISAR")</f>
        <v>EGV8M</v>
      </c>
    </row>
    <row r="3629" spans="1:24" x14ac:dyDescent="0.55000000000000004">
      <c r="A3629" t="s">
        <v>53</v>
      </c>
      <c r="B3629" t="s">
        <v>54</v>
      </c>
      <c r="C3629" t="s">
        <v>15</v>
      </c>
      <c r="D3629">
        <v>1.3</v>
      </c>
      <c r="E3629">
        <v>0</v>
      </c>
      <c r="F3629">
        <v>27</v>
      </c>
      <c r="G3629">
        <v>27</v>
      </c>
      <c r="H3629">
        <v>27</v>
      </c>
      <c r="I3629" t="s">
        <v>15</v>
      </c>
      <c r="J3629">
        <v>1</v>
      </c>
      <c r="L3629" t="s">
        <v>175</v>
      </c>
      <c r="M3629">
        <v>59.810411340452497</v>
      </c>
      <c r="N3629" t="s">
        <v>56</v>
      </c>
      <c r="O3629">
        <v>1</v>
      </c>
      <c r="P3629" t="s">
        <v>176</v>
      </c>
      <c r="Q3629" t="str">
        <f>+PROPER(IF(MID(Tabla1[[#This Row],[expName]],3,100)="Alegria","Alegría",MID(Tabla1[[#This Row],[expName]],3,100)))</f>
        <v>Alegría</v>
      </c>
      <c r="R3629" t="str">
        <f>+IF(Tabla1[[#This Row],[correct_ans]]="None","Frecuente","Infrecuente")</f>
        <v>Frecuente</v>
      </c>
      <c r="S3629">
        <f>+Tabla1[[#This Row],[Respuesta.corr]]*100</f>
        <v>100</v>
      </c>
      <c r="T3629" t="str">
        <f>+IF(OR(Tabla1[[#This Row],[frecuente/infrecuente]]="Frecuente",Tabla1[[#This Row],[Respuesta.rt]]=""),"",Tabla1[[#This Row],[Respuesta.rt]])</f>
        <v/>
      </c>
      <c r="U3629">
        <f>1-Tabla1[[#This Row],[Respuesta.corr]]</f>
        <v>0</v>
      </c>
      <c r="V3629" t="s">
        <v>141</v>
      </c>
      <c r="W3629" t="s">
        <v>143</v>
      </c>
      <c r="X3629" t="str">
        <f>+IFERROR(VLOOKUP(Tabla1[[#This Row],[participant]],$AB$2:$AC$17,2,0),"REVISAR")</f>
        <v>EGV8M</v>
      </c>
    </row>
    <row r="3630" spans="1:24" x14ac:dyDescent="0.55000000000000004">
      <c r="A3630" t="s">
        <v>53</v>
      </c>
      <c r="B3630" t="s">
        <v>23</v>
      </c>
      <c r="C3630" t="s">
        <v>15</v>
      </c>
      <c r="D3630">
        <v>0.8</v>
      </c>
      <c r="E3630">
        <v>0</v>
      </c>
      <c r="F3630">
        <v>28</v>
      </c>
      <c r="G3630">
        <v>28</v>
      </c>
      <c r="H3630">
        <v>28</v>
      </c>
      <c r="I3630" t="s">
        <v>15</v>
      </c>
      <c r="J3630">
        <v>1</v>
      </c>
      <c r="L3630" t="s">
        <v>175</v>
      </c>
      <c r="M3630">
        <v>59.810411340452497</v>
      </c>
      <c r="N3630" t="s">
        <v>56</v>
      </c>
      <c r="O3630">
        <v>1</v>
      </c>
      <c r="P3630" t="s">
        <v>176</v>
      </c>
      <c r="Q3630" t="str">
        <f>+PROPER(IF(MID(Tabla1[[#This Row],[expName]],3,100)="Alegria","Alegría",MID(Tabla1[[#This Row],[expName]],3,100)))</f>
        <v>Alegría</v>
      </c>
      <c r="R3630" t="str">
        <f>+IF(Tabla1[[#This Row],[correct_ans]]="None","Frecuente","Infrecuente")</f>
        <v>Frecuente</v>
      </c>
      <c r="S3630">
        <f>+Tabla1[[#This Row],[Respuesta.corr]]*100</f>
        <v>100</v>
      </c>
      <c r="T3630" t="str">
        <f>+IF(OR(Tabla1[[#This Row],[frecuente/infrecuente]]="Frecuente",Tabla1[[#This Row],[Respuesta.rt]]=""),"",Tabla1[[#This Row],[Respuesta.rt]])</f>
        <v/>
      </c>
      <c r="U3630">
        <f>1-Tabla1[[#This Row],[Respuesta.corr]]</f>
        <v>0</v>
      </c>
      <c r="V3630" t="s">
        <v>141</v>
      </c>
      <c r="W3630" t="s">
        <v>143</v>
      </c>
      <c r="X3630" t="str">
        <f>+IFERROR(VLOOKUP(Tabla1[[#This Row],[participant]],$AB$2:$AC$17,2,0),"REVISAR")</f>
        <v>EGV8M</v>
      </c>
    </row>
    <row r="3631" spans="1:24" x14ac:dyDescent="0.55000000000000004">
      <c r="A3631" t="s">
        <v>53</v>
      </c>
      <c r="B3631" t="s">
        <v>61</v>
      </c>
      <c r="C3631" t="s">
        <v>15</v>
      </c>
      <c r="D3631">
        <v>0.8</v>
      </c>
      <c r="E3631">
        <v>0</v>
      </c>
      <c r="F3631">
        <v>29</v>
      </c>
      <c r="G3631">
        <v>29</v>
      </c>
      <c r="H3631">
        <v>29</v>
      </c>
      <c r="I3631" t="s">
        <v>15</v>
      </c>
      <c r="J3631">
        <v>1</v>
      </c>
      <c r="L3631" t="s">
        <v>175</v>
      </c>
      <c r="M3631">
        <v>59.810411340452497</v>
      </c>
      <c r="N3631" t="s">
        <v>56</v>
      </c>
      <c r="O3631">
        <v>1</v>
      </c>
      <c r="P3631" t="s">
        <v>176</v>
      </c>
      <c r="Q3631" t="str">
        <f>+PROPER(IF(MID(Tabla1[[#This Row],[expName]],3,100)="Alegria","Alegría",MID(Tabla1[[#This Row],[expName]],3,100)))</f>
        <v>Alegría</v>
      </c>
      <c r="R3631" t="str">
        <f>+IF(Tabla1[[#This Row],[correct_ans]]="None","Frecuente","Infrecuente")</f>
        <v>Frecuente</v>
      </c>
      <c r="S3631">
        <f>+Tabla1[[#This Row],[Respuesta.corr]]*100</f>
        <v>100</v>
      </c>
      <c r="T3631" t="str">
        <f>+IF(OR(Tabla1[[#This Row],[frecuente/infrecuente]]="Frecuente",Tabla1[[#This Row],[Respuesta.rt]]=""),"",Tabla1[[#This Row],[Respuesta.rt]])</f>
        <v/>
      </c>
      <c r="U3631">
        <f>1-Tabla1[[#This Row],[Respuesta.corr]]</f>
        <v>0</v>
      </c>
      <c r="V3631" t="s">
        <v>141</v>
      </c>
      <c r="W3631" t="s">
        <v>143</v>
      </c>
      <c r="X3631" t="str">
        <f>+IFERROR(VLOOKUP(Tabla1[[#This Row],[participant]],$AB$2:$AC$17,2,0),"REVISAR")</f>
        <v>EGV8M</v>
      </c>
    </row>
    <row r="3632" spans="1:24" x14ac:dyDescent="0.55000000000000004">
      <c r="A3632" t="s">
        <v>58</v>
      </c>
      <c r="B3632" t="s">
        <v>70</v>
      </c>
      <c r="C3632" t="s">
        <v>21</v>
      </c>
      <c r="D3632">
        <v>0.8</v>
      </c>
      <c r="E3632">
        <v>0</v>
      </c>
      <c r="F3632">
        <v>30</v>
      </c>
      <c r="G3632">
        <v>30</v>
      </c>
      <c r="H3632">
        <v>30</v>
      </c>
      <c r="I3632" t="s">
        <v>21</v>
      </c>
      <c r="J3632">
        <v>1</v>
      </c>
      <c r="K3632">
        <v>0.620782861894</v>
      </c>
      <c r="L3632" t="s">
        <v>175</v>
      </c>
      <c r="M3632">
        <v>59.810411340452497</v>
      </c>
      <c r="N3632" t="s">
        <v>56</v>
      </c>
      <c r="O3632">
        <v>1</v>
      </c>
      <c r="P3632" t="s">
        <v>176</v>
      </c>
      <c r="Q3632" t="str">
        <f>+PROPER(IF(MID(Tabla1[[#This Row],[expName]],3,100)="Alegria","Alegría",MID(Tabla1[[#This Row],[expName]],3,100)))</f>
        <v>Alegría</v>
      </c>
      <c r="R3632" t="str">
        <f>+IF(Tabla1[[#This Row],[correct_ans]]="None","Frecuente","Infrecuente")</f>
        <v>Infrecuente</v>
      </c>
      <c r="S3632">
        <f>+Tabla1[[#This Row],[Respuesta.corr]]*100</f>
        <v>100</v>
      </c>
      <c r="T3632">
        <f>+IF(OR(Tabla1[[#This Row],[frecuente/infrecuente]]="Frecuente",Tabla1[[#This Row],[Respuesta.rt]]=""),"",Tabla1[[#This Row],[Respuesta.rt]])</f>
        <v>0.620782861894</v>
      </c>
      <c r="U3632">
        <f>1-Tabla1[[#This Row],[Respuesta.corr]]</f>
        <v>0</v>
      </c>
      <c r="V3632" t="s">
        <v>141</v>
      </c>
      <c r="W3632" t="s">
        <v>143</v>
      </c>
      <c r="X3632" t="str">
        <f>+IFERROR(VLOOKUP(Tabla1[[#This Row],[participant]],$AB$2:$AC$17,2,0),"REVISAR")</f>
        <v>EGV8M</v>
      </c>
    </row>
    <row r="3633" spans="1:24" x14ac:dyDescent="0.55000000000000004">
      <c r="A3633" t="s">
        <v>53</v>
      </c>
      <c r="B3633" t="s">
        <v>63</v>
      </c>
      <c r="C3633" t="s">
        <v>15</v>
      </c>
      <c r="D3633">
        <v>1.3</v>
      </c>
      <c r="E3633">
        <v>0</v>
      </c>
      <c r="F3633">
        <v>31</v>
      </c>
      <c r="G3633">
        <v>31</v>
      </c>
      <c r="H3633">
        <v>31</v>
      </c>
      <c r="I3633" t="s">
        <v>15</v>
      </c>
      <c r="J3633">
        <v>1</v>
      </c>
      <c r="L3633" t="s">
        <v>175</v>
      </c>
      <c r="M3633">
        <v>59.810411340452497</v>
      </c>
      <c r="N3633" t="s">
        <v>56</v>
      </c>
      <c r="O3633">
        <v>1</v>
      </c>
      <c r="P3633" t="s">
        <v>176</v>
      </c>
      <c r="Q3633" t="str">
        <f>+PROPER(IF(MID(Tabla1[[#This Row],[expName]],3,100)="Alegria","Alegría",MID(Tabla1[[#This Row],[expName]],3,100)))</f>
        <v>Alegría</v>
      </c>
      <c r="R3633" t="str">
        <f>+IF(Tabla1[[#This Row],[correct_ans]]="None","Frecuente","Infrecuente")</f>
        <v>Frecuente</v>
      </c>
      <c r="S3633">
        <f>+Tabla1[[#This Row],[Respuesta.corr]]*100</f>
        <v>100</v>
      </c>
      <c r="T3633" t="str">
        <f>+IF(OR(Tabla1[[#This Row],[frecuente/infrecuente]]="Frecuente",Tabla1[[#This Row],[Respuesta.rt]]=""),"",Tabla1[[#This Row],[Respuesta.rt]])</f>
        <v/>
      </c>
      <c r="U3633">
        <f>1-Tabla1[[#This Row],[Respuesta.corr]]</f>
        <v>0</v>
      </c>
      <c r="V3633" t="s">
        <v>141</v>
      </c>
      <c r="W3633" t="s">
        <v>143</v>
      </c>
      <c r="X3633" t="str">
        <f>+IFERROR(VLOOKUP(Tabla1[[#This Row],[participant]],$AB$2:$AC$17,2,0),"REVISAR")</f>
        <v>EGV8M</v>
      </c>
    </row>
    <row r="3634" spans="1:24" x14ac:dyDescent="0.55000000000000004">
      <c r="A3634" t="s">
        <v>53</v>
      </c>
      <c r="B3634" t="s">
        <v>25</v>
      </c>
      <c r="C3634" t="s">
        <v>15</v>
      </c>
      <c r="D3634">
        <v>0.8</v>
      </c>
      <c r="E3634">
        <v>0</v>
      </c>
      <c r="F3634">
        <v>32</v>
      </c>
      <c r="G3634">
        <v>32</v>
      </c>
      <c r="H3634">
        <v>32</v>
      </c>
      <c r="I3634" t="s">
        <v>15</v>
      </c>
      <c r="J3634">
        <v>1</v>
      </c>
      <c r="L3634" t="s">
        <v>175</v>
      </c>
      <c r="M3634">
        <v>59.810411340452497</v>
      </c>
      <c r="N3634" t="s">
        <v>56</v>
      </c>
      <c r="O3634">
        <v>1</v>
      </c>
      <c r="P3634" t="s">
        <v>176</v>
      </c>
      <c r="Q3634" t="str">
        <f>+PROPER(IF(MID(Tabla1[[#This Row],[expName]],3,100)="Alegria","Alegría",MID(Tabla1[[#This Row],[expName]],3,100)))</f>
        <v>Alegría</v>
      </c>
      <c r="R3634" t="str">
        <f>+IF(Tabla1[[#This Row],[correct_ans]]="None","Frecuente","Infrecuente")</f>
        <v>Frecuente</v>
      </c>
      <c r="S3634">
        <f>+Tabla1[[#This Row],[Respuesta.corr]]*100</f>
        <v>100</v>
      </c>
      <c r="T3634" t="str">
        <f>+IF(OR(Tabla1[[#This Row],[frecuente/infrecuente]]="Frecuente",Tabla1[[#This Row],[Respuesta.rt]]=""),"",Tabla1[[#This Row],[Respuesta.rt]])</f>
        <v/>
      </c>
      <c r="U3634">
        <f>1-Tabla1[[#This Row],[Respuesta.corr]]</f>
        <v>0</v>
      </c>
      <c r="V3634" t="s">
        <v>141</v>
      </c>
      <c r="W3634" t="s">
        <v>143</v>
      </c>
      <c r="X3634" t="str">
        <f>+IFERROR(VLOOKUP(Tabla1[[#This Row],[participant]],$AB$2:$AC$17,2,0),"REVISAR")</f>
        <v>EGV8M</v>
      </c>
    </row>
    <row r="3635" spans="1:24" x14ac:dyDescent="0.55000000000000004">
      <c r="A3635" t="s">
        <v>53</v>
      </c>
      <c r="B3635" t="s">
        <v>30</v>
      </c>
      <c r="C3635" t="s">
        <v>15</v>
      </c>
      <c r="D3635">
        <v>0.8</v>
      </c>
      <c r="E3635">
        <v>0</v>
      </c>
      <c r="F3635">
        <v>33</v>
      </c>
      <c r="G3635">
        <v>33</v>
      </c>
      <c r="H3635">
        <v>33</v>
      </c>
      <c r="I3635" t="s">
        <v>15</v>
      </c>
      <c r="J3635">
        <v>1</v>
      </c>
      <c r="L3635" t="s">
        <v>175</v>
      </c>
      <c r="M3635">
        <v>59.810411340452497</v>
      </c>
      <c r="N3635" t="s">
        <v>56</v>
      </c>
      <c r="O3635">
        <v>1</v>
      </c>
      <c r="P3635" t="s">
        <v>176</v>
      </c>
      <c r="Q3635" t="str">
        <f>+PROPER(IF(MID(Tabla1[[#This Row],[expName]],3,100)="Alegria","Alegría",MID(Tabla1[[#This Row],[expName]],3,100)))</f>
        <v>Alegría</v>
      </c>
      <c r="R3635" t="str">
        <f>+IF(Tabla1[[#This Row],[correct_ans]]="None","Frecuente","Infrecuente")</f>
        <v>Frecuente</v>
      </c>
      <c r="S3635">
        <f>+Tabla1[[#This Row],[Respuesta.corr]]*100</f>
        <v>100</v>
      </c>
      <c r="T3635" t="str">
        <f>+IF(OR(Tabla1[[#This Row],[frecuente/infrecuente]]="Frecuente",Tabla1[[#This Row],[Respuesta.rt]]=""),"",Tabla1[[#This Row],[Respuesta.rt]])</f>
        <v/>
      </c>
      <c r="U3635">
        <f>1-Tabla1[[#This Row],[Respuesta.corr]]</f>
        <v>0</v>
      </c>
      <c r="V3635" t="s">
        <v>141</v>
      </c>
      <c r="W3635" t="s">
        <v>143</v>
      </c>
      <c r="X3635" t="str">
        <f>+IFERROR(VLOOKUP(Tabla1[[#This Row],[participant]],$AB$2:$AC$17,2,0),"REVISAR")</f>
        <v>EGV8M</v>
      </c>
    </row>
    <row r="3636" spans="1:24" x14ac:dyDescent="0.55000000000000004">
      <c r="A3636" t="s">
        <v>58</v>
      </c>
      <c r="B3636" t="s">
        <v>71</v>
      </c>
      <c r="C3636" t="s">
        <v>21</v>
      </c>
      <c r="D3636">
        <v>0.8</v>
      </c>
      <c r="E3636">
        <v>0</v>
      </c>
      <c r="F3636">
        <v>34</v>
      </c>
      <c r="G3636">
        <v>34</v>
      </c>
      <c r="H3636">
        <v>34</v>
      </c>
      <c r="I3636" t="s">
        <v>21</v>
      </c>
      <c r="J3636">
        <v>1</v>
      </c>
      <c r="K3636">
        <v>0.61426706932300001</v>
      </c>
      <c r="L3636" t="s">
        <v>175</v>
      </c>
      <c r="M3636">
        <v>59.810411340452497</v>
      </c>
      <c r="N3636" t="s">
        <v>56</v>
      </c>
      <c r="O3636">
        <v>1</v>
      </c>
      <c r="P3636" t="s">
        <v>176</v>
      </c>
      <c r="Q3636" t="str">
        <f>+PROPER(IF(MID(Tabla1[[#This Row],[expName]],3,100)="Alegria","Alegría",MID(Tabla1[[#This Row],[expName]],3,100)))</f>
        <v>Alegría</v>
      </c>
      <c r="R3636" t="str">
        <f>+IF(Tabla1[[#This Row],[correct_ans]]="None","Frecuente","Infrecuente")</f>
        <v>Infrecuente</v>
      </c>
      <c r="S3636">
        <f>+Tabla1[[#This Row],[Respuesta.corr]]*100</f>
        <v>100</v>
      </c>
      <c r="T3636">
        <f>+IF(OR(Tabla1[[#This Row],[frecuente/infrecuente]]="Frecuente",Tabla1[[#This Row],[Respuesta.rt]]=""),"",Tabla1[[#This Row],[Respuesta.rt]])</f>
        <v>0.61426706932300001</v>
      </c>
      <c r="U3636">
        <f>1-Tabla1[[#This Row],[Respuesta.corr]]</f>
        <v>0</v>
      </c>
      <c r="V3636" t="s">
        <v>141</v>
      </c>
      <c r="W3636" t="s">
        <v>143</v>
      </c>
      <c r="X3636" t="str">
        <f>+IFERROR(VLOOKUP(Tabla1[[#This Row],[participant]],$AB$2:$AC$17,2,0),"REVISAR")</f>
        <v>EGV8M</v>
      </c>
    </row>
    <row r="3637" spans="1:24" x14ac:dyDescent="0.55000000000000004">
      <c r="A3637" t="s">
        <v>53</v>
      </c>
      <c r="B3637" t="s">
        <v>61</v>
      </c>
      <c r="C3637" t="s">
        <v>15</v>
      </c>
      <c r="D3637">
        <v>1.3</v>
      </c>
      <c r="E3637">
        <v>0</v>
      </c>
      <c r="F3637">
        <v>35</v>
      </c>
      <c r="G3637">
        <v>35</v>
      </c>
      <c r="H3637">
        <v>35</v>
      </c>
      <c r="I3637" t="s">
        <v>15</v>
      </c>
      <c r="J3637">
        <v>1</v>
      </c>
      <c r="L3637" t="s">
        <v>175</v>
      </c>
      <c r="M3637">
        <v>59.810411340452497</v>
      </c>
      <c r="N3637" t="s">
        <v>56</v>
      </c>
      <c r="O3637">
        <v>1</v>
      </c>
      <c r="P3637" t="s">
        <v>176</v>
      </c>
      <c r="Q3637" t="str">
        <f>+PROPER(IF(MID(Tabla1[[#This Row],[expName]],3,100)="Alegria","Alegría",MID(Tabla1[[#This Row],[expName]],3,100)))</f>
        <v>Alegría</v>
      </c>
      <c r="R3637" t="str">
        <f>+IF(Tabla1[[#This Row],[correct_ans]]="None","Frecuente","Infrecuente")</f>
        <v>Frecuente</v>
      </c>
      <c r="S3637">
        <f>+Tabla1[[#This Row],[Respuesta.corr]]*100</f>
        <v>100</v>
      </c>
      <c r="T3637" t="str">
        <f>+IF(OR(Tabla1[[#This Row],[frecuente/infrecuente]]="Frecuente",Tabla1[[#This Row],[Respuesta.rt]]=""),"",Tabla1[[#This Row],[Respuesta.rt]])</f>
        <v/>
      </c>
      <c r="U3637">
        <f>1-Tabla1[[#This Row],[Respuesta.corr]]</f>
        <v>0</v>
      </c>
      <c r="V3637" t="s">
        <v>141</v>
      </c>
      <c r="W3637" t="s">
        <v>143</v>
      </c>
      <c r="X3637" t="str">
        <f>+IFERROR(VLOOKUP(Tabla1[[#This Row],[participant]],$AB$2:$AC$17,2,0),"REVISAR")</f>
        <v>EGV8M</v>
      </c>
    </row>
    <row r="3638" spans="1:24" x14ac:dyDescent="0.55000000000000004">
      <c r="A3638" t="s">
        <v>58</v>
      </c>
      <c r="B3638" t="s">
        <v>72</v>
      </c>
      <c r="C3638" t="s">
        <v>21</v>
      </c>
      <c r="D3638">
        <v>1.3</v>
      </c>
      <c r="E3638">
        <v>0</v>
      </c>
      <c r="F3638">
        <v>36</v>
      </c>
      <c r="G3638">
        <v>36</v>
      </c>
      <c r="H3638">
        <v>36</v>
      </c>
      <c r="I3638" t="s">
        <v>15</v>
      </c>
      <c r="J3638">
        <v>0</v>
      </c>
      <c r="L3638" t="s">
        <v>175</v>
      </c>
      <c r="M3638">
        <v>59.810411340452497</v>
      </c>
      <c r="N3638" t="s">
        <v>56</v>
      </c>
      <c r="O3638">
        <v>1</v>
      </c>
      <c r="P3638" t="s">
        <v>176</v>
      </c>
      <c r="Q3638" t="str">
        <f>+PROPER(IF(MID(Tabla1[[#This Row],[expName]],3,100)="Alegria","Alegría",MID(Tabla1[[#This Row],[expName]],3,100)))</f>
        <v>Alegría</v>
      </c>
      <c r="R3638" t="str">
        <f>+IF(Tabla1[[#This Row],[correct_ans]]="None","Frecuente","Infrecuente")</f>
        <v>Infrecuente</v>
      </c>
      <c r="S3638">
        <f>+Tabla1[[#This Row],[Respuesta.corr]]*100</f>
        <v>0</v>
      </c>
      <c r="T3638" t="str">
        <f>+IF(OR(Tabla1[[#This Row],[frecuente/infrecuente]]="Frecuente",Tabla1[[#This Row],[Respuesta.rt]]=""),"",Tabla1[[#This Row],[Respuesta.rt]])</f>
        <v/>
      </c>
      <c r="U3638">
        <f>1-Tabla1[[#This Row],[Respuesta.corr]]</f>
        <v>1</v>
      </c>
      <c r="V3638" t="s">
        <v>141</v>
      </c>
      <c r="W3638" t="s">
        <v>143</v>
      </c>
      <c r="X3638" t="str">
        <f>+IFERROR(VLOOKUP(Tabla1[[#This Row],[participant]],$AB$2:$AC$17,2,0),"REVISAR")</f>
        <v>EGV8M</v>
      </c>
    </row>
    <row r="3639" spans="1:24" x14ac:dyDescent="0.55000000000000004">
      <c r="A3639" t="s">
        <v>53</v>
      </c>
      <c r="B3639" t="s">
        <v>14</v>
      </c>
      <c r="C3639" t="s">
        <v>15</v>
      </c>
      <c r="D3639">
        <v>0.8</v>
      </c>
      <c r="E3639">
        <v>0</v>
      </c>
      <c r="F3639">
        <v>37</v>
      </c>
      <c r="G3639">
        <v>37</v>
      </c>
      <c r="H3639">
        <v>37</v>
      </c>
      <c r="I3639" t="s">
        <v>15</v>
      </c>
      <c r="J3639">
        <v>1</v>
      </c>
      <c r="L3639" t="s">
        <v>175</v>
      </c>
      <c r="M3639">
        <v>59.810411340452497</v>
      </c>
      <c r="N3639" t="s">
        <v>56</v>
      </c>
      <c r="O3639">
        <v>1</v>
      </c>
      <c r="P3639" t="s">
        <v>176</v>
      </c>
      <c r="Q3639" t="str">
        <f>+PROPER(IF(MID(Tabla1[[#This Row],[expName]],3,100)="Alegria","Alegría",MID(Tabla1[[#This Row],[expName]],3,100)))</f>
        <v>Alegría</v>
      </c>
      <c r="R3639" t="str">
        <f>+IF(Tabla1[[#This Row],[correct_ans]]="None","Frecuente","Infrecuente")</f>
        <v>Frecuente</v>
      </c>
      <c r="S3639">
        <f>+Tabla1[[#This Row],[Respuesta.corr]]*100</f>
        <v>100</v>
      </c>
      <c r="T3639" t="str">
        <f>+IF(OR(Tabla1[[#This Row],[frecuente/infrecuente]]="Frecuente",Tabla1[[#This Row],[Respuesta.rt]]=""),"",Tabla1[[#This Row],[Respuesta.rt]])</f>
        <v/>
      </c>
      <c r="U3639">
        <f>1-Tabla1[[#This Row],[Respuesta.corr]]</f>
        <v>0</v>
      </c>
      <c r="V3639" t="s">
        <v>141</v>
      </c>
      <c r="W3639" t="s">
        <v>143</v>
      </c>
      <c r="X3639" t="str">
        <f>+IFERROR(VLOOKUP(Tabla1[[#This Row],[participant]],$AB$2:$AC$17,2,0),"REVISAR")</f>
        <v>EGV8M</v>
      </c>
    </row>
    <row r="3640" spans="1:24" x14ac:dyDescent="0.55000000000000004">
      <c r="A3640" t="s">
        <v>53</v>
      </c>
      <c r="B3640" t="s">
        <v>25</v>
      </c>
      <c r="C3640" t="s">
        <v>15</v>
      </c>
      <c r="D3640">
        <v>1.3</v>
      </c>
      <c r="E3640">
        <v>0</v>
      </c>
      <c r="F3640">
        <v>38</v>
      </c>
      <c r="G3640">
        <v>38</v>
      </c>
      <c r="H3640">
        <v>38</v>
      </c>
      <c r="I3640" t="s">
        <v>15</v>
      </c>
      <c r="J3640">
        <v>1</v>
      </c>
      <c r="L3640" t="s">
        <v>175</v>
      </c>
      <c r="M3640">
        <v>59.810411340452497</v>
      </c>
      <c r="N3640" t="s">
        <v>56</v>
      </c>
      <c r="O3640">
        <v>1</v>
      </c>
      <c r="P3640" t="s">
        <v>176</v>
      </c>
      <c r="Q3640" t="str">
        <f>+PROPER(IF(MID(Tabla1[[#This Row],[expName]],3,100)="Alegria","Alegría",MID(Tabla1[[#This Row],[expName]],3,100)))</f>
        <v>Alegría</v>
      </c>
      <c r="R3640" t="str">
        <f>+IF(Tabla1[[#This Row],[correct_ans]]="None","Frecuente","Infrecuente")</f>
        <v>Frecuente</v>
      </c>
      <c r="S3640">
        <f>+Tabla1[[#This Row],[Respuesta.corr]]*100</f>
        <v>100</v>
      </c>
      <c r="T3640" t="str">
        <f>+IF(OR(Tabla1[[#This Row],[frecuente/infrecuente]]="Frecuente",Tabla1[[#This Row],[Respuesta.rt]]=""),"",Tabla1[[#This Row],[Respuesta.rt]])</f>
        <v/>
      </c>
      <c r="U3640">
        <f>1-Tabla1[[#This Row],[Respuesta.corr]]</f>
        <v>0</v>
      </c>
      <c r="V3640" t="s">
        <v>141</v>
      </c>
      <c r="W3640" t="s">
        <v>143</v>
      </c>
      <c r="X3640" t="str">
        <f>+IFERROR(VLOOKUP(Tabla1[[#This Row],[participant]],$AB$2:$AC$17,2,0),"REVISAR")</f>
        <v>EGV8M</v>
      </c>
    </row>
    <row r="3641" spans="1:24" x14ac:dyDescent="0.55000000000000004">
      <c r="A3641" t="s">
        <v>53</v>
      </c>
      <c r="B3641" t="s">
        <v>54</v>
      </c>
      <c r="C3641" t="s">
        <v>15</v>
      </c>
      <c r="D3641">
        <v>1.3</v>
      </c>
      <c r="E3641">
        <v>0</v>
      </c>
      <c r="F3641">
        <v>39</v>
      </c>
      <c r="G3641">
        <v>39</v>
      </c>
      <c r="H3641">
        <v>39</v>
      </c>
      <c r="I3641" t="s">
        <v>15</v>
      </c>
      <c r="J3641">
        <v>1</v>
      </c>
      <c r="L3641" t="s">
        <v>175</v>
      </c>
      <c r="M3641">
        <v>59.810411340452497</v>
      </c>
      <c r="N3641" t="s">
        <v>56</v>
      </c>
      <c r="O3641">
        <v>1</v>
      </c>
      <c r="P3641" t="s">
        <v>176</v>
      </c>
      <c r="Q3641" t="str">
        <f>+PROPER(IF(MID(Tabla1[[#This Row],[expName]],3,100)="Alegria","Alegría",MID(Tabla1[[#This Row],[expName]],3,100)))</f>
        <v>Alegría</v>
      </c>
      <c r="R3641" t="str">
        <f>+IF(Tabla1[[#This Row],[correct_ans]]="None","Frecuente","Infrecuente")</f>
        <v>Frecuente</v>
      </c>
      <c r="S3641">
        <f>+Tabla1[[#This Row],[Respuesta.corr]]*100</f>
        <v>100</v>
      </c>
      <c r="T3641" t="str">
        <f>+IF(OR(Tabla1[[#This Row],[frecuente/infrecuente]]="Frecuente",Tabla1[[#This Row],[Respuesta.rt]]=""),"",Tabla1[[#This Row],[Respuesta.rt]])</f>
        <v/>
      </c>
      <c r="U3641">
        <f>1-Tabla1[[#This Row],[Respuesta.corr]]</f>
        <v>0</v>
      </c>
      <c r="V3641" t="s">
        <v>141</v>
      </c>
      <c r="W3641" t="s">
        <v>143</v>
      </c>
      <c r="X3641" t="str">
        <f>+IFERROR(VLOOKUP(Tabla1[[#This Row],[participant]],$AB$2:$AC$17,2,0),"REVISAR")</f>
        <v>EGV8M</v>
      </c>
    </row>
    <row r="3642" spans="1:24" x14ac:dyDescent="0.55000000000000004">
      <c r="A3642" t="s">
        <v>53</v>
      </c>
      <c r="B3642" t="s">
        <v>68</v>
      </c>
      <c r="C3642" t="s">
        <v>15</v>
      </c>
      <c r="D3642">
        <v>0.8</v>
      </c>
      <c r="E3642">
        <v>0</v>
      </c>
      <c r="F3642">
        <v>40</v>
      </c>
      <c r="G3642">
        <v>40</v>
      </c>
      <c r="H3642">
        <v>40</v>
      </c>
      <c r="I3642" t="s">
        <v>15</v>
      </c>
      <c r="J3642">
        <v>1</v>
      </c>
      <c r="L3642" t="s">
        <v>175</v>
      </c>
      <c r="M3642">
        <v>59.810411340452497</v>
      </c>
      <c r="N3642" t="s">
        <v>56</v>
      </c>
      <c r="O3642">
        <v>1</v>
      </c>
      <c r="P3642" t="s">
        <v>176</v>
      </c>
      <c r="Q3642" t="str">
        <f>+PROPER(IF(MID(Tabla1[[#This Row],[expName]],3,100)="Alegria","Alegría",MID(Tabla1[[#This Row],[expName]],3,100)))</f>
        <v>Alegría</v>
      </c>
      <c r="R3642" t="str">
        <f>+IF(Tabla1[[#This Row],[correct_ans]]="None","Frecuente","Infrecuente")</f>
        <v>Frecuente</v>
      </c>
      <c r="S3642">
        <f>+Tabla1[[#This Row],[Respuesta.corr]]*100</f>
        <v>100</v>
      </c>
      <c r="T3642" t="str">
        <f>+IF(OR(Tabla1[[#This Row],[frecuente/infrecuente]]="Frecuente",Tabla1[[#This Row],[Respuesta.rt]]=""),"",Tabla1[[#This Row],[Respuesta.rt]])</f>
        <v/>
      </c>
      <c r="U3642">
        <f>1-Tabla1[[#This Row],[Respuesta.corr]]</f>
        <v>0</v>
      </c>
      <c r="V3642" t="s">
        <v>141</v>
      </c>
      <c r="W3642" t="s">
        <v>143</v>
      </c>
      <c r="X3642" t="str">
        <f>+IFERROR(VLOOKUP(Tabla1[[#This Row],[participant]],$AB$2:$AC$17,2,0),"REVISAR")</f>
        <v>EGV8M</v>
      </c>
    </row>
    <row r="3643" spans="1:24" x14ac:dyDescent="0.55000000000000004">
      <c r="A3643" t="s">
        <v>58</v>
      </c>
      <c r="B3643" t="s">
        <v>70</v>
      </c>
      <c r="C3643" t="s">
        <v>21</v>
      </c>
      <c r="D3643">
        <v>0.8</v>
      </c>
      <c r="E3643">
        <v>0</v>
      </c>
      <c r="F3643">
        <v>41</v>
      </c>
      <c r="G3643">
        <v>41</v>
      </c>
      <c r="H3643">
        <v>41</v>
      </c>
      <c r="I3643" t="s">
        <v>21</v>
      </c>
      <c r="J3643">
        <v>1</v>
      </c>
      <c r="K3643">
        <v>0.75490025343599998</v>
      </c>
      <c r="L3643" t="s">
        <v>175</v>
      </c>
      <c r="M3643">
        <v>59.810411340452497</v>
      </c>
      <c r="N3643" t="s">
        <v>56</v>
      </c>
      <c r="O3643">
        <v>1</v>
      </c>
      <c r="P3643" t="s">
        <v>176</v>
      </c>
      <c r="Q3643" t="str">
        <f>+PROPER(IF(MID(Tabla1[[#This Row],[expName]],3,100)="Alegria","Alegría",MID(Tabla1[[#This Row],[expName]],3,100)))</f>
        <v>Alegría</v>
      </c>
      <c r="R3643" t="str">
        <f>+IF(Tabla1[[#This Row],[correct_ans]]="None","Frecuente","Infrecuente")</f>
        <v>Infrecuente</v>
      </c>
      <c r="S3643">
        <f>+Tabla1[[#This Row],[Respuesta.corr]]*100</f>
        <v>100</v>
      </c>
      <c r="T3643">
        <f>+IF(OR(Tabla1[[#This Row],[frecuente/infrecuente]]="Frecuente",Tabla1[[#This Row],[Respuesta.rt]]=""),"",Tabla1[[#This Row],[Respuesta.rt]])</f>
        <v>0.75490025343599998</v>
      </c>
      <c r="U3643">
        <f>1-Tabla1[[#This Row],[Respuesta.corr]]</f>
        <v>0</v>
      </c>
      <c r="V3643" t="s">
        <v>141</v>
      </c>
      <c r="W3643" t="s">
        <v>143</v>
      </c>
      <c r="X3643" t="str">
        <f>+IFERROR(VLOOKUP(Tabla1[[#This Row],[participant]],$AB$2:$AC$17,2,0),"REVISAR")</f>
        <v>EGV8M</v>
      </c>
    </row>
    <row r="3644" spans="1:24" x14ac:dyDescent="0.55000000000000004">
      <c r="A3644" t="s">
        <v>53</v>
      </c>
      <c r="B3644" t="s">
        <v>30</v>
      </c>
      <c r="C3644" t="s">
        <v>15</v>
      </c>
      <c r="D3644">
        <v>0.8</v>
      </c>
      <c r="E3644">
        <v>0</v>
      </c>
      <c r="F3644">
        <v>42</v>
      </c>
      <c r="G3644">
        <v>42</v>
      </c>
      <c r="H3644">
        <v>42</v>
      </c>
      <c r="I3644" t="s">
        <v>15</v>
      </c>
      <c r="J3644">
        <v>1</v>
      </c>
      <c r="L3644" t="s">
        <v>175</v>
      </c>
      <c r="M3644">
        <v>59.810411340452497</v>
      </c>
      <c r="N3644" t="s">
        <v>56</v>
      </c>
      <c r="O3644">
        <v>1</v>
      </c>
      <c r="P3644" t="s">
        <v>176</v>
      </c>
      <c r="Q3644" t="str">
        <f>+PROPER(IF(MID(Tabla1[[#This Row],[expName]],3,100)="Alegria","Alegría",MID(Tabla1[[#This Row],[expName]],3,100)))</f>
        <v>Alegría</v>
      </c>
      <c r="R3644" t="str">
        <f>+IF(Tabla1[[#This Row],[correct_ans]]="None","Frecuente","Infrecuente")</f>
        <v>Frecuente</v>
      </c>
      <c r="S3644">
        <f>+Tabla1[[#This Row],[Respuesta.corr]]*100</f>
        <v>100</v>
      </c>
      <c r="T3644" t="str">
        <f>+IF(OR(Tabla1[[#This Row],[frecuente/infrecuente]]="Frecuente",Tabla1[[#This Row],[Respuesta.rt]]=""),"",Tabla1[[#This Row],[Respuesta.rt]])</f>
        <v/>
      </c>
      <c r="U3644">
        <f>1-Tabla1[[#This Row],[Respuesta.corr]]</f>
        <v>0</v>
      </c>
      <c r="V3644" t="s">
        <v>141</v>
      </c>
      <c r="W3644" t="s">
        <v>143</v>
      </c>
      <c r="X3644" t="str">
        <f>+IFERROR(VLOOKUP(Tabla1[[#This Row],[participant]],$AB$2:$AC$17,2,0),"REVISAR")</f>
        <v>EGV8M</v>
      </c>
    </row>
    <row r="3645" spans="1:24" x14ac:dyDescent="0.55000000000000004">
      <c r="A3645" t="s">
        <v>53</v>
      </c>
      <c r="B3645" t="s">
        <v>73</v>
      </c>
      <c r="C3645" t="s">
        <v>15</v>
      </c>
      <c r="D3645">
        <v>0.8</v>
      </c>
      <c r="E3645">
        <v>0</v>
      </c>
      <c r="F3645">
        <v>43</v>
      </c>
      <c r="G3645">
        <v>43</v>
      </c>
      <c r="H3645">
        <v>43</v>
      </c>
      <c r="I3645" t="s">
        <v>21</v>
      </c>
      <c r="J3645">
        <v>0</v>
      </c>
      <c r="K3645">
        <v>0.75728043797400002</v>
      </c>
      <c r="L3645" t="s">
        <v>175</v>
      </c>
      <c r="M3645">
        <v>59.810411340452497</v>
      </c>
      <c r="N3645" t="s">
        <v>56</v>
      </c>
      <c r="O3645">
        <v>1</v>
      </c>
      <c r="P3645" t="s">
        <v>176</v>
      </c>
      <c r="Q3645" t="str">
        <f>+PROPER(IF(MID(Tabla1[[#This Row],[expName]],3,100)="Alegria","Alegría",MID(Tabla1[[#This Row],[expName]],3,100)))</f>
        <v>Alegría</v>
      </c>
      <c r="R3645" t="str">
        <f>+IF(Tabla1[[#This Row],[correct_ans]]="None","Frecuente","Infrecuente")</f>
        <v>Frecuente</v>
      </c>
      <c r="S3645">
        <f>+Tabla1[[#This Row],[Respuesta.corr]]*100</f>
        <v>0</v>
      </c>
      <c r="T3645" t="str">
        <f>+IF(OR(Tabla1[[#This Row],[frecuente/infrecuente]]="Frecuente",Tabla1[[#This Row],[Respuesta.rt]]=""),"",Tabla1[[#This Row],[Respuesta.rt]])</f>
        <v/>
      </c>
      <c r="U3645">
        <f>1-Tabla1[[#This Row],[Respuesta.corr]]</f>
        <v>1</v>
      </c>
      <c r="V3645" t="s">
        <v>141</v>
      </c>
      <c r="W3645" t="s">
        <v>143</v>
      </c>
      <c r="X3645" t="str">
        <f>+IFERROR(VLOOKUP(Tabla1[[#This Row],[participant]],$AB$2:$AC$17,2,0),"REVISAR")</f>
        <v>EGV8M</v>
      </c>
    </row>
    <row r="3646" spans="1:24" x14ac:dyDescent="0.55000000000000004">
      <c r="A3646" t="s">
        <v>58</v>
      </c>
      <c r="B3646" t="s">
        <v>70</v>
      </c>
      <c r="C3646" t="s">
        <v>21</v>
      </c>
      <c r="D3646">
        <v>1.3</v>
      </c>
      <c r="E3646">
        <v>0</v>
      </c>
      <c r="F3646">
        <v>44</v>
      </c>
      <c r="G3646">
        <v>44</v>
      </c>
      <c r="H3646">
        <v>44</v>
      </c>
      <c r="I3646" t="s">
        <v>15</v>
      </c>
      <c r="J3646">
        <v>0</v>
      </c>
      <c r="L3646" t="s">
        <v>175</v>
      </c>
      <c r="M3646">
        <v>59.810411340452497</v>
      </c>
      <c r="N3646" t="s">
        <v>56</v>
      </c>
      <c r="O3646">
        <v>1</v>
      </c>
      <c r="P3646" t="s">
        <v>176</v>
      </c>
      <c r="Q3646" t="str">
        <f>+PROPER(IF(MID(Tabla1[[#This Row],[expName]],3,100)="Alegria","Alegría",MID(Tabla1[[#This Row],[expName]],3,100)))</f>
        <v>Alegría</v>
      </c>
      <c r="R3646" t="str">
        <f>+IF(Tabla1[[#This Row],[correct_ans]]="None","Frecuente","Infrecuente")</f>
        <v>Infrecuente</v>
      </c>
      <c r="S3646">
        <f>+Tabla1[[#This Row],[Respuesta.corr]]*100</f>
        <v>0</v>
      </c>
      <c r="T3646" t="str">
        <f>+IF(OR(Tabla1[[#This Row],[frecuente/infrecuente]]="Frecuente",Tabla1[[#This Row],[Respuesta.rt]]=""),"",Tabla1[[#This Row],[Respuesta.rt]])</f>
        <v/>
      </c>
      <c r="U3646">
        <f>1-Tabla1[[#This Row],[Respuesta.corr]]</f>
        <v>1</v>
      </c>
      <c r="V3646" t="s">
        <v>141</v>
      </c>
      <c r="W3646" t="s">
        <v>143</v>
      </c>
      <c r="X3646" t="str">
        <f>+IFERROR(VLOOKUP(Tabla1[[#This Row],[participant]],$AB$2:$AC$17,2,0),"REVISAR")</f>
        <v>EGV8M</v>
      </c>
    </row>
    <row r="3647" spans="1:24" x14ac:dyDescent="0.55000000000000004">
      <c r="A3647" t="s">
        <v>53</v>
      </c>
      <c r="B3647" t="s">
        <v>61</v>
      </c>
      <c r="C3647" t="s">
        <v>15</v>
      </c>
      <c r="D3647">
        <v>0.8</v>
      </c>
      <c r="E3647">
        <v>0</v>
      </c>
      <c r="F3647">
        <v>45</v>
      </c>
      <c r="G3647">
        <v>45</v>
      </c>
      <c r="H3647">
        <v>45</v>
      </c>
      <c r="I3647" t="s">
        <v>15</v>
      </c>
      <c r="J3647">
        <v>1</v>
      </c>
      <c r="L3647" t="s">
        <v>175</v>
      </c>
      <c r="M3647">
        <v>59.810411340452497</v>
      </c>
      <c r="N3647" t="s">
        <v>56</v>
      </c>
      <c r="O3647">
        <v>1</v>
      </c>
      <c r="P3647" t="s">
        <v>176</v>
      </c>
      <c r="Q3647" t="str">
        <f>+PROPER(IF(MID(Tabla1[[#This Row],[expName]],3,100)="Alegria","Alegría",MID(Tabla1[[#This Row],[expName]],3,100)))</f>
        <v>Alegría</v>
      </c>
      <c r="R3647" t="str">
        <f>+IF(Tabla1[[#This Row],[correct_ans]]="None","Frecuente","Infrecuente")</f>
        <v>Frecuente</v>
      </c>
      <c r="S3647">
        <f>+Tabla1[[#This Row],[Respuesta.corr]]*100</f>
        <v>100</v>
      </c>
      <c r="T3647" t="str">
        <f>+IF(OR(Tabla1[[#This Row],[frecuente/infrecuente]]="Frecuente",Tabla1[[#This Row],[Respuesta.rt]]=""),"",Tabla1[[#This Row],[Respuesta.rt]])</f>
        <v/>
      </c>
      <c r="U3647">
        <f>1-Tabla1[[#This Row],[Respuesta.corr]]</f>
        <v>0</v>
      </c>
      <c r="V3647" t="s">
        <v>141</v>
      </c>
      <c r="W3647" t="s">
        <v>143</v>
      </c>
      <c r="X3647" t="str">
        <f>+IFERROR(VLOOKUP(Tabla1[[#This Row],[participant]],$AB$2:$AC$17,2,0),"REVISAR")</f>
        <v>EGV8M</v>
      </c>
    </row>
    <row r="3648" spans="1:24" x14ac:dyDescent="0.55000000000000004">
      <c r="A3648" t="s">
        <v>53</v>
      </c>
      <c r="B3648" t="s">
        <v>48</v>
      </c>
      <c r="C3648" t="s">
        <v>15</v>
      </c>
      <c r="D3648">
        <v>1.3</v>
      </c>
      <c r="E3648">
        <v>0</v>
      </c>
      <c r="F3648">
        <v>46</v>
      </c>
      <c r="G3648">
        <v>46</v>
      </c>
      <c r="H3648">
        <v>46</v>
      </c>
      <c r="I3648" t="s">
        <v>15</v>
      </c>
      <c r="J3648">
        <v>1</v>
      </c>
      <c r="L3648" t="s">
        <v>175</v>
      </c>
      <c r="M3648">
        <v>59.810411340452497</v>
      </c>
      <c r="N3648" t="s">
        <v>56</v>
      </c>
      <c r="O3648">
        <v>1</v>
      </c>
      <c r="P3648" t="s">
        <v>176</v>
      </c>
      <c r="Q3648" t="str">
        <f>+PROPER(IF(MID(Tabla1[[#This Row],[expName]],3,100)="Alegria","Alegría",MID(Tabla1[[#This Row],[expName]],3,100)))</f>
        <v>Alegría</v>
      </c>
      <c r="R3648" t="str">
        <f>+IF(Tabla1[[#This Row],[correct_ans]]="None","Frecuente","Infrecuente")</f>
        <v>Frecuente</v>
      </c>
      <c r="S3648">
        <f>+Tabla1[[#This Row],[Respuesta.corr]]*100</f>
        <v>100</v>
      </c>
      <c r="T3648" t="str">
        <f>+IF(OR(Tabla1[[#This Row],[frecuente/infrecuente]]="Frecuente",Tabla1[[#This Row],[Respuesta.rt]]=""),"",Tabla1[[#This Row],[Respuesta.rt]])</f>
        <v/>
      </c>
      <c r="U3648">
        <f>1-Tabla1[[#This Row],[Respuesta.corr]]</f>
        <v>0</v>
      </c>
      <c r="V3648" t="s">
        <v>141</v>
      </c>
      <c r="W3648" t="s">
        <v>143</v>
      </c>
      <c r="X3648" t="str">
        <f>+IFERROR(VLOOKUP(Tabla1[[#This Row],[participant]],$AB$2:$AC$17,2,0),"REVISAR")</f>
        <v>EGV8M</v>
      </c>
    </row>
    <row r="3649" spans="1:24" x14ac:dyDescent="0.55000000000000004">
      <c r="A3649" t="s">
        <v>58</v>
      </c>
      <c r="B3649" t="s">
        <v>72</v>
      </c>
      <c r="C3649" t="s">
        <v>21</v>
      </c>
      <c r="D3649">
        <v>0.8</v>
      </c>
      <c r="E3649">
        <v>0</v>
      </c>
      <c r="F3649">
        <v>47</v>
      </c>
      <c r="G3649">
        <v>47</v>
      </c>
      <c r="H3649">
        <v>47</v>
      </c>
      <c r="I3649" t="s">
        <v>21</v>
      </c>
      <c r="J3649">
        <v>1</v>
      </c>
      <c r="K3649">
        <v>0.55410557833999996</v>
      </c>
      <c r="L3649" t="s">
        <v>175</v>
      </c>
      <c r="M3649">
        <v>59.810411340452497</v>
      </c>
      <c r="N3649" t="s">
        <v>56</v>
      </c>
      <c r="O3649">
        <v>1</v>
      </c>
      <c r="P3649" t="s">
        <v>176</v>
      </c>
      <c r="Q3649" t="str">
        <f>+PROPER(IF(MID(Tabla1[[#This Row],[expName]],3,100)="Alegria","Alegría",MID(Tabla1[[#This Row],[expName]],3,100)))</f>
        <v>Alegría</v>
      </c>
      <c r="R3649" t="str">
        <f>+IF(Tabla1[[#This Row],[correct_ans]]="None","Frecuente","Infrecuente")</f>
        <v>Infrecuente</v>
      </c>
      <c r="S3649">
        <f>+Tabla1[[#This Row],[Respuesta.corr]]*100</f>
        <v>100</v>
      </c>
      <c r="T3649">
        <f>+IF(OR(Tabla1[[#This Row],[frecuente/infrecuente]]="Frecuente",Tabla1[[#This Row],[Respuesta.rt]]=""),"",Tabla1[[#This Row],[Respuesta.rt]])</f>
        <v>0.55410557833999996</v>
      </c>
      <c r="U3649">
        <f>1-Tabla1[[#This Row],[Respuesta.corr]]</f>
        <v>0</v>
      </c>
      <c r="V3649" t="s">
        <v>141</v>
      </c>
      <c r="W3649" t="s">
        <v>143</v>
      </c>
      <c r="X3649" t="str">
        <f>+IFERROR(VLOOKUP(Tabla1[[#This Row],[participant]],$AB$2:$AC$17,2,0),"REVISAR")</f>
        <v>EGV8M</v>
      </c>
    </row>
    <row r="3650" spans="1:24" x14ac:dyDescent="0.55000000000000004">
      <c r="A3650" t="s">
        <v>53</v>
      </c>
      <c r="B3650" t="s">
        <v>61</v>
      </c>
      <c r="C3650" t="s">
        <v>15</v>
      </c>
      <c r="D3650">
        <v>1.3</v>
      </c>
      <c r="E3650">
        <v>0</v>
      </c>
      <c r="F3650">
        <v>48</v>
      </c>
      <c r="G3650">
        <v>48</v>
      </c>
      <c r="H3650">
        <v>48</v>
      </c>
      <c r="I3650" t="s">
        <v>15</v>
      </c>
      <c r="J3650">
        <v>1</v>
      </c>
      <c r="L3650" t="s">
        <v>175</v>
      </c>
      <c r="M3650">
        <v>59.810411340452497</v>
      </c>
      <c r="N3650" t="s">
        <v>56</v>
      </c>
      <c r="O3650">
        <v>1</v>
      </c>
      <c r="P3650" t="s">
        <v>176</v>
      </c>
      <c r="Q3650" t="str">
        <f>+PROPER(IF(MID(Tabla1[[#This Row],[expName]],3,100)="Alegria","Alegría",MID(Tabla1[[#This Row],[expName]],3,100)))</f>
        <v>Alegría</v>
      </c>
      <c r="R3650" t="str">
        <f>+IF(Tabla1[[#This Row],[correct_ans]]="None","Frecuente","Infrecuente")</f>
        <v>Frecuente</v>
      </c>
      <c r="S3650">
        <f>+Tabla1[[#This Row],[Respuesta.corr]]*100</f>
        <v>100</v>
      </c>
      <c r="T3650" t="str">
        <f>+IF(OR(Tabla1[[#This Row],[frecuente/infrecuente]]="Frecuente",Tabla1[[#This Row],[Respuesta.rt]]=""),"",Tabla1[[#This Row],[Respuesta.rt]])</f>
        <v/>
      </c>
      <c r="U3650">
        <f>1-Tabla1[[#This Row],[Respuesta.corr]]</f>
        <v>0</v>
      </c>
      <c r="V3650" t="s">
        <v>141</v>
      </c>
      <c r="W3650" t="s">
        <v>143</v>
      </c>
      <c r="X3650" t="str">
        <f>+IFERROR(VLOOKUP(Tabla1[[#This Row],[participant]],$AB$2:$AC$17,2,0),"REVISAR")</f>
        <v>EGV8M</v>
      </c>
    </row>
    <row r="3651" spans="1:24" x14ac:dyDescent="0.55000000000000004">
      <c r="A3651" t="s">
        <v>53</v>
      </c>
      <c r="B3651" t="s">
        <v>54</v>
      </c>
      <c r="C3651" t="s">
        <v>15</v>
      </c>
      <c r="D3651">
        <v>0.8</v>
      </c>
      <c r="E3651">
        <v>0</v>
      </c>
      <c r="F3651">
        <v>49</v>
      </c>
      <c r="G3651">
        <v>49</v>
      </c>
      <c r="H3651">
        <v>49</v>
      </c>
      <c r="I3651" t="s">
        <v>15</v>
      </c>
      <c r="J3651">
        <v>1</v>
      </c>
      <c r="L3651" t="s">
        <v>175</v>
      </c>
      <c r="M3651">
        <v>59.810411340452497</v>
      </c>
      <c r="N3651" t="s">
        <v>56</v>
      </c>
      <c r="O3651">
        <v>1</v>
      </c>
      <c r="P3651" t="s">
        <v>176</v>
      </c>
      <c r="Q3651" t="str">
        <f>+PROPER(IF(MID(Tabla1[[#This Row],[expName]],3,100)="Alegria","Alegría",MID(Tabla1[[#This Row],[expName]],3,100)))</f>
        <v>Alegría</v>
      </c>
      <c r="R3651" t="str">
        <f>+IF(Tabla1[[#This Row],[correct_ans]]="None","Frecuente","Infrecuente")</f>
        <v>Frecuente</v>
      </c>
      <c r="S3651">
        <f>+Tabla1[[#This Row],[Respuesta.corr]]*100</f>
        <v>100</v>
      </c>
      <c r="T3651" t="str">
        <f>+IF(OR(Tabla1[[#This Row],[frecuente/infrecuente]]="Frecuente",Tabla1[[#This Row],[Respuesta.rt]]=""),"",Tabla1[[#This Row],[Respuesta.rt]])</f>
        <v/>
      </c>
      <c r="U3651">
        <f>1-Tabla1[[#This Row],[Respuesta.corr]]</f>
        <v>0</v>
      </c>
      <c r="V3651" t="s">
        <v>141</v>
      </c>
      <c r="W3651" t="s">
        <v>143</v>
      </c>
      <c r="X3651" t="str">
        <f>+IFERROR(VLOOKUP(Tabla1[[#This Row],[participant]],$AB$2:$AC$17,2,0),"REVISAR")</f>
        <v>EGV8M</v>
      </c>
    </row>
    <row r="3652" spans="1:24" x14ac:dyDescent="0.55000000000000004">
      <c r="A3652" t="s">
        <v>58</v>
      </c>
      <c r="B3652" t="s">
        <v>74</v>
      </c>
      <c r="C3652" t="s">
        <v>21</v>
      </c>
      <c r="D3652">
        <v>0.8</v>
      </c>
      <c r="E3652">
        <v>0</v>
      </c>
      <c r="F3652">
        <v>50</v>
      </c>
      <c r="G3652">
        <v>50</v>
      </c>
      <c r="H3652">
        <v>50</v>
      </c>
      <c r="I3652" t="s">
        <v>21</v>
      </c>
      <c r="J3652">
        <v>1</v>
      </c>
      <c r="K3652">
        <v>0.68960029189500005</v>
      </c>
      <c r="L3652" t="s">
        <v>175</v>
      </c>
      <c r="M3652">
        <v>59.810411340452497</v>
      </c>
      <c r="N3652" t="s">
        <v>56</v>
      </c>
      <c r="O3652">
        <v>1</v>
      </c>
      <c r="P3652" t="s">
        <v>176</v>
      </c>
      <c r="Q3652" t="str">
        <f>+PROPER(IF(MID(Tabla1[[#This Row],[expName]],3,100)="Alegria","Alegría",MID(Tabla1[[#This Row],[expName]],3,100)))</f>
        <v>Alegría</v>
      </c>
      <c r="R3652" t="str">
        <f>+IF(Tabla1[[#This Row],[correct_ans]]="None","Frecuente","Infrecuente")</f>
        <v>Infrecuente</v>
      </c>
      <c r="S3652">
        <f>+Tabla1[[#This Row],[Respuesta.corr]]*100</f>
        <v>100</v>
      </c>
      <c r="T3652">
        <f>+IF(OR(Tabla1[[#This Row],[frecuente/infrecuente]]="Frecuente",Tabla1[[#This Row],[Respuesta.rt]]=""),"",Tabla1[[#This Row],[Respuesta.rt]])</f>
        <v>0.68960029189500005</v>
      </c>
      <c r="U3652">
        <f>1-Tabla1[[#This Row],[Respuesta.corr]]</f>
        <v>0</v>
      </c>
      <c r="V3652" t="s">
        <v>141</v>
      </c>
      <c r="W3652" t="s">
        <v>143</v>
      </c>
      <c r="X3652" t="str">
        <f>+IFERROR(VLOOKUP(Tabla1[[#This Row],[participant]],$AB$2:$AC$17,2,0),"REVISAR")</f>
        <v>EGV8M</v>
      </c>
    </row>
    <row r="3653" spans="1:24" x14ac:dyDescent="0.55000000000000004">
      <c r="A3653" t="s">
        <v>53</v>
      </c>
      <c r="B3653" t="s">
        <v>36</v>
      </c>
      <c r="C3653" t="s">
        <v>15</v>
      </c>
      <c r="D3653">
        <v>1.3</v>
      </c>
      <c r="E3653">
        <v>0</v>
      </c>
      <c r="F3653">
        <v>51</v>
      </c>
      <c r="G3653">
        <v>51</v>
      </c>
      <c r="H3653">
        <v>51</v>
      </c>
      <c r="I3653" t="s">
        <v>15</v>
      </c>
      <c r="J3653">
        <v>1</v>
      </c>
      <c r="L3653" t="s">
        <v>175</v>
      </c>
      <c r="M3653">
        <v>59.810411340452497</v>
      </c>
      <c r="N3653" t="s">
        <v>56</v>
      </c>
      <c r="O3653">
        <v>1</v>
      </c>
      <c r="P3653" t="s">
        <v>176</v>
      </c>
      <c r="Q3653" t="str">
        <f>+PROPER(IF(MID(Tabla1[[#This Row],[expName]],3,100)="Alegria","Alegría",MID(Tabla1[[#This Row],[expName]],3,100)))</f>
        <v>Alegría</v>
      </c>
      <c r="R3653" t="str">
        <f>+IF(Tabla1[[#This Row],[correct_ans]]="None","Frecuente","Infrecuente")</f>
        <v>Frecuente</v>
      </c>
      <c r="S3653">
        <f>+Tabla1[[#This Row],[Respuesta.corr]]*100</f>
        <v>100</v>
      </c>
      <c r="T3653" t="str">
        <f>+IF(OR(Tabla1[[#This Row],[frecuente/infrecuente]]="Frecuente",Tabla1[[#This Row],[Respuesta.rt]]=""),"",Tabla1[[#This Row],[Respuesta.rt]])</f>
        <v/>
      </c>
      <c r="U3653">
        <f>1-Tabla1[[#This Row],[Respuesta.corr]]</f>
        <v>0</v>
      </c>
      <c r="V3653" t="s">
        <v>141</v>
      </c>
      <c r="W3653" t="s">
        <v>143</v>
      </c>
      <c r="X3653" t="str">
        <f>+IFERROR(VLOOKUP(Tabla1[[#This Row],[participant]],$AB$2:$AC$17,2,0),"REVISAR")</f>
        <v>EGV8M</v>
      </c>
    </row>
    <row r="3654" spans="1:24" x14ac:dyDescent="0.55000000000000004">
      <c r="A3654" t="s">
        <v>53</v>
      </c>
      <c r="B3654" t="s">
        <v>34</v>
      </c>
      <c r="C3654" t="s">
        <v>15</v>
      </c>
      <c r="D3654">
        <v>1.3</v>
      </c>
      <c r="E3654">
        <v>0</v>
      </c>
      <c r="F3654">
        <v>52</v>
      </c>
      <c r="G3654">
        <v>52</v>
      </c>
      <c r="H3654">
        <v>52</v>
      </c>
      <c r="I3654" t="s">
        <v>15</v>
      </c>
      <c r="J3654">
        <v>1</v>
      </c>
      <c r="L3654" t="s">
        <v>175</v>
      </c>
      <c r="M3654">
        <v>59.810411340452497</v>
      </c>
      <c r="N3654" t="s">
        <v>56</v>
      </c>
      <c r="O3654">
        <v>1</v>
      </c>
      <c r="P3654" t="s">
        <v>176</v>
      </c>
      <c r="Q3654" t="str">
        <f>+PROPER(IF(MID(Tabla1[[#This Row],[expName]],3,100)="Alegria","Alegría",MID(Tabla1[[#This Row],[expName]],3,100)))</f>
        <v>Alegría</v>
      </c>
      <c r="R3654" t="str">
        <f>+IF(Tabla1[[#This Row],[correct_ans]]="None","Frecuente","Infrecuente")</f>
        <v>Frecuente</v>
      </c>
      <c r="S3654">
        <f>+Tabla1[[#This Row],[Respuesta.corr]]*100</f>
        <v>100</v>
      </c>
      <c r="T3654" t="str">
        <f>+IF(OR(Tabla1[[#This Row],[frecuente/infrecuente]]="Frecuente",Tabla1[[#This Row],[Respuesta.rt]]=""),"",Tabla1[[#This Row],[Respuesta.rt]])</f>
        <v/>
      </c>
      <c r="U3654">
        <f>1-Tabla1[[#This Row],[Respuesta.corr]]</f>
        <v>0</v>
      </c>
      <c r="V3654" t="s">
        <v>141</v>
      </c>
      <c r="W3654" t="s">
        <v>143</v>
      </c>
      <c r="X3654" t="str">
        <f>+IFERROR(VLOOKUP(Tabla1[[#This Row],[participant]],$AB$2:$AC$17,2,0),"REVISAR")</f>
        <v>EGV8M</v>
      </c>
    </row>
    <row r="3655" spans="1:24" x14ac:dyDescent="0.55000000000000004">
      <c r="A3655" t="s">
        <v>53</v>
      </c>
      <c r="B3655" t="s">
        <v>23</v>
      </c>
      <c r="C3655" t="s">
        <v>15</v>
      </c>
      <c r="D3655">
        <v>1.3</v>
      </c>
      <c r="E3655">
        <v>0</v>
      </c>
      <c r="F3655">
        <v>53</v>
      </c>
      <c r="G3655">
        <v>53</v>
      </c>
      <c r="H3655">
        <v>53</v>
      </c>
      <c r="I3655" t="s">
        <v>15</v>
      </c>
      <c r="J3655">
        <v>1</v>
      </c>
      <c r="L3655" t="s">
        <v>175</v>
      </c>
      <c r="M3655">
        <v>59.810411340452497</v>
      </c>
      <c r="N3655" t="s">
        <v>56</v>
      </c>
      <c r="O3655">
        <v>1</v>
      </c>
      <c r="P3655" t="s">
        <v>176</v>
      </c>
      <c r="Q3655" t="str">
        <f>+PROPER(IF(MID(Tabla1[[#This Row],[expName]],3,100)="Alegria","Alegría",MID(Tabla1[[#This Row],[expName]],3,100)))</f>
        <v>Alegría</v>
      </c>
      <c r="R3655" t="str">
        <f>+IF(Tabla1[[#This Row],[correct_ans]]="None","Frecuente","Infrecuente")</f>
        <v>Frecuente</v>
      </c>
      <c r="S3655">
        <f>+Tabla1[[#This Row],[Respuesta.corr]]*100</f>
        <v>100</v>
      </c>
      <c r="T3655" t="str">
        <f>+IF(OR(Tabla1[[#This Row],[frecuente/infrecuente]]="Frecuente",Tabla1[[#This Row],[Respuesta.rt]]=""),"",Tabla1[[#This Row],[Respuesta.rt]])</f>
        <v/>
      </c>
      <c r="U3655">
        <f>1-Tabla1[[#This Row],[Respuesta.corr]]</f>
        <v>0</v>
      </c>
      <c r="V3655" t="s">
        <v>141</v>
      </c>
      <c r="W3655" t="s">
        <v>143</v>
      </c>
      <c r="X3655" t="str">
        <f>+IFERROR(VLOOKUP(Tabla1[[#This Row],[participant]],$AB$2:$AC$17,2,0),"REVISAR")</f>
        <v>EGV8M</v>
      </c>
    </row>
    <row r="3656" spans="1:24" x14ac:dyDescent="0.55000000000000004">
      <c r="A3656" t="s">
        <v>53</v>
      </c>
      <c r="B3656" t="s">
        <v>75</v>
      </c>
      <c r="C3656" t="s">
        <v>15</v>
      </c>
      <c r="D3656">
        <v>0.8</v>
      </c>
      <c r="E3656">
        <v>0</v>
      </c>
      <c r="F3656">
        <v>54</v>
      </c>
      <c r="G3656">
        <v>54</v>
      </c>
      <c r="H3656">
        <v>54</v>
      </c>
      <c r="I3656" t="s">
        <v>15</v>
      </c>
      <c r="J3656">
        <v>1</v>
      </c>
      <c r="L3656" t="s">
        <v>175</v>
      </c>
      <c r="M3656">
        <v>59.810411340452497</v>
      </c>
      <c r="N3656" t="s">
        <v>56</v>
      </c>
      <c r="O3656">
        <v>1</v>
      </c>
      <c r="P3656" t="s">
        <v>176</v>
      </c>
      <c r="Q3656" t="str">
        <f>+PROPER(IF(MID(Tabla1[[#This Row],[expName]],3,100)="Alegria","Alegría",MID(Tabla1[[#This Row],[expName]],3,100)))</f>
        <v>Alegría</v>
      </c>
      <c r="R3656" t="str">
        <f>+IF(Tabla1[[#This Row],[correct_ans]]="None","Frecuente","Infrecuente")</f>
        <v>Frecuente</v>
      </c>
      <c r="S3656">
        <f>+Tabla1[[#This Row],[Respuesta.corr]]*100</f>
        <v>100</v>
      </c>
      <c r="T3656" t="str">
        <f>+IF(OR(Tabla1[[#This Row],[frecuente/infrecuente]]="Frecuente",Tabla1[[#This Row],[Respuesta.rt]]=""),"",Tabla1[[#This Row],[Respuesta.rt]])</f>
        <v/>
      </c>
      <c r="U3656">
        <f>1-Tabla1[[#This Row],[Respuesta.corr]]</f>
        <v>0</v>
      </c>
      <c r="V3656" t="s">
        <v>141</v>
      </c>
      <c r="W3656" t="s">
        <v>143</v>
      </c>
      <c r="X3656" t="str">
        <f>+IFERROR(VLOOKUP(Tabla1[[#This Row],[participant]],$AB$2:$AC$17,2,0),"REVISAR")</f>
        <v>EGV8M</v>
      </c>
    </row>
    <row r="3657" spans="1:24" x14ac:dyDescent="0.55000000000000004">
      <c r="A3657" t="s">
        <v>58</v>
      </c>
      <c r="B3657" t="s">
        <v>67</v>
      </c>
      <c r="C3657" t="s">
        <v>21</v>
      </c>
      <c r="D3657">
        <v>0.8</v>
      </c>
      <c r="E3657">
        <v>0</v>
      </c>
      <c r="F3657">
        <v>55</v>
      </c>
      <c r="G3657">
        <v>55</v>
      </c>
      <c r="H3657">
        <v>55</v>
      </c>
      <c r="I3657" t="s">
        <v>15</v>
      </c>
      <c r="J3657">
        <v>0</v>
      </c>
      <c r="L3657" t="s">
        <v>175</v>
      </c>
      <c r="M3657">
        <v>59.810411340452497</v>
      </c>
      <c r="N3657" t="s">
        <v>56</v>
      </c>
      <c r="O3657">
        <v>1</v>
      </c>
      <c r="P3657" t="s">
        <v>176</v>
      </c>
      <c r="Q3657" t="str">
        <f>+PROPER(IF(MID(Tabla1[[#This Row],[expName]],3,100)="Alegria","Alegría",MID(Tabla1[[#This Row],[expName]],3,100)))</f>
        <v>Alegría</v>
      </c>
      <c r="R3657" t="str">
        <f>+IF(Tabla1[[#This Row],[correct_ans]]="None","Frecuente","Infrecuente")</f>
        <v>Infrecuente</v>
      </c>
      <c r="S3657">
        <f>+Tabla1[[#This Row],[Respuesta.corr]]*100</f>
        <v>0</v>
      </c>
      <c r="T3657" t="str">
        <f>+IF(OR(Tabla1[[#This Row],[frecuente/infrecuente]]="Frecuente",Tabla1[[#This Row],[Respuesta.rt]]=""),"",Tabla1[[#This Row],[Respuesta.rt]])</f>
        <v/>
      </c>
      <c r="U3657">
        <f>1-Tabla1[[#This Row],[Respuesta.corr]]</f>
        <v>1</v>
      </c>
      <c r="V3657" t="s">
        <v>141</v>
      </c>
      <c r="W3657" t="s">
        <v>143</v>
      </c>
      <c r="X3657" t="str">
        <f>+IFERROR(VLOOKUP(Tabla1[[#This Row],[participant]],$AB$2:$AC$17,2,0),"REVISAR")</f>
        <v>EGV8M</v>
      </c>
    </row>
    <row r="3658" spans="1:24" x14ac:dyDescent="0.55000000000000004">
      <c r="A3658" t="s">
        <v>53</v>
      </c>
      <c r="B3658" t="s">
        <v>75</v>
      </c>
      <c r="C3658" t="s">
        <v>15</v>
      </c>
      <c r="D3658">
        <v>1.3</v>
      </c>
      <c r="E3658">
        <v>0</v>
      </c>
      <c r="F3658">
        <v>56</v>
      </c>
      <c r="G3658">
        <v>56</v>
      </c>
      <c r="H3658">
        <v>56</v>
      </c>
      <c r="I3658" t="s">
        <v>15</v>
      </c>
      <c r="J3658">
        <v>1</v>
      </c>
      <c r="L3658" t="s">
        <v>175</v>
      </c>
      <c r="M3658">
        <v>59.810411340452497</v>
      </c>
      <c r="N3658" t="s">
        <v>56</v>
      </c>
      <c r="O3658">
        <v>1</v>
      </c>
      <c r="P3658" t="s">
        <v>176</v>
      </c>
      <c r="Q3658" t="str">
        <f>+PROPER(IF(MID(Tabla1[[#This Row],[expName]],3,100)="Alegria","Alegría",MID(Tabla1[[#This Row],[expName]],3,100)))</f>
        <v>Alegría</v>
      </c>
      <c r="R3658" t="str">
        <f>+IF(Tabla1[[#This Row],[correct_ans]]="None","Frecuente","Infrecuente")</f>
        <v>Frecuente</v>
      </c>
      <c r="S3658">
        <f>+Tabla1[[#This Row],[Respuesta.corr]]*100</f>
        <v>100</v>
      </c>
      <c r="T3658" t="str">
        <f>+IF(OR(Tabla1[[#This Row],[frecuente/infrecuente]]="Frecuente",Tabla1[[#This Row],[Respuesta.rt]]=""),"",Tabla1[[#This Row],[Respuesta.rt]])</f>
        <v/>
      </c>
      <c r="U3658">
        <f>1-Tabla1[[#This Row],[Respuesta.corr]]</f>
        <v>0</v>
      </c>
      <c r="V3658" t="s">
        <v>141</v>
      </c>
      <c r="W3658" t="s">
        <v>143</v>
      </c>
      <c r="X3658" t="str">
        <f>+IFERROR(VLOOKUP(Tabla1[[#This Row],[participant]],$AB$2:$AC$17,2,0),"REVISAR")</f>
        <v>EGV8M</v>
      </c>
    </row>
    <row r="3659" spans="1:24" x14ac:dyDescent="0.55000000000000004">
      <c r="A3659" t="s">
        <v>58</v>
      </c>
      <c r="B3659" t="s">
        <v>76</v>
      </c>
      <c r="C3659" t="s">
        <v>21</v>
      </c>
      <c r="D3659">
        <v>0.8</v>
      </c>
      <c r="E3659">
        <v>0</v>
      </c>
      <c r="F3659">
        <v>57</v>
      </c>
      <c r="G3659">
        <v>57</v>
      </c>
      <c r="H3659">
        <v>57</v>
      </c>
      <c r="I3659" t="s">
        <v>21</v>
      </c>
      <c r="J3659">
        <v>1</v>
      </c>
      <c r="K3659">
        <v>0.76075950037899998</v>
      </c>
      <c r="L3659" t="s">
        <v>175</v>
      </c>
      <c r="M3659">
        <v>59.810411340452497</v>
      </c>
      <c r="N3659" t="s">
        <v>56</v>
      </c>
      <c r="O3659">
        <v>1</v>
      </c>
      <c r="P3659" t="s">
        <v>176</v>
      </c>
      <c r="Q3659" t="str">
        <f>+PROPER(IF(MID(Tabla1[[#This Row],[expName]],3,100)="Alegria","Alegría",MID(Tabla1[[#This Row],[expName]],3,100)))</f>
        <v>Alegría</v>
      </c>
      <c r="R3659" t="str">
        <f>+IF(Tabla1[[#This Row],[correct_ans]]="None","Frecuente","Infrecuente")</f>
        <v>Infrecuente</v>
      </c>
      <c r="S3659">
        <f>+Tabla1[[#This Row],[Respuesta.corr]]*100</f>
        <v>100</v>
      </c>
      <c r="T3659">
        <f>+IF(OR(Tabla1[[#This Row],[frecuente/infrecuente]]="Frecuente",Tabla1[[#This Row],[Respuesta.rt]]=""),"",Tabla1[[#This Row],[Respuesta.rt]])</f>
        <v>0.76075950037899998</v>
      </c>
      <c r="U3659">
        <f>1-Tabla1[[#This Row],[Respuesta.corr]]</f>
        <v>0</v>
      </c>
      <c r="V3659" t="s">
        <v>141</v>
      </c>
      <c r="W3659" t="s">
        <v>143</v>
      </c>
      <c r="X3659" t="str">
        <f>+IFERROR(VLOOKUP(Tabla1[[#This Row],[participant]],$AB$2:$AC$17,2,0),"REVISAR")</f>
        <v>EGV8M</v>
      </c>
    </row>
    <row r="3660" spans="1:24" x14ac:dyDescent="0.55000000000000004">
      <c r="A3660" t="s">
        <v>53</v>
      </c>
      <c r="B3660" t="s">
        <v>73</v>
      </c>
      <c r="C3660" t="s">
        <v>15</v>
      </c>
      <c r="D3660">
        <v>1.3</v>
      </c>
      <c r="E3660">
        <v>0</v>
      </c>
      <c r="F3660">
        <v>58</v>
      </c>
      <c r="G3660">
        <v>58</v>
      </c>
      <c r="H3660">
        <v>58</v>
      </c>
      <c r="I3660" t="s">
        <v>15</v>
      </c>
      <c r="J3660">
        <v>1</v>
      </c>
      <c r="L3660" t="s">
        <v>175</v>
      </c>
      <c r="M3660">
        <v>59.810411340452497</v>
      </c>
      <c r="N3660" t="s">
        <v>56</v>
      </c>
      <c r="O3660">
        <v>1</v>
      </c>
      <c r="P3660" t="s">
        <v>176</v>
      </c>
      <c r="Q3660" t="str">
        <f>+PROPER(IF(MID(Tabla1[[#This Row],[expName]],3,100)="Alegria","Alegría",MID(Tabla1[[#This Row],[expName]],3,100)))</f>
        <v>Alegría</v>
      </c>
      <c r="R3660" t="str">
        <f>+IF(Tabla1[[#This Row],[correct_ans]]="None","Frecuente","Infrecuente")</f>
        <v>Frecuente</v>
      </c>
      <c r="S3660">
        <f>+Tabla1[[#This Row],[Respuesta.corr]]*100</f>
        <v>100</v>
      </c>
      <c r="T3660" t="str">
        <f>+IF(OR(Tabla1[[#This Row],[frecuente/infrecuente]]="Frecuente",Tabla1[[#This Row],[Respuesta.rt]]=""),"",Tabla1[[#This Row],[Respuesta.rt]])</f>
        <v/>
      </c>
      <c r="U3660">
        <f>1-Tabla1[[#This Row],[Respuesta.corr]]</f>
        <v>0</v>
      </c>
      <c r="V3660" t="s">
        <v>141</v>
      </c>
      <c r="W3660" t="s">
        <v>143</v>
      </c>
      <c r="X3660" t="str">
        <f>+IFERROR(VLOOKUP(Tabla1[[#This Row],[participant]],$AB$2:$AC$17,2,0),"REVISAR")</f>
        <v>EGV8M</v>
      </c>
    </row>
    <row r="3661" spans="1:24" x14ac:dyDescent="0.55000000000000004">
      <c r="A3661" t="s">
        <v>53</v>
      </c>
      <c r="B3661" t="s">
        <v>36</v>
      </c>
      <c r="C3661" t="s">
        <v>15</v>
      </c>
      <c r="D3661">
        <v>1.3</v>
      </c>
      <c r="E3661">
        <v>0</v>
      </c>
      <c r="F3661">
        <v>59</v>
      </c>
      <c r="G3661">
        <v>59</v>
      </c>
      <c r="H3661">
        <v>59</v>
      </c>
      <c r="I3661" t="s">
        <v>15</v>
      </c>
      <c r="J3661">
        <v>1</v>
      </c>
      <c r="L3661" t="s">
        <v>175</v>
      </c>
      <c r="M3661">
        <v>59.810411340452497</v>
      </c>
      <c r="N3661" t="s">
        <v>56</v>
      </c>
      <c r="O3661">
        <v>1</v>
      </c>
      <c r="P3661" t="s">
        <v>176</v>
      </c>
      <c r="Q3661" t="str">
        <f>+PROPER(IF(MID(Tabla1[[#This Row],[expName]],3,100)="Alegria","Alegría",MID(Tabla1[[#This Row],[expName]],3,100)))</f>
        <v>Alegría</v>
      </c>
      <c r="R3661" t="str">
        <f>+IF(Tabla1[[#This Row],[correct_ans]]="None","Frecuente","Infrecuente")</f>
        <v>Frecuente</v>
      </c>
      <c r="S3661">
        <f>+Tabla1[[#This Row],[Respuesta.corr]]*100</f>
        <v>100</v>
      </c>
      <c r="T3661" t="str">
        <f>+IF(OR(Tabla1[[#This Row],[frecuente/infrecuente]]="Frecuente",Tabla1[[#This Row],[Respuesta.rt]]=""),"",Tabla1[[#This Row],[Respuesta.rt]])</f>
        <v/>
      </c>
      <c r="U3661">
        <f>1-Tabla1[[#This Row],[Respuesta.corr]]</f>
        <v>0</v>
      </c>
      <c r="V3661" t="s">
        <v>141</v>
      </c>
      <c r="W3661" t="s">
        <v>143</v>
      </c>
      <c r="X3661" t="str">
        <f>+IFERROR(VLOOKUP(Tabla1[[#This Row],[participant]],$AB$2:$AC$17,2,0),"REVISAR")</f>
        <v>EGV8M</v>
      </c>
    </row>
    <row r="3662" spans="1:24" x14ac:dyDescent="0.55000000000000004">
      <c r="A3662" t="s">
        <v>53</v>
      </c>
      <c r="B3662" t="s">
        <v>28</v>
      </c>
      <c r="C3662" t="s">
        <v>15</v>
      </c>
      <c r="D3662">
        <v>1.3</v>
      </c>
      <c r="E3662">
        <v>0</v>
      </c>
      <c r="F3662">
        <v>60</v>
      </c>
      <c r="G3662">
        <v>60</v>
      </c>
      <c r="H3662">
        <v>60</v>
      </c>
      <c r="I3662" t="s">
        <v>15</v>
      </c>
      <c r="J3662">
        <v>1</v>
      </c>
      <c r="L3662" t="s">
        <v>175</v>
      </c>
      <c r="M3662">
        <v>59.810411340452497</v>
      </c>
      <c r="N3662" t="s">
        <v>56</v>
      </c>
      <c r="O3662">
        <v>1</v>
      </c>
      <c r="P3662" t="s">
        <v>176</v>
      </c>
      <c r="Q3662" t="str">
        <f>+PROPER(IF(MID(Tabla1[[#This Row],[expName]],3,100)="Alegria","Alegría",MID(Tabla1[[#This Row],[expName]],3,100)))</f>
        <v>Alegría</v>
      </c>
      <c r="R3662" t="str">
        <f>+IF(Tabla1[[#This Row],[correct_ans]]="None","Frecuente","Infrecuente")</f>
        <v>Frecuente</v>
      </c>
      <c r="S3662">
        <f>+Tabla1[[#This Row],[Respuesta.corr]]*100</f>
        <v>100</v>
      </c>
      <c r="T3662" t="str">
        <f>+IF(OR(Tabla1[[#This Row],[frecuente/infrecuente]]="Frecuente",Tabla1[[#This Row],[Respuesta.rt]]=""),"",Tabla1[[#This Row],[Respuesta.rt]])</f>
        <v/>
      </c>
      <c r="U3662">
        <f>1-Tabla1[[#This Row],[Respuesta.corr]]</f>
        <v>0</v>
      </c>
      <c r="V3662" t="s">
        <v>141</v>
      </c>
      <c r="W3662" t="s">
        <v>143</v>
      </c>
      <c r="X3662" t="str">
        <f>+IFERROR(VLOOKUP(Tabla1[[#This Row],[participant]],$AB$2:$AC$17,2,0),"REVISAR")</f>
        <v>EGV8M</v>
      </c>
    </row>
    <row r="3663" spans="1:24" x14ac:dyDescent="0.55000000000000004">
      <c r="A3663" t="s">
        <v>58</v>
      </c>
      <c r="B3663" t="s">
        <v>71</v>
      </c>
      <c r="C3663" t="s">
        <v>21</v>
      </c>
      <c r="D3663">
        <v>0.8</v>
      </c>
      <c r="E3663">
        <v>0</v>
      </c>
      <c r="F3663">
        <v>61</v>
      </c>
      <c r="G3663">
        <v>61</v>
      </c>
      <c r="H3663">
        <v>61</v>
      </c>
      <c r="I3663" t="s">
        <v>21</v>
      </c>
      <c r="J3663">
        <v>1</v>
      </c>
      <c r="K3663">
        <v>0.78960645012599995</v>
      </c>
      <c r="L3663" t="s">
        <v>175</v>
      </c>
      <c r="M3663">
        <v>59.810411340452497</v>
      </c>
      <c r="N3663" t="s">
        <v>56</v>
      </c>
      <c r="O3663">
        <v>1</v>
      </c>
      <c r="P3663" t="s">
        <v>176</v>
      </c>
      <c r="Q3663" t="str">
        <f>+PROPER(IF(MID(Tabla1[[#This Row],[expName]],3,100)="Alegria","Alegría",MID(Tabla1[[#This Row],[expName]],3,100)))</f>
        <v>Alegría</v>
      </c>
      <c r="R3663" t="str">
        <f>+IF(Tabla1[[#This Row],[correct_ans]]="None","Frecuente","Infrecuente")</f>
        <v>Infrecuente</v>
      </c>
      <c r="S3663">
        <f>+Tabla1[[#This Row],[Respuesta.corr]]*100</f>
        <v>100</v>
      </c>
      <c r="T3663">
        <f>+IF(OR(Tabla1[[#This Row],[frecuente/infrecuente]]="Frecuente",Tabla1[[#This Row],[Respuesta.rt]]=""),"",Tabla1[[#This Row],[Respuesta.rt]])</f>
        <v>0.78960645012599995</v>
      </c>
      <c r="U3663">
        <f>1-Tabla1[[#This Row],[Respuesta.corr]]</f>
        <v>0</v>
      </c>
      <c r="V3663" t="s">
        <v>141</v>
      </c>
      <c r="W3663" t="s">
        <v>143</v>
      </c>
      <c r="X3663" t="str">
        <f>+IFERROR(VLOOKUP(Tabla1[[#This Row],[participant]],$AB$2:$AC$17,2,0),"REVISAR")</f>
        <v>EGV8M</v>
      </c>
    </row>
    <row r="3664" spans="1:24" x14ac:dyDescent="0.55000000000000004">
      <c r="A3664" t="s">
        <v>53</v>
      </c>
      <c r="B3664" t="s">
        <v>73</v>
      </c>
      <c r="C3664" t="s">
        <v>15</v>
      </c>
      <c r="D3664">
        <v>0.8</v>
      </c>
      <c r="E3664">
        <v>0</v>
      </c>
      <c r="F3664">
        <v>62</v>
      </c>
      <c r="G3664">
        <v>62</v>
      </c>
      <c r="H3664">
        <v>62</v>
      </c>
      <c r="I3664" t="s">
        <v>15</v>
      </c>
      <c r="J3664">
        <v>1</v>
      </c>
      <c r="L3664" t="s">
        <v>175</v>
      </c>
      <c r="M3664">
        <v>59.810411340452497</v>
      </c>
      <c r="N3664" t="s">
        <v>56</v>
      </c>
      <c r="O3664">
        <v>1</v>
      </c>
      <c r="P3664" t="s">
        <v>176</v>
      </c>
      <c r="Q3664" t="str">
        <f>+PROPER(IF(MID(Tabla1[[#This Row],[expName]],3,100)="Alegria","Alegría",MID(Tabla1[[#This Row],[expName]],3,100)))</f>
        <v>Alegría</v>
      </c>
      <c r="R3664" t="str">
        <f>+IF(Tabla1[[#This Row],[correct_ans]]="None","Frecuente","Infrecuente")</f>
        <v>Frecuente</v>
      </c>
      <c r="S3664">
        <f>+Tabla1[[#This Row],[Respuesta.corr]]*100</f>
        <v>100</v>
      </c>
      <c r="T3664" t="str">
        <f>+IF(OR(Tabla1[[#This Row],[frecuente/infrecuente]]="Frecuente",Tabla1[[#This Row],[Respuesta.rt]]=""),"",Tabla1[[#This Row],[Respuesta.rt]])</f>
        <v/>
      </c>
      <c r="U3664">
        <f>1-Tabla1[[#This Row],[Respuesta.corr]]</f>
        <v>0</v>
      </c>
      <c r="V3664" t="s">
        <v>141</v>
      </c>
      <c r="W3664" t="s">
        <v>143</v>
      </c>
      <c r="X3664" t="str">
        <f>+IFERROR(VLOOKUP(Tabla1[[#This Row],[participant]],$AB$2:$AC$17,2,0),"REVISAR")</f>
        <v>EGV8M</v>
      </c>
    </row>
    <row r="3665" spans="1:24" x14ac:dyDescent="0.55000000000000004">
      <c r="A3665" t="s">
        <v>53</v>
      </c>
      <c r="B3665" t="s">
        <v>30</v>
      </c>
      <c r="C3665" t="s">
        <v>15</v>
      </c>
      <c r="D3665">
        <v>0.8</v>
      </c>
      <c r="E3665">
        <v>0</v>
      </c>
      <c r="F3665">
        <v>63</v>
      </c>
      <c r="G3665">
        <v>63</v>
      </c>
      <c r="H3665">
        <v>63</v>
      </c>
      <c r="I3665" t="s">
        <v>15</v>
      </c>
      <c r="J3665">
        <v>1</v>
      </c>
      <c r="L3665" t="s">
        <v>175</v>
      </c>
      <c r="M3665">
        <v>59.810411340452497</v>
      </c>
      <c r="N3665" t="s">
        <v>56</v>
      </c>
      <c r="O3665">
        <v>1</v>
      </c>
      <c r="P3665" t="s">
        <v>176</v>
      </c>
      <c r="Q3665" t="str">
        <f>+PROPER(IF(MID(Tabla1[[#This Row],[expName]],3,100)="Alegria","Alegría",MID(Tabla1[[#This Row],[expName]],3,100)))</f>
        <v>Alegría</v>
      </c>
      <c r="R3665" t="str">
        <f>+IF(Tabla1[[#This Row],[correct_ans]]="None","Frecuente","Infrecuente")</f>
        <v>Frecuente</v>
      </c>
      <c r="S3665">
        <f>+Tabla1[[#This Row],[Respuesta.corr]]*100</f>
        <v>100</v>
      </c>
      <c r="T3665" t="str">
        <f>+IF(OR(Tabla1[[#This Row],[frecuente/infrecuente]]="Frecuente",Tabla1[[#This Row],[Respuesta.rt]]=""),"",Tabla1[[#This Row],[Respuesta.rt]])</f>
        <v/>
      </c>
      <c r="U3665">
        <f>1-Tabla1[[#This Row],[Respuesta.corr]]</f>
        <v>0</v>
      </c>
      <c r="V3665" t="s">
        <v>141</v>
      </c>
      <c r="W3665" t="s">
        <v>143</v>
      </c>
      <c r="X3665" t="str">
        <f>+IFERROR(VLOOKUP(Tabla1[[#This Row],[participant]],$AB$2:$AC$17,2,0),"REVISAR")</f>
        <v>EGV8M</v>
      </c>
    </row>
    <row r="3666" spans="1:24" x14ac:dyDescent="0.55000000000000004">
      <c r="A3666" t="s">
        <v>58</v>
      </c>
      <c r="B3666" t="s">
        <v>77</v>
      </c>
      <c r="C3666" t="s">
        <v>21</v>
      </c>
      <c r="D3666">
        <v>1.3</v>
      </c>
      <c r="E3666">
        <v>0</v>
      </c>
      <c r="F3666">
        <v>64</v>
      </c>
      <c r="G3666">
        <v>64</v>
      </c>
      <c r="H3666">
        <v>64</v>
      </c>
      <c r="I3666" t="s">
        <v>21</v>
      </c>
      <c r="J3666">
        <v>1</v>
      </c>
      <c r="K3666">
        <v>0.51884812174799999</v>
      </c>
      <c r="L3666" t="s">
        <v>175</v>
      </c>
      <c r="M3666">
        <v>59.810411340452497</v>
      </c>
      <c r="N3666" t="s">
        <v>56</v>
      </c>
      <c r="O3666">
        <v>1</v>
      </c>
      <c r="P3666" t="s">
        <v>176</v>
      </c>
      <c r="Q3666" t="str">
        <f>+PROPER(IF(MID(Tabla1[[#This Row],[expName]],3,100)="Alegria","Alegría",MID(Tabla1[[#This Row],[expName]],3,100)))</f>
        <v>Alegría</v>
      </c>
      <c r="R3666" t="str">
        <f>+IF(Tabla1[[#This Row],[correct_ans]]="None","Frecuente","Infrecuente")</f>
        <v>Infrecuente</v>
      </c>
      <c r="S3666">
        <f>+Tabla1[[#This Row],[Respuesta.corr]]*100</f>
        <v>100</v>
      </c>
      <c r="T3666">
        <f>+IF(OR(Tabla1[[#This Row],[frecuente/infrecuente]]="Frecuente",Tabla1[[#This Row],[Respuesta.rt]]=""),"",Tabla1[[#This Row],[Respuesta.rt]])</f>
        <v>0.51884812174799999</v>
      </c>
      <c r="U3666">
        <f>1-Tabla1[[#This Row],[Respuesta.corr]]</f>
        <v>0</v>
      </c>
      <c r="V3666" t="s">
        <v>141</v>
      </c>
      <c r="W3666" t="s">
        <v>143</v>
      </c>
      <c r="X3666" t="str">
        <f>+IFERROR(VLOOKUP(Tabla1[[#This Row],[participant]],$AB$2:$AC$17,2,0),"REVISAR")</f>
        <v>EGV8M</v>
      </c>
    </row>
    <row r="3667" spans="1:24" x14ac:dyDescent="0.55000000000000004">
      <c r="A3667" t="s">
        <v>53</v>
      </c>
      <c r="B3667" t="s">
        <v>28</v>
      </c>
      <c r="C3667" t="s">
        <v>15</v>
      </c>
      <c r="D3667">
        <v>0.8</v>
      </c>
      <c r="E3667">
        <v>0</v>
      </c>
      <c r="F3667">
        <v>65</v>
      </c>
      <c r="G3667">
        <v>65</v>
      </c>
      <c r="H3667">
        <v>65</v>
      </c>
      <c r="I3667" t="s">
        <v>15</v>
      </c>
      <c r="J3667">
        <v>1</v>
      </c>
      <c r="L3667" t="s">
        <v>175</v>
      </c>
      <c r="M3667">
        <v>59.810411340452497</v>
      </c>
      <c r="N3667" t="s">
        <v>56</v>
      </c>
      <c r="O3667">
        <v>1</v>
      </c>
      <c r="P3667" t="s">
        <v>176</v>
      </c>
      <c r="Q3667" t="str">
        <f>+PROPER(IF(MID(Tabla1[[#This Row],[expName]],3,100)="Alegria","Alegría",MID(Tabla1[[#This Row],[expName]],3,100)))</f>
        <v>Alegría</v>
      </c>
      <c r="R3667" t="str">
        <f>+IF(Tabla1[[#This Row],[correct_ans]]="None","Frecuente","Infrecuente")</f>
        <v>Frecuente</v>
      </c>
      <c r="S3667">
        <f>+Tabla1[[#This Row],[Respuesta.corr]]*100</f>
        <v>100</v>
      </c>
      <c r="T3667" t="str">
        <f>+IF(OR(Tabla1[[#This Row],[frecuente/infrecuente]]="Frecuente",Tabla1[[#This Row],[Respuesta.rt]]=""),"",Tabla1[[#This Row],[Respuesta.rt]])</f>
        <v/>
      </c>
      <c r="U3667">
        <f>1-Tabla1[[#This Row],[Respuesta.corr]]</f>
        <v>0</v>
      </c>
      <c r="V3667" t="s">
        <v>141</v>
      </c>
      <c r="W3667" t="s">
        <v>143</v>
      </c>
      <c r="X3667" t="str">
        <f>+IFERROR(VLOOKUP(Tabla1[[#This Row],[participant]],$AB$2:$AC$17,2,0),"REVISAR")</f>
        <v>EGV8M</v>
      </c>
    </row>
    <row r="3668" spans="1:24" x14ac:dyDescent="0.55000000000000004">
      <c r="A3668" t="s">
        <v>58</v>
      </c>
      <c r="B3668" t="s">
        <v>66</v>
      </c>
      <c r="C3668" t="s">
        <v>21</v>
      </c>
      <c r="D3668">
        <v>0.8</v>
      </c>
      <c r="E3668">
        <v>0</v>
      </c>
      <c r="F3668">
        <v>66</v>
      </c>
      <c r="G3668">
        <v>66</v>
      </c>
      <c r="H3668">
        <v>66</v>
      </c>
      <c r="I3668" t="s">
        <v>21</v>
      </c>
      <c r="J3668">
        <v>1</v>
      </c>
      <c r="K3668">
        <v>0.488275546522</v>
      </c>
      <c r="L3668" t="s">
        <v>175</v>
      </c>
      <c r="M3668">
        <v>59.810411340452497</v>
      </c>
      <c r="N3668" t="s">
        <v>56</v>
      </c>
      <c r="O3668">
        <v>1</v>
      </c>
      <c r="P3668" t="s">
        <v>176</v>
      </c>
      <c r="Q3668" t="str">
        <f>+PROPER(IF(MID(Tabla1[[#This Row],[expName]],3,100)="Alegria","Alegría",MID(Tabla1[[#This Row],[expName]],3,100)))</f>
        <v>Alegría</v>
      </c>
      <c r="R3668" t="str">
        <f>+IF(Tabla1[[#This Row],[correct_ans]]="None","Frecuente","Infrecuente")</f>
        <v>Infrecuente</v>
      </c>
      <c r="S3668">
        <f>+Tabla1[[#This Row],[Respuesta.corr]]*100</f>
        <v>100</v>
      </c>
      <c r="T3668">
        <f>+IF(OR(Tabla1[[#This Row],[frecuente/infrecuente]]="Frecuente",Tabla1[[#This Row],[Respuesta.rt]]=""),"",Tabla1[[#This Row],[Respuesta.rt]])</f>
        <v>0.488275546522</v>
      </c>
      <c r="U3668">
        <f>1-Tabla1[[#This Row],[Respuesta.corr]]</f>
        <v>0</v>
      </c>
      <c r="V3668" t="s">
        <v>141</v>
      </c>
      <c r="W3668" t="s">
        <v>143</v>
      </c>
      <c r="X3668" t="str">
        <f>+IFERROR(VLOOKUP(Tabla1[[#This Row],[participant]],$AB$2:$AC$17,2,0),"REVISAR")</f>
        <v>EGV8M</v>
      </c>
    </row>
    <row r="3669" spans="1:24" x14ac:dyDescent="0.55000000000000004">
      <c r="A3669" t="s">
        <v>53</v>
      </c>
      <c r="B3669" t="s">
        <v>14</v>
      </c>
      <c r="C3669" t="s">
        <v>15</v>
      </c>
      <c r="D3669">
        <v>0.8</v>
      </c>
      <c r="E3669">
        <v>0</v>
      </c>
      <c r="F3669">
        <v>67</v>
      </c>
      <c r="G3669">
        <v>67</v>
      </c>
      <c r="H3669">
        <v>67</v>
      </c>
      <c r="I3669" t="s">
        <v>15</v>
      </c>
      <c r="J3669">
        <v>1</v>
      </c>
      <c r="L3669" t="s">
        <v>175</v>
      </c>
      <c r="M3669">
        <v>59.810411340452497</v>
      </c>
      <c r="N3669" t="s">
        <v>56</v>
      </c>
      <c r="O3669">
        <v>1</v>
      </c>
      <c r="P3669" t="s">
        <v>176</v>
      </c>
      <c r="Q3669" t="str">
        <f>+PROPER(IF(MID(Tabla1[[#This Row],[expName]],3,100)="Alegria","Alegría",MID(Tabla1[[#This Row],[expName]],3,100)))</f>
        <v>Alegría</v>
      </c>
      <c r="R3669" t="str">
        <f>+IF(Tabla1[[#This Row],[correct_ans]]="None","Frecuente","Infrecuente")</f>
        <v>Frecuente</v>
      </c>
      <c r="S3669">
        <f>+Tabla1[[#This Row],[Respuesta.corr]]*100</f>
        <v>100</v>
      </c>
      <c r="T3669" t="str">
        <f>+IF(OR(Tabla1[[#This Row],[frecuente/infrecuente]]="Frecuente",Tabla1[[#This Row],[Respuesta.rt]]=""),"",Tabla1[[#This Row],[Respuesta.rt]])</f>
        <v/>
      </c>
      <c r="U3669">
        <f>1-Tabla1[[#This Row],[Respuesta.corr]]</f>
        <v>0</v>
      </c>
      <c r="V3669" t="s">
        <v>141</v>
      </c>
      <c r="W3669" t="s">
        <v>143</v>
      </c>
      <c r="X3669" t="str">
        <f>+IFERROR(VLOOKUP(Tabla1[[#This Row],[participant]],$AB$2:$AC$17,2,0),"REVISAR")</f>
        <v>EGV8M</v>
      </c>
    </row>
    <row r="3670" spans="1:24" x14ac:dyDescent="0.55000000000000004">
      <c r="A3670" t="s">
        <v>53</v>
      </c>
      <c r="B3670" t="s">
        <v>25</v>
      </c>
      <c r="C3670" t="s">
        <v>15</v>
      </c>
      <c r="D3670">
        <v>0.8</v>
      </c>
      <c r="E3670">
        <v>0</v>
      </c>
      <c r="F3670">
        <v>68</v>
      </c>
      <c r="G3670">
        <v>68</v>
      </c>
      <c r="H3670">
        <v>68</v>
      </c>
      <c r="I3670" t="s">
        <v>15</v>
      </c>
      <c r="J3670">
        <v>1</v>
      </c>
      <c r="L3670" t="s">
        <v>175</v>
      </c>
      <c r="M3670">
        <v>59.810411340452497</v>
      </c>
      <c r="N3670" t="s">
        <v>56</v>
      </c>
      <c r="O3670">
        <v>1</v>
      </c>
      <c r="P3670" t="s">
        <v>176</v>
      </c>
      <c r="Q3670" t="str">
        <f>+PROPER(IF(MID(Tabla1[[#This Row],[expName]],3,100)="Alegria","Alegría",MID(Tabla1[[#This Row],[expName]],3,100)))</f>
        <v>Alegría</v>
      </c>
      <c r="R3670" t="str">
        <f>+IF(Tabla1[[#This Row],[correct_ans]]="None","Frecuente","Infrecuente")</f>
        <v>Frecuente</v>
      </c>
      <c r="S3670">
        <f>+Tabla1[[#This Row],[Respuesta.corr]]*100</f>
        <v>100</v>
      </c>
      <c r="T3670" t="str">
        <f>+IF(OR(Tabla1[[#This Row],[frecuente/infrecuente]]="Frecuente",Tabla1[[#This Row],[Respuesta.rt]]=""),"",Tabla1[[#This Row],[Respuesta.rt]])</f>
        <v/>
      </c>
      <c r="U3670">
        <f>1-Tabla1[[#This Row],[Respuesta.corr]]</f>
        <v>0</v>
      </c>
      <c r="V3670" t="s">
        <v>141</v>
      </c>
      <c r="W3670" t="s">
        <v>143</v>
      </c>
      <c r="X3670" t="str">
        <f>+IFERROR(VLOOKUP(Tabla1[[#This Row],[participant]],$AB$2:$AC$17,2,0),"REVISAR")</f>
        <v>EGV8M</v>
      </c>
    </row>
    <row r="3671" spans="1:24" x14ac:dyDescent="0.55000000000000004">
      <c r="A3671" t="s">
        <v>58</v>
      </c>
      <c r="B3671" t="s">
        <v>69</v>
      </c>
      <c r="C3671" t="s">
        <v>21</v>
      </c>
      <c r="D3671">
        <v>1.3</v>
      </c>
      <c r="E3671">
        <v>0</v>
      </c>
      <c r="F3671">
        <v>69</v>
      </c>
      <c r="G3671">
        <v>69</v>
      </c>
      <c r="H3671">
        <v>69</v>
      </c>
      <c r="I3671" t="s">
        <v>21</v>
      </c>
      <c r="J3671">
        <v>1</v>
      </c>
      <c r="K3671">
        <v>0.64279154036200004</v>
      </c>
      <c r="L3671" t="s">
        <v>175</v>
      </c>
      <c r="M3671">
        <v>59.810411340452497</v>
      </c>
      <c r="N3671" t="s">
        <v>56</v>
      </c>
      <c r="O3671">
        <v>1</v>
      </c>
      <c r="P3671" t="s">
        <v>176</v>
      </c>
      <c r="Q3671" t="str">
        <f>+PROPER(IF(MID(Tabla1[[#This Row],[expName]],3,100)="Alegria","Alegría",MID(Tabla1[[#This Row],[expName]],3,100)))</f>
        <v>Alegría</v>
      </c>
      <c r="R3671" t="str">
        <f>+IF(Tabla1[[#This Row],[correct_ans]]="None","Frecuente","Infrecuente")</f>
        <v>Infrecuente</v>
      </c>
      <c r="S3671">
        <f>+Tabla1[[#This Row],[Respuesta.corr]]*100</f>
        <v>100</v>
      </c>
      <c r="T3671">
        <f>+IF(OR(Tabla1[[#This Row],[frecuente/infrecuente]]="Frecuente",Tabla1[[#This Row],[Respuesta.rt]]=""),"",Tabla1[[#This Row],[Respuesta.rt]])</f>
        <v>0.64279154036200004</v>
      </c>
      <c r="U3671">
        <f>1-Tabla1[[#This Row],[Respuesta.corr]]</f>
        <v>0</v>
      </c>
      <c r="V3671" t="s">
        <v>141</v>
      </c>
      <c r="W3671" t="s">
        <v>143</v>
      </c>
      <c r="X3671" t="str">
        <f>+IFERROR(VLOOKUP(Tabla1[[#This Row],[participant]],$AB$2:$AC$17,2,0),"REVISAR")</f>
        <v>EGV8M</v>
      </c>
    </row>
    <row r="3672" spans="1:24" x14ac:dyDescent="0.55000000000000004">
      <c r="A3672" t="s">
        <v>53</v>
      </c>
      <c r="B3672" t="s">
        <v>36</v>
      </c>
      <c r="C3672" t="s">
        <v>15</v>
      </c>
      <c r="D3672">
        <v>1.3</v>
      </c>
      <c r="E3672">
        <v>0</v>
      </c>
      <c r="F3672">
        <v>70</v>
      </c>
      <c r="G3672">
        <v>70</v>
      </c>
      <c r="H3672">
        <v>70</v>
      </c>
      <c r="I3672" t="s">
        <v>15</v>
      </c>
      <c r="J3672">
        <v>1</v>
      </c>
      <c r="L3672" t="s">
        <v>175</v>
      </c>
      <c r="M3672">
        <v>59.810411340452497</v>
      </c>
      <c r="N3672" t="s">
        <v>56</v>
      </c>
      <c r="O3672">
        <v>1</v>
      </c>
      <c r="P3672" t="s">
        <v>176</v>
      </c>
      <c r="Q3672" t="str">
        <f>+PROPER(IF(MID(Tabla1[[#This Row],[expName]],3,100)="Alegria","Alegría",MID(Tabla1[[#This Row],[expName]],3,100)))</f>
        <v>Alegría</v>
      </c>
      <c r="R3672" t="str">
        <f>+IF(Tabla1[[#This Row],[correct_ans]]="None","Frecuente","Infrecuente")</f>
        <v>Frecuente</v>
      </c>
      <c r="S3672">
        <f>+Tabla1[[#This Row],[Respuesta.corr]]*100</f>
        <v>100</v>
      </c>
      <c r="T3672" t="str">
        <f>+IF(OR(Tabla1[[#This Row],[frecuente/infrecuente]]="Frecuente",Tabla1[[#This Row],[Respuesta.rt]]=""),"",Tabla1[[#This Row],[Respuesta.rt]])</f>
        <v/>
      </c>
      <c r="U3672">
        <f>1-Tabla1[[#This Row],[Respuesta.corr]]</f>
        <v>0</v>
      </c>
      <c r="V3672" t="s">
        <v>141</v>
      </c>
      <c r="W3672" t="s">
        <v>143</v>
      </c>
      <c r="X3672" t="str">
        <f>+IFERROR(VLOOKUP(Tabla1[[#This Row],[participant]],$AB$2:$AC$17,2,0),"REVISAR")</f>
        <v>EGV8M</v>
      </c>
    </row>
    <row r="3673" spans="1:24" x14ac:dyDescent="0.55000000000000004">
      <c r="A3673" t="s">
        <v>53</v>
      </c>
      <c r="B3673" t="s">
        <v>34</v>
      </c>
      <c r="C3673" t="s">
        <v>15</v>
      </c>
      <c r="D3673">
        <v>1.3</v>
      </c>
      <c r="E3673">
        <v>0</v>
      </c>
      <c r="F3673">
        <v>71</v>
      </c>
      <c r="G3673">
        <v>71</v>
      </c>
      <c r="H3673">
        <v>71</v>
      </c>
      <c r="I3673" t="s">
        <v>15</v>
      </c>
      <c r="J3673">
        <v>1</v>
      </c>
      <c r="L3673" t="s">
        <v>175</v>
      </c>
      <c r="M3673">
        <v>59.810411340452497</v>
      </c>
      <c r="N3673" t="s">
        <v>56</v>
      </c>
      <c r="O3673">
        <v>1</v>
      </c>
      <c r="P3673" t="s">
        <v>176</v>
      </c>
      <c r="Q3673" t="str">
        <f>+PROPER(IF(MID(Tabla1[[#This Row],[expName]],3,100)="Alegria","Alegría",MID(Tabla1[[#This Row],[expName]],3,100)))</f>
        <v>Alegría</v>
      </c>
      <c r="R3673" t="str">
        <f>+IF(Tabla1[[#This Row],[correct_ans]]="None","Frecuente","Infrecuente")</f>
        <v>Frecuente</v>
      </c>
      <c r="S3673">
        <f>+Tabla1[[#This Row],[Respuesta.corr]]*100</f>
        <v>100</v>
      </c>
      <c r="T3673" t="str">
        <f>+IF(OR(Tabla1[[#This Row],[frecuente/infrecuente]]="Frecuente",Tabla1[[#This Row],[Respuesta.rt]]=""),"",Tabla1[[#This Row],[Respuesta.rt]])</f>
        <v/>
      </c>
      <c r="U3673">
        <f>1-Tabla1[[#This Row],[Respuesta.corr]]</f>
        <v>0</v>
      </c>
      <c r="V3673" t="s">
        <v>141</v>
      </c>
      <c r="W3673" t="s">
        <v>143</v>
      </c>
      <c r="X3673" t="str">
        <f>+IFERROR(VLOOKUP(Tabla1[[#This Row],[participant]],$AB$2:$AC$17,2,0),"REVISAR")</f>
        <v>EGV8M</v>
      </c>
    </row>
    <row r="3674" spans="1:24" x14ac:dyDescent="0.55000000000000004">
      <c r="A3674" t="s">
        <v>53</v>
      </c>
      <c r="B3674" t="s">
        <v>25</v>
      </c>
      <c r="C3674" t="s">
        <v>15</v>
      </c>
      <c r="D3674">
        <v>0.8</v>
      </c>
      <c r="E3674">
        <v>0</v>
      </c>
      <c r="F3674">
        <v>72</v>
      </c>
      <c r="G3674">
        <v>72</v>
      </c>
      <c r="H3674">
        <v>72</v>
      </c>
      <c r="I3674" t="s">
        <v>15</v>
      </c>
      <c r="J3674">
        <v>1</v>
      </c>
      <c r="L3674" t="s">
        <v>175</v>
      </c>
      <c r="M3674">
        <v>59.810411340452497</v>
      </c>
      <c r="N3674" t="s">
        <v>56</v>
      </c>
      <c r="O3674">
        <v>1</v>
      </c>
      <c r="P3674" t="s">
        <v>176</v>
      </c>
      <c r="Q3674" t="str">
        <f>+PROPER(IF(MID(Tabla1[[#This Row],[expName]],3,100)="Alegria","Alegría",MID(Tabla1[[#This Row],[expName]],3,100)))</f>
        <v>Alegría</v>
      </c>
      <c r="R3674" t="str">
        <f>+IF(Tabla1[[#This Row],[correct_ans]]="None","Frecuente","Infrecuente")</f>
        <v>Frecuente</v>
      </c>
      <c r="S3674">
        <f>+Tabla1[[#This Row],[Respuesta.corr]]*100</f>
        <v>100</v>
      </c>
      <c r="T3674" t="str">
        <f>+IF(OR(Tabla1[[#This Row],[frecuente/infrecuente]]="Frecuente",Tabla1[[#This Row],[Respuesta.rt]]=""),"",Tabla1[[#This Row],[Respuesta.rt]])</f>
        <v/>
      </c>
      <c r="U3674">
        <f>1-Tabla1[[#This Row],[Respuesta.corr]]</f>
        <v>0</v>
      </c>
      <c r="V3674" t="s">
        <v>141</v>
      </c>
      <c r="W3674" t="s">
        <v>143</v>
      </c>
      <c r="X3674" t="str">
        <f>+IFERROR(VLOOKUP(Tabla1[[#This Row],[participant]],$AB$2:$AC$17,2,0),"REVISAR")</f>
        <v>EGV8M</v>
      </c>
    </row>
    <row r="3675" spans="1:24" x14ac:dyDescent="0.55000000000000004">
      <c r="A3675" t="s">
        <v>53</v>
      </c>
      <c r="B3675" t="s">
        <v>48</v>
      </c>
      <c r="C3675" t="s">
        <v>15</v>
      </c>
      <c r="D3675">
        <v>1.3</v>
      </c>
      <c r="E3675">
        <v>0</v>
      </c>
      <c r="F3675">
        <v>73</v>
      </c>
      <c r="G3675">
        <v>73</v>
      </c>
      <c r="H3675">
        <v>73</v>
      </c>
      <c r="I3675" t="s">
        <v>15</v>
      </c>
      <c r="J3675">
        <v>1</v>
      </c>
      <c r="L3675" t="s">
        <v>175</v>
      </c>
      <c r="M3675">
        <v>59.810411340452497</v>
      </c>
      <c r="N3675" t="s">
        <v>56</v>
      </c>
      <c r="O3675">
        <v>1</v>
      </c>
      <c r="P3675" t="s">
        <v>176</v>
      </c>
      <c r="Q3675" t="str">
        <f>+PROPER(IF(MID(Tabla1[[#This Row],[expName]],3,100)="Alegria","Alegría",MID(Tabla1[[#This Row],[expName]],3,100)))</f>
        <v>Alegría</v>
      </c>
      <c r="R3675" t="str">
        <f>+IF(Tabla1[[#This Row],[correct_ans]]="None","Frecuente","Infrecuente")</f>
        <v>Frecuente</v>
      </c>
      <c r="S3675">
        <f>+Tabla1[[#This Row],[Respuesta.corr]]*100</f>
        <v>100</v>
      </c>
      <c r="T3675" t="str">
        <f>+IF(OR(Tabla1[[#This Row],[frecuente/infrecuente]]="Frecuente",Tabla1[[#This Row],[Respuesta.rt]]=""),"",Tabla1[[#This Row],[Respuesta.rt]])</f>
        <v/>
      </c>
      <c r="U3675">
        <f>1-Tabla1[[#This Row],[Respuesta.corr]]</f>
        <v>0</v>
      </c>
      <c r="V3675" t="s">
        <v>141</v>
      </c>
      <c r="W3675" t="s">
        <v>143</v>
      </c>
      <c r="X3675" t="str">
        <f>+IFERROR(VLOOKUP(Tabla1[[#This Row],[participant]],$AB$2:$AC$17,2,0),"REVISAR")</f>
        <v>EGV8M</v>
      </c>
    </row>
    <row r="3676" spans="1:24" x14ac:dyDescent="0.55000000000000004">
      <c r="A3676" t="s">
        <v>58</v>
      </c>
      <c r="B3676" t="s">
        <v>69</v>
      </c>
      <c r="C3676" t="s">
        <v>21</v>
      </c>
      <c r="D3676">
        <v>1.3</v>
      </c>
      <c r="E3676">
        <v>0</v>
      </c>
      <c r="F3676">
        <v>74</v>
      </c>
      <c r="G3676">
        <v>74</v>
      </c>
      <c r="H3676">
        <v>74</v>
      </c>
      <c r="I3676" t="s">
        <v>21</v>
      </c>
      <c r="J3676">
        <v>1</v>
      </c>
      <c r="K3676">
        <v>0.70830770168699997</v>
      </c>
      <c r="L3676" t="s">
        <v>175</v>
      </c>
      <c r="M3676">
        <v>59.810411340452497</v>
      </c>
      <c r="N3676" t="s">
        <v>56</v>
      </c>
      <c r="O3676">
        <v>1</v>
      </c>
      <c r="P3676" t="s">
        <v>176</v>
      </c>
      <c r="Q3676" t="str">
        <f>+PROPER(IF(MID(Tabla1[[#This Row],[expName]],3,100)="Alegria","Alegría",MID(Tabla1[[#This Row],[expName]],3,100)))</f>
        <v>Alegría</v>
      </c>
      <c r="R3676" t="str">
        <f>+IF(Tabla1[[#This Row],[correct_ans]]="None","Frecuente","Infrecuente")</f>
        <v>Infrecuente</v>
      </c>
      <c r="S3676">
        <f>+Tabla1[[#This Row],[Respuesta.corr]]*100</f>
        <v>100</v>
      </c>
      <c r="T3676">
        <f>+IF(OR(Tabla1[[#This Row],[frecuente/infrecuente]]="Frecuente",Tabla1[[#This Row],[Respuesta.rt]]=""),"",Tabla1[[#This Row],[Respuesta.rt]])</f>
        <v>0.70830770168699997</v>
      </c>
      <c r="U3676">
        <f>1-Tabla1[[#This Row],[Respuesta.corr]]</f>
        <v>0</v>
      </c>
      <c r="V3676" t="s">
        <v>141</v>
      </c>
      <c r="W3676" t="s">
        <v>143</v>
      </c>
      <c r="X3676" t="str">
        <f>+IFERROR(VLOOKUP(Tabla1[[#This Row],[participant]],$AB$2:$AC$17,2,0),"REVISAR")</f>
        <v>EGV8M</v>
      </c>
    </row>
    <row r="3677" spans="1:24" x14ac:dyDescent="0.55000000000000004">
      <c r="A3677" t="s">
        <v>53</v>
      </c>
      <c r="B3677" t="s">
        <v>48</v>
      </c>
      <c r="C3677" t="s">
        <v>15</v>
      </c>
      <c r="D3677">
        <v>0.8</v>
      </c>
      <c r="E3677">
        <v>0</v>
      </c>
      <c r="F3677">
        <v>75</v>
      </c>
      <c r="G3677">
        <v>75</v>
      </c>
      <c r="H3677">
        <v>75</v>
      </c>
      <c r="I3677" t="s">
        <v>15</v>
      </c>
      <c r="J3677">
        <v>1</v>
      </c>
      <c r="L3677" t="s">
        <v>175</v>
      </c>
      <c r="M3677">
        <v>59.810411340452497</v>
      </c>
      <c r="N3677" t="s">
        <v>56</v>
      </c>
      <c r="O3677">
        <v>1</v>
      </c>
      <c r="P3677" t="s">
        <v>176</v>
      </c>
      <c r="Q3677" t="str">
        <f>+PROPER(IF(MID(Tabla1[[#This Row],[expName]],3,100)="Alegria","Alegría",MID(Tabla1[[#This Row],[expName]],3,100)))</f>
        <v>Alegría</v>
      </c>
      <c r="R3677" t="str">
        <f>+IF(Tabla1[[#This Row],[correct_ans]]="None","Frecuente","Infrecuente")</f>
        <v>Frecuente</v>
      </c>
      <c r="S3677">
        <f>+Tabla1[[#This Row],[Respuesta.corr]]*100</f>
        <v>100</v>
      </c>
      <c r="T3677" t="str">
        <f>+IF(OR(Tabla1[[#This Row],[frecuente/infrecuente]]="Frecuente",Tabla1[[#This Row],[Respuesta.rt]]=""),"",Tabla1[[#This Row],[Respuesta.rt]])</f>
        <v/>
      </c>
      <c r="U3677">
        <f>1-Tabla1[[#This Row],[Respuesta.corr]]</f>
        <v>0</v>
      </c>
      <c r="V3677" t="s">
        <v>141</v>
      </c>
      <c r="W3677" t="s">
        <v>143</v>
      </c>
      <c r="X3677" t="str">
        <f>+IFERROR(VLOOKUP(Tabla1[[#This Row],[participant]],$AB$2:$AC$17,2,0),"REVISAR")</f>
        <v>EGV8M</v>
      </c>
    </row>
    <row r="3678" spans="1:24" x14ac:dyDescent="0.55000000000000004">
      <c r="A3678" t="s">
        <v>53</v>
      </c>
      <c r="B3678" t="s">
        <v>30</v>
      </c>
      <c r="C3678" t="s">
        <v>15</v>
      </c>
      <c r="D3678">
        <v>1.3</v>
      </c>
      <c r="E3678">
        <v>0</v>
      </c>
      <c r="F3678">
        <v>76</v>
      </c>
      <c r="G3678">
        <v>76</v>
      </c>
      <c r="H3678">
        <v>76</v>
      </c>
      <c r="I3678" t="s">
        <v>15</v>
      </c>
      <c r="J3678">
        <v>1</v>
      </c>
      <c r="L3678" t="s">
        <v>175</v>
      </c>
      <c r="M3678">
        <v>59.810411340452497</v>
      </c>
      <c r="N3678" t="s">
        <v>56</v>
      </c>
      <c r="O3678">
        <v>1</v>
      </c>
      <c r="P3678" t="s">
        <v>176</v>
      </c>
      <c r="Q3678" t="str">
        <f>+PROPER(IF(MID(Tabla1[[#This Row],[expName]],3,100)="Alegria","Alegría",MID(Tabla1[[#This Row],[expName]],3,100)))</f>
        <v>Alegría</v>
      </c>
      <c r="R3678" t="str">
        <f>+IF(Tabla1[[#This Row],[correct_ans]]="None","Frecuente","Infrecuente")</f>
        <v>Frecuente</v>
      </c>
      <c r="S3678">
        <f>+Tabla1[[#This Row],[Respuesta.corr]]*100</f>
        <v>100</v>
      </c>
      <c r="T3678" t="str">
        <f>+IF(OR(Tabla1[[#This Row],[frecuente/infrecuente]]="Frecuente",Tabla1[[#This Row],[Respuesta.rt]]=""),"",Tabla1[[#This Row],[Respuesta.rt]])</f>
        <v/>
      </c>
      <c r="U3678">
        <f>1-Tabla1[[#This Row],[Respuesta.corr]]</f>
        <v>0</v>
      </c>
      <c r="V3678" t="s">
        <v>141</v>
      </c>
      <c r="W3678" t="s">
        <v>143</v>
      </c>
      <c r="X3678" t="str">
        <f>+IFERROR(VLOOKUP(Tabla1[[#This Row],[participant]],$AB$2:$AC$17,2,0),"REVISAR")</f>
        <v>EGV8M</v>
      </c>
    </row>
    <row r="3679" spans="1:24" x14ac:dyDescent="0.55000000000000004">
      <c r="A3679" t="s">
        <v>53</v>
      </c>
      <c r="B3679" t="s">
        <v>14</v>
      </c>
      <c r="C3679" t="s">
        <v>15</v>
      </c>
      <c r="D3679">
        <v>0.8</v>
      </c>
      <c r="E3679">
        <v>0</v>
      </c>
      <c r="F3679">
        <v>77</v>
      </c>
      <c r="G3679">
        <v>77</v>
      </c>
      <c r="H3679">
        <v>77</v>
      </c>
      <c r="I3679" t="s">
        <v>15</v>
      </c>
      <c r="J3679">
        <v>1</v>
      </c>
      <c r="L3679" t="s">
        <v>175</v>
      </c>
      <c r="M3679">
        <v>59.810411340452497</v>
      </c>
      <c r="N3679" t="s">
        <v>56</v>
      </c>
      <c r="O3679">
        <v>1</v>
      </c>
      <c r="P3679" t="s">
        <v>176</v>
      </c>
      <c r="Q3679" t="str">
        <f>+PROPER(IF(MID(Tabla1[[#This Row],[expName]],3,100)="Alegria","Alegría",MID(Tabla1[[#This Row],[expName]],3,100)))</f>
        <v>Alegría</v>
      </c>
      <c r="R3679" t="str">
        <f>+IF(Tabla1[[#This Row],[correct_ans]]="None","Frecuente","Infrecuente")</f>
        <v>Frecuente</v>
      </c>
      <c r="S3679">
        <f>+Tabla1[[#This Row],[Respuesta.corr]]*100</f>
        <v>100</v>
      </c>
      <c r="T3679" t="str">
        <f>+IF(OR(Tabla1[[#This Row],[frecuente/infrecuente]]="Frecuente",Tabla1[[#This Row],[Respuesta.rt]]=""),"",Tabla1[[#This Row],[Respuesta.rt]])</f>
        <v/>
      </c>
      <c r="U3679">
        <f>1-Tabla1[[#This Row],[Respuesta.corr]]</f>
        <v>0</v>
      </c>
      <c r="V3679" t="s">
        <v>141</v>
      </c>
      <c r="W3679" t="s">
        <v>143</v>
      </c>
      <c r="X3679" t="str">
        <f>+IFERROR(VLOOKUP(Tabla1[[#This Row],[participant]],$AB$2:$AC$17,2,0),"REVISAR")</f>
        <v>EGV8M</v>
      </c>
    </row>
    <row r="3680" spans="1:24" x14ac:dyDescent="0.55000000000000004">
      <c r="A3680" t="s">
        <v>58</v>
      </c>
      <c r="B3680" t="s">
        <v>78</v>
      </c>
      <c r="C3680" t="s">
        <v>21</v>
      </c>
      <c r="D3680">
        <v>0.8</v>
      </c>
      <c r="E3680">
        <v>0</v>
      </c>
      <c r="F3680">
        <v>78</v>
      </c>
      <c r="G3680">
        <v>78</v>
      </c>
      <c r="H3680">
        <v>78</v>
      </c>
      <c r="I3680" t="s">
        <v>21</v>
      </c>
      <c r="J3680">
        <v>1</v>
      </c>
      <c r="K3680">
        <v>0.66318153432799998</v>
      </c>
      <c r="L3680" t="s">
        <v>175</v>
      </c>
      <c r="M3680">
        <v>59.810411340452497</v>
      </c>
      <c r="N3680" t="s">
        <v>56</v>
      </c>
      <c r="O3680">
        <v>1</v>
      </c>
      <c r="P3680" t="s">
        <v>176</v>
      </c>
      <c r="Q3680" t="str">
        <f>+PROPER(IF(MID(Tabla1[[#This Row],[expName]],3,100)="Alegria","Alegría",MID(Tabla1[[#This Row],[expName]],3,100)))</f>
        <v>Alegría</v>
      </c>
      <c r="R3680" t="str">
        <f>+IF(Tabla1[[#This Row],[correct_ans]]="None","Frecuente","Infrecuente")</f>
        <v>Infrecuente</v>
      </c>
      <c r="S3680">
        <f>+Tabla1[[#This Row],[Respuesta.corr]]*100</f>
        <v>100</v>
      </c>
      <c r="T3680">
        <f>+IF(OR(Tabla1[[#This Row],[frecuente/infrecuente]]="Frecuente",Tabla1[[#This Row],[Respuesta.rt]]=""),"",Tabla1[[#This Row],[Respuesta.rt]])</f>
        <v>0.66318153432799998</v>
      </c>
      <c r="U3680">
        <f>1-Tabla1[[#This Row],[Respuesta.corr]]</f>
        <v>0</v>
      </c>
      <c r="V3680" t="s">
        <v>141</v>
      </c>
      <c r="W3680" t="s">
        <v>143</v>
      </c>
      <c r="X3680" t="str">
        <f>+IFERROR(VLOOKUP(Tabla1[[#This Row],[participant]],$AB$2:$AC$17,2,0),"REVISAR")</f>
        <v>EGV8M</v>
      </c>
    </row>
    <row r="3681" spans="1:24" x14ac:dyDescent="0.55000000000000004">
      <c r="A3681" t="s">
        <v>53</v>
      </c>
      <c r="B3681" t="s">
        <v>65</v>
      </c>
      <c r="C3681" t="s">
        <v>15</v>
      </c>
      <c r="D3681">
        <v>0.8</v>
      </c>
      <c r="E3681">
        <v>0</v>
      </c>
      <c r="F3681">
        <v>79</v>
      </c>
      <c r="G3681">
        <v>79</v>
      </c>
      <c r="H3681">
        <v>79</v>
      </c>
      <c r="I3681" t="s">
        <v>15</v>
      </c>
      <c r="J3681">
        <v>1</v>
      </c>
      <c r="L3681" t="s">
        <v>175</v>
      </c>
      <c r="M3681">
        <v>59.810411340452497</v>
      </c>
      <c r="N3681" t="s">
        <v>56</v>
      </c>
      <c r="O3681">
        <v>1</v>
      </c>
      <c r="P3681" t="s">
        <v>176</v>
      </c>
      <c r="Q3681" t="str">
        <f>+PROPER(IF(MID(Tabla1[[#This Row],[expName]],3,100)="Alegria","Alegría",MID(Tabla1[[#This Row],[expName]],3,100)))</f>
        <v>Alegría</v>
      </c>
      <c r="R3681" t="str">
        <f>+IF(Tabla1[[#This Row],[correct_ans]]="None","Frecuente","Infrecuente")</f>
        <v>Frecuente</v>
      </c>
      <c r="S3681">
        <f>+Tabla1[[#This Row],[Respuesta.corr]]*100</f>
        <v>100</v>
      </c>
      <c r="T3681" t="str">
        <f>+IF(OR(Tabla1[[#This Row],[frecuente/infrecuente]]="Frecuente",Tabla1[[#This Row],[Respuesta.rt]]=""),"",Tabla1[[#This Row],[Respuesta.rt]])</f>
        <v/>
      </c>
      <c r="U3681">
        <f>1-Tabla1[[#This Row],[Respuesta.corr]]</f>
        <v>0</v>
      </c>
      <c r="V3681" t="s">
        <v>141</v>
      </c>
      <c r="W3681" t="s">
        <v>143</v>
      </c>
      <c r="X3681" t="str">
        <f>+IFERROR(VLOOKUP(Tabla1[[#This Row],[participant]],$AB$2:$AC$17,2,0),"REVISAR")</f>
        <v>EGV8M</v>
      </c>
    </row>
    <row r="3682" spans="1:24" x14ac:dyDescent="0.55000000000000004">
      <c r="A3682" t="s">
        <v>53</v>
      </c>
      <c r="B3682" t="s">
        <v>34</v>
      </c>
      <c r="C3682" t="s">
        <v>15</v>
      </c>
      <c r="D3682">
        <v>0.8</v>
      </c>
      <c r="E3682">
        <v>0</v>
      </c>
      <c r="F3682">
        <v>80</v>
      </c>
      <c r="G3682">
        <v>80</v>
      </c>
      <c r="H3682">
        <v>80</v>
      </c>
      <c r="I3682" t="s">
        <v>15</v>
      </c>
      <c r="J3682">
        <v>1</v>
      </c>
      <c r="L3682" t="s">
        <v>175</v>
      </c>
      <c r="M3682">
        <v>59.810411340452497</v>
      </c>
      <c r="N3682" t="s">
        <v>56</v>
      </c>
      <c r="O3682">
        <v>1</v>
      </c>
      <c r="P3682" t="s">
        <v>176</v>
      </c>
      <c r="Q3682" t="str">
        <f>+PROPER(IF(MID(Tabla1[[#This Row],[expName]],3,100)="Alegria","Alegría",MID(Tabla1[[#This Row],[expName]],3,100)))</f>
        <v>Alegría</v>
      </c>
      <c r="R3682" t="str">
        <f>+IF(Tabla1[[#This Row],[correct_ans]]="None","Frecuente","Infrecuente")</f>
        <v>Frecuente</v>
      </c>
      <c r="S3682">
        <f>+Tabla1[[#This Row],[Respuesta.corr]]*100</f>
        <v>100</v>
      </c>
      <c r="T3682" t="str">
        <f>+IF(OR(Tabla1[[#This Row],[frecuente/infrecuente]]="Frecuente",Tabla1[[#This Row],[Respuesta.rt]]=""),"",Tabla1[[#This Row],[Respuesta.rt]])</f>
        <v/>
      </c>
      <c r="U3682">
        <f>1-Tabla1[[#This Row],[Respuesta.corr]]</f>
        <v>0</v>
      </c>
      <c r="V3682" t="s">
        <v>141</v>
      </c>
      <c r="W3682" t="s">
        <v>143</v>
      </c>
      <c r="X3682" t="str">
        <f>+IFERROR(VLOOKUP(Tabla1[[#This Row],[participant]],$AB$2:$AC$17,2,0),"REVISAR")</f>
        <v>EGV8M</v>
      </c>
    </row>
    <row r="3683" spans="1:24" x14ac:dyDescent="0.55000000000000004">
      <c r="A3683" t="s">
        <v>53</v>
      </c>
      <c r="B3683" t="s">
        <v>63</v>
      </c>
      <c r="C3683" t="s">
        <v>15</v>
      </c>
      <c r="D3683">
        <v>1.3</v>
      </c>
      <c r="E3683">
        <v>0</v>
      </c>
      <c r="F3683">
        <v>81</v>
      </c>
      <c r="G3683">
        <v>81</v>
      </c>
      <c r="H3683">
        <v>81</v>
      </c>
      <c r="I3683" t="s">
        <v>15</v>
      </c>
      <c r="J3683">
        <v>1</v>
      </c>
      <c r="L3683" t="s">
        <v>175</v>
      </c>
      <c r="M3683">
        <v>59.810411340452497</v>
      </c>
      <c r="N3683" t="s">
        <v>56</v>
      </c>
      <c r="O3683">
        <v>1</v>
      </c>
      <c r="P3683" t="s">
        <v>176</v>
      </c>
      <c r="Q3683" t="str">
        <f>+PROPER(IF(MID(Tabla1[[#This Row],[expName]],3,100)="Alegria","Alegría",MID(Tabla1[[#This Row],[expName]],3,100)))</f>
        <v>Alegría</v>
      </c>
      <c r="R3683" t="str">
        <f>+IF(Tabla1[[#This Row],[correct_ans]]="None","Frecuente","Infrecuente")</f>
        <v>Frecuente</v>
      </c>
      <c r="S3683">
        <f>+Tabla1[[#This Row],[Respuesta.corr]]*100</f>
        <v>100</v>
      </c>
      <c r="T3683" t="str">
        <f>+IF(OR(Tabla1[[#This Row],[frecuente/infrecuente]]="Frecuente",Tabla1[[#This Row],[Respuesta.rt]]=""),"",Tabla1[[#This Row],[Respuesta.rt]])</f>
        <v/>
      </c>
      <c r="U3683">
        <f>1-Tabla1[[#This Row],[Respuesta.corr]]</f>
        <v>0</v>
      </c>
      <c r="V3683" t="s">
        <v>141</v>
      </c>
      <c r="W3683" t="s">
        <v>143</v>
      </c>
      <c r="X3683" t="str">
        <f>+IFERROR(VLOOKUP(Tabla1[[#This Row],[participant]],$AB$2:$AC$17,2,0),"REVISAR")</f>
        <v>EGV8M</v>
      </c>
    </row>
    <row r="3684" spans="1:24" x14ac:dyDescent="0.55000000000000004">
      <c r="A3684" t="s">
        <v>53</v>
      </c>
      <c r="B3684" t="s">
        <v>48</v>
      </c>
      <c r="C3684" t="s">
        <v>15</v>
      </c>
      <c r="D3684">
        <v>1.3</v>
      </c>
      <c r="E3684">
        <v>0</v>
      </c>
      <c r="F3684">
        <v>82</v>
      </c>
      <c r="G3684">
        <v>82</v>
      </c>
      <c r="H3684">
        <v>82</v>
      </c>
      <c r="I3684" t="s">
        <v>15</v>
      </c>
      <c r="J3684">
        <v>1</v>
      </c>
      <c r="L3684" t="s">
        <v>175</v>
      </c>
      <c r="M3684">
        <v>59.810411340452497</v>
      </c>
      <c r="N3684" t="s">
        <v>56</v>
      </c>
      <c r="O3684">
        <v>1</v>
      </c>
      <c r="P3684" t="s">
        <v>176</v>
      </c>
      <c r="Q3684" t="str">
        <f>+PROPER(IF(MID(Tabla1[[#This Row],[expName]],3,100)="Alegria","Alegría",MID(Tabla1[[#This Row],[expName]],3,100)))</f>
        <v>Alegría</v>
      </c>
      <c r="R3684" t="str">
        <f>+IF(Tabla1[[#This Row],[correct_ans]]="None","Frecuente","Infrecuente")</f>
        <v>Frecuente</v>
      </c>
      <c r="S3684">
        <f>+Tabla1[[#This Row],[Respuesta.corr]]*100</f>
        <v>100</v>
      </c>
      <c r="T3684" t="str">
        <f>+IF(OR(Tabla1[[#This Row],[frecuente/infrecuente]]="Frecuente",Tabla1[[#This Row],[Respuesta.rt]]=""),"",Tabla1[[#This Row],[Respuesta.rt]])</f>
        <v/>
      </c>
      <c r="U3684">
        <f>1-Tabla1[[#This Row],[Respuesta.corr]]</f>
        <v>0</v>
      </c>
      <c r="V3684" t="s">
        <v>141</v>
      </c>
      <c r="W3684" t="s">
        <v>143</v>
      </c>
      <c r="X3684" t="str">
        <f>+IFERROR(VLOOKUP(Tabla1[[#This Row],[participant]],$AB$2:$AC$17,2,0),"REVISAR")</f>
        <v>EGV8M</v>
      </c>
    </row>
    <row r="3685" spans="1:24" x14ac:dyDescent="0.55000000000000004">
      <c r="A3685" t="s">
        <v>58</v>
      </c>
      <c r="B3685" t="s">
        <v>67</v>
      </c>
      <c r="C3685" t="s">
        <v>21</v>
      </c>
      <c r="D3685">
        <v>0.8</v>
      </c>
      <c r="E3685">
        <v>0</v>
      </c>
      <c r="F3685">
        <v>83</v>
      </c>
      <c r="G3685">
        <v>83</v>
      </c>
      <c r="H3685">
        <v>83</v>
      </c>
      <c r="I3685" t="s">
        <v>21</v>
      </c>
      <c r="J3685">
        <v>1</v>
      </c>
      <c r="K3685">
        <v>0.68951222271400003</v>
      </c>
      <c r="L3685" t="s">
        <v>175</v>
      </c>
      <c r="M3685">
        <v>59.810411340452497</v>
      </c>
      <c r="N3685" t="s">
        <v>56</v>
      </c>
      <c r="O3685">
        <v>1</v>
      </c>
      <c r="P3685" t="s">
        <v>176</v>
      </c>
      <c r="Q3685" t="str">
        <f>+PROPER(IF(MID(Tabla1[[#This Row],[expName]],3,100)="Alegria","Alegría",MID(Tabla1[[#This Row],[expName]],3,100)))</f>
        <v>Alegría</v>
      </c>
      <c r="R3685" t="str">
        <f>+IF(Tabla1[[#This Row],[correct_ans]]="None","Frecuente","Infrecuente")</f>
        <v>Infrecuente</v>
      </c>
      <c r="S3685">
        <f>+Tabla1[[#This Row],[Respuesta.corr]]*100</f>
        <v>100</v>
      </c>
      <c r="T3685">
        <f>+IF(OR(Tabla1[[#This Row],[frecuente/infrecuente]]="Frecuente",Tabla1[[#This Row],[Respuesta.rt]]=""),"",Tabla1[[#This Row],[Respuesta.rt]])</f>
        <v>0.68951222271400003</v>
      </c>
      <c r="U3685">
        <f>1-Tabla1[[#This Row],[Respuesta.corr]]</f>
        <v>0</v>
      </c>
      <c r="V3685" t="s">
        <v>141</v>
      </c>
      <c r="W3685" t="s">
        <v>143</v>
      </c>
      <c r="X3685" t="str">
        <f>+IFERROR(VLOOKUP(Tabla1[[#This Row],[participant]],$AB$2:$AC$17,2,0),"REVISAR")</f>
        <v>EGV8M</v>
      </c>
    </row>
    <row r="3686" spans="1:24" x14ac:dyDescent="0.55000000000000004">
      <c r="A3686" t="s">
        <v>53</v>
      </c>
      <c r="B3686" t="s">
        <v>36</v>
      </c>
      <c r="C3686" t="s">
        <v>15</v>
      </c>
      <c r="D3686">
        <v>1.3</v>
      </c>
      <c r="E3686">
        <v>0</v>
      </c>
      <c r="F3686">
        <v>84</v>
      </c>
      <c r="G3686">
        <v>84</v>
      </c>
      <c r="H3686">
        <v>84</v>
      </c>
      <c r="I3686" t="s">
        <v>15</v>
      </c>
      <c r="J3686">
        <v>1</v>
      </c>
      <c r="L3686" t="s">
        <v>175</v>
      </c>
      <c r="M3686">
        <v>59.810411340452497</v>
      </c>
      <c r="N3686" t="s">
        <v>56</v>
      </c>
      <c r="O3686">
        <v>1</v>
      </c>
      <c r="P3686" t="s">
        <v>176</v>
      </c>
      <c r="Q3686" t="str">
        <f>+PROPER(IF(MID(Tabla1[[#This Row],[expName]],3,100)="Alegria","Alegría",MID(Tabla1[[#This Row],[expName]],3,100)))</f>
        <v>Alegría</v>
      </c>
      <c r="R3686" t="str">
        <f>+IF(Tabla1[[#This Row],[correct_ans]]="None","Frecuente","Infrecuente")</f>
        <v>Frecuente</v>
      </c>
      <c r="S3686">
        <f>+Tabla1[[#This Row],[Respuesta.corr]]*100</f>
        <v>100</v>
      </c>
      <c r="T3686" t="str">
        <f>+IF(OR(Tabla1[[#This Row],[frecuente/infrecuente]]="Frecuente",Tabla1[[#This Row],[Respuesta.rt]]=""),"",Tabla1[[#This Row],[Respuesta.rt]])</f>
        <v/>
      </c>
      <c r="U3686">
        <f>1-Tabla1[[#This Row],[Respuesta.corr]]</f>
        <v>0</v>
      </c>
      <c r="V3686" t="s">
        <v>141</v>
      </c>
      <c r="W3686" t="s">
        <v>143</v>
      </c>
      <c r="X3686" t="str">
        <f>+IFERROR(VLOOKUP(Tabla1[[#This Row],[participant]],$AB$2:$AC$17,2,0),"REVISAR")</f>
        <v>EGV8M</v>
      </c>
    </row>
    <row r="3687" spans="1:24" x14ac:dyDescent="0.55000000000000004">
      <c r="A3687" t="s">
        <v>53</v>
      </c>
      <c r="B3687" t="s">
        <v>22</v>
      </c>
      <c r="C3687" t="s">
        <v>15</v>
      </c>
      <c r="D3687">
        <v>0.8</v>
      </c>
      <c r="E3687">
        <v>0</v>
      </c>
      <c r="F3687">
        <v>85</v>
      </c>
      <c r="G3687">
        <v>85</v>
      </c>
      <c r="H3687">
        <v>85</v>
      </c>
      <c r="I3687" t="s">
        <v>15</v>
      </c>
      <c r="J3687">
        <v>1</v>
      </c>
      <c r="L3687" t="s">
        <v>175</v>
      </c>
      <c r="M3687">
        <v>59.810411340452497</v>
      </c>
      <c r="N3687" t="s">
        <v>56</v>
      </c>
      <c r="O3687">
        <v>1</v>
      </c>
      <c r="P3687" t="s">
        <v>176</v>
      </c>
      <c r="Q3687" t="str">
        <f>+PROPER(IF(MID(Tabla1[[#This Row],[expName]],3,100)="Alegria","Alegría",MID(Tabla1[[#This Row],[expName]],3,100)))</f>
        <v>Alegría</v>
      </c>
      <c r="R3687" t="str">
        <f>+IF(Tabla1[[#This Row],[correct_ans]]="None","Frecuente","Infrecuente")</f>
        <v>Frecuente</v>
      </c>
      <c r="S3687">
        <f>+Tabla1[[#This Row],[Respuesta.corr]]*100</f>
        <v>100</v>
      </c>
      <c r="T3687" t="str">
        <f>+IF(OR(Tabla1[[#This Row],[frecuente/infrecuente]]="Frecuente",Tabla1[[#This Row],[Respuesta.rt]]=""),"",Tabla1[[#This Row],[Respuesta.rt]])</f>
        <v/>
      </c>
      <c r="U3687">
        <f>1-Tabla1[[#This Row],[Respuesta.corr]]</f>
        <v>0</v>
      </c>
      <c r="V3687" t="s">
        <v>141</v>
      </c>
      <c r="W3687" t="s">
        <v>143</v>
      </c>
      <c r="X3687" t="str">
        <f>+IFERROR(VLOOKUP(Tabla1[[#This Row],[participant]],$AB$2:$AC$17,2,0),"REVISAR")</f>
        <v>EGV8M</v>
      </c>
    </row>
    <row r="3688" spans="1:24" x14ac:dyDescent="0.55000000000000004">
      <c r="A3688" t="s">
        <v>58</v>
      </c>
      <c r="B3688" t="s">
        <v>76</v>
      </c>
      <c r="C3688" t="s">
        <v>21</v>
      </c>
      <c r="D3688">
        <v>1.3</v>
      </c>
      <c r="E3688">
        <v>0</v>
      </c>
      <c r="F3688">
        <v>86</v>
      </c>
      <c r="G3688">
        <v>86</v>
      </c>
      <c r="H3688">
        <v>86</v>
      </c>
      <c r="I3688" t="s">
        <v>21</v>
      </c>
      <c r="J3688">
        <v>1</v>
      </c>
      <c r="K3688">
        <v>0.56396402540799995</v>
      </c>
      <c r="L3688" t="s">
        <v>175</v>
      </c>
      <c r="M3688">
        <v>59.810411340452497</v>
      </c>
      <c r="N3688" t="s">
        <v>56</v>
      </c>
      <c r="O3688">
        <v>1</v>
      </c>
      <c r="P3688" t="s">
        <v>176</v>
      </c>
      <c r="Q3688" t="str">
        <f>+PROPER(IF(MID(Tabla1[[#This Row],[expName]],3,100)="Alegria","Alegría",MID(Tabla1[[#This Row],[expName]],3,100)))</f>
        <v>Alegría</v>
      </c>
      <c r="R3688" t="str">
        <f>+IF(Tabla1[[#This Row],[correct_ans]]="None","Frecuente","Infrecuente")</f>
        <v>Infrecuente</v>
      </c>
      <c r="S3688">
        <f>+Tabla1[[#This Row],[Respuesta.corr]]*100</f>
        <v>100</v>
      </c>
      <c r="T3688">
        <f>+IF(OR(Tabla1[[#This Row],[frecuente/infrecuente]]="Frecuente",Tabla1[[#This Row],[Respuesta.rt]]=""),"",Tabla1[[#This Row],[Respuesta.rt]])</f>
        <v>0.56396402540799995</v>
      </c>
      <c r="U3688">
        <f>1-Tabla1[[#This Row],[Respuesta.corr]]</f>
        <v>0</v>
      </c>
      <c r="V3688" t="s">
        <v>141</v>
      </c>
      <c r="W3688" t="s">
        <v>143</v>
      </c>
      <c r="X3688" t="str">
        <f>+IFERROR(VLOOKUP(Tabla1[[#This Row],[participant]],$AB$2:$AC$17,2,0),"REVISAR")</f>
        <v>EGV8M</v>
      </c>
    </row>
    <row r="3689" spans="1:24" x14ac:dyDescent="0.55000000000000004">
      <c r="A3689" t="s">
        <v>53</v>
      </c>
      <c r="B3689" t="s">
        <v>23</v>
      </c>
      <c r="C3689" t="s">
        <v>15</v>
      </c>
      <c r="D3689">
        <v>0.8</v>
      </c>
      <c r="E3689">
        <v>0</v>
      </c>
      <c r="F3689">
        <v>87</v>
      </c>
      <c r="G3689">
        <v>87</v>
      </c>
      <c r="H3689">
        <v>87</v>
      </c>
      <c r="I3689" t="s">
        <v>15</v>
      </c>
      <c r="J3689">
        <v>1</v>
      </c>
      <c r="L3689" t="s">
        <v>175</v>
      </c>
      <c r="M3689">
        <v>59.810411340452497</v>
      </c>
      <c r="N3689" t="s">
        <v>56</v>
      </c>
      <c r="O3689">
        <v>1</v>
      </c>
      <c r="P3689" t="s">
        <v>176</v>
      </c>
      <c r="Q3689" t="str">
        <f>+PROPER(IF(MID(Tabla1[[#This Row],[expName]],3,100)="Alegria","Alegría",MID(Tabla1[[#This Row],[expName]],3,100)))</f>
        <v>Alegría</v>
      </c>
      <c r="R3689" t="str">
        <f>+IF(Tabla1[[#This Row],[correct_ans]]="None","Frecuente","Infrecuente")</f>
        <v>Frecuente</v>
      </c>
      <c r="S3689">
        <f>+Tabla1[[#This Row],[Respuesta.corr]]*100</f>
        <v>100</v>
      </c>
      <c r="T3689" t="str">
        <f>+IF(OR(Tabla1[[#This Row],[frecuente/infrecuente]]="Frecuente",Tabla1[[#This Row],[Respuesta.rt]]=""),"",Tabla1[[#This Row],[Respuesta.rt]])</f>
        <v/>
      </c>
      <c r="U3689">
        <f>1-Tabla1[[#This Row],[Respuesta.corr]]</f>
        <v>0</v>
      </c>
      <c r="V3689" t="s">
        <v>141</v>
      </c>
      <c r="W3689" t="s">
        <v>143</v>
      </c>
      <c r="X3689" t="str">
        <f>+IFERROR(VLOOKUP(Tabla1[[#This Row],[participant]],$AB$2:$AC$17,2,0),"REVISAR")</f>
        <v>EGV8M</v>
      </c>
    </row>
    <row r="3690" spans="1:24" x14ac:dyDescent="0.55000000000000004">
      <c r="A3690" t="s">
        <v>53</v>
      </c>
      <c r="B3690" t="s">
        <v>48</v>
      </c>
      <c r="C3690" t="s">
        <v>15</v>
      </c>
      <c r="D3690">
        <v>0.8</v>
      </c>
      <c r="E3690">
        <v>0</v>
      </c>
      <c r="F3690">
        <v>88</v>
      </c>
      <c r="G3690">
        <v>88</v>
      </c>
      <c r="H3690">
        <v>88</v>
      </c>
      <c r="I3690" t="s">
        <v>15</v>
      </c>
      <c r="J3690">
        <v>1</v>
      </c>
      <c r="L3690" t="s">
        <v>175</v>
      </c>
      <c r="M3690">
        <v>59.810411340452497</v>
      </c>
      <c r="N3690" t="s">
        <v>56</v>
      </c>
      <c r="O3690">
        <v>1</v>
      </c>
      <c r="P3690" t="s">
        <v>176</v>
      </c>
      <c r="Q3690" t="str">
        <f>+PROPER(IF(MID(Tabla1[[#This Row],[expName]],3,100)="Alegria","Alegría",MID(Tabla1[[#This Row],[expName]],3,100)))</f>
        <v>Alegría</v>
      </c>
      <c r="R3690" t="str">
        <f>+IF(Tabla1[[#This Row],[correct_ans]]="None","Frecuente","Infrecuente")</f>
        <v>Frecuente</v>
      </c>
      <c r="S3690">
        <f>+Tabla1[[#This Row],[Respuesta.corr]]*100</f>
        <v>100</v>
      </c>
      <c r="T3690" t="str">
        <f>+IF(OR(Tabla1[[#This Row],[frecuente/infrecuente]]="Frecuente",Tabla1[[#This Row],[Respuesta.rt]]=""),"",Tabla1[[#This Row],[Respuesta.rt]])</f>
        <v/>
      </c>
      <c r="U3690">
        <f>1-Tabla1[[#This Row],[Respuesta.corr]]</f>
        <v>0</v>
      </c>
      <c r="V3690" t="s">
        <v>141</v>
      </c>
      <c r="W3690" t="s">
        <v>143</v>
      </c>
      <c r="X3690" t="str">
        <f>+IFERROR(VLOOKUP(Tabla1[[#This Row],[participant]],$AB$2:$AC$17,2,0),"REVISAR")</f>
        <v>EGV8M</v>
      </c>
    </row>
    <row r="3691" spans="1:24" x14ac:dyDescent="0.55000000000000004">
      <c r="A3691" t="s">
        <v>53</v>
      </c>
      <c r="B3691" t="s">
        <v>68</v>
      </c>
      <c r="C3691" t="s">
        <v>15</v>
      </c>
      <c r="D3691">
        <v>0.8</v>
      </c>
      <c r="E3691">
        <v>0</v>
      </c>
      <c r="F3691">
        <v>89</v>
      </c>
      <c r="G3691">
        <v>89</v>
      </c>
      <c r="H3691">
        <v>89</v>
      </c>
      <c r="I3691" t="s">
        <v>15</v>
      </c>
      <c r="J3691">
        <v>1</v>
      </c>
      <c r="L3691" t="s">
        <v>175</v>
      </c>
      <c r="M3691">
        <v>59.810411340452497</v>
      </c>
      <c r="N3691" t="s">
        <v>56</v>
      </c>
      <c r="O3691">
        <v>1</v>
      </c>
      <c r="P3691" t="s">
        <v>176</v>
      </c>
      <c r="Q3691" t="str">
        <f>+PROPER(IF(MID(Tabla1[[#This Row],[expName]],3,100)="Alegria","Alegría",MID(Tabla1[[#This Row],[expName]],3,100)))</f>
        <v>Alegría</v>
      </c>
      <c r="R3691" t="str">
        <f>+IF(Tabla1[[#This Row],[correct_ans]]="None","Frecuente","Infrecuente")</f>
        <v>Frecuente</v>
      </c>
      <c r="S3691">
        <f>+Tabla1[[#This Row],[Respuesta.corr]]*100</f>
        <v>100</v>
      </c>
      <c r="T3691" t="str">
        <f>+IF(OR(Tabla1[[#This Row],[frecuente/infrecuente]]="Frecuente",Tabla1[[#This Row],[Respuesta.rt]]=""),"",Tabla1[[#This Row],[Respuesta.rt]])</f>
        <v/>
      </c>
      <c r="U3691">
        <f>1-Tabla1[[#This Row],[Respuesta.corr]]</f>
        <v>0</v>
      </c>
      <c r="V3691" t="s">
        <v>141</v>
      </c>
      <c r="W3691" t="s">
        <v>143</v>
      </c>
      <c r="X3691" t="str">
        <f>+IFERROR(VLOOKUP(Tabla1[[#This Row],[participant]],$AB$2:$AC$17,2,0),"REVISAR")</f>
        <v>EGV8M</v>
      </c>
    </row>
    <row r="3692" spans="1:24" x14ac:dyDescent="0.55000000000000004">
      <c r="A3692" t="s">
        <v>53</v>
      </c>
      <c r="B3692" t="s">
        <v>75</v>
      </c>
      <c r="C3692" t="s">
        <v>15</v>
      </c>
      <c r="D3692">
        <v>1.3</v>
      </c>
      <c r="E3692">
        <v>0</v>
      </c>
      <c r="F3692">
        <v>90</v>
      </c>
      <c r="G3692">
        <v>90</v>
      </c>
      <c r="H3692">
        <v>90</v>
      </c>
      <c r="I3692" t="s">
        <v>15</v>
      </c>
      <c r="J3692">
        <v>1</v>
      </c>
      <c r="L3692" t="s">
        <v>175</v>
      </c>
      <c r="M3692">
        <v>59.810411340452497</v>
      </c>
      <c r="N3692" t="s">
        <v>56</v>
      </c>
      <c r="O3692">
        <v>1</v>
      </c>
      <c r="P3692" t="s">
        <v>176</v>
      </c>
      <c r="Q3692" t="str">
        <f>+PROPER(IF(MID(Tabla1[[#This Row],[expName]],3,100)="Alegria","Alegría",MID(Tabla1[[#This Row],[expName]],3,100)))</f>
        <v>Alegría</v>
      </c>
      <c r="R3692" t="str">
        <f>+IF(Tabla1[[#This Row],[correct_ans]]="None","Frecuente","Infrecuente")</f>
        <v>Frecuente</v>
      </c>
      <c r="S3692">
        <f>+Tabla1[[#This Row],[Respuesta.corr]]*100</f>
        <v>100</v>
      </c>
      <c r="T3692" t="str">
        <f>+IF(OR(Tabla1[[#This Row],[frecuente/infrecuente]]="Frecuente",Tabla1[[#This Row],[Respuesta.rt]]=""),"",Tabla1[[#This Row],[Respuesta.rt]])</f>
        <v/>
      </c>
      <c r="U3692">
        <f>1-Tabla1[[#This Row],[Respuesta.corr]]</f>
        <v>0</v>
      </c>
      <c r="V3692" t="s">
        <v>141</v>
      </c>
      <c r="W3692" t="s">
        <v>143</v>
      </c>
      <c r="X3692" t="str">
        <f>+IFERROR(VLOOKUP(Tabla1[[#This Row],[participant]],$AB$2:$AC$17,2,0),"REVISAR")</f>
        <v>EGV8M</v>
      </c>
    </row>
    <row r="3693" spans="1:24" x14ac:dyDescent="0.55000000000000004">
      <c r="A3693" t="s">
        <v>58</v>
      </c>
      <c r="B3693" t="s">
        <v>74</v>
      </c>
      <c r="C3693" t="s">
        <v>21</v>
      </c>
      <c r="D3693">
        <v>0.8</v>
      </c>
      <c r="E3693">
        <v>0</v>
      </c>
      <c r="F3693">
        <v>91</v>
      </c>
      <c r="G3693">
        <v>91</v>
      </c>
      <c r="H3693">
        <v>91</v>
      </c>
      <c r="I3693" t="s">
        <v>21</v>
      </c>
      <c r="J3693">
        <v>1</v>
      </c>
      <c r="K3693">
        <v>0.57832558703400005</v>
      </c>
      <c r="L3693" t="s">
        <v>175</v>
      </c>
      <c r="M3693">
        <v>59.810411340452497</v>
      </c>
      <c r="N3693" t="s">
        <v>56</v>
      </c>
      <c r="O3693">
        <v>1</v>
      </c>
      <c r="P3693" t="s">
        <v>176</v>
      </c>
      <c r="Q3693" t="str">
        <f>+PROPER(IF(MID(Tabla1[[#This Row],[expName]],3,100)="Alegria","Alegría",MID(Tabla1[[#This Row],[expName]],3,100)))</f>
        <v>Alegría</v>
      </c>
      <c r="R3693" t="str">
        <f>+IF(Tabla1[[#This Row],[correct_ans]]="None","Frecuente","Infrecuente")</f>
        <v>Infrecuente</v>
      </c>
      <c r="S3693">
        <f>+Tabla1[[#This Row],[Respuesta.corr]]*100</f>
        <v>100</v>
      </c>
      <c r="T3693">
        <f>+IF(OR(Tabla1[[#This Row],[frecuente/infrecuente]]="Frecuente",Tabla1[[#This Row],[Respuesta.rt]]=""),"",Tabla1[[#This Row],[Respuesta.rt]])</f>
        <v>0.57832558703400005</v>
      </c>
      <c r="U3693">
        <f>1-Tabla1[[#This Row],[Respuesta.corr]]</f>
        <v>0</v>
      </c>
      <c r="V3693" t="s">
        <v>141</v>
      </c>
      <c r="W3693" t="s">
        <v>143</v>
      </c>
      <c r="X3693" t="str">
        <f>+IFERROR(VLOOKUP(Tabla1[[#This Row],[participant]],$AB$2:$AC$17,2,0),"REVISAR")</f>
        <v>EGV8M</v>
      </c>
    </row>
    <row r="3694" spans="1:24" x14ac:dyDescent="0.55000000000000004">
      <c r="A3694" t="s">
        <v>53</v>
      </c>
      <c r="B3694" t="s">
        <v>22</v>
      </c>
      <c r="C3694" t="s">
        <v>15</v>
      </c>
      <c r="D3694">
        <v>0.8</v>
      </c>
      <c r="E3694">
        <v>0</v>
      </c>
      <c r="F3694">
        <v>92</v>
      </c>
      <c r="G3694">
        <v>92</v>
      </c>
      <c r="H3694">
        <v>92</v>
      </c>
      <c r="I3694" t="s">
        <v>15</v>
      </c>
      <c r="J3694">
        <v>1</v>
      </c>
      <c r="L3694" t="s">
        <v>175</v>
      </c>
      <c r="M3694">
        <v>59.810411340452497</v>
      </c>
      <c r="N3694" t="s">
        <v>56</v>
      </c>
      <c r="O3694">
        <v>1</v>
      </c>
      <c r="P3694" t="s">
        <v>176</v>
      </c>
      <c r="Q3694" t="str">
        <f>+PROPER(IF(MID(Tabla1[[#This Row],[expName]],3,100)="Alegria","Alegría",MID(Tabla1[[#This Row],[expName]],3,100)))</f>
        <v>Alegría</v>
      </c>
      <c r="R3694" t="str">
        <f>+IF(Tabla1[[#This Row],[correct_ans]]="None","Frecuente","Infrecuente")</f>
        <v>Frecuente</v>
      </c>
      <c r="S3694">
        <f>+Tabla1[[#This Row],[Respuesta.corr]]*100</f>
        <v>100</v>
      </c>
      <c r="T3694" t="str">
        <f>+IF(OR(Tabla1[[#This Row],[frecuente/infrecuente]]="Frecuente",Tabla1[[#This Row],[Respuesta.rt]]=""),"",Tabla1[[#This Row],[Respuesta.rt]])</f>
        <v/>
      </c>
      <c r="U3694">
        <f>1-Tabla1[[#This Row],[Respuesta.corr]]</f>
        <v>0</v>
      </c>
      <c r="V3694" t="s">
        <v>141</v>
      </c>
      <c r="W3694" t="s">
        <v>143</v>
      </c>
      <c r="X3694" t="str">
        <f>+IFERROR(VLOOKUP(Tabla1[[#This Row],[participant]],$AB$2:$AC$17,2,0),"REVISAR")</f>
        <v>EGV8M</v>
      </c>
    </row>
    <row r="3695" spans="1:24" x14ac:dyDescent="0.55000000000000004">
      <c r="A3695" t="s">
        <v>53</v>
      </c>
      <c r="B3695" t="s">
        <v>73</v>
      </c>
      <c r="C3695" t="s">
        <v>15</v>
      </c>
      <c r="D3695">
        <v>1.3</v>
      </c>
      <c r="E3695">
        <v>0</v>
      </c>
      <c r="F3695">
        <v>93</v>
      </c>
      <c r="G3695">
        <v>93</v>
      </c>
      <c r="H3695">
        <v>93</v>
      </c>
      <c r="I3695" t="s">
        <v>15</v>
      </c>
      <c r="J3695">
        <v>1</v>
      </c>
      <c r="L3695" t="s">
        <v>175</v>
      </c>
      <c r="M3695">
        <v>59.810411340452497</v>
      </c>
      <c r="N3695" t="s">
        <v>56</v>
      </c>
      <c r="O3695">
        <v>1</v>
      </c>
      <c r="P3695" t="s">
        <v>176</v>
      </c>
      <c r="Q3695" t="str">
        <f>+PROPER(IF(MID(Tabla1[[#This Row],[expName]],3,100)="Alegria","Alegría",MID(Tabla1[[#This Row],[expName]],3,100)))</f>
        <v>Alegría</v>
      </c>
      <c r="R3695" t="str">
        <f>+IF(Tabla1[[#This Row],[correct_ans]]="None","Frecuente","Infrecuente")</f>
        <v>Frecuente</v>
      </c>
      <c r="S3695">
        <f>+Tabla1[[#This Row],[Respuesta.corr]]*100</f>
        <v>100</v>
      </c>
      <c r="T3695" t="str">
        <f>+IF(OR(Tabla1[[#This Row],[frecuente/infrecuente]]="Frecuente",Tabla1[[#This Row],[Respuesta.rt]]=""),"",Tabla1[[#This Row],[Respuesta.rt]])</f>
        <v/>
      </c>
      <c r="U3695">
        <f>1-Tabla1[[#This Row],[Respuesta.corr]]</f>
        <v>0</v>
      </c>
      <c r="V3695" t="s">
        <v>141</v>
      </c>
      <c r="W3695" t="s">
        <v>143</v>
      </c>
      <c r="X3695" t="str">
        <f>+IFERROR(VLOOKUP(Tabla1[[#This Row],[participant]],$AB$2:$AC$17,2,0),"REVISAR")</f>
        <v>EGV8M</v>
      </c>
    </row>
    <row r="3696" spans="1:24" x14ac:dyDescent="0.55000000000000004">
      <c r="A3696" t="s">
        <v>58</v>
      </c>
      <c r="B3696" t="s">
        <v>77</v>
      </c>
      <c r="C3696" t="s">
        <v>21</v>
      </c>
      <c r="D3696">
        <v>1.3</v>
      </c>
      <c r="E3696">
        <v>0</v>
      </c>
      <c r="F3696">
        <v>94</v>
      </c>
      <c r="G3696">
        <v>94</v>
      </c>
      <c r="H3696">
        <v>94</v>
      </c>
      <c r="I3696" t="s">
        <v>21</v>
      </c>
      <c r="J3696">
        <v>1</v>
      </c>
      <c r="K3696">
        <v>0.671850385785</v>
      </c>
      <c r="L3696" t="s">
        <v>175</v>
      </c>
      <c r="M3696">
        <v>59.810411340452497</v>
      </c>
      <c r="N3696" t="s">
        <v>56</v>
      </c>
      <c r="O3696">
        <v>1</v>
      </c>
      <c r="P3696" t="s">
        <v>176</v>
      </c>
      <c r="Q3696" t="str">
        <f>+PROPER(IF(MID(Tabla1[[#This Row],[expName]],3,100)="Alegria","Alegría",MID(Tabla1[[#This Row],[expName]],3,100)))</f>
        <v>Alegría</v>
      </c>
      <c r="R3696" t="str">
        <f>+IF(Tabla1[[#This Row],[correct_ans]]="None","Frecuente","Infrecuente")</f>
        <v>Infrecuente</v>
      </c>
      <c r="S3696">
        <f>+Tabla1[[#This Row],[Respuesta.corr]]*100</f>
        <v>100</v>
      </c>
      <c r="T3696">
        <f>+IF(OR(Tabla1[[#This Row],[frecuente/infrecuente]]="Frecuente",Tabla1[[#This Row],[Respuesta.rt]]=""),"",Tabla1[[#This Row],[Respuesta.rt]])</f>
        <v>0.671850385785</v>
      </c>
      <c r="U3696">
        <f>1-Tabla1[[#This Row],[Respuesta.corr]]</f>
        <v>0</v>
      </c>
      <c r="V3696" t="s">
        <v>141</v>
      </c>
      <c r="W3696" t="s">
        <v>143</v>
      </c>
      <c r="X3696" t="str">
        <f>+IFERROR(VLOOKUP(Tabla1[[#This Row],[participant]],$AB$2:$AC$17,2,0),"REVISAR")</f>
        <v>EGV8M</v>
      </c>
    </row>
    <row r="3697" spans="1:24" x14ac:dyDescent="0.55000000000000004">
      <c r="A3697" t="s">
        <v>53</v>
      </c>
      <c r="B3697" t="s">
        <v>73</v>
      </c>
      <c r="C3697" t="s">
        <v>15</v>
      </c>
      <c r="D3697">
        <v>1.3</v>
      </c>
      <c r="E3697">
        <v>0</v>
      </c>
      <c r="F3697">
        <v>95</v>
      </c>
      <c r="G3697">
        <v>95</v>
      </c>
      <c r="H3697">
        <v>95</v>
      </c>
      <c r="I3697" t="s">
        <v>15</v>
      </c>
      <c r="J3697">
        <v>1</v>
      </c>
      <c r="L3697" t="s">
        <v>175</v>
      </c>
      <c r="M3697">
        <v>59.810411340452497</v>
      </c>
      <c r="N3697" t="s">
        <v>56</v>
      </c>
      <c r="O3697">
        <v>1</v>
      </c>
      <c r="P3697" t="s">
        <v>176</v>
      </c>
      <c r="Q3697" t="str">
        <f>+PROPER(IF(MID(Tabla1[[#This Row],[expName]],3,100)="Alegria","Alegría",MID(Tabla1[[#This Row],[expName]],3,100)))</f>
        <v>Alegría</v>
      </c>
      <c r="R3697" t="str">
        <f>+IF(Tabla1[[#This Row],[correct_ans]]="None","Frecuente","Infrecuente")</f>
        <v>Frecuente</v>
      </c>
      <c r="S3697">
        <f>+Tabla1[[#This Row],[Respuesta.corr]]*100</f>
        <v>100</v>
      </c>
      <c r="T3697" t="str">
        <f>+IF(OR(Tabla1[[#This Row],[frecuente/infrecuente]]="Frecuente",Tabla1[[#This Row],[Respuesta.rt]]=""),"",Tabla1[[#This Row],[Respuesta.rt]])</f>
        <v/>
      </c>
      <c r="U3697">
        <f>1-Tabla1[[#This Row],[Respuesta.corr]]</f>
        <v>0</v>
      </c>
      <c r="V3697" t="s">
        <v>141</v>
      </c>
      <c r="W3697" t="s">
        <v>143</v>
      </c>
      <c r="X3697" t="str">
        <f>+IFERROR(VLOOKUP(Tabla1[[#This Row],[participant]],$AB$2:$AC$17,2,0),"REVISAR")</f>
        <v>EGV8M</v>
      </c>
    </row>
    <row r="3698" spans="1:24" x14ac:dyDescent="0.55000000000000004">
      <c r="A3698" t="s">
        <v>53</v>
      </c>
      <c r="B3698" t="s">
        <v>14</v>
      </c>
      <c r="C3698" t="s">
        <v>15</v>
      </c>
      <c r="D3698">
        <v>1.3</v>
      </c>
      <c r="E3698">
        <v>0</v>
      </c>
      <c r="F3698">
        <v>96</v>
      </c>
      <c r="G3698">
        <v>96</v>
      </c>
      <c r="H3698">
        <v>96</v>
      </c>
      <c r="I3698" t="s">
        <v>15</v>
      </c>
      <c r="J3698">
        <v>1</v>
      </c>
      <c r="L3698" t="s">
        <v>175</v>
      </c>
      <c r="M3698">
        <v>59.810411340452497</v>
      </c>
      <c r="N3698" t="s">
        <v>56</v>
      </c>
      <c r="O3698">
        <v>1</v>
      </c>
      <c r="P3698" t="s">
        <v>176</v>
      </c>
      <c r="Q3698" t="str">
        <f>+PROPER(IF(MID(Tabla1[[#This Row],[expName]],3,100)="Alegria","Alegría",MID(Tabla1[[#This Row],[expName]],3,100)))</f>
        <v>Alegría</v>
      </c>
      <c r="R3698" t="str">
        <f>+IF(Tabla1[[#This Row],[correct_ans]]="None","Frecuente","Infrecuente")</f>
        <v>Frecuente</v>
      </c>
      <c r="S3698">
        <f>+Tabla1[[#This Row],[Respuesta.corr]]*100</f>
        <v>100</v>
      </c>
      <c r="T3698" t="str">
        <f>+IF(OR(Tabla1[[#This Row],[frecuente/infrecuente]]="Frecuente",Tabla1[[#This Row],[Respuesta.rt]]=""),"",Tabla1[[#This Row],[Respuesta.rt]])</f>
        <v/>
      </c>
      <c r="U3698">
        <f>1-Tabla1[[#This Row],[Respuesta.corr]]</f>
        <v>0</v>
      </c>
      <c r="V3698" t="s">
        <v>141</v>
      </c>
      <c r="W3698" t="s">
        <v>143</v>
      </c>
      <c r="X3698" t="str">
        <f>+IFERROR(VLOOKUP(Tabla1[[#This Row],[participant]],$AB$2:$AC$17,2,0),"REVISAR")</f>
        <v>EGV8M</v>
      </c>
    </row>
    <row r="3699" spans="1:24" x14ac:dyDescent="0.55000000000000004">
      <c r="A3699" t="s">
        <v>58</v>
      </c>
      <c r="B3699" t="s">
        <v>60</v>
      </c>
      <c r="C3699" t="s">
        <v>21</v>
      </c>
      <c r="D3699">
        <v>1.3</v>
      </c>
      <c r="E3699">
        <v>0</v>
      </c>
      <c r="F3699">
        <v>97</v>
      </c>
      <c r="G3699">
        <v>97</v>
      </c>
      <c r="H3699">
        <v>97</v>
      </c>
      <c r="I3699" t="s">
        <v>21</v>
      </c>
      <c r="J3699">
        <v>1</v>
      </c>
      <c r="K3699">
        <v>1.1927989235800001</v>
      </c>
      <c r="L3699" t="s">
        <v>175</v>
      </c>
      <c r="M3699">
        <v>59.810411340452497</v>
      </c>
      <c r="N3699" t="s">
        <v>56</v>
      </c>
      <c r="O3699">
        <v>1</v>
      </c>
      <c r="P3699" t="s">
        <v>176</v>
      </c>
      <c r="Q3699" t="str">
        <f>+PROPER(IF(MID(Tabla1[[#This Row],[expName]],3,100)="Alegria","Alegría",MID(Tabla1[[#This Row],[expName]],3,100)))</f>
        <v>Alegría</v>
      </c>
      <c r="R3699" t="str">
        <f>+IF(Tabla1[[#This Row],[correct_ans]]="None","Frecuente","Infrecuente")</f>
        <v>Infrecuente</v>
      </c>
      <c r="S3699">
        <f>+Tabla1[[#This Row],[Respuesta.corr]]*100</f>
        <v>100</v>
      </c>
      <c r="T3699">
        <f>+IF(OR(Tabla1[[#This Row],[frecuente/infrecuente]]="Frecuente",Tabla1[[#This Row],[Respuesta.rt]]=""),"",Tabla1[[#This Row],[Respuesta.rt]])</f>
        <v>1.1927989235800001</v>
      </c>
      <c r="U3699">
        <f>1-Tabla1[[#This Row],[Respuesta.corr]]</f>
        <v>0</v>
      </c>
      <c r="V3699" t="s">
        <v>141</v>
      </c>
      <c r="W3699" t="s">
        <v>143</v>
      </c>
      <c r="X3699" t="str">
        <f>+IFERROR(VLOOKUP(Tabla1[[#This Row],[participant]],$AB$2:$AC$17,2,0),"REVISAR")</f>
        <v>EGV8M</v>
      </c>
    </row>
    <row r="3700" spans="1:24" x14ac:dyDescent="0.55000000000000004">
      <c r="A3700" t="s">
        <v>53</v>
      </c>
      <c r="B3700" t="s">
        <v>30</v>
      </c>
      <c r="C3700" t="s">
        <v>15</v>
      </c>
      <c r="D3700">
        <v>0.8</v>
      </c>
      <c r="E3700">
        <v>0</v>
      </c>
      <c r="F3700">
        <v>98</v>
      </c>
      <c r="G3700">
        <v>98</v>
      </c>
      <c r="H3700">
        <v>98</v>
      </c>
      <c r="I3700" t="s">
        <v>15</v>
      </c>
      <c r="J3700">
        <v>1</v>
      </c>
      <c r="L3700" t="s">
        <v>175</v>
      </c>
      <c r="M3700">
        <v>59.810411340452497</v>
      </c>
      <c r="N3700" t="s">
        <v>56</v>
      </c>
      <c r="O3700">
        <v>1</v>
      </c>
      <c r="P3700" t="s">
        <v>176</v>
      </c>
      <c r="Q3700" t="str">
        <f>+PROPER(IF(MID(Tabla1[[#This Row],[expName]],3,100)="Alegria","Alegría",MID(Tabla1[[#This Row],[expName]],3,100)))</f>
        <v>Alegría</v>
      </c>
      <c r="R3700" t="str">
        <f>+IF(Tabla1[[#This Row],[correct_ans]]="None","Frecuente","Infrecuente")</f>
        <v>Frecuente</v>
      </c>
      <c r="S3700">
        <f>+Tabla1[[#This Row],[Respuesta.corr]]*100</f>
        <v>100</v>
      </c>
      <c r="T3700" t="str">
        <f>+IF(OR(Tabla1[[#This Row],[frecuente/infrecuente]]="Frecuente",Tabla1[[#This Row],[Respuesta.rt]]=""),"",Tabla1[[#This Row],[Respuesta.rt]])</f>
        <v/>
      </c>
      <c r="U3700">
        <f>1-Tabla1[[#This Row],[Respuesta.corr]]</f>
        <v>0</v>
      </c>
      <c r="V3700" t="s">
        <v>141</v>
      </c>
      <c r="W3700" t="s">
        <v>143</v>
      </c>
      <c r="X3700" t="str">
        <f>+IFERROR(VLOOKUP(Tabla1[[#This Row],[participant]],$AB$2:$AC$17,2,0),"REVISAR")</f>
        <v>EGV8M</v>
      </c>
    </row>
    <row r="3701" spans="1:24" x14ac:dyDescent="0.55000000000000004">
      <c r="A3701" t="s">
        <v>53</v>
      </c>
      <c r="B3701" t="s">
        <v>34</v>
      </c>
      <c r="C3701" t="s">
        <v>15</v>
      </c>
      <c r="D3701">
        <v>1.3</v>
      </c>
      <c r="E3701">
        <v>0</v>
      </c>
      <c r="F3701">
        <v>99</v>
      </c>
      <c r="G3701">
        <v>99</v>
      </c>
      <c r="H3701">
        <v>99</v>
      </c>
      <c r="I3701" t="s">
        <v>15</v>
      </c>
      <c r="J3701">
        <v>1</v>
      </c>
      <c r="L3701" t="s">
        <v>175</v>
      </c>
      <c r="M3701">
        <v>59.810411340452497</v>
      </c>
      <c r="N3701" t="s">
        <v>56</v>
      </c>
      <c r="O3701">
        <v>1</v>
      </c>
      <c r="P3701" t="s">
        <v>176</v>
      </c>
      <c r="Q3701" t="str">
        <f>+PROPER(IF(MID(Tabla1[[#This Row],[expName]],3,100)="Alegria","Alegría",MID(Tabla1[[#This Row],[expName]],3,100)))</f>
        <v>Alegría</v>
      </c>
      <c r="R3701" t="str">
        <f>+IF(Tabla1[[#This Row],[correct_ans]]="None","Frecuente","Infrecuente")</f>
        <v>Frecuente</v>
      </c>
      <c r="S3701">
        <f>+Tabla1[[#This Row],[Respuesta.corr]]*100</f>
        <v>100</v>
      </c>
      <c r="T3701" t="str">
        <f>+IF(OR(Tabla1[[#This Row],[frecuente/infrecuente]]="Frecuente",Tabla1[[#This Row],[Respuesta.rt]]=""),"",Tabla1[[#This Row],[Respuesta.rt]])</f>
        <v/>
      </c>
      <c r="U3701">
        <f>1-Tabla1[[#This Row],[Respuesta.corr]]</f>
        <v>0</v>
      </c>
      <c r="V3701" t="s">
        <v>141</v>
      </c>
      <c r="W3701" t="s">
        <v>143</v>
      </c>
      <c r="X3701" t="str">
        <f>+IFERROR(VLOOKUP(Tabla1[[#This Row],[participant]],$AB$2:$AC$17,2,0),"REVISAR")</f>
        <v>EGV8M</v>
      </c>
    </row>
    <row r="3702" spans="1:24" x14ac:dyDescent="0.55000000000000004">
      <c r="A3702" t="s">
        <v>53</v>
      </c>
      <c r="B3702" t="s">
        <v>30</v>
      </c>
      <c r="C3702" t="s">
        <v>15</v>
      </c>
      <c r="D3702">
        <v>0.8</v>
      </c>
      <c r="E3702">
        <v>0</v>
      </c>
      <c r="F3702">
        <v>100</v>
      </c>
      <c r="G3702">
        <v>100</v>
      </c>
      <c r="H3702">
        <v>100</v>
      </c>
      <c r="I3702" t="s">
        <v>15</v>
      </c>
      <c r="J3702">
        <v>1</v>
      </c>
      <c r="L3702" t="s">
        <v>175</v>
      </c>
      <c r="M3702">
        <v>59.810411340452497</v>
      </c>
      <c r="N3702" t="s">
        <v>56</v>
      </c>
      <c r="O3702">
        <v>1</v>
      </c>
      <c r="P3702" t="s">
        <v>176</v>
      </c>
      <c r="Q3702" t="str">
        <f>+PROPER(IF(MID(Tabla1[[#This Row],[expName]],3,100)="Alegria","Alegría",MID(Tabla1[[#This Row],[expName]],3,100)))</f>
        <v>Alegría</v>
      </c>
      <c r="R3702" t="str">
        <f>+IF(Tabla1[[#This Row],[correct_ans]]="None","Frecuente","Infrecuente")</f>
        <v>Frecuente</v>
      </c>
      <c r="S3702">
        <f>+Tabla1[[#This Row],[Respuesta.corr]]*100</f>
        <v>100</v>
      </c>
      <c r="T3702" t="str">
        <f>+IF(OR(Tabla1[[#This Row],[frecuente/infrecuente]]="Frecuente",Tabla1[[#This Row],[Respuesta.rt]]=""),"",Tabla1[[#This Row],[Respuesta.rt]])</f>
        <v/>
      </c>
      <c r="U3702">
        <f>1-Tabla1[[#This Row],[Respuesta.corr]]</f>
        <v>0</v>
      </c>
      <c r="V3702" t="s">
        <v>141</v>
      </c>
      <c r="W3702" t="s">
        <v>143</v>
      </c>
      <c r="X3702" t="str">
        <f>+IFERROR(VLOOKUP(Tabla1[[#This Row],[participant]],$AB$2:$AC$17,2,0),"REVISAR")</f>
        <v>EGV8M</v>
      </c>
    </row>
    <row r="3703" spans="1:24" x14ac:dyDescent="0.55000000000000004">
      <c r="A3703" t="s">
        <v>58</v>
      </c>
      <c r="B3703" t="s">
        <v>78</v>
      </c>
      <c r="C3703" t="s">
        <v>21</v>
      </c>
      <c r="D3703">
        <v>0.8</v>
      </c>
      <c r="E3703">
        <v>0</v>
      </c>
      <c r="F3703">
        <v>101</v>
      </c>
      <c r="G3703">
        <v>101</v>
      </c>
      <c r="H3703">
        <v>101</v>
      </c>
      <c r="I3703" t="s">
        <v>21</v>
      </c>
      <c r="J3703">
        <v>1</v>
      </c>
      <c r="K3703">
        <v>0.64280710142300002</v>
      </c>
      <c r="L3703" t="s">
        <v>175</v>
      </c>
      <c r="M3703">
        <v>59.810411340452497</v>
      </c>
      <c r="N3703" t="s">
        <v>56</v>
      </c>
      <c r="O3703">
        <v>1</v>
      </c>
      <c r="P3703" t="s">
        <v>176</v>
      </c>
      <c r="Q3703" t="str">
        <f>+PROPER(IF(MID(Tabla1[[#This Row],[expName]],3,100)="Alegria","Alegría",MID(Tabla1[[#This Row],[expName]],3,100)))</f>
        <v>Alegría</v>
      </c>
      <c r="R3703" t="str">
        <f>+IF(Tabla1[[#This Row],[correct_ans]]="None","Frecuente","Infrecuente")</f>
        <v>Infrecuente</v>
      </c>
      <c r="S3703">
        <f>+Tabla1[[#This Row],[Respuesta.corr]]*100</f>
        <v>100</v>
      </c>
      <c r="T3703">
        <f>+IF(OR(Tabla1[[#This Row],[frecuente/infrecuente]]="Frecuente",Tabla1[[#This Row],[Respuesta.rt]]=""),"",Tabla1[[#This Row],[Respuesta.rt]])</f>
        <v>0.64280710142300002</v>
      </c>
      <c r="U3703">
        <f>1-Tabla1[[#This Row],[Respuesta.corr]]</f>
        <v>0</v>
      </c>
      <c r="V3703" t="s">
        <v>141</v>
      </c>
      <c r="W3703" t="s">
        <v>143</v>
      </c>
      <c r="X3703" t="str">
        <f>+IFERROR(VLOOKUP(Tabla1[[#This Row],[participant]],$AB$2:$AC$17,2,0),"REVISAR")</f>
        <v>EGV8M</v>
      </c>
    </row>
    <row r="3704" spans="1:24" x14ac:dyDescent="0.55000000000000004">
      <c r="A3704" t="s">
        <v>53</v>
      </c>
      <c r="B3704" t="s">
        <v>75</v>
      </c>
      <c r="C3704" t="s">
        <v>15</v>
      </c>
      <c r="D3704">
        <v>0.8</v>
      </c>
      <c r="E3704">
        <v>0</v>
      </c>
      <c r="F3704">
        <v>102</v>
      </c>
      <c r="G3704">
        <v>102</v>
      </c>
      <c r="H3704">
        <v>102</v>
      </c>
      <c r="I3704" t="s">
        <v>15</v>
      </c>
      <c r="J3704">
        <v>1</v>
      </c>
      <c r="L3704" t="s">
        <v>175</v>
      </c>
      <c r="M3704">
        <v>59.810411340452497</v>
      </c>
      <c r="N3704" t="s">
        <v>56</v>
      </c>
      <c r="O3704">
        <v>1</v>
      </c>
      <c r="P3704" t="s">
        <v>176</v>
      </c>
      <c r="Q3704" t="str">
        <f>+PROPER(IF(MID(Tabla1[[#This Row],[expName]],3,100)="Alegria","Alegría",MID(Tabla1[[#This Row],[expName]],3,100)))</f>
        <v>Alegría</v>
      </c>
      <c r="R3704" t="str">
        <f>+IF(Tabla1[[#This Row],[correct_ans]]="None","Frecuente","Infrecuente")</f>
        <v>Frecuente</v>
      </c>
      <c r="S3704">
        <f>+Tabla1[[#This Row],[Respuesta.corr]]*100</f>
        <v>100</v>
      </c>
      <c r="T3704" t="str">
        <f>+IF(OR(Tabla1[[#This Row],[frecuente/infrecuente]]="Frecuente",Tabla1[[#This Row],[Respuesta.rt]]=""),"",Tabla1[[#This Row],[Respuesta.rt]])</f>
        <v/>
      </c>
      <c r="U3704">
        <f>1-Tabla1[[#This Row],[Respuesta.corr]]</f>
        <v>0</v>
      </c>
      <c r="V3704" t="s">
        <v>141</v>
      </c>
      <c r="W3704" t="s">
        <v>143</v>
      </c>
      <c r="X3704" t="str">
        <f>+IFERROR(VLOOKUP(Tabla1[[#This Row],[participant]],$AB$2:$AC$17,2,0),"REVISAR")</f>
        <v>EGV8M</v>
      </c>
    </row>
    <row r="3705" spans="1:24" x14ac:dyDescent="0.55000000000000004">
      <c r="A3705" t="s">
        <v>53</v>
      </c>
      <c r="B3705" t="s">
        <v>14</v>
      </c>
      <c r="C3705" t="s">
        <v>15</v>
      </c>
      <c r="D3705">
        <v>0.8</v>
      </c>
      <c r="E3705">
        <v>0</v>
      </c>
      <c r="F3705">
        <v>103</v>
      </c>
      <c r="G3705">
        <v>103</v>
      </c>
      <c r="H3705">
        <v>103</v>
      </c>
      <c r="I3705" t="s">
        <v>15</v>
      </c>
      <c r="J3705">
        <v>1</v>
      </c>
      <c r="L3705" t="s">
        <v>175</v>
      </c>
      <c r="M3705">
        <v>59.810411340452497</v>
      </c>
      <c r="N3705" t="s">
        <v>56</v>
      </c>
      <c r="O3705">
        <v>1</v>
      </c>
      <c r="P3705" t="s">
        <v>176</v>
      </c>
      <c r="Q3705" t="str">
        <f>+PROPER(IF(MID(Tabla1[[#This Row],[expName]],3,100)="Alegria","Alegría",MID(Tabla1[[#This Row],[expName]],3,100)))</f>
        <v>Alegría</v>
      </c>
      <c r="R3705" t="str">
        <f>+IF(Tabla1[[#This Row],[correct_ans]]="None","Frecuente","Infrecuente")</f>
        <v>Frecuente</v>
      </c>
      <c r="S3705">
        <f>+Tabla1[[#This Row],[Respuesta.corr]]*100</f>
        <v>100</v>
      </c>
      <c r="T3705" t="str">
        <f>+IF(OR(Tabla1[[#This Row],[frecuente/infrecuente]]="Frecuente",Tabla1[[#This Row],[Respuesta.rt]]=""),"",Tabla1[[#This Row],[Respuesta.rt]])</f>
        <v/>
      </c>
      <c r="U3705">
        <f>1-Tabla1[[#This Row],[Respuesta.corr]]</f>
        <v>0</v>
      </c>
      <c r="V3705" t="s">
        <v>141</v>
      </c>
      <c r="W3705" t="s">
        <v>143</v>
      </c>
      <c r="X3705" t="str">
        <f>+IFERROR(VLOOKUP(Tabla1[[#This Row],[participant]],$AB$2:$AC$17,2,0),"REVISAR")</f>
        <v>EGV8M</v>
      </c>
    </row>
    <row r="3706" spans="1:24" x14ac:dyDescent="0.55000000000000004">
      <c r="A3706" t="s">
        <v>53</v>
      </c>
      <c r="B3706" t="s">
        <v>61</v>
      </c>
      <c r="C3706" t="s">
        <v>15</v>
      </c>
      <c r="D3706">
        <v>0.8</v>
      </c>
      <c r="E3706">
        <v>0</v>
      </c>
      <c r="F3706">
        <v>104</v>
      </c>
      <c r="G3706">
        <v>104</v>
      </c>
      <c r="H3706">
        <v>104</v>
      </c>
      <c r="I3706" t="s">
        <v>15</v>
      </c>
      <c r="J3706">
        <v>1</v>
      </c>
      <c r="L3706" t="s">
        <v>175</v>
      </c>
      <c r="M3706">
        <v>59.810411340452497</v>
      </c>
      <c r="N3706" t="s">
        <v>56</v>
      </c>
      <c r="O3706">
        <v>1</v>
      </c>
      <c r="P3706" t="s">
        <v>176</v>
      </c>
      <c r="Q3706" t="str">
        <f>+PROPER(IF(MID(Tabla1[[#This Row],[expName]],3,100)="Alegria","Alegría",MID(Tabla1[[#This Row],[expName]],3,100)))</f>
        <v>Alegría</v>
      </c>
      <c r="R3706" t="str">
        <f>+IF(Tabla1[[#This Row],[correct_ans]]="None","Frecuente","Infrecuente")</f>
        <v>Frecuente</v>
      </c>
      <c r="S3706">
        <f>+Tabla1[[#This Row],[Respuesta.corr]]*100</f>
        <v>100</v>
      </c>
      <c r="T3706" t="str">
        <f>+IF(OR(Tabla1[[#This Row],[frecuente/infrecuente]]="Frecuente",Tabla1[[#This Row],[Respuesta.rt]]=""),"",Tabla1[[#This Row],[Respuesta.rt]])</f>
        <v/>
      </c>
      <c r="U3706">
        <f>1-Tabla1[[#This Row],[Respuesta.corr]]</f>
        <v>0</v>
      </c>
      <c r="V3706" t="s">
        <v>141</v>
      </c>
      <c r="W3706" t="s">
        <v>143</v>
      </c>
      <c r="X3706" t="str">
        <f>+IFERROR(VLOOKUP(Tabla1[[#This Row],[participant]],$AB$2:$AC$17,2,0),"REVISAR")</f>
        <v>EGV8M</v>
      </c>
    </row>
    <row r="3707" spans="1:24" x14ac:dyDescent="0.55000000000000004">
      <c r="A3707" t="s">
        <v>58</v>
      </c>
      <c r="B3707" t="s">
        <v>69</v>
      </c>
      <c r="C3707" t="s">
        <v>21</v>
      </c>
      <c r="D3707">
        <v>0.8</v>
      </c>
      <c r="E3707">
        <v>0</v>
      </c>
      <c r="F3707">
        <v>105</v>
      </c>
      <c r="G3707">
        <v>105</v>
      </c>
      <c r="H3707">
        <v>105</v>
      </c>
      <c r="I3707" t="s">
        <v>21</v>
      </c>
      <c r="J3707">
        <v>1</v>
      </c>
      <c r="K3707">
        <v>0.49198074132399999</v>
      </c>
      <c r="L3707" t="s">
        <v>175</v>
      </c>
      <c r="M3707">
        <v>59.810411340452497</v>
      </c>
      <c r="N3707" t="s">
        <v>56</v>
      </c>
      <c r="O3707">
        <v>1</v>
      </c>
      <c r="P3707" t="s">
        <v>176</v>
      </c>
      <c r="Q3707" t="str">
        <f>+PROPER(IF(MID(Tabla1[[#This Row],[expName]],3,100)="Alegria","Alegría",MID(Tabla1[[#This Row],[expName]],3,100)))</f>
        <v>Alegría</v>
      </c>
      <c r="R3707" t="str">
        <f>+IF(Tabla1[[#This Row],[correct_ans]]="None","Frecuente","Infrecuente")</f>
        <v>Infrecuente</v>
      </c>
      <c r="S3707">
        <f>+Tabla1[[#This Row],[Respuesta.corr]]*100</f>
        <v>100</v>
      </c>
      <c r="T3707">
        <f>+IF(OR(Tabla1[[#This Row],[frecuente/infrecuente]]="Frecuente",Tabla1[[#This Row],[Respuesta.rt]]=""),"",Tabla1[[#This Row],[Respuesta.rt]])</f>
        <v>0.49198074132399999</v>
      </c>
      <c r="U3707">
        <f>1-Tabla1[[#This Row],[Respuesta.corr]]</f>
        <v>0</v>
      </c>
      <c r="V3707" t="s">
        <v>141</v>
      </c>
      <c r="W3707" t="s">
        <v>143</v>
      </c>
      <c r="X3707" t="str">
        <f>+IFERROR(VLOOKUP(Tabla1[[#This Row],[participant]],$AB$2:$AC$17,2,0),"REVISAR")</f>
        <v>EGV8M</v>
      </c>
    </row>
    <row r="3708" spans="1:24" x14ac:dyDescent="0.55000000000000004">
      <c r="A3708" t="s">
        <v>53</v>
      </c>
      <c r="B3708" t="s">
        <v>75</v>
      </c>
      <c r="C3708" t="s">
        <v>15</v>
      </c>
      <c r="D3708">
        <v>1.3</v>
      </c>
      <c r="E3708">
        <v>0</v>
      </c>
      <c r="F3708">
        <v>106</v>
      </c>
      <c r="G3708">
        <v>106</v>
      </c>
      <c r="H3708">
        <v>106</v>
      </c>
      <c r="I3708" t="s">
        <v>15</v>
      </c>
      <c r="J3708">
        <v>1</v>
      </c>
      <c r="L3708" t="s">
        <v>175</v>
      </c>
      <c r="M3708">
        <v>59.810411340452497</v>
      </c>
      <c r="N3708" t="s">
        <v>56</v>
      </c>
      <c r="O3708">
        <v>1</v>
      </c>
      <c r="P3708" t="s">
        <v>176</v>
      </c>
      <c r="Q3708" t="str">
        <f>+PROPER(IF(MID(Tabla1[[#This Row],[expName]],3,100)="Alegria","Alegría",MID(Tabla1[[#This Row],[expName]],3,100)))</f>
        <v>Alegría</v>
      </c>
      <c r="R3708" t="str">
        <f>+IF(Tabla1[[#This Row],[correct_ans]]="None","Frecuente","Infrecuente")</f>
        <v>Frecuente</v>
      </c>
      <c r="S3708">
        <f>+Tabla1[[#This Row],[Respuesta.corr]]*100</f>
        <v>100</v>
      </c>
      <c r="T3708" t="str">
        <f>+IF(OR(Tabla1[[#This Row],[frecuente/infrecuente]]="Frecuente",Tabla1[[#This Row],[Respuesta.rt]]=""),"",Tabla1[[#This Row],[Respuesta.rt]])</f>
        <v/>
      </c>
      <c r="U3708">
        <f>1-Tabla1[[#This Row],[Respuesta.corr]]</f>
        <v>0</v>
      </c>
      <c r="V3708" t="s">
        <v>141</v>
      </c>
      <c r="W3708" t="s">
        <v>143</v>
      </c>
      <c r="X3708" t="str">
        <f>+IFERROR(VLOOKUP(Tabla1[[#This Row],[participant]],$AB$2:$AC$17,2,0),"REVISAR")</f>
        <v>EGV8M</v>
      </c>
    </row>
    <row r="3709" spans="1:24" x14ac:dyDescent="0.55000000000000004">
      <c r="A3709" t="s">
        <v>53</v>
      </c>
      <c r="B3709" t="s">
        <v>75</v>
      </c>
      <c r="C3709" t="s">
        <v>15</v>
      </c>
      <c r="D3709">
        <v>0.8</v>
      </c>
      <c r="E3709">
        <v>0</v>
      </c>
      <c r="F3709">
        <v>107</v>
      </c>
      <c r="G3709">
        <v>107</v>
      </c>
      <c r="H3709">
        <v>107</v>
      </c>
      <c r="I3709" t="s">
        <v>15</v>
      </c>
      <c r="J3709">
        <v>1</v>
      </c>
      <c r="L3709" t="s">
        <v>175</v>
      </c>
      <c r="M3709">
        <v>59.810411340452497</v>
      </c>
      <c r="N3709" t="s">
        <v>56</v>
      </c>
      <c r="O3709">
        <v>1</v>
      </c>
      <c r="P3709" t="s">
        <v>176</v>
      </c>
      <c r="Q3709" t="str">
        <f>+PROPER(IF(MID(Tabla1[[#This Row],[expName]],3,100)="Alegria","Alegría",MID(Tabla1[[#This Row],[expName]],3,100)))</f>
        <v>Alegría</v>
      </c>
      <c r="R3709" t="str">
        <f>+IF(Tabla1[[#This Row],[correct_ans]]="None","Frecuente","Infrecuente")</f>
        <v>Frecuente</v>
      </c>
      <c r="S3709">
        <f>+Tabla1[[#This Row],[Respuesta.corr]]*100</f>
        <v>100</v>
      </c>
      <c r="T3709" t="str">
        <f>+IF(OR(Tabla1[[#This Row],[frecuente/infrecuente]]="Frecuente",Tabla1[[#This Row],[Respuesta.rt]]=""),"",Tabla1[[#This Row],[Respuesta.rt]])</f>
        <v/>
      </c>
      <c r="U3709">
        <f>1-Tabla1[[#This Row],[Respuesta.corr]]</f>
        <v>0</v>
      </c>
      <c r="V3709" t="s">
        <v>141</v>
      </c>
      <c r="W3709" t="s">
        <v>143</v>
      </c>
      <c r="X3709" t="str">
        <f>+IFERROR(VLOOKUP(Tabla1[[#This Row],[participant]],$AB$2:$AC$17,2,0),"REVISAR")</f>
        <v>EGV8M</v>
      </c>
    </row>
    <row r="3710" spans="1:24" x14ac:dyDescent="0.55000000000000004">
      <c r="A3710" t="s">
        <v>58</v>
      </c>
      <c r="B3710" t="s">
        <v>79</v>
      </c>
      <c r="C3710" t="s">
        <v>21</v>
      </c>
      <c r="D3710">
        <v>1.3</v>
      </c>
      <c r="E3710">
        <v>0</v>
      </c>
      <c r="F3710">
        <v>108</v>
      </c>
      <c r="G3710">
        <v>108</v>
      </c>
      <c r="H3710">
        <v>108</v>
      </c>
      <c r="I3710" t="s">
        <v>21</v>
      </c>
      <c r="J3710">
        <v>1</v>
      </c>
      <c r="K3710">
        <v>0.82417094154500004</v>
      </c>
      <c r="L3710" t="s">
        <v>175</v>
      </c>
      <c r="M3710">
        <v>59.810411340452497</v>
      </c>
      <c r="N3710" t="s">
        <v>56</v>
      </c>
      <c r="O3710">
        <v>1</v>
      </c>
      <c r="P3710" t="s">
        <v>176</v>
      </c>
      <c r="Q3710" t="str">
        <f>+PROPER(IF(MID(Tabla1[[#This Row],[expName]],3,100)="Alegria","Alegría",MID(Tabla1[[#This Row],[expName]],3,100)))</f>
        <v>Alegría</v>
      </c>
      <c r="R3710" t="str">
        <f>+IF(Tabla1[[#This Row],[correct_ans]]="None","Frecuente","Infrecuente")</f>
        <v>Infrecuente</v>
      </c>
      <c r="S3710">
        <f>+Tabla1[[#This Row],[Respuesta.corr]]*100</f>
        <v>100</v>
      </c>
      <c r="T3710">
        <f>+IF(OR(Tabla1[[#This Row],[frecuente/infrecuente]]="Frecuente",Tabla1[[#This Row],[Respuesta.rt]]=""),"",Tabla1[[#This Row],[Respuesta.rt]])</f>
        <v>0.82417094154500004</v>
      </c>
      <c r="U3710">
        <f>1-Tabla1[[#This Row],[Respuesta.corr]]</f>
        <v>0</v>
      </c>
      <c r="V3710" t="s">
        <v>141</v>
      </c>
      <c r="W3710" t="s">
        <v>143</v>
      </c>
      <c r="X3710" t="str">
        <f>+IFERROR(VLOOKUP(Tabla1[[#This Row],[participant]],$AB$2:$AC$17,2,0),"REVISAR")</f>
        <v>EGV8M</v>
      </c>
    </row>
    <row r="3711" spans="1:24" x14ac:dyDescent="0.55000000000000004">
      <c r="A3711" t="s">
        <v>53</v>
      </c>
      <c r="B3711" t="s">
        <v>14</v>
      </c>
      <c r="C3711" t="s">
        <v>15</v>
      </c>
      <c r="D3711">
        <v>1.3</v>
      </c>
      <c r="E3711">
        <v>0</v>
      </c>
      <c r="F3711">
        <v>109</v>
      </c>
      <c r="G3711">
        <v>109</v>
      </c>
      <c r="H3711">
        <v>109</v>
      </c>
      <c r="I3711" t="s">
        <v>15</v>
      </c>
      <c r="J3711">
        <v>1</v>
      </c>
      <c r="L3711" t="s">
        <v>175</v>
      </c>
      <c r="M3711">
        <v>59.810411340452497</v>
      </c>
      <c r="N3711" t="s">
        <v>56</v>
      </c>
      <c r="O3711">
        <v>1</v>
      </c>
      <c r="P3711" t="s">
        <v>176</v>
      </c>
      <c r="Q3711" t="str">
        <f>+PROPER(IF(MID(Tabla1[[#This Row],[expName]],3,100)="Alegria","Alegría",MID(Tabla1[[#This Row],[expName]],3,100)))</f>
        <v>Alegría</v>
      </c>
      <c r="R3711" t="str">
        <f>+IF(Tabla1[[#This Row],[correct_ans]]="None","Frecuente","Infrecuente")</f>
        <v>Frecuente</v>
      </c>
      <c r="S3711">
        <f>+Tabla1[[#This Row],[Respuesta.corr]]*100</f>
        <v>100</v>
      </c>
      <c r="T3711" t="str">
        <f>+IF(OR(Tabla1[[#This Row],[frecuente/infrecuente]]="Frecuente",Tabla1[[#This Row],[Respuesta.rt]]=""),"",Tabla1[[#This Row],[Respuesta.rt]])</f>
        <v/>
      </c>
      <c r="U3711">
        <f>1-Tabla1[[#This Row],[Respuesta.corr]]</f>
        <v>0</v>
      </c>
      <c r="V3711" t="s">
        <v>141</v>
      </c>
      <c r="W3711" t="s">
        <v>143</v>
      </c>
      <c r="X3711" t="str">
        <f>+IFERROR(VLOOKUP(Tabla1[[#This Row],[participant]],$AB$2:$AC$17,2,0),"REVISAR")</f>
        <v>EGV8M</v>
      </c>
    </row>
    <row r="3712" spans="1:24" x14ac:dyDescent="0.55000000000000004">
      <c r="A3712" t="s">
        <v>53</v>
      </c>
      <c r="B3712" t="s">
        <v>48</v>
      </c>
      <c r="C3712" t="s">
        <v>15</v>
      </c>
      <c r="D3712">
        <v>0.8</v>
      </c>
      <c r="E3712">
        <v>0</v>
      </c>
      <c r="F3712">
        <v>110</v>
      </c>
      <c r="G3712">
        <v>110</v>
      </c>
      <c r="H3712">
        <v>110</v>
      </c>
      <c r="I3712" t="s">
        <v>15</v>
      </c>
      <c r="J3712">
        <v>1</v>
      </c>
      <c r="L3712" t="s">
        <v>175</v>
      </c>
      <c r="M3712">
        <v>59.810411340452497</v>
      </c>
      <c r="N3712" t="s">
        <v>56</v>
      </c>
      <c r="O3712">
        <v>1</v>
      </c>
      <c r="P3712" t="s">
        <v>176</v>
      </c>
      <c r="Q3712" t="str">
        <f>+PROPER(IF(MID(Tabla1[[#This Row],[expName]],3,100)="Alegria","Alegría",MID(Tabla1[[#This Row],[expName]],3,100)))</f>
        <v>Alegría</v>
      </c>
      <c r="R3712" t="str">
        <f>+IF(Tabla1[[#This Row],[correct_ans]]="None","Frecuente","Infrecuente")</f>
        <v>Frecuente</v>
      </c>
      <c r="S3712">
        <f>+Tabla1[[#This Row],[Respuesta.corr]]*100</f>
        <v>100</v>
      </c>
      <c r="T3712" t="str">
        <f>+IF(OR(Tabla1[[#This Row],[frecuente/infrecuente]]="Frecuente",Tabla1[[#This Row],[Respuesta.rt]]=""),"",Tabla1[[#This Row],[Respuesta.rt]])</f>
        <v/>
      </c>
      <c r="U3712">
        <f>1-Tabla1[[#This Row],[Respuesta.corr]]</f>
        <v>0</v>
      </c>
      <c r="V3712" t="s">
        <v>141</v>
      </c>
      <c r="W3712" t="s">
        <v>143</v>
      </c>
      <c r="X3712" t="str">
        <f>+IFERROR(VLOOKUP(Tabla1[[#This Row],[participant]],$AB$2:$AC$17,2,0),"REVISAR")</f>
        <v>EGV8M</v>
      </c>
    </row>
    <row r="3713" spans="1:24" x14ac:dyDescent="0.55000000000000004">
      <c r="A3713" t="s">
        <v>53</v>
      </c>
      <c r="B3713" t="s">
        <v>63</v>
      </c>
      <c r="C3713" t="s">
        <v>15</v>
      </c>
      <c r="D3713">
        <v>0.8</v>
      </c>
      <c r="E3713">
        <v>0</v>
      </c>
      <c r="F3713">
        <v>111</v>
      </c>
      <c r="G3713">
        <v>111</v>
      </c>
      <c r="H3713">
        <v>111</v>
      </c>
      <c r="I3713" t="s">
        <v>15</v>
      </c>
      <c r="J3713">
        <v>1</v>
      </c>
      <c r="L3713" t="s">
        <v>175</v>
      </c>
      <c r="M3713">
        <v>59.810411340452497</v>
      </c>
      <c r="N3713" t="s">
        <v>56</v>
      </c>
      <c r="O3713">
        <v>1</v>
      </c>
      <c r="P3713" t="s">
        <v>176</v>
      </c>
      <c r="Q3713" t="str">
        <f>+PROPER(IF(MID(Tabla1[[#This Row],[expName]],3,100)="Alegria","Alegría",MID(Tabla1[[#This Row],[expName]],3,100)))</f>
        <v>Alegría</v>
      </c>
      <c r="R3713" t="str">
        <f>+IF(Tabla1[[#This Row],[correct_ans]]="None","Frecuente","Infrecuente")</f>
        <v>Frecuente</v>
      </c>
      <c r="S3713">
        <f>+Tabla1[[#This Row],[Respuesta.corr]]*100</f>
        <v>100</v>
      </c>
      <c r="T3713" t="str">
        <f>+IF(OR(Tabla1[[#This Row],[frecuente/infrecuente]]="Frecuente",Tabla1[[#This Row],[Respuesta.rt]]=""),"",Tabla1[[#This Row],[Respuesta.rt]])</f>
        <v/>
      </c>
      <c r="U3713">
        <f>1-Tabla1[[#This Row],[Respuesta.corr]]</f>
        <v>0</v>
      </c>
      <c r="V3713" t="s">
        <v>141</v>
      </c>
      <c r="W3713" t="s">
        <v>143</v>
      </c>
      <c r="X3713" t="str">
        <f>+IFERROR(VLOOKUP(Tabla1[[#This Row],[participant]],$AB$2:$AC$17,2,0),"REVISAR")</f>
        <v>EGV8M</v>
      </c>
    </row>
    <row r="3714" spans="1:24" x14ac:dyDescent="0.55000000000000004">
      <c r="A3714" t="s">
        <v>58</v>
      </c>
      <c r="B3714" t="s">
        <v>74</v>
      </c>
      <c r="C3714" t="s">
        <v>21</v>
      </c>
      <c r="D3714">
        <v>0.8</v>
      </c>
      <c r="E3714">
        <v>0</v>
      </c>
      <c r="F3714">
        <v>112</v>
      </c>
      <c r="G3714">
        <v>112</v>
      </c>
      <c r="H3714">
        <v>112</v>
      </c>
      <c r="I3714" t="s">
        <v>21</v>
      </c>
      <c r="J3714">
        <v>1</v>
      </c>
      <c r="K3714">
        <v>0.608329685871</v>
      </c>
      <c r="L3714" t="s">
        <v>175</v>
      </c>
      <c r="M3714">
        <v>59.810411340452497</v>
      </c>
      <c r="N3714" t="s">
        <v>56</v>
      </c>
      <c r="O3714">
        <v>1</v>
      </c>
      <c r="P3714" t="s">
        <v>176</v>
      </c>
      <c r="Q3714" t="str">
        <f>+PROPER(IF(MID(Tabla1[[#This Row],[expName]],3,100)="Alegria","Alegría",MID(Tabla1[[#This Row],[expName]],3,100)))</f>
        <v>Alegría</v>
      </c>
      <c r="R3714" t="str">
        <f>+IF(Tabla1[[#This Row],[correct_ans]]="None","Frecuente","Infrecuente")</f>
        <v>Infrecuente</v>
      </c>
      <c r="S3714">
        <f>+Tabla1[[#This Row],[Respuesta.corr]]*100</f>
        <v>100</v>
      </c>
      <c r="T3714">
        <f>+IF(OR(Tabla1[[#This Row],[frecuente/infrecuente]]="Frecuente",Tabla1[[#This Row],[Respuesta.rt]]=""),"",Tabla1[[#This Row],[Respuesta.rt]])</f>
        <v>0.608329685871</v>
      </c>
      <c r="U3714">
        <f>1-Tabla1[[#This Row],[Respuesta.corr]]</f>
        <v>0</v>
      </c>
      <c r="V3714" t="s">
        <v>141</v>
      </c>
      <c r="W3714" t="s">
        <v>143</v>
      </c>
      <c r="X3714" t="str">
        <f>+IFERROR(VLOOKUP(Tabla1[[#This Row],[participant]],$AB$2:$AC$17,2,0),"REVISAR")</f>
        <v>EGV8M</v>
      </c>
    </row>
    <row r="3715" spans="1:24" x14ac:dyDescent="0.55000000000000004">
      <c r="A3715" t="s">
        <v>53</v>
      </c>
      <c r="B3715" t="s">
        <v>75</v>
      </c>
      <c r="C3715" t="s">
        <v>15</v>
      </c>
      <c r="D3715">
        <v>1.3</v>
      </c>
      <c r="E3715">
        <v>0</v>
      </c>
      <c r="F3715">
        <v>113</v>
      </c>
      <c r="G3715">
        <v>113</v>
      </c>
      <c r="H3715">
        <v>113</v>
      </c>
      <c r="I3715" t="s">
        <v>15</v>
      </c>
      <c r="J3715">
        <v>1</v>
      </c>
      <c r="L3715" t="s">
        <v>175</v>
      </c>
      <c r="M3715">
        <v>59.810411340452497</v>
      </c>
      <c r="N3715" t="s">
        <v>56</v>
      </c>
      <c r="O3715">
        <v>1</v>
      </c>
      <c r="P3715" t="s">
        <v>176</v>
      </c>
      <c r="Q3715" t="str">
        <f>+PROPER(IF(MID(Tabla1[[#This Row],[expName]],3,100)="Alegria","Alegría",MID(Tabla1[[#This Row],[expName]],3,100)))</f>
        <v>Alegría</v>
      </c>
      <c r="R3715" t="str">
        <f>+IF(Tabla1[[#This Row],[correct_ans]]="None","Frecuente","Infrecuente")</f>
        <v>Frecuente</v>
      </c>
      <c r="S3715">
        <f>+Tabla1[[#This Row],[Respuesta.corr]]*100</f>
        <v>100</v>
      </c>
      <c r="T3715" t="str">
        <f>+IF(OR(Tabla1[[#This Row],[frecuente/infrecuente]]="Frecuente",Tabla1[[#This Row],[Respuesta.rt]]=""),"",Tabla1[[#This Row],[Respuesta.rt]])</f>
        <v/>
      </c>
      <c r="U3715">
        <f>1-Tabla1[[#This Row],[Respuesta.corr]]</f>
        <v>0</v>
      </c>
      <c r="V3715" t="s">
        <v>141</v>
      </c>
      <c r="W3715" t="s">
        <v>143</v>
      </c>
      <c r="X3715" t="str">
        <f>+IFERROR(VLOOKUP(Tabla1[[#This Row],[participant]],$AB$2:$AC$17,2,0),"REVISAR")</f>
        <v>EGV8M</v>
      </c>
    </row>
    <row r="3716" spans="1:24" x14ac:dyDescent="0.55000000000000004">
      <c r="A3716" t="s">
        <v>53</v>
      </c>
      <c r="B3716" t="s">
        <v>30</v>
      </c>
      <c r="C3716" t="s">
        <v>15</v>
      </c>
      <c r="D3716">
        <v>0.8</v>
      </c>
      <c r="E3716">
        <v>0</v>
      </c>
      <c r="F3716">
        <v>114</v>
      </c>
      <c r="G3716">
        <v>114</v>
      </c>
      <c r="H3716">
        <v>114</v>
      </c>
      <c r="I3716" t="s">
        <v>15</v>
      </c>
      <c r="J3716">
        <v>1</v>
      </c>
      <c r="L3716" t="s">
        <v>175</v>
      </c>
      <c r="M3716">
        <v>59.810411340452497</v>
      </c>
      <c r="N3716" t="s">
        <v>56</v>
      </c>
      <c r="O3716">
        <v>1</v>
      </c>
      <c r="P3716" t="s">
        <v>176</v>
      </c>
      <c r="Q3716" t="str">
        <f>+PROPER(IF(MID(Tabla1[[#This Row],[expName]],3,100)="Alegria","Alegría",MID(Tabla1[[#This Row],[expName]],3,100)))</f>
        <v>Alegría</v>
      </c>
      <c r="R3716" t="str">
        <f>+IF(Tabla1[[#This Row],[correct_ans]]="None","Frecuente","Infrecuente")</f>
        <v>Frecuente</v>
      </c>
      <c r="S3716">
        <f>+Tabla1[[#This Row],[Respuesta.corr]]*100</f>
        <v>100</v>
      </c>
      <c r="T3716" t="str">
        <f>+IF(OR(Tabla1[[#This Row],[frecuente/infrecuente]]="Frecuente",Tabla1[[#This Row],[Respuesta.rt]]=""),"",Tabla1[[#This Row],[Respuesta.rt]])</f>
        <v/>
      </c>
      <c r="U3716">
        <f>1-Tabla1[[#This Row],[Respuesta.corr]]</f>
        <v>0</v>
      </c>
      <c r="V3716" t="s">
        <v>141</v>
      </c>
      <c r="W3716" t="s">
        <v>143</v>
      </c>
      <c r="X3716" t="str">
        <f>+IFERROR(VLOOKUP(Tabla1[[#This Row],[participant]],$AB$2:$AC$17,2,0),"REVISAR")</f>
        <v>EGV8M</v>
      </c>
    </row>
    <row r="3717" spans="1:24" x14ac:dyDescent="0.55000000000000004">
      <c r="A3717" t="s">
        <v>58</v>
      </c>
      <c r="B3717" t="s">
        <v>72</v>
      </c>
      <c r="C3717" t="s">
        <v>21</v>
      </c>
      <c r="D3717">
        <v>1.3</v>
      </c>
      <c r="E3717">
        <v>0</v>
      </c>
      <c r="F3717">
        <v>115</v>
      </c>
      <c r="G3717">
        <v>115</v>
      </c>
      <c r="H3717">
        <v>115</v>
      </c>
      <c r="I3717" t="s">
        <v>15</v>
      </c>
      <c r="J3717">
        <v>0</v>
      </c>
      <c r="L3717" t="s">
        <v>175</v>
      </c>
      <c r="M3717">
        <v>59.810411340452497</v>
      </c>
      <c r="N3717" t="s">
        <v>56</v>
      </c>
      <c r="O3717">
        <v>1</v>
      </c>
      <c r="P3717" t="s">
        <v>176</v>
      </c>
      <c r="Q3717" t="str">
        <f>+PROPER(IF(MID(Tabla1[[#This Row],[expName]],3,100)="Alegria","Alegría",MID(Tabla1[[#This Row],[expName]],3,100)))</f>
        <v>Alegría</v>
      </c>
      <c r="R3717" t="str">
        <f>+IF(Tabla1[[#This Row],[correct_ans]]="None","Frecuente","Infrecuente")</f>
        <v>Infrecuente</v>
      </c>
      <c r="S3717">
        <f>+Tabla1[[#This Row],[Respuesta.corr]]*100</f>
        <v>0</v>
      </c>
      <c r="T3717" t="str">
        <f>+IF(OR(Tabla1[[#This Row],[frecuente/infrecuente]]="Frecuente",Tabla1[[#This Row],[Respuesta.rt]]=""),"",Tabla1[[#This Row],[Respuesta.rt]])</f>
        <v/>
      </c>
      <c r="U3717">
        <f>1-Tabla1[[#This Row],[Respuesta.corr]]</f>
        <v>1</v>
      </c>
      <c r="V3717" t="s">
        <v>141</v>
      </c>
      <c r="W3717" t="s">
        <v>143</v>
      </c>
      <c r="X3717" t="str">
        <f>+IFERROR(VLOOKUP(Tabla1[[#This Row],[participant]],$AB$2:$AC$17,2,0),"REVISAR")</f>
        <v>EGV8M</v>
      </c>
    </row>
    <row r="3718" spans="1:24" x14ac:dyDescent="0.55000000000000004">
      <c r="A3718" t="s">
        <v>53</v>
      </c>
      <c r="B3718" t="s">
        <v>14</v>
      </c>
      <c r="C3718" t="s">
        <v>15</v>
      </c>
      <c r="D3718">
        <v>1.3</v>
      </c>
      <c r="E3718">
        <v>0</v>
      </c>
      <c r="F3718">
        <v>116</v>
      </c>
      <c r="G3718">
        <v>116</v>
      </c>
      <c r="H3718">
        <v>116</v>
      </c>
      <c r="I3718" t="s">
        <v>15</v>
      </c>
      <c r="J3718">
        <v>1</v>
      </c>
      <c r="L3718" t="s">
        <v>175</v>
      </c>
      <c r="M3718">
        <v>59.810411340452497</v>
      </c>
      <c r="N3718" t="s">
        <v>56</v>
      </c>
      <c r="O3718">
        <v>1</v>
      </c>
      <c r="P3718" t="s">
        <v>176</v>
      </c>
      <c r="Q3718" t="str">
        <f>+PROPER(IF(MID(Tabla1[[#This Row],[expName]],3,100)="Alegria","Alegría",MID(Tabla1[[#This Row],[expName]],3,100)))</f>
        <v>Alegría</v>
      </c>
      <c r="R3718" t="str">
        <f>+IF(Tabla1[[#This Row],[correct_ans]]="None","Frecuente","Infrecuente")</f>
        <v>Frecuente</v>
      </c>
      <c r="S3718">
        <f>+Tabla1[[#This Row],[Respuesta.corr]]*100</f>
        <v>100</v>
      </c>
      <c r="T3718" t="str">
        <f>+IF(OR(Tabla1[[#This Row],[frecuente/infrecuente]]="Frecuente",Tabla1[[#This Row],[Respuesta.rt]]=""),"",Tabla1[[#This Row],[Respuesta.rt]])</f>
        <v/>
      </c>
      <c r="U3718">
        <f>1-Tabla1[[#This Row],[Respuesta.corr]]</f>
        <v>0</v>
      </c>
      <c r="V3718" t="s">
        <v>141</v>
      </c>
      <c r="W3718" t="s">
        <v>143</v>
      </c>
      <c r="X3718" t="str">
        <f>+IFERROR(VLOOKUP(Tabla1[[#This Row],[participant]],$AB$2:$AC$17,2,0),"REVISAR")</f>
        <v>EGV8M</v>
      </c>
    </row>
    <row r="3719" spans="1:24" x14ac:dyDescent="0.55000000000000004">
      <c r="A3719" t="s">
        <v>53</v>
      </c>
      <c r="B3719" t="s">
        <v>61</v>
      </c>
      <c r="C3719" t="s">
        <v>15</v>
      </c>
      <c r="D3719">
        <v>1.3</v>
      </c>
      <c r="E3719">
        <v>0</v>
      </c>
      <c r="F3719">
        <v>117</v>
      </c>
      <c r="G3719">
        <v>117</v>
      </c>
      <c r="H3719">
        <v>117</v>
      </c>
      <c r="I3719" t="s">
        <v>15</v>
      </c>
      <c r="J3719">
        <v>1</v>
      </c>
      <c r="L3719" t="s">
        <v>175</v>
      </c>
      <c r="M3719">
        <v>59.810411340452497</v>
      </c>
      <c r="N3719" t="s">
        <v>56</v>
      </c>
      <c r="O3719">
        <v>1</v>
      </c>
      <c r="P3719" t="s">
        <v>176</v>
      </c>
      <c r="Q3719" t="str">
        <f>+PROPER(IF(MID(Tabla1[[#This Row],[expName]],3,100)="Alegria","Alegría",MID(Tabla1[[#This Row],[expName]],3,100)))</f>
        <v>Alegría</v>
      </c>
      <c r="R3719" t="str">
        <f>+IF(Tabla1[[#This Row],[correct_ans]]="None","Frecuente","Infrecuente")</f>
        <v>Frecuente</v>
      </c>
      <c r="S3719">
        <f>+Tabla1[[#This Row],[Respuesta.corr]]*100</f>
        <v>100</v>
      </c>
      <c r="T3719" t="str">
        <f>+IF(OR(Tabla1[[#This Row],[frecuente/infrecuente]]="Frecuente",Tabla1[[#This Row],[Respuesta.rt]]=""),"",Tabla1[[#This Row],[Respuesta.rt]])</f>
        <v/>
      </c>
      <c r="U3719">
        <f>1-Tabla1[[#This Row],[Respuesta.corr]]</f>
        <v>0</v>
      </c>
      <c r="V3719" t="s">
        <v>141</v>
      </c>
      <c r="W3719" t="s">
        <v>143</v>
      </c>
      <c r="X3719" t="str">
        <f>+IFERROR(VLOOKUP(Tabla1[[#This Row],[participant]],$AB$2:$AC$17,2,0),"REVISAR")</f>
        <v>EGV8M</v>
      </c>
    </row>
    <row r="3720" spans="1:24" x14ac:dyDescent="0.55000000000000004">
      <c r="A3720" t="s">
        <v>53</v>
      </c>
      <c r="B3720" t="s">
        <v>23</v>
      </c>
      <c r="C3720" t="s">
        <v>15</v>
      </c>
      <c r="D3720">
        <v>1.3</v>
      </c>
      <c r="E3720">
        <v>0</v>
      </c>
      <c r="F3720">
        <v>118</v>
      </c>
      <c r="G3720">
        <v>118</v>
      </c>
      <c r="H3720">
        <v>118</v>
      </c>
      <c r="I3720" t="s">
        <v>15</v>
      </c>
      <c r="J3720">
        <v>1</v>
      </c>
      <c r="L3720" t="s">
        <v>175</v>
      </c>
      <c r="M3720">
        <v>59.810411340452497</v>
      </c>
      <c r="N3720" t="s">
        <v>56</v>
      </c>
      <c r="O3720">
        <v>1</v>
      </c>
      <c r="P3720" t="s">
        <v>176</v>
      </c>
      <c r="Q3720" t="str">
        <f>+PROPER(IF(MID(Tabla1[[#This Row],[expName]],3,100)="Alegria","Alegría",MID(Tabla1[[#This Row],[expName]],3,100)))</f>
        <v>Alegría</v>
      </c>
      <c r="R3720" t="str">
        <f>+IF(Tabla1[[#This Row],[correct_ans]]="None","Frecuente","Infrecuente")</f>
        <v>Frecuente</v>
      </c>
      <c r="S3720">
        <f>+Tabla1[[#This Row],[Respuesta.corr]]*100</f>
        <v>100</v>
      </c>
      <c r="T3720" t="str">
        <f>+IF(OR(Tabla1[[#This Row],[frecuente/infrecuente]]="Frecuente",Tabla1[[#This Row],[Respuesta.rt]]=""),"",Tabla1[[#This Row],[Respuesta.rt]])</f>
        <v/>
      </c>
      <c r="U3720">
        <f>1-Tabla1[[#This Row],[Respuesta.corr]]</f>
        <v>0</v>
      </c>
      <c r="V3720" t="s">
        <v>141</v>
      </c>
      <c r="W3720" t="s">
        <v>143</v>
      </c>
      <c r="X3720" t="str">
        <f>+IFERROR(VLOOKUP(Tabla1[[#This Row],[participant]],$AB$2:$AC$17,2,0),"REVISAR")</f>
        <v>EGV8M</v>
      </c>
    </row>
    <row r="3721" spans="1:24" x14ac:dyDescent="0.55000000000000004">
      <c r="A3721" t="s">
        <v>58</v>
      </c>
      <c r="B3721" t="s">
        <v>71</v>
      </c>
      <c r="C3721" t="s">
        <v>21</v>
      </c>
      <c r="D3721">
        <v>1.3</v>
      </c>
      <c r="E3721">
        <v>0</v>
      </c>
      <c r="F3721">
        <v>119</v>
      </c>
      <c r="G3721">
        <v>119</v>
      </c>
      <c r="H3721">
        <v>119</v>
      </c>
      <c r="I3721" t="s">
        <v>21</v>
      </c>
      <c r="J3721">
        <v>1</v>
      </c>
      <c r="K3721">
        <v>0.90830412594400001</v>
      </c>
      <c r="L3721" t="s">
        <v>175</v>
      </c>
      <c r="M3721">
        <v>59.810411340452497</v>
      </c>
      <c r="N3721" t="s">
        <v>56</v>
      </c>
      <c r="O3721">
        <v>1</v>
      </c>
      <c r="P3721" t="s">
        <v>176</v>
      </c>
      <c r="Q3721" t="str">
        <f>+PROPER(IF(MID(Tabla1[[#This Row],[expName]],3,100)="Alegria","Alegría",MID(Tabla1[[#This Row],[expName]],3,100)))</f>
        <v>Alegría</v>
      </c>
      <c r="R3721" t="str">
        <f>+IF(Tabla1[[#This Row],[correct_ans]]="None","Frecuente","Infrecuente")</f>
        <v>Infrecuente</v>
      </c>
      <c r="S3721">
        <f>+Tabla1[[#This Row],[Respuesta.corr]]*100</f>
        <v>100</v>
      </c>
      <c r="T3721">
        <f>+IF(OR(Tabla1[[#This Row],[frecuente/infrecuente]]="Frecuente",Tabla1[[#This Row],[Respuesta.rt]]=""),"",Tabla1[[#This Row],[Respuesta.rt]])</f>
        <v>0.90830412594400001</v>
      </c>
      <c r="U3721">
        <f>1-Tabla1[[#This Row],[Respuesta.corr]]</f>
        <v>0</v>
      </c>
      <c r="V3721" t="s">
        <v>141</v>
      </c>
      <c r="W3721" t="s">
        <v>143</v>
      </c>
      <c r="X3721" t="str">
        <f>+IFERROR(VLOOKUP(Tabla1[[#This Row],[participant]],$AB$2:$AC$17,2,0),"REVISAR")</f>
        <v>EGV8M</v>
      </c>
    </row>
    <row r="3722" spans="1:24" x14ac:dyDescent="0.55000000000000004">
      <c r="A3722" t="s">
        <v>53</v>
      </c>
      <c r="B3722" t="s">
        <v>68</v>
      </c>
      <c r="C3722" t="s">
        <v>15</v>
      </c>
      <c r="D3722">
        <v>0.8</v>
      </c>
      <c r="E3722">
        <v>0</v>
      </c>
      <c r="F3722">
        <v>120</v>
      </c>
      <c r="G3722">
        <v>120</v>
      </c>
      <c r="H3722">
        <v>120</v>
      </c>
      <c r="I3722" t="s">
        <v>15</v>
      </c>
      <c r="J3722">
        <v>1</v>
      </c>
      <c r="L3722" t="s">
        <v>175</v>
      </c>
      <c r="M3722">
        <v>59.810411340452497</v>
      </c>
      <c r="N3722" t="s">
        <v>56</v>
      </c>
      <c r="O3722">
        <v>1</v>
      </c>
      <c r="P3722" t="s">
        <v>176</v>
      </c>
      <c r="Q3722" t="str">
        <f>+PROPER(IF(MID(Tabla1[[#This Row],[expName]],3,100)="Alegria","Alegría",MID(Tabla1[[#This Row],[expName]],3,100)))</f>
        <v>Alegría</v>
      </c>
      <c r="R3722" t="str">
        <f>+IF(Tabla1[[#This Row],[correct_ans]]="None","Frecuente","Infrecuente")</f>
        <v>Frecuente</v>
      </c>
      <c r="S3722">
        <f>+Tabla1[[#This Row],[Respuesta.corr]]*100</f>
        <v>100</v>
      </c>
      <c r="T3722" t="str">
        <f>+IF(OR(Tabla1[[#This Row],[frecuente/infrecuente]]="Frecuente",Tabla1[[#This Row],[Respuesta.rt]]=""),"",Tabla1[[#This Row],[Respuesta.rt]])</f>
        <v/>
      </c>
      <c r="U3722">
        <f>1-Tabla1[[#This Row],[Respuesta.corr]]</f>
        <v>0</v>
      </c>
      <c r="V3722" t="s">
        <v>141</v>
      </c>
      <c r="W3722" t="s">
        <v>143</v>
      </c>
      <c r="X3722" t="str">
        <f>+IFERROR(VLOOKUP(Tabla1[[#This Row],[participant]],$AB$2:$AC$17,2,0),"REVISAR")</f>
        <v>EGV8M</v>
      </c>
    </row>
    <row r="3723" spans="1:24" x14ac:dyDescent="0.55000000000000004">
      <c r="A3723" t="s">
        <v>58</v>
      </c>
      <c r="B3723" t="s">
        <v>79</v>
      </c>
      <c r="C3723" t="s">
        <v>21</v>
      </c>
      <c r="D3723">
        <v>0.8</v>
      </c>
      <c r="E3723">
        <v>0</v>
      </c>
      <c r="F3723">
        <v>121</v>
      </c>
      <c r="G3723">
        <v>121</v>
      </c>
      <c r="H3723">
        <v>121</v>
      </c>
      <c r="I3723" t="s">
        <v>21</v>
      </c>
      <c r="J3723">
        <v>1</v>
      </c>
      <c r="K3723">
        <v>0.69047105073699999</v>
      </c>
      <c r="L3723" t="s">
        <v>175</v>
      </c>
      <c r="M3723">
        <v>59.810411340452497</v>
      </c>
      <c r="N3723" t="s">
        <v>56</v>
      </c>
      <c r="O3723">
        <v>1</v>
      </c>
      <c r="P3723" t="s">
        <v>176</v>
      </c>
      <c r="Q3723" t="str">
        <f>+PROPER(IF(MID(Tabla1[[#This Row],[expName]],3,100)="Alegria","Alegría",MID(Tabla1[[#This Row],[expName]],3,100)))</f>
        <v>Alegría</v>
      </c>
      <c r="R3723" t="str">
        <f>+IF(Tabla1[[#This Row],[correct_ans]]="None","Frecuente","Infrecuente")</f>
        <v>Infrecuente</v>
      </c>
      <c r="S3723">
        <f>+Tabla1[[#This Row],[Respuesta.corr]]*100</f>
        <v>100</v>
      </c>
      <c r="T3723">
        <f>+IF(OR(Tabla1[[#This Row],[frecuente/infrecuente]]="Frecuente",Tabla1[[#This Row],[Respuesta.rt]]=""),"",Tabla1[[#This Row],[Respuesta.rt]])</f>
        <v>0.69047105073699999</v>
      </c>
      <c r="U3723">
        <f>1-Tabla1[[#This Row],[Respuesta.corr]]</f>
        <v>0</v>
      </c>
      <c r="V3723" t="s">
        <v>141</v>
      </c>
      <c r="W3723" t="s">
        <v>143</v>
      </c>
      <c r="X3723" t="str">
        <f>+IFERROR(VLOOKUP(Tabla1[[#This Row],[participant]],$AB$2:$AC$17,2,0),"REVISAR")</f>
        <v>EGV8M</v>
      </c>
    </row>
    <row r="3724" spans="1:24" x14ac:dyDescent="0.55000000000000004">
      <c r="A3724" t="s">
        <v>53</v>
      </c>
      <c r="B3724" t="s">
        <v>25</v>
      </c>
      <c r="C3724" t="s">
        <v>15</v>
      </c>
      <c r="D3724">
        <v>1.3</v>
      </c>
      <c r="E3724">
        <v>0</v>
      </c>
      <c r="F3724">
        <v>122</v>
      </c>
      <c r="G3724">
        <v>122</v>
      </c>
      <c r="H3724">
        <v>122</v>
      </c>
      <c r="I3724" t="s">
        <v>15</v>
      </c>
      <c r="J3724">
        <v>1</v>
      </c>
      <c r="L3724" t="s">
        <v>175</v>
      </c>
      <c r="M3724">
        <v>59.810411340452497</v>
      </c>
      <c r="N3724" t="s">
        <v>56</v>
      </c>
      <c r="O3724">
        <v>1</v>
      </c>
      <c r="P3724" t="s">
        <v>176</v>
      </c>
      <c r="Q3724" t="str">
        <f>+PROPER(IF(MID(Tabla1[[#This Row],[expName]],3,100)="Alegria","Alegría",MID(Tabla1[[#This Row],[expName]],3,100)))</f>
        <v>Alegría</v>
      </c>
      <c r="R3724" t="str">
        <f>+IF(Tabla1[[#This Row],[correct_ans]]="None","Frecuente","Infrecuente")</f>
        <v>Frecuente</v>
      </c>
      <c r="S3724">
        <f>+Tabla1[[#This Row],[Respuesta.corr]]*100</f>
        <v>100</v>
      </c>
      <c r="T3724" t="str">
        <f>+IF(OR(Tabla1[[#This Row],[frecuente/infrecuente]]="Frecuente",Tabla1[[#This Row],[Respuesta.rt]]=""),"",Tabla1[[#This Row],[Respuesta.rt]])</f>
        <v/>
      </c>
      <c r="U3724">
        <f>1-Tabla1[[#This Row],[Respuesta.corr]]</f>
        <v>0</v>
      </c>
      <c r="V3724" t="s">
        <v>141</v>
      </c>
      <c r="W3724" t="s">
        <v>143</v>
      </c>
      <c r="X3724" t="str">
        <f>+IFERROR(VLOOKUP(Tabla1[[#This Row],[participant]],$AB$2:$AC$17,2,0),"REVISAR")</f>
        <v>EGV8M</v>
      </c>
    </row>
    <row r="3725" spans="1:24" x14ac:dyDescent="0.55000000000000004">
      <c r="A3725" t="s">
        <v>53</v>
      </c>
      <c r="B3725" t="s">
        <v>63</v>
      </c>
      <c r="C3725" t="s">
        <v>15</v>
      </c>
      <c r="D3725">
        <v>1.3</v>
      </c>
      <c r="E3725">
        <v>0</v>
      </c>
      <c r="F3725">
        <v>123</v>
      </c>
      <c r="G3725">
        <v>123</v>
      </c>
      <c r="H3725">
        <v>123</v>
      </c>
      <c r="I3725" t="s">
        <v>15</v>
      </c>
      <c r="J3725">
        <v>1</v>
      </c>
      <c r="L3725" t="s">
        <v>175</v>
      </c>
      <c r="M3725">
        <v>59.810411340452497</v>
      </c>
      <c r="N3725" t="s">
        <v>56</v>
      </c>
      <c r="O3725">
        <v>1</v>
      </c>
      <c r="P3725" t="s">
        <v>176</v>
      </c>
      <c r="Q3725" t="str">
        <f>+PROPER(IF(MID(Tabla1[[#This Row],[expName]],3,100)="Alegria","Alegría",MID(Tabla1[[#This Row],[expName]],3,100)))</f>
        <v>Alegría</v>
      </c>
      <c r="R3725" t="str">
        <f>+IF(Tabla1[[#This Row],[correct_ans]]="None","Frecuente","Infrecuente")</f>
        <v>Frecuente</v>
      </c>
      <c r="S3725">
        <f>+Tabla1[[#This Row],[Respuesta.corr]]*100</f>
        <v>100</v>
      </c>
      <c r="T3725" t="str">
        <f>+IF(OR(Tabla1[[#This Row],[frecuente/infrecuente]]="Frecuente",Tabla1[[#This Row],[Respuesta.rt]]=""),"",Tabla1[[#This Row],[Respuesta.rt]])</f>
        <v/>
      </c>
      <c r="U3725">
        <f>1-Tabla1[[#This Row],[Respuesta.corr]]</f>
        <v>0</v>
      </c>
      <c r="V3725" t="s">
        <v>141</v>
      </c>
      <c r="W3725" t="s">
        <v>143</v>
      </c>
      <c r="X3725" t="str">
        <f>+IFERROR(VLOOKUP(Tabla1[[#This Row],[participant]],$AB$2:$AC$17,2,0),"REVISAR")</f>
        <v>EGV8M</v>
      </c>
    </row>
    <row r="3726" spans="1:24" x14ac:dyDescent="0.55000000000000004">
      <c r="A3726" t="s">
        <v>53</v>
      </c>
      <c r="B3726" t="s">
        <v>28</v>
      </c>
      <c r="C3726" t="s">
        <v>15</v>
      </c>
      <c r="D3726">
        <v>0.8</v>
      </c>
      <c r="E3726">
        <v>0</v>
      </c>
      <c r="F3726">
        <v>124</v>
      </c>
      <c r="G3726">
        <v>124</v>
      </c>
      <c r="H3726">
        <v>124</v>
      </c>
      <c r="I3726" t="s">
        <v>15</v>
      </c>
      <c r="J3726">
        <v>1</v>
      </c>
      <c r="L3726" t="s">
        <v>175</v>
      </c>
      <c r="M3726">
        <v>59.810411340452497</v>
      </c>
      <c r="N3726" t="s">
        <v>56</v>
      </c>
      <c r="O3726">
        <v>1</v>
      </c>
      <c r="P3726" t="s">
        <v>176</v>
      </c>
      <c r="Q3726" t="str">
        <f>+PROPER(IF(MID(Tabla1[[#This Row],[expName]],3,100)="Alegria","Alegría",MID(Tabla1[[#This Row],[expName]],3,100)))</f>
        <v>Alegría</v>
      </c>
      <c r="R3726" t="str">
        <f>+IF(Tabla1[[#This Row],[correct_ans]]="None","Frecuente","Infrecuente")</f>
        <v>Frecuente</v>
      </c>
      <c r="S3726">
        <f>+Tabla1[[#This Row],[Respuesta.corr]]*100</f>
        <v>100</v>
      </c>
      <c r="T3726" t="str">
        <f>+IF(OR(Tabla1[[#This Row],[frecuente/infrecuente]]="Frecuente",Tabla1[[#This Row],[Respuesta.rt]]=""),"",Tabla1[[#This Row],[Respuesta.rt]])</f>
        <v/>
      </c>
      <c r="U3726">
        <f>1-Tabla1[[#This Row],[Respuesta.corr]]</f>
        <v>0</v>
      </c>
      <c r="V3726" t="s">
        <v>141</v>
      </c>
      <c r="W3726" t="s">
        <v>143</v>
      </c>
      <c r="X3726" t="str">
        <f>+IFERROR(VLOOKUP(Tabla1[[#This Row],[participant]],$AB$2:$AC$17,2,0),"REVISAR")</f>
        <v>EGV8M</v>
      </c>
    </row>
    <row r="3727" spans="1:24" x14ac:dyDescent="0.55000000000000004">
      <c r="A3727" t="s">
        <v>53</v>
      </c>
      <c r="B3727" t="s">
        <v>73</v>
      </c>
      <c r="C3727" t="s">
        <v>15</v>
      </c>
      <c r="D3727">
        <v>1.3</v>
      </c>
      <c r="E3727">
        <v>0</v>
      </c>
      <c r="F3727">
        <v>125</v>
      </c>
      <c r="G3727">
        <v>125</v>
      </c>
      <c r="H3727">
        <v>125</v>
      </c>
      <c r="I3727" t="s">
        <v>15</v>
      </c>
      <c r="J3727">
        <v>1</v>
      </c>
      <c r="L3727" t="s">
        <v>175</v>
      </c>
      <c r="M3727">
        <v>59.810411340452497</v>
      </c>
      <c r="N3727" t="s">
        <v>56</v>
      </c>
      <c r="O3727">
        <v>1</v>
      </c>
      <c r="P3727" t="s">
        <v>176</v>
      </c>
      <c r="Q3727" t="str">
        <f>+PROPER(IF(MID(Tabla1[[#This Row],[expName]],3,100)="Alegria","Alegría",MID(Tabla1[[#This Row],[expName]],3,100)))</f>
        <v>Alegría</v>
      </c>
      <c r="R3727" t="str">
        <f>+IF(Tabla1[[#This Row],[correct_ans]]="None","Frecuente","Infrecuente")</f>
        <v>Frecuente</v>
      </c>
      <c r="S3727">
        <f>+Tabla1[[#This Row],[Respuesta.corr]]*100</f>
        <v>100</v>
      </c>
      <c r="T3727" t="str">
        <f>+IF(OR(Tabla1[[#This Row],[frecuente/infrecuente]]="Frecuente",Tabla1[[#This Row],[Respuesta.rt]]=""),"",Tabla1[[#This Row],[Respuesta.rt]])</f>
        <v/>
      </c>
      <c r="U3727">
        <f>1-Tabla1[[#This Row],[Respuesta.corr]]</f>
        <v>0</v>
      </c>
      <c r="V3727" t="s">
        <v>141</v>
      </c>
      <c r="W3727" t="s">
        <v>143</v>
      </c>
      <c r="X3727" t="str">
        <f>+IFERROR(VLOOKUP(Tabla1[[#This Row],[participant]],$AB$2:$AC$17,2,0),"REVISAR")</f>
        <v>EGV8M</v>
      </c>
    </row>
    <row r="3728" spans="1:24" x14ac:dyDescent="0.55000000000000004">
      <c r="A3728" t="s">
        <v>58</v>
      </c>
      <c r="B3728" t="s">
        <v>80</v>
      </c>
      <c r="C3728" t="s">
        <v>21</v>
      </c>
      <c r="D3728">
        <v>1.3</v>
      </c>
      <c r="E3728">
        <v>0</v>
      </c>
      <c r="F3728">
        <v>126</v>
      </c>
      <c r="G3728">
        <v>126</v>
      </c>
      <c r="H3728">
        <v>126</v>
      </c>
      <c r="I3728" t="s">
        <v>15</v>
      </c>
      <c r="J3728">
        <v>0</v>
      </c>
      <c r="L3728" t="s">
        <v>175</v>
      </c>
      <c r="M3728">
        <v>59.810411340452497</v>
      </c>
      <c r="N3728" t="s">
        <v>56</v>
      </c>
      <c r="O3728">
        <v>1</v>
      </c>
      <c r="P3728" t="s">
        <v>176</v>
      </c>
      <c r="Q3728" t="str">
        <f>+PROPER(IF(MID(Tabla1[[#This Row],[expName]],3,100)="Alegria","Alegría",MID(Tabla1[[#This Row],[expName]],3,100)))</f>
        <v>Alegría</v>
      </c>
      <c r="R3728" t="str">
        <f>+IF(Tabla1[[#This Row],[correct_ans]]="None","Frecuente","Infrecuente")</f>
        <v>Infrecuente</v>
      </c>
      <c r="S3728">
        <f>+Tabla1[[#This Row],[Respuesta.corr]]*100</f>
        <v>0</v>
      </c>
      <c r="T3728" t="str">
        <f>+IF(OR(Tabla1[[#This Row],[frecuente/infrecuente]]="Frecuente",Tabla1[[#This Row],[Respuesta.rt]]=""),"",Tabla1[[#This Row],[Respuesta.rt]])</f>
        <v/>
      </c>
      <c r="U3728">
        <f>1-Tabla1[[#This Row],[Respuesta.corr]]</f>
        <v>1</v>
      </c>
      <c r="V3728" t="s">
        <v>141</v>
      </c>
      <c r="W3728" t="s">
        <v>143</v>
      </c>
      <c r="X3728" t="str">
        <f>+IFERROR(VLOOKUP(Tabla1[[#This Row],[participant]],$AB$2:$AC$17,2,0),"REVISAR")</f>
        <v>EGV8M</v>
      </c>
    </row>
    <row r="3729" spans="1:24" x14ac:dyDescent="0.55000000000000004">
      <c r="A3729" t="s">
        <v>53</v>
      </c>
      <c r="B3729" t="s">
        <v>22</v>
      </c>
      <c r="C3729" t="s">
        <v>15</v>
      </c>
      <c r="D3729">
        <v>1.3</v>
      </c>
      <c r="E3729">
        <v>0</v>
      </c>
      <c r="F3729">
        <v>127</v>
      </c>
      <c r="G3729">
        <v>127</v>
      </c>
      <c r="H3729">
        <v>127</v>
      </c>
      <c r="I3729" t="s">
        <v>15</v>
      </c>
      <c r="J3729">
        <v>1</v>
      </c>
      <c r="L3729" t="s">
        <v>175</v>
      </c>
      <c r="M3729">
        <v>59.810411340452497</v>
      </c>
      <c r="N3729" t="s">
        <v>56</v>
      </c>
      <c r="O3729">
        <v>1</v>
      </c>
      <c r="P3729" t="s">
        <v>176</v>
      </c>
      <c r="Q3729" t="str">
        <f>+PROPER(IF(MID(Tabla1[[#This Row],[expName]],3,100)="Alegria","Alegría",MID(Tabla1[[#This Row],[expName]],3,100)))</f>
        <v>Alegría</v>
      </c>
      <c r="R3729" t="str">
        <f>+IF(Tabla1[[#This Row],[correct_ans]]="None","Frecuente","Infrecuente")</f>
        <v>Frecuente</v>
      </c>
      <c r="S3729">
        <f>+Tabla1[[#This Row],[Respuesta.corr]]*100</f>
        <v>100</v>
      </c>
      <c r="T3729" t="str">
        <f>+IF(OR(Tabla1[[#This Row],[frecuente/infrecuente]]="Frecuente",Tabla1[[#This Row],[Respuesta.rt]]=""),"",Tabla1[[#This Row],[Respuesta.rt]])</f>
        <v/>
      </c>
      <c r="U3729">
        <f>1-Tabla1[[#This Row],[Respuesta.corr]]</f>
        <v>0</v>
      </c>
      <c r="V3729" t="s">
        <v>141</v>
      </c>
      <c r="W3729" t="s">
        <v>143</v>
      </c>
      <c r="X3729" t="str">
        <f>+IFERROR(VLOOKUP(Tabla1[[#This Row],[participant]],$AB$2:$AC$17,2,0),"REVISAR")</f>
        <v>EGV8M</v>
      </c>
    </row>
    <row r="3730" spans="1:24" x14ac:dyDescent="0.55000000000000004">
      <c r="A3730" t="s">
        <v>53</v>
      </c>
      <c r="B3730" t="s">
        <v>68</v>
      </c>
      <c r="C3730" t="s">
        <v>15</v>
      </c>
      <c r="D3730">
        <v>0.8</v>
      </c>
      <c r="E3730">
        <v>0</v>
      </c>
      <c r="F3730">
        <v>128</v>
      </c>
      <c r="G3730">
        <v>128</v>
      </c>
      <c r="H3730">
        <v>128</v>
      </c>
      <c r="I3730" t="s">
        <v>15</v>
      </c>
      <c r="J3730">
        <v>1</v>
      </c>
      <c r="L3730" t="s">
        <v>175</v>
      </c>
      <c r="M3730">
        <v>59.810411340452497</v>
      </c>
      <c r="N3730" t="s">
        <v>56</v>
      </c>
      <c r="O3730">
        <v>1</v>
      </c>
      <c r="P3730" t="s">
        <v>176</v>
      </c>
      <c r="Q3730" t="str">
        <f>+PROPER(IF(MID(Tabla1[[#This Row],[expName]],3,100)="Alegria","Alegría",MID(Tabla1[[#This Row],[expName]],3,100)))</f>
        <v>Alegría</v>
      </c>
      <c r="R3730" t="str">
        <f>+IF(Tabla1[[#This Row],[correct_ans]]="None","Frecuente","Infrecuente")</f>
        <v>Frecuente</v>
      </c>
      <c r="S3730">
        <f>+Tabla1[[#This Row],[Respuesta.corr]]*100</f>
        <v>100</v>
      </c>
      <c r="T3730" t="str">
        <f>+IF(OR(Tabla1[[#This Row],[frecuente/infrecuente]]="Frecuente",Tabla1[[#This Row],[Respuesta.rt]]=""),"",Tabla1[[#This Row],[Respuesta.rt]])</f>
        <v/>
      </c>
      <c r="U3730">
        <f>1-Tabla1[[#This Row],[Respuesta.corr]]</f>
        <v>0</v>
      </c>
      <c r="V3730" t="s">
        <v>141</v>
      </c>
      <c r="W3730" t="s">
        <v>143</v>
      </c>
      <c r="X3730" t="str">
        <f>+IFERROR(VLOOKUP(Tabla1[[#This Row],[participant]],$AB$2:$AC$17,2,0),"REVISAR")</f>
        <v>EGV8M</v>
      </c>
    </row>
    <row r="3731" spans="1:24" x14ac:dyDescent="0.55000000000000004">
      <c r="A3731" t="s">
        <v>53</v>
      </c>
      <c r="B3731" t="s">
        <v>36</v>
      </c>
      <c r="C3731" t="s">
        <v>15</v>
      </c>
      <c r="D3731">
        <v>1.3</v>
      </c>
      <c r="E3731">
        <v>0</v>
      </c>
      <c r="F3731">
        <v>129</v>
      </c>
      <c r="G3731">
        <v>129</v>
      </c>
      <c r="H3731">
        <v>129</v>
      </c>
      <c r="I3731" t="s">
        <v>15</v>
      </c>
      <c r="J3731">
        <v>1</v>
      </c>
      <c r="L3731" t="s">
        <v>175</v>
      </c>
      <c r="M3731">
        <v>59.810411340452497</v>
      </c>
      <c r="N3731" t="s">
        <v>56</v>
      </c>
      <c r="O3731">
        <v>1</v>
      </c>
      <c r="P3731" t="s">
        <v>176</v>
      </c>
      <c r="Q3731" t="str">
        <f>+PROPER(IF(MID(Tabla1[[#This Row],[expName]],3,100)="Alegria","Alegría",MID(Tabla1[[#This Row],[expName]],3,100)))</f>
        <v>Alegría</v>
      </c>
      <c r="R3731" t="str">
        <f>+IF(Tabla1[[#This Row],[correct_ans]]="None","Frecuente","Infrecuente")</f>
        <v>Frecuente</v>
      </c>
      <c r="S3731">
        <f>+Tabla1[[#This Row],[Respuesta.corr]]*100</f>
        <v>100</v>
      </c>
      <c r="T3731" t="str">
        <f>+IF(OR(Tabla1[[#This Row],[frecuente/infrecuente]]="Frecuente",Tabla1[[#This Row],[Respuesta.rt]]=""),"",Tabla1[[#This Row],[Respuesta.rt]])</f>
        <v/>
      </c>
      <c r="U3731">
        <f>1-Tabla1[[#This Row],[Respuesta.corr]]</f>
        <v>0</v>
      </c>
      <c r="V3731" t="s">
        <v>141</v>
      </c>
      <c r="W3731" t="s">
        <v>143</v>
      </c>
      <c r="X3731" t="str">
        <f>+IFERROR(VLOOKUP(Tabla1[[#This Row],[participant]],$AB$2:$AC$17,2,0),"REVISAR")</f>
        <v>EGV8M</v>
      </c>
    </row>
    <row r="3732" spans="1:24" x14ac:dyDescent="0.55000000000000004">
      <c r="A3732" t="s">
        <v>58</v>
      </c>
      <c r="B3732" t="s">
        <v>80</v>
      </c>
      <c r="C3732" t="s">
        <v>21</v>
      </c>
      <c r="D3732">
        <v>1.3</v>
      </c>
      <c r="E3732">
        <v>0</v>
      </c>
      <c r="F3732">
        <v>130</v>
      </c>
      <c r="G3732">
        <v>130</v>
      </c>
      <c r="H3732">
        <v>130</v>
      </c>
      <c r="I3732" t="s">
        <v>21</v>
      </c>
      <c r="J3732">
        <v>1</v>
      </c>
      <c r="K3732">
        <v>0.92511473823099999</v>
      </c>
      <c r="L3732" t="s">
        <v>175</v>
      </c>
      <c r="M3732">
        <v>59.810411340452497</v>
      </c>
      <c r="N3732" t="s">
        <v>56</v>
      </c>
      <c r="O3732">
        <v>1</v>
      </c>
      <c r="P3732" t="s">
        <v>176</v>
      </c>
      <c r="Q3732" t="str">
        <f>+PROPER(IF(MID(Tabla1[[#This Row],[expName]],3,100)="Alegria","Alegría",MID(Tabla1[[#This Row],[expName]],3,100)))</f>
        <v>Alegría</v>
      </c>
      <c r="R3732" t="str">
        <f>+IF(Tabla1[[#This Row],[correct_ans]]="None","Frecuente","Infrecuente")</f>
        <v>Infrecuente</v>
      </c>
      <c r="S3732">
        <f>+Tabla1[[#This Row],[Respuesta.corr]]*100</f>
        <v>100</v>
      </c>
      <c r="T3732">
        <f>+IF(OR(Tabla1[[#This Row],[frecuente/infrecuente]]="Frecuente",Tabla1[[#This Row],[Respuesta.rt]]=""),"",Tabla1[[#This Row],[Respuesta.rt]])</f>
        <v>0.92511473823099999</v>
      </c>
      <c r="U3732">
        <f>1-Tabla1[[#This Row],[Respuesta.corr]]</f>
        <v>0</v>
      </c>
      <c r="V3732" t="s">
        <v>141</v>
      </c>
      <c r="W3732" t="s">
        <v>143</v>
      </c>
      <c r="X3732" t="str">
        <f>+IFERROR(VLOOKUP(Tabla1[[#This Row],[participant]],$AB$2:$AC$17,2,0),"REVISAR")</f>
        <v>EGV8M</v>
      </c>
    </row>
    <row r="3733" spans="1:24" x14ac:dyDescent="0.55000000000000004">
      <c r="A3733" t="s">
        <v>53</v>
      </c>
      <c r="B3733" t="s">
        <v>73</v>
      </c>
      <c r="C3733" t="s">
        <v>15</v>
      </c>
      <c r="D3733">
        <v>1.3</v>
      </c>
      <c r="E3733">
        <v>0</v>
      </c>
      <c r="F3733">
        <v>131</v>
      </c>
      <c r="G3733">
        <v>131</v>
      </c>
      <c r="H3733">
        <v>131</v>
      </c>
      <c r="I3733" t="s">
        <v>15</v>
      </c>
      <c r="J3733">
        <v>1</v>
      </c>
      <c r="L3733" t="s">
        <v>175</v>
      </c>
      <c r="M3733">
        <v>59.810411340452497</v>
      </c>
      <c r="N3733" t="s">
        <v>56</v>
      </c>
      <c r="O3733">
        <v>1</v>
      </c>
      <c r="P3733" t="s">
        <v>176</v>
      </c>
      <c r="Q3733" t="str">
        <f>+PROPER(IF(MID(Tabla1[[#This Row],[expName]],3,100)="Alegria","Alegría",MID(Tabla1[[#This Row],[expName]],3,100)))</f>
        <v>Alegría</v>
      </c>
      <c r="R3733" t="str">
        <f>+IF(Tabla1[[#This Row],[correct_ans]]="None","Frecuente","Infrecuente")</f>
        <v>Frecuente</v>
      </c>
      <c r="S3733">
        <f>+Tabla1[[#This Row],[Respuesta.corr]]*100</f>
        <v>100</v>
      </c>
      <c r="T3733" t="str">
        <f>+IF(OR(Tabla1[[#This Row],[frecuente/infrecuente]]="Frecuente",Tabla1[[#This Row],[Respuesta.rt]]=""),"",Tabla1[[#This Row],[Respuesta.rt]])</f>
        <v/>
      </c>
      <c r="U3733">
        <f>1-Tabla1[[#This Row],[Respuesta.corr]]</f>
        <v>0</v>
      </c>
      <c r="V3733" t="s">
        <v>141</v>
      </c>
      <c r="W3733" t="s">
        <v>143</v>
      </c>
      <c r="X3733" t="str">
        <f>+IFERROR(VLOOKUP(Tabla1[[#This Row],[participant]],$AB$2:$AC$17,2,0),"REVISAR")</f>
        <v>EGV8M</v>
      </c>
    </row>
    <row r="3734" spans="1:24" x14ac:dyDescent="0.55000000000000004">
      <c r="A3734" t="s">
        <v>58</v>
      </c>
      <c r="B3734" t="s">
        <v>62</v>
      </c>
      <c r="C3734" t="s">
        <v>21</v>
      </c>
      <c r="D3734">
        <v>1.3</v>
      </c>
      <c r="E3734">
        <v>0</v>
      </c>
      <c r="F3734">
        <v>132</v>
      </c>
      <c r="G3734">
        <v>132</v>
      </c>
      <c r="H3734">
        <v>132</v>
      </c>
      <c r="I3734" t="s">
        <v>21</v>
      </c>
      <c r="J3734">
        <v>1</v>
      </c>
      <c r="K3734">
        <v>0.80578766594399998</v>
      </c>
      <c r="L3734" t="s">
        <v>175</v>
      </c>
      <c r="M3734">
        <v>59.810411340452497</v>
      </c>
      <c r="N3734" t="s">
        <v>56</v>
      </c>
      <c r="O3734">
        <v>1</v>
      </c>
      <c r="P3734" t="s">
        <v>176</v>
      </c>
      <c r="Q3734" t="str">
        <f>+PROPER(IF(MID(Tabla1[[#This Row],[expName]],3,100)="Alegria","Alegría",MID(Tabla1[[#This Row],[expName]],3,100)))</f>
        <v>Alegría</v>
      </c>
      <c r="R3734" t="str">
        <f>+IF(Tabla1[[#This Row],[correct_ans]]="None","Frecuente","Infrecuente")</f>
        <v>Infrecuente</v>
      </c>
      <c r="S3734">
        <f>+Tabla1[[#This Row],[Respuesta.corr]]*100</f>
        <v>100</v>
      </c>
      <c r="T3734">
        <f>+IF(OR(Tabla1[[#This Row],[frecuente/infrecuente]]="Frecuente",Tabla1[[#This Row],[Respuesta.rt]]=""),"",Tabla1[[#This Row],[Respuesta.rt]])</f>
        <v>0.80578766594399998</v>
      </c>
      <c r="U3734">
        <f>1-Tabla1[[#This Row],[Respuesta.corr]]</f>
        <v>0</v>
      </c>
      <c r="V3734" t="s">
        <v>141</v>
      </c>
      <c r="W3734" t="s">
        <v>143</v>
      </c>
      <c r="X3734" t="str">
        <f>+IFERROR(VLOOKUP(Tabla1[[#This Row],[participant]],$AB$2:$AC$17,2,0),"REVISAR")</f>
        <v>EGV8M</v>
      </c>
    </row>
    <row r="3735" spans="1:24" x14ac:dyDescent="0.55000000000000004">
      <c r="A3735" t="s">
        <v>53</v>
      </c>
      <c r="B3735" t="s">
        <v>23</v>
      </c>
      <c r="C3735" t="s">
        <v>15</v>
      </c>
      <c r="D3735">
        <v>0.8</v>
      </c>
      <c r="E3735">
        <v>0</v>
      </c>
      <c r="F3735">
        <v>133</v>
      </c>
      <c r="G3735">
        <v>133</v>
      </c>
      <c r="H3735">
        <v>133</v>
      </c>
      <c r="I3735" t="s">
        <v>15</v>
      </c>
      <c r="J3735">
        <v>1</v>
      </c>
      <c r="L3735" t="s">
        <v>175</v>
      </c>
      <c r="M3735">
        <v>59.810411340452497</v>
      </c>
      <c r="N3735" t="s">
        <v>56</v>
      </c>
      <c r="O3735">
        <v>1</v>
      </c>
      <c r="P3735" t="s">
        <v>176</v>
      </c>
      <c r="Q3735" t="str">
        <f>+PROPER(IF(MID(Tabla1[[#This Row],[expName]],3,100)="Alegria","Alegría",MID(Tabla1[[#This Row],[expName]],3,100)))</f>
        <v>Alegría</v>
      </c>
      <c r="R3735" t="str">
        <f>+IF(Tabla1[[#This Row],[correct_ans]]="None","Frecuente","Infrecuente")</f>
        <v>Frecuente</v>
      </c>
      <c r="S3735">
        <f>+Tabla1[[#This Row],[Respuesta.corr]]*100</f>
        <v>100</v>
      </c>
      <c r="T3735" t="str">
        <f>+IF(OR(Tabla1[[#This Row],[frecuente/infrecuente]]="Frecuente",Tabla1[[#This Row],[Respuesta.rt]]=""),"",Tabla1[[#This Row],[Respuesta.rt]])</f>
        <v/>
      </c>
      <c r="U3735">
        <f>1-Tabla1[[#This Row],[Respuesta.corr]]</f>
        <v>0</v>
      </c>
      <c r="V3735" t="s">
        <v>141</v>
      </c>
      <c r="W3735" t="s">
        <v>143</v>
      </c>
      <c r="X3735" t="str">
        <f>+IFERROR(VLOOKUP(Tabla1[[#This Row],[participant]],$AB$2:$AC$17,2,0),"REVISAR")</f>
        <v>EGV8M</v>
      </c>
    </row>
    <row r="3736" spans="1:24" x14ac:dyDescent="0.55000000000000004">
      <c r="A3736" t="s">
        <v>53</v>
      </c>
      <c r="B3736" t="s">
        <v>28</v>
      </c>
      <c r="C3736" t="s">
        <v>15</v>
      </c>
      <c r="D3736">
        <v>0.8</v>
      </c>
      <c r="E3736">
        <v>0</v>
      </c>
      <c r="F3736">
        <v>134</v>
      </c>
      <c r="G3736">
        <v>134</v>
      </c>
      <c r="H3736">
        <v>134</v>
      </c>
      <c r="I3736" t="s">
        <v>15</v>
      </c>
      <c r="J3736">
        <v>1</v>
      </c>
      <c r="L3736" t="s">
        <v>175</v>
      </c>
      <c r="M3736">
        <v>59.810411340452497</v>
      </c>
      <c r="N3736" t="s">
        <v>56</v>
      </c>
      <c r="O3736">
        <v>1</v>
      </c>
      <c r="P3736" t="s">
        <v>176</v>
      </c>
      <c r="Q3736" t="str">
        <f>+PROPER(IF(MID(Tabla1[[#This Row],[expName]],3,100)="Alegria","Alegría",MID(Tabla1[[#This Row],[expName]],3,100)))</f>
        <v>Alegría</v>
      </c>
      <c r="R3736" t="str">
        <f>+IF(Tabla1[[#This Row],[correct_ans]]="None","Frecuente","Infrecuente")</f>
        <v>Frecuente</v>
      </c>
      <c r="S3736">
        <f>+Tabla1[[#This Row],[Respuesta.corr]]*100</f>
        <v>100</v>
      </c>
      <c r="T3736" t="str">
        <f>+IF(OR(Tabla1[[#This Row],[frecuente/infrecuente]]="Frecuente",Tabla1[[#This Row],[Respuesta.rt]]=""),"",Tabla1[[#This Row],[Respuesta.rt]])</f>
        <v/>
      </c>
      <c r="U3736">
        <f>1-Tabla1[[#This Row],[Respuesta.corr]]</f>
        <v>0</v>
      </c>
      <c r="V3736" t="s">
        <v>141</v>
      </c>
      <c r="W3736" t="s">
        <v>143</v>
      </c>
      <c r="X3736" t="str">
        <f>+IFERROR(VLOOKUP(Tabla1[[#This Row],[participant]],$AB$2:$AC$17,2,0),"REVISAR")</f>
        <v>EGV8M</v>
      </c>
    </row>
    <row r="3737" spans="1:24" x14ac:dyDescent="0.55000000000000004">
      <c r="A3737" t="s">
        <v>53</v>
      </c>
      <c r="B3737" t="s">
        <v>54</v>
      </c>
      <c r="C3737" t="s">
        <v>15</v>
      </c>
      <c r="D3737">
        <v>1.3</v>
      </c>
      <c r="E3737">
        <v>0</v>
      </c>
      <c r="F3737">
        <v>135</v>
      </c>
      <c r="G3737">
        <v>135</v>
      </c>
      <c r="H3737">
        <v>135</v>
      </c>
      <c r="I3737" t="s">
        <v>15</v>
      </c>
      <c r="J3737">
        <v>1</v>
      </c>
      <c r="L3737" t="s">
        <v>175</v>
      </c>
      <c r="M3737">
        <v>59.810411340452497</v>
      </c>
      <c r="N3737" t="s">
        <v>56</v>
      </c>
      <c r="O3737">
        <v>1</v>
      </c>
      <c r="P3737" t="s">
        <v>176</v>
      </c>
      <c r="Q3737" t="str">
        <f>+PROPER(IF(MID(Tabla1[[#This Row],[expName]],3,100)="Alegria","Alegría",MID(Tabla1[[#This Row],[expName]],3,100)))</f>
        <v>Alegría</v>
      </c>
      <c r="R3737" t="str">
        <f>+IF(Tabla1[[#This Row],[correct_ans]]="None","Frecuente","Infrecuente")</f>
        <v>Frecuente</v>
      </c>
      <c r="S3737">
        <f>+Tabla1[[#This Row],[Respuesta.corr]]*100</f>
        <v>100</v>
      </c>
      <c r="T3737" t="str">
        <f>+IF(OR(Tabla1[[#This Row],[frecuente/infrecuente]]="Frecuente",Tabla1[[#This Row],[Respuesta.rt]]=""),"",Tabla1[[#This Row],[Respuesta.rt]])</f>
        <v/>
      </c>
      <c r="U3737">
        <f>1-Tabla1[[#This Row],[Respuesta.corr]]</f>
        <v>0</v>
      </c>
      <c r="V3737" t="s">
        <v>141</v>
      </c>
      <c r="W3737" t="s">
        <v>143</v>
      </c>
      <c r="X3737" t="str">
        <f>+IFERROR(VLOOKUP(Tabla1[[#This Row],[participant]],$AB$2:$AC$17,2,0),"REVISAR")</f>
        <v>EGV8M</v>
      </c>
    </row>
    <row r="3738" spans="1:24" x14ac:dyDescent="0.55000000000000004">
      <c r="A3738" t="s">
        <v>58</v>
      </c>
      <c r="B3738" t="s">
        <v>80</v>
      </c>
      <c r="C3738" t="s">
        <v>21</v>
      </c>
      <c r="D3738">
        <v>1.3</v>
      </c>
      <c r="E3738">
        <v>0</v>
      </c>
      <c r="F3738">
        <v>136</v>
      </c>
      <c r="G3738">
        <v>136</v>
      </c>
      <c r="H3738">
        <v>136</v>
      </c>
      <c r="I3738" t="s">
        <v>15</v>
      </c>
      <c r="J3738">
        <v>0</v>
      </c>
      <c r="L3738" t="s">
        <v>175</v>
      </c>
      <c r="M3738">
        <v>59.810411340452497</v>
      </c>
      <c r="N3738" t="s">
        <v>56</v>
      </c>
      <c r="O3738">
        <v>1</v>
      </c>
      <c r="P3738" t="s">
        <v>176</v>
      </c>
      <c r="Q3738" t="str">
        <f>+PROPER(IF(MID(Tabla1[[#This Row],[expName]],3,100)="Alegria","Alegría",MID(Tabla1[[#This Row],[expName]],3,100)))</f>
        <v>Alegría</v>
      </c>
      <c r="R3738" t="str">
        <f>+IF(Tabla1[[#This Row],[correct_ans]]="None","Frecuente","Infrecuente")</f>
        <v>Infrecuente</v>
      </c>
      <c r="S3738">
        <f>+Tabla1[[#This Row],[Respuesta.corr]]*100</f>
        <v>0</v>
      </c>
      <c r="T3738" t="str">
        <f>+IF(OR(Tabla1[[#This Row],[frecuente/infrecuente]]="Frecuente",Tabla1[[#This Row],[Respuesta.rt]]=""),"",Tabla1[[#This Row],[Respuesta.rt]])</f>
        <v/>
      </c>
      <c r="U3738">
        <f>1-Tabla1[[#This Row],[Respuesta.corr]]</f>
        <v>1</v>
      </c>
      <c r="V3738" t="s">
        <v>141</v>
      </c>
      <c r="W3738" t="s">
        <v>143</v>
      </c>
      <c r="X3738" t="str">
        <f>+IFERROR(VLOOKUP(Tabla1[[#This Row],[participant]],$AB$2:$AC$17,2,0),"REVISAR")</f>
        <v>EGV8M</v>
      </c>
    </row>
    <row r="3739" spans="1:24" x14ac:dyDescent="0.55000000000000004">
      <c r="A3739" t="s">
        <v>53</v>
      </c>
      <c r="B3739" t="s">
        <v>65</v>
      </c>
      <c r="C3739" t="s">
        <v>15</v>
      </c>
      <c r="D3739">
        <v>1.3</v>
      </c>
      <c r="E3739">
        <v>0</v>
      </c>
      <c r="F3739">
        <v>137</v>
      </c>
      <c r="G3739">
        <v>137</v>
      </c>
      <c r="H3739">
        <v>137</v>
      </c>
      <c r="I3739" t="s">
        <v>15</v>
      </c>
      <c r="J3739">
        <v>1</v>
      </c>
      <c r="L3739" t="s">
        <v>175</v>
      </c>
      <c r="M3739">
        <v>59.810411340452497</v>
      </c>
      <c r="N3739" t="s">
        <v>56</v>
      </c>
      <c r="O3739">
        <v>1</v>
      </c>
      <c r="P3739" t="s">
        <v>176</v>
      </c>
      <c r="Q3739" t="str">
        <f>+PROPER(IF(MID(Tabla1[[#This Row],[expName]],3,100)="Alegria","Alegría",MID(Tabla1[[#This Row],[expName]],3,100)))</f>
        <v>Alegría</v>
      </c>
      <c r="R3739" t="str">
        <f>+IF(Tabla1[[#This Row],[correct_ans]]="None","Frecuente","Infrecuente")</f>
        <v>Frecuente</v>
      </c>
      <c r="S3739">
        <f>+Tabla1[[#This Row],[Respuesta.corr]]*100</f>
        <v>100</v>
      </c>
      <c r="T3739" t="str">
        <f>+IF(OR(Tabla1[[#This Row],[frecuente/infrecuente]]="Frecuente",Tabla1[[#This Row],[Respuesta.rt]]=""),"",Tabla1[[#This Row],[Respuesta.rt]])</f>
        <v/>
      </c>
      <c r="U3739">
        <f>1-Tabla1[[#This Row],[Respuesta.corr]]</f>
        <v>0</v>
      </c>
      <c r="V3739" t="s">
        <v>141</v>
      </c>
      <c r="W3739" t="s">
        <v>143</v>
      </c>
      <c r="X3739" t="str">
        <f>+IFERROR(VLOOKUP(Tabla1[[#This Row],[participant]],$AB$2:$AC$17,2,0),"REVISAR")</f>
        <v>EGV8M</v>
      </c>
    </row>
    <row r="3740" spans="1:24" x14ac:dyDescent="0.55000000000000004">
      <c r="A3740" t="s">
        <v>53</v>
      </c>
      <c r="B3740" t="s">
        <v>63</v>
      </c>
      <c r="C3740" t="s">
        <v>15</v>
      </c>
      <c r="D3740">
        <v>0.8</v>
      </c>
      <c r="E3740">
        <v>0</v>
      </c>
      <c r="F3740">
        <v>138</v>
      </c>
      <c r="G3740">
        <v>138</v>
      </c>
      <c r="H3740">
        <v>138</v>
      </c>
      <c r="I3740" t="s">
        <v>15</v>
      </c>
      <c r="J3740">
        <v>1</v>
      </c>
      <c r="L3740" t="s">
        <v>175</v>
      </c>
      <c r="M3740">
        <v>59.810411340452497</v>
      </c>
      <c r="N3740" t="s">
        <v>56</v>
      </c>
      <c r="O3740">
        <v>1</v>
      </c>
      <c r="P3740" t="s">
        <v>176</v>
      </c>
      <c r="Q3740" t="str">
        <f>+PROPER(IF(MID(Tabla1[[#This Row],[expName]],3,100)="Alegria","Alegría",MID(Tabla1[[#This Row],[expName]],3,100)))</f>
        <v>Alegría</v>
      </c>
      <c r="R3740" t="str">
        <f>+IF(Tabla1[[#This Row],[correct_ans]]="None","Frecuente","Infrecuente")</f>
        <v>Frecuente</v>
      </c>
      <c r="S3740">
        <f>+Tabla1[[#This Row],[Respuesta.corr]]*100</f>
        <v>100</v>
      </c>
      <c r="T3740" t="str">
        <f>+IF(OR(Tabla1[[#This Row],[frecuente/infrecuente]]="Frecuente",Tabla1[[#This Row],[Respuesta.rt]]=""),"",Tabla1[[#This Row],[Respuesta.rt]])</f>
        <v/>
      </c>
      <c r="U3740">
        <f>1-Tabla1[[#This Row],[Respuesta.corr]]</f>
        <v>0</v>
      </c>
      <c r="V3740" t="s">
        <v>141</v>
      </c>
      <c r="W3740" t="s">
        <v>143</v>
      </c>
      <c r="X3740" t="str">
        <f>+IFERROR(VLOOKUP(Tabla1[[#This Row],[participant]],$AB$2:$AC$17,2,0),"REVISAR")</f>
        <v>EGV8M</v>
      </c>
    </row>
    <row r="3741" spans="1:24" x14ac:dyDescent="0.55000000000000004">
      <c r="A3741" t="s">
        <v>58</v>
      </c>
      <c r="B3741" t="s">
        <v>79</v>
      </c>
      <c r="C3741" t="s">
        <v>21</v>
      </c>
      <c r="D3741">
        <v>1.3</v>
      </c>
      <c r="E3741">
        <v>0</v>
      </c>
      <c r="F3741">
        <v>139</v>
      </c>
      <c r="G3741">
        <v>139</v>
      </c>
      <c r="H3741">
        <v>139</v>
      </c>
      <c r="I3741" t="s">
        <v>21</v>
      </c>
      <c r="J3741">
        <v>1</v>
      </c>
      <c r="K3741">
        <v>0.95868365099899999</v>
      </c>
      <c r="L3741" t="s">
        <v>175</v>
      </c>
      <c r="M3741">
        <v>59.810411340452497</v>
      </c>
      <c r="N3741" t="s">
        <v>56</v>
      </c>
      <c r="O3741">
        <v>1</v>
      </c>
      <c r="P3741" t="s">
        <v>176</v>
      </c>
      <c r="Q3741" t="str">
        <f>+PROPER(IF(MID(Tabla1[[#This Row],[expName]],3,100)="Alegria","Alegría",MID(Tabla1[[#This Row],[expName]],3,100)))</f>
        <v>Alegría</v>
      </c>
      <c r="R3741" t="str">
        <f>+IF(Tabla1[[#This Row],[correct_ans]]="None","Frecuente","Infrecuente")</f>
        <v>Infrecuente</v>
      </c>
      <c r="S3741">
        <f>+Tabla1[[#This Row],[Respuesta.corr]]*100</f>
        <v>100</v>
      </c>
      <c r="T3741">
        <f>+IF(OR(Tabla1[[#This Row],[frecuente/infrecuente]]="Frecuente",Tabla1[[#This Row],[Respuesta.rt]]=""),"",Tabla1[[#This Row],[Respuesta.rt]])</f>
        <v>0.95868365099899999</v>
      </c>
      <c r="U3741">
        <f>1-Tabla1[[#This Row],[Respuesta.corr]]</f>
        <v>0</v>
      </c>
      <c r="V3741" t="s">
        <v>141</v>
      </c>
      <c r="W3741" t="s">
        <v>143</v>
      </c>
      <c r="X3741" t="str">
        <f>+IFERROR(VLOOKUP(Tabla1[[#This Row],[participant]],$AB$2:$AC$17,2,0),"REVISAR")</f>
        <v>EGV8M</v>
      </c>
    </row>
    <row r="3742" spans="1:24" x14ac:dyDescent="0.55000000000000004">
      <c r="A3742" t="s">
        <v>53</v>
      </c>
      <c r="B3742" t="s">
        <v>68</v>
      </c>
      <c r="C3742" t="s">
        <v>15</v>
      </c>
      <c r="D3742">
        <v>0.8</v>
      </c>
      <c r="E3742">
        <v>0</v>
      </c>
      <c r="F3742">
        <v>140</v>
      </c>
      <c r="G3742">
        <v>140</v>
      </c>
      <c r="H3742">
        <v>140</v>
      </c>
      <c r="I3742" t="s">
        <v>15</v>
      </c>
      <c r="J3742">
        <v>1</v>
      </c>
      <c r="L3742" t="s">
        <v>175</v>
      </c>
      <c r="M3742">
        <v>59.810411340452497</v>
      </c>
      <c r="N3742" t="s">
        <v>56</v>
      </c>
      <c r="O3742">
        <v>1</v>
      </c>
      <c r="P3742" t="s">
        <v>176</v>
      </c>
      <c r="Q3742" t="str">
        <f>+PROPER(IF(MID(Tabla1[[#This Row],[expName]],3,100)="Alegria","Alegría",MID(Tabla1[[#This Row],[expName]],3,100)))</f>
        <v>Alegría</v>
      </c>
      <c r="R3742" t="str">
        <f>+IF(Tabla1[[#This Row],[correct_ans]]="None","Frecuente","Infrecuente")</f>
        <v>Frecuente</v>
      </c>
      <c r="S3742">
        <f>+Tabla1[[#This Row],[Respuesta.corr]]*100</f>
        <v>100</v>
      </c>
      <c r="T3742" t="str">
        <f>+IF(OR(Tabla1[[#This Row],[frecuente/infrecuente]]="Frecuente",Tabla1[[#This Row],[Respuesta.rt]]=""),"",Tabla1[[#This Row],[Respuesta.rt]])</f>
        <v/>
      </c>
      <c r="U3742">
        <f>1-Tabla1[[#This Row],[Respuesta.corr]]</f>
        <v>0</v>
      </c>
      <c r="V3742" t="s">
        <v>141</v>
      </c>
      <c r="W3742" t="s">
        <v>143</v>
      </c>
      <c r="X3742" t="str">
        <f>+IFERROR(VLOOKUP(Tabla1[[#This Row],[participant]],$AB$2:$AC$17,2,0),"REVISAR")</f>
        <v>EGV8M</v>
      </c>
    </row>
    <row r="3743" spans="1:24" x14ac:dyDescent="0.55000000000000004">
      <c r="A3743" t="s">
        <v>53</v>
      </c>
      <c r="B3743" t="s">
        <v>65</v>
      </c>
      <c r="C3743" t="s">
        <v>15</v>
      </c>
      <c r="D3743">
        <v>1.3</v>
      </c>
      <c r="E3743">
        <v>0</v>
      </c>
      <c r="F3743">
        <v>141</v>
      </c>
      <c r="G3743">
        <v>141</v>
      </c>
      <c r="H3743">
        <v>141</v>
      </c>
      <c r="I3743" t="s">
        <v>15</v>
      </c>
      <c r="J3743">
        <v>1</v>
      </c>
      <c r="L3743" t="s">
        <v>175</v>
      </c>
      <c r="M3743">
        <v>59.810411340452497</v>
      </c>
      <c r="N3743" t="s">
        <v>56</v>
      </c>
      <c r="O3743">
        <v>1</v>
      </c>
      <c r="P3743" t="s">
        <v>176</v>
      </c>
      <c r="Q3743" t="str">
        <f>+PROPER(IF(MID(Tabla1[[#This Row],[expName]],3,100)="Alegria","Alegría",MID(Tabla1[[#This Row],[expName]],3,100)))</f>
        <v>Alegría</v>
      </c>
      <c r="R3743" t="str">
        <f>+IF(Tabla1[[#This Row],[correct_ans]]="None","Frecuente","Infrecuente")</f>
        <v>Frecuente</v>
      </c>
      <c r="S3743">
        <f>+Tabla1[[#This Row],[Respuesta.corr]]*100</f>
        <v>100</v>
      </c>
      <c r="T3743" t="str">
        <f>+IF(OR(Tabla1[[#This Row],[frecuente/infrecuente]]="Frecuente",Tabla1[[#This Row],[Respuesta.rt]]=""),"",Tabla1[[#This Row],[Respuesta.rt]])</f>
        <v/>
      </c>
      <c r="U3743">
        <f>1-Tabla1[[#This Row],[Respuesta.corr]]</f>
        <v>0</v>
      </c>
      <c r="V3743" t="s">
        <v>141</v>
      </c>
      <c r="W3743" t="s">
        <v>143</v>
      </c>
      <c r="X3743" t="str">
        <f>+IFERROR(VLOOKUP(Tabla1[[#This Row],[participant]],$AB$2:$AC$17,2,0),"REVISAR")</f>
        <v>EGV8M</v>
      </c>
    </row>
    <row r="3744" spans="1:24" x14ac:dyDescent="0.55000000000000004">
      <c r="A3744" t="s">
        <v>53</v>
      </c>
      <c r="B3744" t="s">
        <v>28</v>
      </c>
      <c r="C3744" t="s">
        <v>15</v>
      </c>
      <c r="D3744">
        <v>1.3</v>
      </c>
      <c r="E3744">
        <v>0</v>
      </c>
      <c r="F3744">
        <v>142</v>
      </c>
      <c r="G3744">
        <v>142</v>
      </c>
      <c r="H3744">
        <v>142</v>
      </c>
      <c r="I3744" t="s">
        <v>15</v>
      </c>
      <c r="J3744">
        <v>1</v>
      </c>
      <c r="L3744" t="s">
        <v>175</v>
      </c>
      <c r="M3744">
        <v>59.810411340452497</v>
      </c>
      <c r="N3744" t="s">
        <v>56</v>
      </c>
      <c r="O3744">
        <v>1</v>
      </c>
      <c r="P3744" t="s">
        <v>176</v>
      </c>
      <c r="Q3744" t="str">
        <f>+PROPER(IF(MID(Tabla1[[#This Row],[expName]],3,100)="Alegria","Alegría",MID(Tabla1[[#This Row],[expName]],3,100)))</f>
        <v>Alegría</v>
      </c>
      <c r="R3744" t="str">
        <f>+IF(Tabla1[[#This Row],[correct_ans]]="None","Frecuente","Infrecuente")</f>
        <v>Frecuente</v>
      </c>
      <c r="S3744">
        <f>+Tabla1[[#This Row],[Respuesta.corr]]*100</f>
        <v>100</v>
      </c>
      <c r="T3744" t="str">
        <f>+IF(OR(Tabla1[[#This Row],[frecuente/infrecuente]]="Frecuente",Tabla1[[#This Row],[Respuesta.rt]]=""),"",Tabla1[[#This Row],[Respuesta.rt]])</f>
        <v/>
      </c>
      <c r="U3744">
        <f>1-Tabla1[[#This Row],[Respuesta.corr]]</f>
        <v>0</v>
      </c>
      <c r="V3744" t="s">
        <v>141</v>
      </c>
      <c r="W3744" t="s">
        <v>143</v>
      </c>
      <c r="X3744" t="str">
        <f>+IFERROR(VLOOKUP(Tabla1[[#This Row],[participant]],$AB$2:$AC$17,2,0),"REVISAR")</f>
        <v>EGV8M</v>
      </c>
    </row>
    <row r="3745" spans="1:24" x14ac:dyDescent="0.55000000000000004">
      <c r="A3745" t="s">
        <v>53</v>
      </c>
      <c r="B3745" t="s">
        <v>73</v>
      </c>
      <c r="C3745" t="s">
        <v>15</v>
      </c>
      <c r="D3745">
        <v>0.8</v>
      </c>
      <c r="E3745">
        <v>0</v>
      </c>
      <c r="F3745">
        <v>143</v>
      </c>
      <c r="G3745">
        <v>143</v>
      </c>
      <c r="H3745">
        <v>143</v>
      </c>
      <c r="I3745" t="s">
        <v>15</v>
      </c>
      <c r="J3745">
        <v>1</v>
      </c>
      <c r="L3745" t="s">
        <v>175</v>
      </c>
      <c r="M3745">
        <v>59.810411340452497</v>
      </c>
      <c r="N3745" t="s">
        <v>56</v>
      </c>
      <c r="O3745">
        <v>1</v>
      </c>
      <c r="P3745" t="s">
        <v>176</v>
      </c>
      <c r="Q3745" t="str">
        <f>+PROPER(IF(MID(Tabla1[[#This Row],[expName]],3,100)="Alegria","Alegría",MID(Tabla1[[#This Row],[expName]],3,100)))</f>
        <v>Alegría</v>
      </c>
      <c r="R3745" t="str">
        <f>+IF(Tabla1[[#This Row],[correct_ans]]="None","Frecuente","Infrecuente")</f>
        <v>Frecuente</v>
      </c>
      <c r="S3745">
        <f>+Tabla1[[#This Row],[Respuesta.corr]]*100</f>
        <v>100</v>
      </c>
      <c r="T3745" t="str">
        <f>+IF(OR(Tabla1[[#This Row],[frecuente/infrecuente]]="Frecuente",Tabla1[[#This Row],[Respuesta.rt]]=""),"",Tabla1[[#This Row],[Respuesta.rt]])</f>
        <v/>
      </c>
      <c r="U3745">
        <f>1-Tabla1[[#This Row],[Respuesta.corr]]</f>
        <v>0</v>
      </c>
      <c r="V3745" t="s">
        <v>141</v>
      </c>
      <c r="W3745" t="s">
        <v>143</v>
      </c>
      <c r="X3745" t="str">
        <f>+IFERROR(VLOOKUP(Tabla1[[#This Row],[participant]],$AB$2:$AC$17,2,0),"REVISAR")</f>
        <v>EGV8M</v>
      </c>
    </row>
    <row r="3746" spans="1:24" x14ac:dyDescent="0.55000000000000004">
      <c r="A3746" t="s">
        <v>58</v>
      </c>
      <c r="B3746" t="s">
        <v>71</v>
      </c>
      <c r="C3746" t="s">
        <v>21</v>
      </c>
      <c r="D3746">
        <v>1.3</v>
      </c>
      <c r="E3746">
        <v>0</v>
      </c>
      <c r="F3746">
        <v>144</v>
      </c>
      <c r="G3746">
        <v>144</v>
      </c>
      <c r="H3746">
        <v>144</v>
      </c>
      <c r="I3746" t="s">
        <v>21</v>
      </c>
      <c r="J3746">
        <v>1</v>
      </c>
      <c r="K3746">
        <v>1.0579845938500001</v>
      </c>
      <c r="L3746" t="s">
        <v>175</v>
      </c>
      <c r="M3746">
        <v>59.810411340452497</v>
      </c>
      <c r="N3746" t="s">
        <v>56</v>
      </c>
      <c r="O3746">
        <v>1</v>
      </c>
      <c r="P3746" t="s">
        <v>176</v>
      </c>
      <c r="Q3746" t="str">
        <f>+PROPER(IF(MID(Tabla1[[#This Row],[expName]],3,100)="Alegria","Alegría",MID(Tabla1[[#This Row],[expName]],3,100)))</f>
        <v>Alegría</v>
      </c>
      <c r="R3746" t="str">
        <f>+IF(Tabla1[[#This Row],[correct_ans]]="None","Frecuente","Infrecuente")</f>
        <v>Infrecuente</v>
      </c>
      <c r="S3746">
        <f>+Tabla1[[#This Row],[Respuesta.corr]]*100</f>
        <v>100</v>
      </c>
      <c r="T3746">
        <f>+IF(OR(Tabla1[[#This Row],[frecuente/infrecuente]]="Frecuente",Tabla1[[#This Row],[Respuesta.rt]]=""),"",Tabla1[[#This Row],[Respuesta.rt]])</f>
        <v>1.0579845938500001</v>
      </c>
      <c r="U3746">
        <f>1-Tabla1[[#This Row],[Respuesta.corr]]</f>
        <v>0</v>
      </c>
      <c r="V3746" t="s">
        <v>141</v>
      </c>
      <c r="W3746" t="s">
        <v>143</v>
      </c>
      <c r="X3746" t="str">
        <f>+IFERROR(VLOOKUP(Tabla1[[#This Row],[participant]],$AB$2:$AC$17,2,0),"REVISAR")</f>
        <v>EGV8M</v>
      </c>
    </row>
    <row r="3747" spans="1:24" x14ac:dyDescent="0.55000000000000004">
      <c r="A3747" t="s">
        <v>53</v>
      </c>
      <c r="B3747" t="s">
        <v>75</v>
      </c>
      <c r="C3747" t="s">
        <v>15</v>
      </c>
      <c r="D3747">
        <v>0.8</v>
      </c>
      <c r="E3747">
        <v>0</v>
      </c>
      <c r="F3747">
        <v>145</v>
      </c>
      <c r="G3747">
        <v>145</v>
      </c>
      <c r="H3747">
        <v>145</v>
      </c>
      <c r="I3747" t="s">
        <v>15</v>
      </c>
      <c r="J3747">
        <v>1</v>
      </c>
      <c r="L3747" t="s">
        <v>175</v>
      </c>
      <c r="M3747">
        <v>59.810411340452497</v>
      </c>
      <c r="N3747" t="s">
        <v>56</v>
      </c>
      <c r="O3747">
        <v>1</v>
      </c>
      <c r="P3747" t="s">
        <v>176</v>
      </c>
      <c r="Q3747" t="str">
        <f>+PROPER(IF(MID(Tabla1[[#This Row],[expName]],3,100)="Alegria","Alegría",MID(Tabla1[[#This Row],[expName]],3,100)))</f>
        <v>Alegría</v>
      </c>
      <c r="R3747" t="str">
        <f>+IF(Tabla1[[#This Row],[correct_ans]]="None","Frecuente","Infrecuente")</f>
        <v>Frecuente</v>
      </c>
      <c r="S3747">
        <f>+Tabla1[[#This Row],[Respuesta.corr]]*100</f>
        <v>100</v>
      </c>
      <c r="T3747" t="str">
        <f>+IF(OR(Tabla1[[#This Row],[frecuente/infrecuente]]="Frecuente",Tabla1[[#This Row],[Respuesta.rt]]=""),"",Tabla1[[#This Row],[Respuesta.rt]])</f>
        <v/>
      </c>
      <c r="U3747">
        <f>1-Tabla1[[#This Row],[Respuesta.corr]]</f>
        <v>0</v>
      </c>
      <c r="V3747" t="s">
        <v>141</v>
      </c>
      <c r="W3747" t="s">
        <v>143</v>
      </c>
      <c r="X3747" t="str">
        <f>+IFERROR(VLOOKUP(Tabla1[[#This Row],[participant]],$AB$2:$AC$17,2,0),"REVISAR")</f>
        <v>EGV8M</v>
      </c>
    </row>
    <row r="3748" spans="1:24" x14ac:dyDescent="0.55000000000000004">
      <c r="A3748" t="s">
        <v>53</v>
      </c>
      <c r="B3748" t="s">
        <v>63</v>
      </c>
      <c r="C3748" t="s">
        <v>15</v>
      </c>
      <c r="D3748">
        <v>1.3</v>
      </c>
      <c r="E3748">
        <v>0</v>
      </c>
      <c r="F3748">
        <v>146</v>
      </c>
      <c r="G3748">
        <v>146</v>
      </c>
      <c r="H3748">
        <v>146</v>
      </c>
      <c r="I3748" t="s">
        <v>15</v>
      </c>
      <c r="J3748">
        <v>1</v>
      </c>
      <c r="L3748" t="s">
        <v>175</v>
      </c>
      <c r="M3748">
        <v>59.810411340452497</v>
      </c>
      <c r="N3748" t="s">
        <v>56</v>
      </c>
      <c r="O3748">
        <v>1</v>
      </c>
      <c r="P3748" t="s">
        <v>176</v>
      </c>
      <c r="Q3748" t="str">
        <f>+PROPER(IF(MID(Tabla1[[#This Row],[expName]],3,100)="Alegria","Alegría",MID(Tabla1[[#This Row],[expName]],3,100)))</f>
        <v>Alegría</v>
      </c>
      <c r="R3748" t="str">
        <f>+IF(Tabla1[[#This Row],[correct_ans]]="None","Frecuente","Infrecuente")</f>
        <v>Frecuente</v>
      </c>
      <c r="S3748">
        <f>+Tabla1[[#This Row],[Respuesta.corr]]*100</f>
        <v>100</v>
      </c>
      <c r="T3748" t="str">
        <f>+IF(OR(Tabla1[[#This Row],[frecuente/infrecuente]]="Frecuente",Tabla1[[#This Row],[Respuesta.rt]]=""),"",Tabla1[[#This Row],[Respuesta.rt]])</f>
        <v/>
      </c>
      <c r="U3748">
        <f>1-Tabla1[[#This Row],[Respuesta.corr]]</f>
        <v>0</v>
      </c>
      <c r="V3748" t="s">
        <v>141</v>
      </c>
      <c r="W3748" t="s">
        <v>143</v>
      </c>
      <c r="X3748" t="str">
        <f>+IFERROR(VLOOKUP(Tabla1[[#This Row],[participant]],$AB$2:$AC$17,2,0),"REVISAR")</f>
        <v>EGV8M</v>
      </c>
    </row>
    <row r="3749" spans="1:24" x14ac:dyDescent="0.55000000000000004">
      <c r="A3749" t="s">
        <v>58</v>
      </c>
      <c r="B3749" t="s">
        <v>59</v>
      </c>
      <c r="C3749" t="s">
        <v>21</v>
      </c>
      <c r="D3749">
        <v>0.8</v>
      </c>
      <c r="E3749">
        <v>0</v>
      </c>
      <c r="F3749">
        <v>147</v>
      </c>
      <c r="G3749">
        <v>147</v>
      </c>
      <c r="H3749">
        <v>147</v>
      </c>
      <c r="I3749" t="s">
        <v>21</v>
      </c>
      <c r="J3749">
        <v>1</v>
      </c>
      <c r="K3749">
        <v>0.73876969388199998</v>
      </c>
      <c r="L3749" t="s">
        <v>175</v>
      </c>
      <c r="M3749">
        <v>59.810411340452497</v>
      </c>
      <c r="N3749" t="s">
        <v>56</v>
      </c>
      <c r="O3749">
        <v>1</v>
      </c>
      <c r="P3749" t="s">
        <v>176</v>
      </c>
      <c r="Q3749" t="str">
        <f>+PROPER(IF(MID(Tabla1[[#This Row],[expName]],3,100)="Alegria","Alegría",MID(Tabla1[[#This Row],[expName]],3,100)))</f>
        <v>Alegría</v>
      </c>
      <c r="R3749" t="str">
        <f>+IF(Tabla1[[#This Row],[correct_ans]]="None","Frecuente","Infrecuente")</f>
        <v>Infrecuente</v>
      </c>
      <c r="S3749">
        <f>+Tabla1[[#This Row],[Respuesta.corr]]*100</f>
        <v>100</v>
      </c>
      <c r="T3749">
        <f>+IF(OR(Tabla1[[#This Row],[frecuente/infrecuente]]="Frecuente",Tabla1[[#This Row],[Respuesta.rt]]=""),"",Tabla1[[#This Row],[Respuesta.rt]])</f>
        <v>0.73876969388199998</v>
      </c>
      <c r="U3749">
        <f>1-Tabla1[[#This Row],[Respuesta.corr]]</f>
        <v>0</v>
      </c>
      <c r="V3749" t="s">
        <v>141</v>
      </c>
      <c r="W3749" t="s">
        <v>143</v>
      </c>
      <c r="X3749" t="str">
        <f>+IFERROR(VLOOKUP(Tabla1[[#This Row],[participant]],$AB$2:$AC$17,2,0),"REVISAR")</f>
        <v>EGV8M</v>
      </c>
    </row>
    <row r="3750" spans="1:24" x14ac:dyDescent="0.55000000000000004">
      <c r="A3750" t="s">
        <v>53</v>
      </c>
      <c r="B3750" t="s">
        <v>30</v>
      </c>
      <c r="C3750" t="s">
        <v>15</v>
      </c>
      <c r="D3750">
        <v>0.8</v>
      </c>
      <c r="E3750">
        <v>0</v>
      </c>
      <c r="F3750">
        <v>148</v>
      </c>
      <c r="G3750">
        <v>148</v>
      </c>
      <c r="H3750">
        <v>148</v>
      </c>
      <c r="I3750" t="s">
        <v>15</v>
      </c>
      <c r="J3750">
        <v>1</v>
      </c>
      <c r="L3750" t="s">
        <v>175</v>
      </c>
      <c r="M3750">
        <v>59.810411340452497</v>
      </c>
      <c r="N3750" t="s">
        <v>56</v>
      </c>
      <c r="O3750">
        <v>1</v>
      </c>
      <c r="P3750" t="s">
        <v>176</v>
      </c>
      <c r="Q3750" t="str">
        <f>+PROPER(IF(MID(Tabla1[[#This Row],[expName]],3,100)="Alegria","Alegría",MID(Tabla1[[#This Row],[expName]],3,100)))</f>
        <v>Alegría</v>
      </c>
      <c r="R3750" t="str">
        <f>+IF(Tabla1[[#This Row],[correct_ans]]="None","Frecuente","Infrecuente")</f>
        <v>Frecuente</v>
      </c>
      <c r="S3750">
        <f>+Tabla1[[#This Row],[Respuesta.corr]]*100</f>
        <v>100</v>
      </c>
      <c r="T3750" t="str">
        <f>+IF(OR(Tabla1[[#This Row],[frecuente/infrecuente]]="Frecuente",Tabla1[[#This Row],[Respuesta.rt]]=""),"",Tabla1[[#This Row],[Respuesta.rt]])</f>
        <v/>
      </c>
      <c r="U3750">
        <f>1-Tabla1[[#This Row],[Respuesta.corr]]</f>
        <v>0</v>
      </c>
      <c r="V3750" t="s">
        <v>141</v>
      </c>
      <c r="W3750" t="s">
        <v>143</v>
      </c>
      <c r="X3750" t="str">
        <f>+IFERROR(VLOOKUP(Tabla1[[#This Row],[participant]],$AB$2:$AC$17,2,0),"REVISAR")</f>
        <v>EGV8M</v>
      </c>
    </row>
    <row r="3751" spans="1:24" x14ac:dyDescent="0.55000000000000004">
      <c r="A3751" t="s">
        <v>58</v>
      </c>
      <c r="B3751" t="s">
        <v>67</v>
      </c>
      <c r="C3751" t="s">
        <v>21</v>
      </c>
      <c r="D3751">
        <v>0.8</v>
      </c>
      <c r="E3751">
        <v>0</v>
      </c>
      <c r="F3751">
        <v>149</v>
      </c>
      <c r="G3751">
        <v>149</v>
      </c>
      <c r="H3751">
        <v>149</v>
      </c>
      <c r="I3751" t="s">
        <v>21</v>
      </c>
      <c r="J3751">
        <v>1</v>
      </c>
      <c r="K3751">
        <v>1.0577207175100001</v>
      </c>
      <c r="L3751" t="s">
        <v>175</v>
      </c>
      <c r="M3751">
        <v>59.810411340452497</v>
      </c>
      <c r="N3751" t="s">
        <v>56</v>
      </c>
      <c r="O3751">
        <v>1</v>
      </c>
      <c r="P3751" t="s">
        <v>176</v>
      </c>
      <c r="Q3751" t="str">
        <f>+PROPER(IF(MID(Tabla1[[#This Row],[expName]],3,100)="Alegria","Alegría",MID(Tabla1[[#This Row],[expName]],3,100)))</f>
        <v>Alegría</v>
      </c>
      <c r="R3751" t="str">
        <f>+IF(Tabla1[[#This Row],[correct_ans]]="None","Frecuente","Infrecuente")</f>
        <v>Infrecuente</v>
      </c>
      <c r="S3751">
        <f>+Tabla1[[#This Row],[Respuesta.corr]]*100</f>
        <v>100</v>
      </c>
      <c r="T3751">
        <f>+IF(OR(Tabla1[[#This Row],[frecuente/infrecuente]]="Frecuente",Tabla1[[#This Row],[Respuesta.rt]]=""),"",Tabla1[[#This Row],[Respuesta.rt]])</f>
        <v>1.0577207175100001</v>
      </c>
      <c r="U3751">
        <f>1-Tabla1[[#This Row],[Respuesta.corr]]</f>
        <v>0</v>
      </c>
      <c r="V3751" t="s">
        <v>141</v>
      </c>
      <c r="W3751" t="s">
        <v>143</v>
      </c>
      <c r="X3751" t="str">
        <f>+IFERROR(VLOOKUP(Tabla1[[#This Row],[participant]],$AB$2:$AC$17,2,0),"REVISAR")</f>
        <v>EGV8M</v>
      </c>
    </row>
    <row r="3752" spans="1:24" x14ac:dyDescent="0.55000000000000004">
      <c r="A3752" t="s">
        <v>53</v>
      </c>
      <c r="B3752" t="s">
        <v>22</v>
      </c>
      <c r="C3752" t="s">
        <v>15</v>
      </c>
      <c r="D3752">
        <v>0.8</v>
      </c>
      <c r="E3752">
        <v>0</v>
      </c>
      <c r="F3752">
        <v>150</v>
      </c>
      <c r="G3752">
        <v>150</v>
      </c>
      <c r="H3752">
        <v>150</v>
      </c>
      <c r="I3752" t="s">
        <v>15</v>
      </c>
      <c r="J3752">
        <v>1</v>
      </c>
      <c r="L3752" t="s">
        <v>175</v>
      </c>
      <c r="M3752">
        <v>59.810411340452497</v>
      </c>
      <c r="N3752" t="s">
        <v>56</v>
      </c>
      <c r="O3752">
        <v>1</v>
      </c>
      <c r="P3752" t="s">
        <v>176</v>
      </c>
      <c r="Q3752" t="str">
        <f>+PROPER(IF(MID(Tabla1[[#This Row],[expName]],3,100)="Alegria","Alegría",MID(Tabla1[[#This Row],[expName]],3,100)))</f>
        <v>Alegría</v>
      </c>
      <c r="R3752" t="str">
        <f>+IF(Tabla1[[#This Row],[correct_ans]]="None","Frecuente","Infrecuente")</f>
        <v>Frecuente</v>
      </c>
      <c r="S3752">
        <f>+Tabla1[[#This Row],[Respuesta.corr]]*100</f>
        <v>100</v>
      </c>
      <c r="T3752" t="str">
        <f>+IF(OR(Tabla1[[#This Row],[frecuente/infrecuente]]="Frecuente",Tabla1[[#This Row],[Respuesta.rt]]=""),"",Tabla1[[#This Row],[Respuesta.rt]])</f>
        <v/>
      </c>
      <c r="U3752">
        <f>1-Tabla1[[#This Row],[Respuesta.corr]]</f>
        <v>0</v>
      </c>
      <c r="V3752" t="s">
        <v>141</v>
      </c>
      <c r="W3752" t="s">
        <v>143</v>
      </c>
      <c r="X3752" t="str">
        <f>+IFERROR(VLOOKUP(Tabla1[[#This Row],[participant]],$AB$2:$AC$17,2,0),"REVISAR")</f>
        <v>EGV8M</v>
      </c>
    </row>
    <row r="3753" spans="1:24" x14ac:dyDescent="0.55000000000000004">
      <c r="A3753" t="s">
        <v>53</v>
      </c>
      <c r="B3753" t="s">
        <v>22</v>
      </c>
      <c r="C3753" t="s">
        <v>15</v>
      </c>
      <c r="D3753">
        <v>1.3</v>
      </c>
      <c r="E3753">
        <v>0</v>
      </c>
      <c r="F3753">
        <v>151</v>
      </c>
      <c r="G3753">
        <v>151</v>
      </c>
      <c r="H3753">
        <v>151</v>
      </c>
      <c r="I3753" t="s">
        <v>15</v>
      </c>
      <c r="J3753">
        <v>1</v>
      </c>
      <c r="L3753" t="s">
        <v>175</v>
      </c>
      <c r="M3753">
        <v>59.810411340452497</v>
      </c>
      <c r="N3753" t="s">
        <v>56</v>
      </c>
      <c r="O3753">
        <v>1</v>
      </c>
      <c r="P3753" t="s">
        <v>176</v>
      </c>
      <c r="Q3753" t="str">
        <f>+PROPER(IF(MID(Tabla1[[#This Row],[expName]],3,100)="Alegria","Alegría",MID(Tabla1[[#This Row],[expName]],3,100)))</f>
        <v>Alegría</v>
      </c>
      <c r="R3753" t="str">
        <f>+IF(Tabla1[[#This Row],[correct_ans]]="None","Frecuente","Infrecuente")</f>
        <v>Frecuente</v>
      </c>
      <c r="S3753">
        <f>+Tabla1[[#This Row],[Respuesta.corr]]*100</f>
        <v>100</v>
      </c>
      <c r="T3753" t="str">
        <f>+IF(OR(Tabla1[[#This Row],[frecuente/infrecuente]]="Frecuente",Tabla1[[#This Row],[Respuesta.rt]]=""),"",Tabla1[[#This Row],[Respuesta.rt]])</f>
        <v/>
      </c>
      <c r="U3753">
        <f>1-Tabla1[[#This Row],[Respuesta.corr]]</f>
        <v>0</v>
      </c>
      <c r="V3753" t="s">
        <v>141</v>
      </c>
      <c r="W3753" t="s">
        <v>143</v>
      </c>
      <c r="X3753" t="str">
        <f>+IFERROR(VLOOKUP(Tabla1[[#This Row],[participant]],$AB$2:$AC$17,2,0),"REVISAR")</f>
        <v>EGV8M</v>
      </c>
    </row>
    <row r="3754" spans="1:24" x14ac:dyDescent="0.55000000000000004">
      <c r="A3754" t="s">
        <v>53</v>
      </c>
      <c r="B3754" t="s">
        <v>28</v>
      </c>
      <c r="C3754" t="s">
        <v>15</v>
      </c>
      <c r="D3754">
        <v>1.3</v>
      </c>
      <c r="E3754">
        <v>0</v>
      </c>
      <c r="F3754">
        <v>152</v>
      </c>
      <c r="G3754">
        <v>152</v>
      </c>
      <c r="H3754">
        <v>152</v>
      </c>
      <c r="I3754" t="s">
        <v>15</v>
      </c>
      <c r="J3754">
        <v>1</v>
      </c>
      <c r="L3754" t="s">
        <v>175</v>
      </c>
      <c r="M3754">
        <v>59.810411340452497</v>
      </c>
      <c r="N3754" t="s">
        <v>56</v>
      </c>
      <c r="O3754">
        <v>1</v>
      </c>
      <c r="P3754" t="s">
        <v>176</v>
      </c>
      <c r="Q3754" t="str">
        <f>+PROPER(IF(MID(Tabla1[[#This Row],[expName]],3,100)="Alegria","Alegría",MID(Tabla1[[#This Row],[expName]],3,100)))</f>
        <v>Alegría</v>
      </c>
      <c r="R3754" t="str">
        <f>+IF(Tabla1[[#This Row],[correct_ans]]="None","Frecuente","Infrecuente")</f>
        <v>Frecuente</v>
      </c>
      <c r="S3754">
        <f>+Tabla1[[#This Row],[Respuesta.corr]]*100</f>
        <v>100</v>
      </c>
      <c r="T3754" t="str">
        <f>+IF(OR(Tabla1[[#This Row],[frecuente/infrecuente]]="Frecuente",Tabla1[[#This Row],[Respuesta.rt]]=""),"",Tabla1[[#This Row],[Respuesta.rt]])</f>
        <v/>
      </c>
      <c r="U3754">
        <f>1-Tabla1[[#This Row],[Respuesta.corr]]</f>
        <v>0</v>
      </c>
      <c r="V3754" t="s">
        <v>141</v>
      </c>
      <c r="W3754" t="s">
        <v>143</v>
      </c>
      <c r="X3754" t="str">
        <f>+IFERROR(VLOOKUP(Tabla1[[#This Row],[participant]],$AB$2:$AC$17,2,0),"REVISAR")</f>
        <v>EGV8M</v>
      </c>
    </row>
    <row r="3755" spans="1:24" x14ac:dyDescent="0.55000000000000004">
      <c r="A3755" t="s">
        <v>58</v>
      </c>
      <c r="B3755" t="s">
        <v>77</v>
      </c>
      <c r="C3755" t="s">
        <v>21</v>
      </c>
      <c r="D3755">
        <v>1.3</v>
      </c>
      <c r="E3755">
        <v>0</v>
      </c>
      <c r="F3755">
        <v>153</v>
      </c>
      <c r="G3755">
        <v>153</v>
      </c>
      <c r="H3755">
        <v>153</v>
      </c>
      <c r="I3755" t="s">
        <v>21</v>
      </c>
      <c r="J3755">
        <v>1</v>
      </c>
      <c r="K3755">
        <v>0.53668344835799997</v>
      </c>
      <c r="L3755" t="s">
        <v>175</v>
      </c>
      <c r="M3755">
        <v>59.810411340452497</v>
      </c>
      <c r="N3755" t="s">
        <v>56</v>
      </c>
      <c r="O3755">
        <v>1</v>
      </c>
      <c r="P3755" t="s">
        <v>176</v>
      </c>
      <c r="Q3755" t="str">
        <f>+PROPER(IF(MID(Tabla1[[#This Row],[expName]],3,100)="Alegria","Alegría",MID(Tabla1[[#This Row],[expName]],3,100)))</f>
        <v>Alegría</v>
      </c>
      <c r="R3755" t="str">
        <f>+IF(Tabla1[[#This Row],[correct_ans]]="None","Frecuente","Infrecuente")</f>
        <v>Infrecuente</v>
      </c>
      <c r="S3755">
        <f>+Tabla1[[#This Row],[Respuesta.corr]]*100</f>
        <v>100</v>
      </c>
      <c r="T3755">
        <f>+IF(OR(Tabla1[[#This Row],[frecuente/infrecuente]]="Frecuente",Tabla1[[#This Row],[Respuesta.rt]]=""),"",Tabla1[[#This Row],[Respuesta.rt]])</f>
        <v>0.53668344835799997</v>
      </c>
      <c r="U3755">
        <f>1-Tabla1[[#This Row],[Respuesta.corr]]</f>
        <v>0</v>
      </c>
      <c r="V3755" t="s">
        <v>141</v>
      </c>
      <c r="W3755" t="s">
        <v>143</v>
      </c>
      <c r="X3755" t="str">
        <f>+IFERROR(VLOOKUP(Tabla1[[#This Row],[participant]],$AB$2:$AC$17,2,0),"REVISAR")</f>
        <v>EGV8M</v>
      </c>
    </row>
    <row r="3756" spans="1:24" x14ac:dyDescent="0.55000000000000004">
      <c r="A3756" t="s">
        <v>53</v>
      </c>
      <c r="B3756" t="s">
        <v>75</v>
      </c>
      <c r="C3756" t="s">
        <v>15</v>
      </c>
      <c r="D3756">
        <v>1.3</v>
      </c>
      <c r="E3756">
        <v>0</v>
      </c>
      <c r="F3756">
        <v>154</v>
      </c>
      <c r="G3756">
        <v>154</v>
      </c>
      <c r="H3756">
        <v>154</v>
      </c>
      <c r="I3756" t="s">
        <v>15</v>
      </c>
      <c r="J3756">
        <v>1</v>
      </c>
      <c r="L3756" t="s">
        <v>175</v>
      </c>
      <c r="M3756">
        <v>59.810411340452497</v>
      </c>
      <c r="N3756" t="s">
        <v>56</v>
      </c>
      <c r="O3756">
        <v>1</v>
      </c>
      <c r="P3756" t="s">
        <v>176</v>
      </c>
      <c r="Q3756" t="str">
        <f>+PROPER(IF(MID(Tabla1[[#This Row],[expName]],3,100)="Alegria","Alegría",MID(Tabla1[[#This Row],[expName]],3,100)))</f>
        <v>Alegría</v>
      </c>
      <c r="R3756" t="str">
        <f>+IF(Tabla1[[#This Row],[correct_ans]]="None","Frecuente","Infrecuente")</f>
        <v>Frecuente</v>
      </c>
      <c r="S3756">
        <f>+Tabla1[[#This Row],[Respuesta.corr]]*100</f>
        <v>100</v>
      </c>
      <c r="T3756" t="str">
        <f>+IF(OR(Tabla1[[#This Row],[frecuente/infrecuente]]="Frecuente",Tabla1[[#This Row],[Respuesta.rt]]=""),"",Tabla1[[#This Row],[Respuesta.rt]])</f>
        <v/>
      </c>
      <c r="U3756">
        <f>1-Tabla1[[#This Row],[Respuesta.corr]]</f>
        <v>0</v>
      </c>
      <c r="V3756" t="s">
        <v>141</v>
      </c>
      <c r="W3756" t="s">
        <v>143</v>
      </c>
      <c r="X3756" t="str">
        <f>+IFERROR(VLOOKUP(Tabla1[[#This Row],[participant]],$AB$2:$AC$17,2,0),"REVISAR")</f>
        <v>EGV8M</v>
      </c>
    </row>
    <row r="3757" spans="1:24" x14ac:dyDescent="0.55000000000000004">
      <c r="A3757" t="s">
        <v>58</v>
      </c>
      <c r="B3757" t="s">
        <v>66</v>
      </c>
      <c r="C3757" t="s">
        <v>21</v>
      </c>
      <c r="D3757">
        <v>1.3</v>
      </c>
      <c r="E3757">
        <v>0</v>
      </c>
      <c r="F3757">
        <v>155</v>
      </c>
      <c r="G3757">
        <v>155</v>
      </c>
      <c r="H3757">
        <v>155</v>
      </c>
      <c r="I3757" t="s">
        <v>21</v>
      </c>
      <c r="J3757">
        <v>1</v>
      </c>
      <c r="K3757">
        <v>0.65648132638300005</v>
      </c>
      <c r="L3757" t="s">
        <v>175</v>
      </c>
      <c r="M3757">
        <v>59.810411340452497</v>
      </c>
      <c r="N3757" t="s">
        <v>56</v>
      </c>
      <c r="O3757">
        <v>1</v>
      </c>
      <c r="P3757" t="s">
        <v>176</v>
      </c>
      <c r="Q3757" t="str">
        <f>+PROPER(IF(MID(Tabla1[[#This Row],[expName]],3,100)="Alegria","Alegría",MID(Tabla1[[#This Row],[expName]],3,100)))</f>
        <v>Alegría</v>
      </c>
      <c r="R3757" t="str">
        <f>+IF(Tabla1[[#This Row],[correct_ans]]="None","Frecuente","Infrecuente")</f>
        <v>Infrecuente</v>
      </c>
      <c r="S3757">
        <f>+Tabla1[[#This Row],[Respuesta.corr]]*100</f>
        <v>100</v>
      </c>
      <c r="T3757">
        <f>+IF(OR(Tabla1[[#This Row],[frecuente/infrecuente]]="Frecuente",Tabla1[[#This Row],[Respuesta.rt]]=""),"",Tabla1[[#This Row],[Respuesta.rt]])</f>
        <v>0.65648132638300005</v>
      </c>
      <c r="U3757">
        <f>1-Tabla1[[#This Row],[Respuesta.corr]]</f>
        <v>0</v>
      </c>
      <c r="V3757" t="s">
        <v>141</v>
      </c>
      <c r="W3757" t="s">
        <v>143</v>
      </c>
      <c r="X3757" t="str">
        <f>+IFERROR(VLOOKUP(Tabla1[[#This Row],[participant]],$AB$2:$AC$17,2,0),"REVISAR")</f>
        <v>EGV8M</v>
      </c>
    </row>
    <row r="3758" spans="1:24" x14ac:dyDescent="0.55000000000000004">
      <c r="A3758" t="s">
        <v>53</v>
      </c>
      <c r="B3758" t="s">
        <v>28</v>
      </c>
      <c r="C3758" t="s">
        <v>15</v>
      </c>
      <c r="D3758">
        <v>1.3</v>
      </c>
      <c r="E3758">
        <v>0</v>
      </c>
      <c r="F3758">
        <v>156</v>
      </c>
      <c r="G3758">
        <v>156</v>
      </c>
      <c r="H3758">
        <v>156</v>
      </c>
      <c r="I3758" t="s">
        <v>15</v>
      </c>
      <c r="J3758">
        <v>1</v>
      </c>
      <c r="L3758" t="s">
        <v>175</v>
      </c>
      <c r="M3758">
        <v>59.810411340452497</v>
      </c>
      <c r="N3758" t="s">
        <v>56</v>
      </c>
      <c r="O3758">
        <v>1</v>
      </c>
      <c r="P3758" t="s">
        <v>176</v>
      </c>
      <c r="Q3758" t="str">
        <f>+PROPER(IF(MID(Tabla1[[#This Row],[expName]],3,100)="Alegria","Alegría",MID(Tabla1[[#This Row],[expName]],3,100)))</f>
        <v>Alegría</v>
      </c>
      <c r="R3758" t="str">
        <f>+IF(Tabla1[[#This Row],[correct_ans]]="None","Frecuente","Infrecuente")</f>
        <v>Frecuente</v>
      </c>
      <c r="S3758">
        <f>+Tabla1[[#This Row],[Respuesta.corr]]*100</f>
        <v>100</v>
      </c>
      <c r="T3758" t="str">
        <f>+IF(OR(Tabla1[[#This Row],[frecuente/infrecuente]]="Frecuente",Tabla1[[#This Row],[Respuesta.rt]]=""),"",Tabla1[[#This Row],[Respuesta.rt]])</f>
        <v/>
      </c>
      <c r="U3758">
        <f>1-Tabla1[[#This Row],[Respuesta.corr]]</f>
        <v>0</v>
      </c>
      <c r="V3758" t="s">
        <v>141</v>
      </c>
      <c r="W3758" t="s">
        <v>143</v>
      </c>
      <c r="X3758" t="str">
        <f>+IFERROR(VLOOKUP(Tabla1[[#This Row],[participant]],$AB$2:$AC$17,2,0),"REVISAR")</f>
        <v>EGV8M</v>
      </c>
    </row>
    <row r="3759" spans="1:24" x14ac:dyDescent="0.55000000000000004">
      <c r="A3759" t="s">
        <v>53</v>
      </c>
      <c r="B3759" t="s">
        <v>61</v>
      </c>
      <c r="C3759" t="s">
        <v>15</v>
      </c>
      <c r="D3759">
        <v>1.3</v>
      </c>
      <c r="E3759">
        <v>0</v>
      </c>
      <c r="F3759">
        <v>157</v>
      </c>
      <c r="G3759">
        <v>157</v>
      </c>
      <c r="H3759">
        <v>157</v>
      </c>
      <c r="I3759" t="s">
        <v>15</v>
      </c>
      <c r="J3759">
        <v>1</v>
      </c>
      <c r="L3759" t="s">
        <v>175</v>
      </c>
      <c r="M3759">
        <v>59.810411340452497</v>
      </c>
      <c r="N3759" t="s">
        <v>56</v>
      </c>
      <c r="O3759">
        <v>1</v>
      </c>
      <c r="P3759" t="s">
        <v>176</v>
      </c>
      <c r="Q3759" t="str">
        <f>+PROPER(IF(MID(Tabla1[[#This Row],[expName]],3,100)="Alegria","Alegría",MID(Tabla1[[#This Row],[expName]],3,100)))</f>
        <v>Alegría</v>
      </c>
      <c r="R3759" t="str">
        <f>+IF(Tabla1[[#This Row],[correct_ans]]="None","Frecuente","Infrecuente")</f>
        <v>Frecuente</v>
      </c>
      <c r="S3759">
        <f>+Tabla1[[#This Row],[Respuesta.corr]]*100</f>
        <v>100</v>
      </c>
      <c r="T3759" t="str">
        <f>+IF(OR(Tabla1[[#This Row],[frecuente/infrecuente]]="Frecuente",Tabla1[[#This Row],[Respuesta.rt]]=""),"",Tabla1[[#This Row],[Respuesta.rt]])</f>
        <v/>
      </c>
      <c r="U3759">
        <f>1-Tabla1[[#This Row],[Respuesta.corr]]</f>
        <v>0</v>
      </c>
      <c r="V3759" t="s">
        <v>141</v>
      </c>
      <c r="W3759" t="s">
        <v>143</v>
      </c>
      <c r="X3759" t="str">
        <f>+IFERROR(VLOOKUP(Tabla1[[#This Row],[participant]],$AB$2:$AC$17,2,0),"REVISAR")</f>
        <v>EGV8M</v>
      </c>
    </row>
    <row r="3760" spans="1:24" x14ac:dyDescent="0.55000000000000004">
      <c r="A3760" t="s">
        <v>53</v>
      </c>
      <c r="B3760" t="s">
        <v>28</v>
      </c>
      <c r="C3760" t="s">
        <v>15</v>
      </c>
      <c r="D3760">
        <v>1.3</v>
      </c>
      <c r="E3760">
        <v>0</v>
      </c>
      <c r="F3760">
        <v>158</v>
      </c>
      <c r="G3760">
        <v>158</v>
      </c>
      <c r="H3760">
        <v>158</v>
      </c>
      <c r="I3760" t="s">
        <v>15</v>
      </c>
      <c r="J3760">
        <v>1</v>
      </c>
      <c r="L3760" t="s">
        <v>175</v>
      </c>
      <c r="M3760">
        <v>59.810411340452497</v>
      </c>
      <c r="N3760" t="s">
        <v>56</v>
      </c>
      <c r="O3760">
        <v>1</v>
      </c>
      <c r="P3760" t="s">
        <v>176</v>
      </c>
      <c r="Q3760" t="str">
        <f>+PROPER(IF(MID(Tabla1[[#This Row],[expName]],3,100)="Alegria","Alegría",MID(Tabla1[[#This Row],[expName]],3,100)))</f>
        <v>Alegría</v>
      </c>
      <c r="R3760" t="str">
        <f>+IF(Tabla1[[#This Row],[correct_ans]]="None","Frecuente","Infrecuente")</f>
        <v>Frecuente</v>
      </c>
      <c r="S3760">
        <f>+Tabla1[[#This Row],[Respuesta.corr]]*100</f>
        <v>100</v>
      </c>
      <c r="T3760" t="str">
        <f>+IF(OR(Tabla1[[#This Row],[frecuente/infrecuente]]="Frecuente",Tabla1[[#This Row],[Respuesta.rt]]=""),"",Tabla1[[#This Row],[Respuesta.rt]])</f>
        <v/>
      </c>
      <c r="U3760">
        <f>1-Tabla1[[#This Row],[Respuesta.corr]]</f>
        <v>0</v>
      </c>
      <c r="V3760" t="s">
        <v>141</v>
      </c>
      <c r="W3760" t="s">
        <v>143</v>
      </c>
      <c r="X3760" t="str">
        <f>+IFERROR(VLOOKUP(Tabla1[[#This Row],[participant]],$AB$2:$AC$17,2,0),"REVISAR")</f>
        <v>EGV8M</v>
      </c>
    </row>
    <row r="3761" spans="1:24" x14ac:dyDescent="0.55000000000000004">
      <c r="A3761" t="s">
        <v>58</v>
      </c>
      <c r="B3761" t="s">
        <v>59</v>
      </c>
      <c r="C3761" t="s">
        <v>21</v>
      </c>
      <c r="D3761">
        <v>1.3</v>
      </c>
      <c r="E3761">
        <v>0</v>
      </c>
      <c r="F3761">
        <v>159</v>
      </c>
      <c r="G3761">
        <v>159</v>
      </c>
      <c r="H3761">
        <v>159</v>
      </c>
      <c r="I3761" t="s">
        <v>21</v>
      </c>
      <c r="J3761">
        <v>1</v>
      </c>
      <c r="K3761">
        <v>0.52043303532999996</v>
      </c>
      <c r="L3761" t="s">
        <v>175</v>
      </c>
      <c r="M3761">
        <v>59.810411340452497</v>
      </c>
      <c r="N3761" t="s">
        <v>56</v>
      </c>
      <c r="O3761">
        <v>1</v>
      </c>
      <c r="P3761" t="s">
        <v>176</v>
      </c>
      <c r="Q3761" t="str">
        <f>+PROPER(IF(MID(Tabla1[[#This Row],[expName]],3,100)="Alegria","Alegría",MID(Tabla1[[#This Row],[expName]],3,100)))</f>
        <v>Alegría</v>
      </c>
      <c r="R3761" t="str">
        <f>+IF(Tabla1[[#This Row],[correct_ans]]="None","Frecuente","Infrecuente")</f>
        <v>Infrecuente</v>
      </c>
      <c r="S3761">
        <f>+Tabla1[[#This Row],[Respuesta.corr]]*100</f>
        <v>100</v>
      </c>
      <c r="T3761">
        <f>+IF(OR(Tabla1[[#This Row],[frecuente/infrecuente]]="Frecuente",Tabla1[[#This Row],[Respuesta.rt]]=""),"",Tabla1[[#This Row],[Respuesta.rt]])</f>
        <v>0.52043303532999996</v>
      </c>
      <c r="U3761">
        <f>1-Tabla1[[#This Row],[Respuesta.corr]]</f>
        <v>0</v>
      </c>
      <c r="V3761" t="s">
        <v>141</v>
      </c>
      <c r="W3761" t="s">
        <v>143</v>
      </c>
      <c r="X3761" t="str">
        <f>+IFERROR(VLOOKUP(Tabla1[[#This Row],[participant]],$AB$2:$AC$17,2,0),"REVISAR")</f>
        <v>EGV8M</v>
      </c>
    </row>
    <row r="3762" spans="1:24" x14ac:dyDescent="0.55000000000000004">
      <c r="A3762" t="s">
        <v>53</v>
      </c>
      <c r="B3762" t="s">
        <v>34</v>
      </c>
      <c r="C3762" t="s">
        <v>15</v>
      </c>
      <c r="D3762">
        <v>0.8</v>
      </c>
      <c r="E3762">
        <v>0</v>
      </c>
      <c r="F3762">
        <v>160</v>
      </c>
      <c r="G3762">
        <v>160</v>
      </c>
      <c r="H3762">
        <v>160</v>
      </c>
      <c r="I3762" t="s">
        <v>15</v>
      </c>
      <c r="J3762">
        <v>1</v>
      </c>
      <c r="L3762" t="s">
        <v>175</v>
      </c>
      <c r="M3762">
        <v>59.810411340452497</v>
      </c>
      <c r="N3762" t="s">
        <v>56</v>
      </c>
      <c r="O3762">
        <v>1</v>
      </c>
      <c r="P3762" t="s">
        <v>176</v>
      </c>
      <c r="Q3762" t="str">
        <f>+PROPER(IF(MID(Tabla1[[#This Row],[expName]],3,100)="Alegria","Alegría",MID(Tabla1[[#This Row],[expName]],3,100)))</f>
        <v>Alegría</v>
      </c>
      <c r="R3762" t="str">
        <f>+IF(Tabla1[[#This Row],[correct_ans]]="None","Frecuente","Infrecuente")</f>
        <v>Frecuente</v>
      </c>
      <c r="S3762">
        <f>+Tabla1[[#This Row],[Respuesta.corr]]*100</f>
        <v>100</v>
      </c>
      <c r="T3762" t="str">
        <f>+IF(OR(Tabla1[[#This Row],[frecuente/infrecuente]]="Frecuente",Tabla1[[#This Row],[Respuesta.rt]]=""),"",Tabla1[[#This Row],[Respuesta.rt]])</f>
        <v/>
      </c>
      <c r="U3762">
        <f>1-Tabla1[[#This Row],[Respuesta.corr]]</f>
        <v>0</v>
      </c>
      <c r="V3762" t="s">
        <v>141</v>
      </c>
      <c r="W3762" t="s">
        <v>143</v>
      </c>
      <c r="X3762" t="str">
        <f>+IFERROR(VLOOKUP(Tabla1[[#This Row],[participant]],$AB$2:$AC$17,2,0),"REVISAR")</f>
        <v>EGV8M</v>
      </c>
    </row>
    <row r="3763" spans="1:24" x14ac:dyDescent="0.55000000000000004">
      <c r="A3763" t="s">
        <v>58</v>
      </c>
      <c r="B3763" t="s">
        <v>78</v>
      </c>
      <c r="C3763" t="s">
        <v>21</v>
      </c>
      <c r="D3763">
        <v>1.3</v>
      </c>
      <c r="E3763">
        <v>0</v>
      </c>
      <c r="F3763">
        <v>161</v>
      </c>
      <c r="G3763">
        <v>161</v>
      </c>
      <c r="H3763">
        <v>161</v>
      </c>
      <c r="I3763" t="s">
        <v>15</v>
      </c>
      <c r="J3763">
        <v>0</v>
      </c>
      <c r="L3763" t="s">
        <v>175</v>
      </c>
      <c r="M3763">
        <v>59.810411340452497</v>
      </c>
      <c r="N3763" t="s">
        <v>56</v>
      </c>
      <c r="O3763">
        <v>1</v>
      </c>
      <c r="P3763" t="s">
        <v>176</v>
      </c>
      <c r="Q3763" t="str">
        <f>+PROPER(IF(MID(Tabla1[[#This Row],[expName]],3,100)="Alegria","Alegría",MID(Tabla1[[#This Row],[expName]],3,100)))</f>
        <v>Alegría</v>
      </c>
      <c r="R3763" t="str">
        <f>+IF(Tabla1[[#This Row],[correct_ans]]="None","Frecuente","Infrecuente")</f>
        <v>Infrecuente</v>
      </c>
      <c r="S3763">
        <f>+Tabla1[[#This Row],[Respuesta.corr]]*100</f>
        <v>0</v>
      </c>
      <c r="T3763" t="str">
        <f>+IF(OR(Tabla1[[#This Row],[frecuente/infrecuente]]="Frecuente",Tabla1[[#This Row],[Respuesta.rt]]=""),"",Tabla1[[#This Row],[Respuesta.rt]])</f>
        <v/>
      </c>
      <c r="U3763">
        <f>1-Tabla1[[#This Row],[Respuesta.corr]]</f>
        <v>1</v>
      </c>
      <c r="V3763" t="s">
        <v>141</v>
      </c>
      <c r="W3763" t="s">
        <v>143</v>
      </c>
      <c r="X3763" t="str">
        <f>+IFERROR(VLOOKUP(Tabla1[[#This Row],[participant]],$AB$2:$AC$17,2,0),"REVISAR")</f>
        <v>EGV8M</v>
      </c>
    </row>
    <row r="3764" spans="1:24" x14ac:dyDescent="0.55000000000000004">
      <c r="A3764" t="s">
        <v>53</v>
      </c>
      <c r="B3764" t="s">
        <v>23</v>
      </c>
      <c r="C3764" t="s">
        <v>15</v>
      </c>
      <c r="D3764">
        <v>1.3</v>
      </c>
      <c r="E3764">
        <v>0</v>
      </c>
      <c r="F3764">
        <v>162</v>
      </c>
      <c r="G3764">
        <v>162</v>
      </c>
      <c r="H3764">
        <v>162</v>
      </c>
      <c r="I3764" t="s">
        <v>15</v>
      </c>
      <c r="J3764">
        <v>1</v>
      </c>
      <c r="L3764" t="s">
        <v>175</v>
      </c>
      <c r="M3764">
        <v>59.810411340452497</v>
      </c>
      <c r="N3764" t="s">
        <v>56</v>
      </c>
      <c r="O3764">
        <v>1</v>
      </c>
      <c r="P3764" t="s">
        <v>176</v>
      </c>
      <c r="Q3764" t="str">
        <f>+PROPER(IF(MID(Tabla1[[#This Row],[expName]],3,100)="Alegria","Alegría",MID(Tabla1[[#This Row],[expName]],3,100)))</f>
        <v>Alegría</v>
      </c>
      <c r="R3764" t="str">
        <f>+IF(Tabla1[[#This Row],[correct_ans]]="None","Frecuente","Infrecuente")</f>
        <v>Frecuente</v>
      </c>
      <c r="S3764">
        <f>+Tabla1[[#This Row],[Respuesta.corr]]*100</f>
        <v>100</v>
      </c>
      <c r="T3764" t="str">
        <f>+IF(OR(Tabla1[[#This Row],[frecuente/infrecuente]]="Frecuente",Tabla1[[#This Row],[Respuesta.rt]]=""),"",Tabla1[[#This Row],[Respuesta.rt]])</f>
        <v/>
      </c>
      <c r="U3764">
        <f>1-Tabla1[[#This Row],[Respuesta.corr]]</f>
        <v>0</v>
      </c>
      <c r="V3764" t="s">
        <v>141</v>
      </c>
      <c r="W3764" t="s">
        <v>143</v>
      </c>
      <c r="X3764" t="str">
        <f>+IFERROR(VLOOKUP(Tabla1[[#This Row],[participant]],$AB$2:$AC$17,2,0),"REVISAR")</f>
        <v>EGV8M</v>
      </c>
    </row>
    <row r="3765" spans="1:24" x14ac:dyDescent="0.55000000000000004">
      <c r="A3765" t="s">
        <v>53</v>
      </c>
      <c r="B3765" t="s">
        <v>65</v>
      </c>
      <c r="C3765" t="s">
        <v>15</v>
      </c>
      <c r="D3765">
        <v>1.3</v>
      </c>
      <c r="E3765">
        <v>0</v>
      </c>
      <c r="F3765">
        <v>163</v>
      </c>
      <c r="G3765">
        <v>163</v>
      </c>
      <c r="H3765">
        <v>163</v>
      </c>
      <c r="I3765" t="s">
        <v>15</v>
      </c>
      <c r="J3765">
        <v>1</v>
      </c>
      <c r="L3765" t="s">
        <v>175</v>
      </c>
      <c r="M3765">
        <v>59.810411340452497</v>
      </c>
      <c r="N3765" t="s">
        <v>56</v>
      </c>
      <c r="O3765">
        <v>1</v>
      </c>
      <c r="P3765" t="s">
        <v>176</v>
      </c>
      <c r="Q3765" t="str">
        <f>+PROPER(IF(MID(Tabla1[[#This Row],[expName]],3,100)="Alegria","Alegría",MID(Tabla1[[#This Row],[expName]],3,100)))</f>
        <v>Alegría</v>
      </c>
      <c r="R3765" t="str">
        <f>+IF(Tabla1[[#This Row],[correct_ans]]="None","Frecuente","Infrecuente")</f>
        <v>Frecuente</v>
      </c>
      <c r="S3765">
        <f>+Tabla1[[#This Row],[Respuesta.corr]]*100</f>
        <v>100</v>
      </c>
      <c r="T3765" t="str">
        <f>+IF(OR(Tabla1[[#This Row],[frecuente/infrecuente]]="Frecuente",Tabla1[[#This Row],[Respuesta.rt]]=""),"",Tabla1[[#This Row],[Respuesta.rt]])</f>
        <v/>
      </c>
      <c r="U3765">
        <f>1-Tabla1[[#This Row],[Respuesta.corr]]</f>
        <v>0</v>
      </c>
      <c r="V3765" t="s">
        <v>141</v>
      </c>
      <c r="W3765" t="s">
        <v>143</v>
      </c>
      <c r="X3765" t="str">
        <f>+IFERROR(VLOOKUP(Tabla1[[#This Row],[participant]],$AB$2:$AC$17,2,0),"REVISAR")</f>
        <v>EGV8M</v>
      </c>
    </row>
    <row r="3766" spans="1:24" x14ac:dyDescent="0.55000000000000004">
      <c r="A3766" t="s">
        <v>58</v>
      </c>
      <c r="B3766" t="s">
        <v>77</v>
      </c>
      <c r="C3766" t="s">
        <v>21</v>
      </c>
      <c r="D3766">
        <v>1.3</v>
      </c>
      <c r="E3766">
        <v>0</v>
      </c>
      <c r="F3766">
        <v>164</v>
      </c>
      <c r="G3766">
        <v>164</v>
      </c>
      <c r="H3766">
        <v>164</v>
      </c>
      <c r="I3766" t="s">
        <v>21</v>
      </c>
      <c r="J3766">
        <v>1</v>
      </c>
      <c r="K3766">
        <v>0.65609660319800001</v>
      </c>
      <c r="L3766" t="s">
        <v>175</v>
      </c>
      <c r="M3766">
        <v>59.810411340452497</v>
      </c>
      <c r="N3766" t="s">
        <v>56</v>
      </c>
      <c r="O3766">
        <v>1</v>
      </c>
      <c r="P3766" t="s">
        <v>176</v>
      </c>
      <c r="Q3766" t="str">
        <f>+PROPER(IF(MID(Tabla1[[#This Row],[expName]],3,100)="Alegria","Alegría",MID(Tabla1[[#This Row],[expName]],3,100)))</f>
        <v>Alegría</v>
      </c>
      <c r="R3766" t="str">
        <f>+IF(Tabla1[[#This Row],[correct_ans]]="None","Frecuente","Infrecuente")</f>
        <v>Infrecuente</v>
      </c>
      <c r="S3766">
        <f>+Tabla1[[#This Row],[Respuesta.corr]]*100</f>
        <v>100</v>
      </c>
      <c r="T3766">
        <f>+IF(OR(Tabla1[[#This Row],[frecuente/infrecuente]]="Frecuente",Tabla1[[#This Row],[Respuesta.rt]]=""),"",Tabla1[[#This Row],[Respuesta.rt]])</f>
        <v>0.65609660319800001</v>
      </c>
      <c r="U3766">
        <f>1-Tabla1[[#This Row],[Respuesta.corr]]</f>
        <v>0</v>
      </c>
      <c r="V3766" t="s">
        <v>141</v>
      </c>
      <c r="W3766" t="s">
        <v>143</v>
      </c>
      <c r="X3766" t="str">
        <f>+IFERROR(VLOOKUP(Tabla1[[#This Row],[participant]],$AB$2:$AC$17,2,0),"REVISAR")</f>
        <v>EGV8M</v>
      </c>
    </row>
    <row r="3767" spans="1:24" x14ac:dyDescent="0.55000000000000004">
      <c r="A3767" t="s">
        <v>53</v>
      </c>
      <c r="B3767" t="s">
        <v>25</v>
      </c>
      <c r="C3767" t="s">
        <v>15</v>
      </c>
      <c r="D3767">
        <v>1.3</v>
      </c>
      <c r="E3767">
        <v>0</v>
      </c>
      <c r="F3767">
        <v>165</v>
      </c>
      <c r="G3767">
        <v>165</v>
      </c>
      <c r="H3767">
        <v>165</v>
      </c>
      <c r="I3767" t="s">
        <v>15</v>
      </c>
      <c r="J3767">
        <v>1</v>
      </c>
      <c r="L3767" t="s">
        <v>175</v>
      </c>
      <c r="M3767">
        <v>59.810411340452497</v>
      </c>
      <c r="N3767" t="s">
        <v>56</v>
      </c>
      <c r="O3767">
        <v>1</v>
      </c>
      <c r="P3767" t="s">
        <v>176</v>
      </c>
      <c r="Q3767" t="str">
        <f>+PROPER(IF(MID(Tabla1[[#This Row],[expName]],3,100)="Alegria","Alegría",MID(Tabla1[[#This Row],[expName]],3,100)))</f>
        <v>Alegría</v>
      </c>
      <c r="R3767" t="str">
        <f>+IF(Tabla1[[#This Row],[correct_ans]]="None","Frecuente","Infrecuente")</f>
        <v>Frecuente</v>
      </c>
      <c r="S3767">
        <f>+Tabla1[[#This Row],[Respuesta.corr]]*100</f>
        <v>100</v>
      </c>
      <c r="T3767" t="str">
        <f>+IF(OR(Tabla1[[#This Row],[frecuente/infrecuente]]="Frecuente",Tabla1[[#This Row],[Respuesta.rt]]=""),"",Tabla1[[#This Row],[Respuesta.rt]])</f>
        <v/>
      </c>
      <c r="U3767">
        <f>1-Tabla1[[#This Row],[Respuesta.corr]]</f>
        <v>0</v>
      </c>
      <c r="V3767" t="s">
        <v>141</v>
      </c>
      <c r="W3767" t="s">
        <v>143</v>
      </c>
      <c r="X3767" t="str">
        <f>+IFERROR(VLOOKUP(Tabla1[[#This Row],[participant]],$AB$2:$AC$17,2,0),"REVISAR")</f>
        <v>EGV8M</v>
      </c>
    </row>
    <row r="3768" spans="1:24" x14ac:dyDescent="0.55000000000000004">
      <c r="A3768" t="s">
        <v>53</v>
      </c>
      <c r="B3768" t="s">
        <v>63</v>
      </c>
      <c r="C3768" t="s">
        <v>15</v>
      </c>
      <c r="D3768">
        <v>0.8</v>
      </c>
      <c r="E3768">
        <v>0</v>
      </c>
      <c r="F3768">
        <v>166</v>
      </c>
      <c r="G3768">
        <v>166</v>
      </c>
      <c r="H3768">
        <v>166</v>
      </c>
      <c r="I3768" t="s">
        <v>15</v>
      </c>
      <c r="J3768">
        <v>1</v>
      </c>
      <c r="L3768" t="s">
        <v>175</v>
      </c>
      <c r="M3768">
        <v>59.810411340452497</v>
      </c>
      <c r="N3768" t="s">
        <v>56</v>
      </c>
      <c r="O3768">
        <v>1</v>
      </c>
      <c r="P3768" t="s">
        <v>176</v>
      </c>
      <c r="Q3768" t="str">
        <f>+PROPER(IF(MID(Tabla1[[#This Row],[expName]],3,100)="Alegria","Alegría",MID(Tabla1[[#This Row],[expName]],3,100)))</f>
        <v>Alegría</v>
      </c>
      <c r="R3768" t="str">
        <f>+IF(Tabla1[[#This Row],[correct_ans]]="None","Frecuente","Infrecuente")</f>
        <v>Frecuente</v>
      </c>
      <c r="S3768">
        <f>+Tabla1[[#This Row],[Respuesta.corr]]*100</f>
        <v>100</v>
      </c>
      <c r="T3768" t="str">
        <f>+IF(OR(Tabla1[[#This Row],[frecuente/infrecuente]]="Frecuente",Tabla1[[#This Row],[Respuesta.rt]]=""),"",Tabla1[[#This Row],[Respuesta.rt]])</f>
        <v/>
      </c>
      <c r="U3768">
        <f>1-Tabla1[[#This Row],[Respuesta.corr]]</f>
        <v>0</v>
      </c>
      <c r="V3768" t="s">
        <v>141</v>
      </c>
      <c r="W3768" t="s">
        <v>143</v>
      </c>
      <c r="X3768" t="str">
        <f>+IFERROR(VLOOKUP(Tabla1[[#This Row],[participant]],$AB$2:$AC$17,2,0),"REVISAR")</f>
        <v>EGV8M</v>
      </c>
    </row>
    <row r="3769" spans="1:24" x14ac:dyDescent="0.55000000000000004">
      <c r="A3769" t="s">
        <v>53</v>
      </c>
      <c r="B3769" t="s">
        <v>61</v>
      </c>
      <c r="C3769" t="s">
        <v>15</v>
      </c>
      <c r="D3769">
        <v>1.3</v>
      </c>
      <c r="E3769">
        <v>0</v>
      </c>
      <c r="F3769">
        <v>167</v>
      </c>
      <c r="G3769">
        <v>167</v>
      </c>
      <c r="H3769">
        <v>167</v>
      </c>
      <c r="I3769" t="s">
        <v>15</v>
      </c>
      <c r="J3769">
        <v>1</v>
      </c>
      <c r="L3769" t="s">
        <v>175</v>
      </c>
      <c r="M3769">
        <v>59.810411340452497</v>
      </c>
      <c r="N3769" t="s">
        <v>56</v>
      </c>
      <c r="O3769">
        <v>1</v>
      </c>
      <c r="P3769" t="s">
        <v>176</v>
      </c>
      <c r="Q3769" t="str">
        <f>+PROPER(IF(MID(Tabla1[[#This Row],[expName]],3,100)="Alegria","Alegría",MID(Tabla1[[#This Row],[expName]],3,100)))</f>
        <v>Alegría</v>
      </c>
      <c r="R3769" t="str">
        <f>+IF(Tabla1[[#This Row],[correct_ans]]="None","Frecuente","Infrecuente")</f>
        <v>Frecuente</v>
      </c>
      <c r="S3769">
        <f>+Tabla1[[#This Row],[Respuesta.corr]]*100</f>
        <v>100</v>
      </c>
      <c r="T3769" t="str">
        <f>+IF(OR(Tabla1[[#This Row],[frecuente/infrecuente]]="Frecuente",Tabla1[[#This Row],[Respuesta.rt]]=""),"",Tabla1[[#This Row],[Respuesta.rt]])</f>
        <v/>
      </c>
      <c r="U3769">
        <f>1-Tabla1[[#This Row],[Respuesta.corr]]</f>
        <v>0</v>
      </c>
      <c r="V3769" t="s">
        <v>141</v>
      </c>
      <c r="W3769" t="s">
        <v>143</v>
      </c>
      <c r="X3769" t="str">
        <f>+IFERROR(VLOOKUP(Tabla1[[#This Row],[participant]],$AB$2:$AC$17,2,0),"REVISAR")</f>
        <v>EGV8M</v>
      </c>
    </row>
    <row r="3770" spans="1:24" x14ac:dyDescent="0.55000000000000004">
      <c r="A3770" t="s">
        <v>58</v>
      </c>
      <c r="B3770" t="s">
        <v>80</v>
      </c>
      <c r="C3770" t="s">
        <v>21</v>
      </c>
      <c r="D3770">
        <v>0.8</v>
      </c>
      <c r="E3770">
        <v>0</v>
      </c>
      <c r="F3770">
        <v>168</v>
      </c>
      <c r="G3770">
        <v>168</v>
      </c>
      <c r="H3770">
        <v>168</v>
      </c>
      <c r="I3770" t="s">
        <v>21</v>
      </c>
      <c r="J3770">
        <v>1</v>
      </c>
      <c r="K3770">
        <v>1.1249754167499999</v>
      </c>
      <c r="L3770" t="s">
        <v>175</v>
      </c>
      <c r="M3770">
        <v>59.810411340452497</v>
      </c>
      <c r="N3770" t="s">
        <v>56</v>
      </c>
      <c r="O3770">
        <v>1</v>
      </c>
      <c r="P3770" t="s">
        <v>176</v>
      </c>
      <c r="Q3770" t="str">
        <f>+PROPER(IF(MID(Tabla1[[#This Row],[expName]],3,100)="Alegria","Alegría",MID(Tabla1[[#This Row],[expName]],3,100)))</f>
        <v>Alegría</v>
      </c>
      <c r="R3770" t="str">
        <f>+IF(Tabla1[[#This Row],[correct_ans]]="None","Frecuente","Infrecuente")</f>
        <v>Infrecuente</v>
      </c>
      <c r="S3770">
        <f>+Tabla1[[#This Row],[Respuesta.corr]]*100</f>
        <v>100</v>
      </c>
      <c r="T3770">
        <f>+IF(OR(Tabla1[[#This Row],[frecuente/infrecuente]]="Frecuente",Tabla1[[#This Row],[Respuesta.rt]]=""),"",Tabla1[[#This Row],[Respuesta.rt]])</f>
        <v>1.1249754167499999</v>
      </c>
      <c r="U3770">
        <f>1-Tabla1[[#This Row],[Respuesta.corr]]</f>
        <v>0</v>
      </c>
      <c r="V3770" t="s">
        <v>141</v>
      </c>
      <c r="W3770" t="s">
        <v>143</v>
      </c>
      <c r="X3770" t="str">
        <f>+IFERROR(VLOOKUP(Tabla1[[#This Row],[participant]],$AB$2:$AC$17,2,0),"REVISAR")</f>
        <v>EGV8M</v>
      </c>
    </row>
    <row r="3771" spans="1:24" x14ac:dyDescent="0.55000000000000004">
      <c r="A3771" t="s">
        <v>53</v>
      </c>
      <c r="B3771" t="s">
        <v>68</v>
      </c>
      <c r="C3771" t="s">
        <v>15</v>
      </c>
      <c r="D3771">
        <v>1.3</v>
      </c>
      <c r="E3771">
        <v>0</v>
      </c>
      <c r="F3771">
        <v>169</v>
      </c>
      <c r="G3771">
        <v>169</v>
      </c>
      <c r="H3771">
        <v>169</v>
      </c>
      <c r="I3771" t="s">
        <v>15</v>
      </c>
      <c r="J3771">
        <v>1</v>
      </c>
      <c r="L3771" t="s">
        <v>175</v>
      </c>
      <c r="M3771">
        <v>59.810411340452497</v>
      </c>
      <c r="N3771" t="s">
        <v>56</v>
      </c>
      <c r="O3771">
        <v>1</v>
      </c>
      <c r="P3771" t="s">
        <v>176</v>
      </c>
      <c r="Q3771" t="str">
        <f>+PROPER(IF(MID(Tabla1[[#This Row],[expName]],3,100)="Alegria","Alegría",MID(Tabla1[[#This Row],[expName]],3,100)))</f>
        <v>Alegría</v>
      </c>
      <c r="R3771" t="str">
        <f>+IF(Tabla1[[#This Row],[correct_ans]]="None","Frecuente","Infrecuente")</f>
        <v>Frecuente</v>
      </c>
      <c r="S3771">
        <f>+Tabla1[[#This Row],[Respuesta.corr]]*100</f>
        <v>100</v>
      </c>
      <c r="T3771" t="str">
        <f>+IF(OR(Tabla1[[#This Row],[frecuente/infrecuente]]="Frecuente",Tabla1[[#This Row],[Respuesta.rt]]=""),"",Tabla1[[#This Row],[Respuesta.rt]])</f>
        <v/>
      </c>
      <c r="U3771">
        <f>1-Tabla1[[#This Row],[Respuesta.corr]]</f>
        <v>0</v>
      </c>
      <c r="V3771" t="s">
        <v>141</v>
      </c>
      <c r="W3771" t="s">
        <v>143</v>
      </c>
      <c r="X3771" t="str">
        <f>+IFERROR(VLOOKUP(Tabla1[[#This Row],[participant]],$AB$2:$AC$17,2,0),"REVISAR")</f>
        <v>EGV8M</v>
      </c>
    </row>
    <row r="3772" spans="1:24" x14ac:dyDescent="0.55000000000000004">
      <c r="A3772" t="s">
        <v>58</v>
      </c>
      <c r="B3772" t="s">
        <v>70</v>
      </c>
      <c r="C3772" t="s">
        <v>21</v>
      </c>
      <c r="D3772">
        <v>0.8</v>
      </c>
      <c r="E3772">
        <v>0</v>
      </c>
      <c r="F3772">
        <v>170</v>
      </c>
      <c r="G3772">
        <v>170</v>
      </c>
      <c r="H3772">
        <v>170</v>
      </c>
      <c r="I3772" t="s">
        <v>21</v>
      </c>
      <c r="J3772">
        <v>1</v>
      </c>
      <c r="K3772">
        <v>0.70424725045500003</v>
      </c>
      <c r="L3772" t="s">
        <v>175</v>
      </c>
      <c r="M3772">
        <v>59.810411340452497</v>
      </c>
      <c r="N3772" t="s">
        <v>56</v>
      </c>
      <c r="O3772">
        <v>1</v>
      </c>
      <c r="P3772" t="s">
        <v>176</v>
      </c>
      <c r="Q3772" t="str">
        <f>+PROPER(IF(MID(Tabla1[[#This Row],[expName]],3,100)="Alegria","Alegría",MID(Tabla1[[#This Row],[expName]],3,100)))</f>
        <v>Alegría</v>
      </c>
      <c r="R3772" t="str">
        <f>+IF(Tabla1[[#This Row],[correct_ans]]="None","Frecuente","Infrecuente")</f>
        <v>Infrecuente</v>
      </c>
      <c r="S3772">
        <f>+Tabla1[[#This Row],[Respuesta.corr]]*100</f>
        <v>100</v>
      </c>
      <c r="T3772">
        <f>+IF(OR(Tabla1[[#This Row],[frecuente/infrecuente]]="Frecuente",Tabla1[[#This Row],[Respuesta.rt]]=""),"",Tabla1[[#This Row],[Respuesta.rt]])</f>
        <v>0.70424725045500003</v>
      </c>
      <c r="U3772">
        <f>1-Tabla1[[#This Row],[Respuesta.corr]]</f>
        <v>0</v>
      </c>
      <c r="V3772" t="s">
        <v>141</v>
      </c>
      <c r="W3772" t="s">
        <v>143</v>
      </c>
      <c r="X3772" t="str">
        <f>+IFERROR(VLOOKUP(Tabla1[[#This Row],[participant]],$AB$2:$AC$17,2,0),"REVISAR")</f>
        <v>EGV8M</v>
      </c>
    </row>
    <row r="3773" spans="1:24" x14ac:dyDescent="0.55000000000000004">
      <c r="A3773" t="s">
        <v>53</v>
      </c>
      <c r="B3773" t="s">
        <v>22</v>
      </c>
      <c r="C3773" t="s">
        <v>15</v>
      </c>
      <c r="D3773">
        <v>0.8</v>
      </c>
      <c r="E3773">
        <v>0</v>
      </c>
      <c r="F3773">
        <v>171</v>
      </c>
      <c r="G3773">
        <v>171</v>
      </c>
      <c r="H3773">
        <v>171</v>
      </c>
      <c r="I3773" t="s">
        <v>15</v>
      </c>
      <c r="J3773">
        <v>1</v>
      </c>
      <c r="L3773" t="s">
        <v>175</v>
      </c>
      <c r="M3773">
        <v>59.810411340452497</v>
      </c>
      <c r="N3773" t="s">
        <v>56</v>
      </c>
      <c r="O3773">
        <v>1</v>
      </c>
      <c r="P3773" t="s">
        <v>176</v>
      </c>
      <c r="Q3773" t="str">
        <f>+PROPER(IF(MID(Tabla1[[#This Row],[expName]],3,100)="Alegria","Alegría",MID(Tabla1[[#This Row],[expName]],3,100)))</f>
        <v>Alegría</v>
      </c>
      <c r="R3773" t="str">
        <f>+IF(Tabla1[[#This Row],[correct_ans]]="None","Frecuente","Infrecuente")</f>
        <v>Frecuente</v>
      </c>
      <c r="S3773">
        <f>+Tabla1[[#This Row],[Respuesta.corr]]*100</f>
        <v>100</v>
      </c>
      <c r="T3773" t="str">
        <f>+IF(OR(Tabla1[[#This Row],[frecuente/infrecuente]]="Frecuente",Tabla1[[#This Row],[Respuesta.rt]]=""),"",Tabla1[[#This Row],[Respuesta.rt]])</f>
        <v/>
      </c>
      <c r="U3773">
        <f>1-Tabla1[[#This Row],[Respuesta.corr]]</f>
        <v>0</v>
      </c>
      <c r="V3773" t="s">
        <v>141</v>
      </c>
      <c r="W3773" t="s">
        <v>143</v>
      </c>
      <c r="X3773" t="str">
        <f>+IFERROR(VLOOKUP(Tabla1[[#This Row],[participant]],$AB$2:$AC$17,2,0),"REVISAR")</f>
        <v>EGV8M</v>
      </c>
    </row>
    <row r="3774" spans="1:24" x14ac:dyDescent="0.55000000000000004">
      <c r="A3774" t="s">
        <v>53</v>
      </c>
      <c r="B3774" t="s">
        <v>68</v>
      </c>
      <c r="C3774" t="s">
        <v>15</v>
      </c>
      <c r="D3774">
        <v>1.3</v>
      </c>
      <c r="E3774">
        <v>0</v>
      </c>
      <c r="F3774">
        <v>172</v>
      </c>
      <c r="G3774">
        <v>172</v>
      </c>
      <c r="H3774">
        <v>172</v>
      </c>
      <c r="I3774" t="s">
        <v>15</v>
      </c>
      <c r="J3774">
        <v>1</v>
      </c>
      <c r="L3774" t="s">
        <v>175</v>
      </c>
      <c r="M3774">
        <v>59.810411340452497</v>
      </c>
      <c r="N3774" t="s">
        <v>56</v>
      </c>
      <c r="O3774">
        <v>1</v>
      </c>
      <c r="P3774" t="s">
        <v>176</v>
      </c>
      <c r="Q3774" t="str">
        <f>+PROPER(IF(MID(Tabla1[[#This Row],[expName]],3,100)="Alegria","Alegría",MID(Tabla1[[#This Row],[expName]],3,100)))</f>
        <v>Alegría</v>
      </c>
      <c r="R3774" t="str">
        <f>+IF(Tabla1[[#This Row],[correct_ans]]="None","Frecuente","Infrecuente")</f>
        <v>Frecuente</v>
      </c>
      <c r="S3774">
        <f>+Tabla1[[#This Row],[Respuesta.corr]]*100</f>
        <v>100</v>
      </c>
      <c r="T3774" t="str">
        <f>+IF(OR(Tabla1[[#This Row],[frecuente/infrecuente]]="Frecuente",Tabla1[[#This Row],[Respuesta.rt]]=""),"",Tabla1[[#This Row],[Respuesta.rt]])</f>
        <v/>
      </c>
      <c r="U3774">
        <f>1-Tabla1[[#This Row],[Respuesta.corr]]</f>
        <v>0</v>
      </c>
      <c r="V3774" t="s">
        <v>141</v>
      </c>
      <c r="W3774" t="s">
        <v>143</v>
      </c>
      <c r="X3774" t="str">
        <f>+IFERROR(VLOOKUP(Tabla1[[#This Row],[participant]],$AB$2:$AC$17,2,0),"REVISAR")</f>
        <v>EGV8M</v>
      </c>
    </row>
    <row r="3775" spans="1:24" x14ac:dyDescent="0.55000000000000004">
      <c r="A3775" t="s">
        <v>53</v>
      </c>
      <c r="B3775" t="s">
        <v>65</v>
      </c>
      <c r="C3775" t="s">
        <v>15</v>
      </c>
      <c r="D3775">
        <v>0.8</v>
      </c>
      <c r="E3775">
        <v>0</v>
      </c>
      <c r="F3775">
        <v>173</v>
      </c>
      <c r="G3775">
        <v>173</v>
      </c>
      <c r="H3775">
        <v>173</v>
      </c>
      <c r="I3775" t="s">
        <v>15</v>
      </c>
      <c r="J3775">
        <v>1</v>
      </c>
      <c r="L3775" t="s">
        <v>175</v>
      </c>
      <c r="M3775">
        <v>59.810411340452497</v>
      </c>
      <c r="N3775" t="s">
        <v>56</v>
      </c>
      <c r="O3775">
        <v>1</v>
      </c>
      <c r="P3775" t="s">
        <v>176</v>
      </c>
      <c r="Q3775" t="str">
        <f>+PROPER(IF(MID(Tabla1[[#This Row],[expName]],3,100)="Alegria","Alegría",MID(Tabla1[[#This Row],[expName]],3,100)))</f>
        <v>Alegría</v>
      </c>
      <c r="R3775" t="str">
        <f>+IF(Tabla1[[#This Row],[correct_ans]]="None","Frecuente","Infrecuente")</f>
        <v>Frecuente</v>
      </c>
      <c r="S3775">
        <f>+Tabla1[[#This Row],[Respuesta.corr]]*100</f>
        <v>100</v>
      </c>
      <c r="T3775" t="str">
        <f>+IF(OR(Tabla1[[#This Row],[frecuente/infrecuente]]="Frecuente",Tabla1[[#This Row],[Respuesta.rt]]=""),"",Tabla1[[#This Row],[Respuesta.rt]])</f>
        <v/>
      </c>
      <c r="U3775">
        <f>1-Tabla1[[#This Row],[Respuesta.corr]]</f>
        <v>0</v>
      </c>
      <c r="V3775" t="s">
        <v>141</v>
      </c>
      <c r="W3775" t="s">
        <v>143</v>
      </c>
      <c r="X3775" t="str">
        <f>+IFERROR(VLOOKUP(Tabla1[[#This Row],[participant]],$AB$2:$AC$17,2,0),"REVISAR")</f>
        <v>EGV8M</v>
      </c>
    </row>
    <row r="3776" spans="1:24" x14ac:dyDescent="0.55000000000000004">
      <c r="A3776" t="s">
        <v>58</v>
      </c>
      <c r="B3776" t="s">
        <v>64</v>
      </c>
      <c r="C3776" t="s">
        <v>21</v>
      </c>
      <c r="D3776">
        <v>0.8</v>
      </c>
      <c r="E3776">
        <v>0</v>
      </c>
      <c r="F3776">
        <v>174</v>
      </c>
      <c r="G3776">
        <v>174</v>
      </c>
      <c r="H3776">
        <v>174</v>
      </c>
      <c r="I3776" t="s">
        <v>21</v>
      </c>
      <c r="J3776">
        <v>1</v>
      </c>
      <c r="K3776">
        <v>0.85835733165700001</v>
      </c>
      <c r="L3776" t="s">
        <v>175</v>
      </c>
      <c r="M3776">
        <v>59.810411340452497</v>
      </c>
      <c r="N3776" t="s">
        <v>56</v>
      </c>
      <c r="O3776">
        <v>1</v>
      </c>
      <c r="P3776" t="s">
        <v>176</v>
      </c>
      <c r="Q3776" t="str">
        <f>+PROPER(IF(MID(Tabla1[[#This Row],[expName]],3,100)="Alegria","Alegría",MID(Tabla1[[#This Row],[expName]],3,100)))</f>
        <v>Alegría</v>
      </c>
      <c r="R3776" t="str">
        <f>+IF(Tabla1[[#This Row],[correct_ans]]="None","Frecuente","Infrecuente")</f>
        <v>Infrecuente</v>
      </c>
      <c r="S3776">
        <f>+Tabla1[[#This Row],[Respuesta.corr]]*100</f>
        <v>100</v>
      </c>
      <c r="T3776">
        <f>+IF(OR(Tabla1[[#This Row],[frecuente/infrecuente]]="Frecuente",Tabla1[[#This Row],[Respuesta.rt]]=""),"",Tabla1[[#This Row],[Respuesta.rt]])</f>
        <v>0.85835733165700001</v>
      </c>
      <c r="U3776">
        <f>1-Tabla1[[#This Row],[Respuesta.corr]]</f>
        <v>0</v>
      </c>
      <c r="V3776" t="s">
        <v>141</v>
      </c>
      <c r="W3776" t="s">
        <v>143</v>
      </c>
      <c r="X3776" t="str">
        <f>+IFERROR(VLOOKUP(Tabla1[[#This Row],[participant]],$AB$2:$AC$17,2,0),"REVISAR")</f>
        <v>EGV8M</v>
      </c>
    </row>
    <row r="3777" spans="1:24" x14ac:dyDescent="0.55000000000000004">
      <c r="A3777" t="s">
        <v>53</v>
      </c>
      <c r="B3777" t="s">
        <v>30</v>
      </c>
      <c r="C3777" t="s">
        <v>15</v>
      </c>
      <c r="D3777">
        <v>0.8</v>
      </c>
      <c r="E3777">
        <v>0</v>
      </c>
      <c r="F3777">
        <v>175</v>
      </c>
      <c r="G3777">
        <v>175</v>
      </c>
      <c r="H3777">
        <v>175</v>
      </c>
      <c r="I3777" t="s">
        <v>15</v>
      </c>
      <c r="J3777">
        <v>1</v>
      </c>
      <c r="L3777" t="s">
        <v>175</v>
      </c>
      <c r="M3777">
        <v>59.810411340452497</v>
      </c>
      <c r="N3777" t="s">
        <v>56</v>
      </c>
      <c r="O3777">
        <v>1</v>
      </c>
      <c r="P3777" t="s">
        <v>176</v>
      </c>
      <c r="Q3777" t="str">
        <f>+PROPER(IF(MID(Tabla1[[#This Row],[expName]],3,100)="Alegria","Alegría",MID(Tabla1[[#This Row],[expName]],3,100)))</f>
        <v>Alegría</v>
      </c>
      <c r="R3777" t="str">
        <f>+IF(Tabla1[[#This Row],[correct_ans]]="None","Frecuente","Infrecuente")</f>
        <v>Frecuente</v>
      </c>
      <c r="S3777">
        <f>+Tabla1[[#This Row],[Respuesta.corr]]*100</f>
        <v>100</v>
      </c>
      <c r="T3777" t="str">
        <f>+IF(OR(Tabla1[[#This Row],[frecuente/infrecuente]]="Frecuente",Tabla1[[#This Row],[Respuesta.rt]]=""),"",Tabla1[[#This Row],[Respuesta.rt]])</f>
        <v/>
      </c>
      <c r="U3777">
        <f>1-Tabla1[[#This Row],[Respuesta.corr]]</f>
        <v>0</v>
      </c>
      <c r="V3777" t="s">
        <v>141</v>
      </c>
      <c r="W3777" t="s">
        <v>143</v>
      </c>
      <c r="X3777" t="str">
        <f>+IFERROR(VLOOKUP(Tabla1[[#This Row],[participant]],$AB$2:$AC$17,2,0),"REVISAR")</f>
        <v>EGV8M</v>
      </c>
    </row>
    <row r="3778" spans="1:24" x14ac:dyDescent="0.55000000000000004">
      <c r="A3778" t="s">
        <v>53</v>
      </c>
      <c r="B3778" t="s">
        <v>48</v>
      </c>
      <c r="C3778" t="s">
        <v>15</v>
      </c>
      <c r="D3778">
        <v>1.3</v>
      </c>
      <c r="E3778">
        <v>0</v>
      </c>
      <c r="F3778">
        <v>176</v>
      </c>
      <c r="G3778">
        <v>176</v>
      </c>
      <c r="H3778">
        <v>176</v>
      </c>
      <c r="I3778" t="s">
        <v>15</v>
      </c>
      <c r="J3778">
        <v>1</v>
      </c>
      <c r="L3778" t="s">
        <v>175</v>
      </c>
      <c r="M3778">
        <v>59.810411340452497</v>
      </c>
      <c r="N3778" t="s">
        <v>56</v>
      </c>
      <c r="O3778">
        <v>1</v>
      </c>
      <c r="P3778" t="s">
        <v>176</v>
      </c>
      <c r="Q3778" t="str">
        <f>+PROPER(IF(MID(Tabla1[[#This Row],[expName]],3,100)="Alegria","Alegría",MID(Tabla1[[#This Row],[expName]],3,100)))</f>
        <v>Alegría</v>
      </c>
      <c r="R3778" t="str">
        <f>+IF(Tabla1[[#This Row],[correct_ans]]="None","Frecuente","Infrecuente")</f>
        <v>Frecuente</v>
      </c>
      <c r="S3778">
        <f>+Tabla1[[#This Row],[Respuesta.corr]]*100</f>
        <v>100</v>
      </c>
      <c r="T3778" t="str">
        <f>+IF(OR(Tabla1[[#This Row],[frecuente/infrecuente]]="Frecuente",Tabla1[[#This Row],[Respuesta.rt]]=""),"",Tabla1[[#This Row],[Respuesta.rt]])</f>
        <v/>
      </c>
      <c r="U3778">
        <f>1-Tabla1[[#This Row],[Respuesta.corr]]</f>
        <v>0</v>
      </c>
      <c r="V3778" t="s">
        <v>141</v>
      </c>
      <c r="W3778" t="s">
        <v>143</v>
      </c>
      <c r="X3778" t="str">
        <f>+IFERROR(VLOOKUP(Tabla1[[#This Row],[participant]],$AB$2:$AC$17,2,0),"REVISAR")</f>
        <v>EGV8M</v>
      </c>
    </row>
    <row r="3779" spans="1:24" x14ac:dyDescent="0.55000000000000004">
      <c r="A3779" t="s">
        <v>58</v>
      </c>
      <c r="B3779" t="s">
        <v>60</v>
      </c>
      <c r="C3779" t="s">
        <v>21</v>
      </c>
      <c r="D3779">
        <v>1.3</v>
      </c>
      <c r="E3779">
        <v>0</v>
      </c>
      <c r="F3779">
        <v>177</v>
      </c>
      <c r="G3779">
        <v>177</v>
      </c>
      <c r="H3779">
        <v>177</v>
      </c>
      <c r="I3779" t="s">
        <v>15</v>
      </c>
      <c r="J3779">
        <v>0</v>
      </c>
      <c r="L3779" t="s">
        <v>175</v>
      </c>
      <c r="M3779">
        <v>59.810411340452497</v>
      </c>
      <c r="N3779" t="s">
        <v>56</v>
      </c>
      <c r="O3779">
        <v>1</v>
      </c>
      <c r="P3779" t="s">
        <v>176</v>
      </c>
      <c r="Q3779" t="str">
        <f>+PROPER(IF(MID(Tabla1[[#This Row],[expName]],3,100)="Alegria","Alegría",MID(Tabla1[[#This Row],[expName]],3,100)))</f>
        <v>Alegría</v>
      </c>
      <c r="R3779" t="str">
        <f>+IF(Tabla1[[#This Row],[correct_ans]]="None","Frecuente","Infrecuente")</f>
        <v>Infrecuente</v>
      </c>
      <c r="S3779">
        <f>+Tabla1[[#This Row],[Respuesta.corr]]*100</f>
        <v>0</v>
      </c>
      <c r="T3779" t="str">
        <f>+IF(OR(Tabla1[[#This Row],[frecuente/infrecuente]]="Frecuente",Tabla1[[#This Row],[Respuesta.rt]]=""),"",Tabla1[[#This Row],[Respuesta.rt]])</f>
        <v/>
      </c>
      <c r="U3779">
        <f>1-Tabla1[[#This Row],[Respuesta.corr]]</f>
        <v>1</v>
      </c>
      <c r="V3779" t="s">
        <v>141</v>
      </c>
      <c r="W3779" t="s">
        <v>143</v>
      </c>
      <c r="X3779" t="str">
        <f>+IFERROR(VLOOKUP(Tabla1[[#This Row],[participant]],$AB$2:$AC$17,2,0),"REVISAR")</f>
        <v>EGV8M</v>
      </c>
    </row>
    <row r="3780" spans="1:24" x14ac:dyDescent="0.55000000000000004">
      <c r="A3780" t="s">
        <v>53</v>
      </c>
      <c r="B3780" t="s">
        <v>65</v>
      </c>
      <c r="C3780" t="s">
        <v>15</v>
      </c>
      <c r="D3780">
        <v>0.8</v>
      </c>
      <c r="E3780">
        <v>0</v>
      </c>
      <c r="F3780">
        <v>178</v>
      </c>
      <c r="G3780">
        <v>178</v>
      </c>
      <c r="H3780">
        <v>178</v>
      </c>
      <c r="I3780" t="s">
        <v>15</v>
      </c>
      <c r="J3780">
        <v>1</v>
      </c>
      <c r="L3780" t="s">
        <v>175</v>
      </c>
      <c r="M3780">
        <v>59.810411340452497</v>
      </c>
      <c r="N3780" t="s">
        <v>56</v>
      </c>
      <c r="O3780">
        <v>1</v>
      </c>
      <c r="P3780" t="s">
        <v>176</v>
      </c>
      <c r="Q3780" t="str">
        <f>+PROPER(IF(MID(Tabla1[[#This Row],[expName]],3,100)="Alegria","Alegría",MID(Tabla1[[#This Row],[expName]],3,100)))</f>
        <v>Alegría</v>
      </c>
      <c r="R3780" t="str">
        <f>+IF(Tabla1[[#This Row],[correct_ans]]="None","Frecuente","Infrecuente")</f>
        <v>Frecuente</v>
      </c>
      <c r="S3780">
        <f>+Tabla1[[#This Row],[Respuesta.corr]]*100</f>
        <v>100</v>
      </c>
      <c r="T3780" t="str">
        <f>+IF(OR(Tabla1[[#This Row],[frecuente/infrecuente]]="Frecuente",Tabla1[[#This Row],[Respuesta.rt]]=""),"",Tabla1[[#This Row],[Respuesta.rt]])</f>
        <v/>
      </c>
      <c r="U3780">
        <f>1-Tabla1[[#This Row],[Respuesta.corr]]</f>
        <v>0</v>
      </c>
      <c r="V3780" t="s">
        <v>141</v>
      </c>
      <c r="W3780" t="s">
        <v>143</v>
      </c>
      <c r="X3780" t="str">
        <f>+IFERROR(VLOOKUP(Tabla1[[#This Row],[participant]],$AB$2:$AC$17,2,0),"REVISAR")</f>
        <v>EGV8M</v>
      </c>
    </row>
    <row r="3781" spans="1:24" x14ac:dyDescent="0.55000000000000004">
      <c r="A3781" t="s">
        <v>53</v>
      </c>
      <c r="B3781" t="s">
        <v>34</v>
      </c>
      <c r="C3781" t="s">
        <v>15</v>
      </c>
      <c r="D3781">
        <v>1.3</v>
      </c>
      <c r="E3781">
        <v>0</v>
      </c>
      <c r="F3781">
        <v>179</v>
      </c>
      <c r="G3781">
        <v>179</v>
      </c>
      <c r="H3781">
        <v>179</v>
      </c>
      <c r="I3781" t="s">
        <v>15</v>
      </c>
      <c r="J3781">
        <v>1</v>
      </c>
      <c r="L3781" t="s">
        <v>175</v>
      </c>
      <c r="M3781">
        <v>59.810411340452497</v>
      </c>
      <c r="N3781" t="s">
        <v>56</v>
      </c>
      <c r="O3781">
        <v>1</v>
      </c>
      <c r="P3781" t="s">
        <v>176</v>
      </c>
      <c r="Q3781" t="str">
        <f>+PROPER(IF(MID(Tabla1[[#This Row],[expName]],3,100)="Alegria","Alegría",MID(Tabla1[[#This Row],[expName]],3,100)))</f>
        <v>Alegría</v>
      </c>
      <c r="R3781" t="str">
        <f>+IF(Tabla1[[#This Row],[correct_ans]]="None","Frecuente","Infrecuente")</f>
        <v>Frecuente</v>
      </c>
      <c r="S3781">
        <f>+Tabla1[[#This Row],[Respuesta.corr]]*100</f>
        <v>100</v>
      </c>
      <c r="T3781" t="str">
        <f>+IF(OR(Tabla1[[#This Row],[frecuente/infrecuente]]="Frecuente",Tabla1[[#This Row],[Respuesta.rt]]=""),"",Tabla1[[#This Row],[Respuesta.rt]])</f>
        <v/>
      </c>
      <c r="U3781">
        <f>1-Tabla1[[#This Row],[Respuesta.corr]]</f>
        <v>0</v>
      </c>
      <c r="V3781" t="s">
        <v>141</v>
      </c>
      <c r="W3781" t="s">
        <v>143</v>
      </c>
      <c r="X3781" t="str">
        <f>+IFERROR(VLOOKUP(Tabla1[[#This Row],[participant]],$AB$2:$AC$17,2,0),"REVISAR")</f>
        <v>EGV8M</v>
      </c>
    </row>
    <row r="3782" spans="1:24" x14ac:dyDescent="0.55000000000000004">
      <c r="A3782" t="s">
        <v>58</v>
      </c>
      <c r="B3782" t="s">
        <v>64</v>
      </c>
      <c r="C3782" t="s">
        <v>21</v>
      </c>
      <c r="D3782">
        <v>0.8</v>
      </c>
      <c r="E3782">
        <v>0</v>
      </c>
      <c r="F3782">
        <v>180</v>
      </c>
      <c r="G3782">
        <v>180</v>
      </c>
      <c r="H3782">
        <v>180</v>
      </c>
      <c r="I3782" t="s">
        <v>21</v>
      </c>
      <c r="J3782">
        <v>1</v>
      </c>
      <c r="K3782">
        <v>0.60824128560500001</v>
      </c>
      <c r="L3782" t="s">
        <v>175</v>
      </c>
      <c r="M3782">
        <v>59.810411340452497</v>
      </c>
      <c r="N3782" t="s">
        <v>56</v>
      </c>
      <c r="O3782">
        <v>1</v>
      </c>
      <c r="P3782" t="s">
        <v>176</v>
      </c>
      <c r="Q3782" t="str">
        <f>+PROPER(IF(MID(Tabla1[[#This Row],[expName]],3,100)="Alegria","Alegría",MID(Tabla1[[#This Row],[expName]],3,100)))</f>
        <v>Alegría</v>
      </c>
      <c r="R3782" t="str">
        <f>+IF(Tabla1[[#This Row],[correct_ans]]="None","Frecuente","Infrecuente")</f>
        <v>Infrecuente</v>
      </c>
      <c r="S3782">
        <f>+Tabla1[[#This Row],[Respuesta.corr]]*100</f>
        <v>100</v>
      </c>
      <c r="T3782">
        <f>+IF(OR(Tabla1[[#This Row],[frecuente/infrecuente]]="Frecuente",Tabla1[[#This Row],[Respuesta.rt]]=""),"",Tabla1[[#This Row],[Respuesta.rt]])</f>
        <v>0.60824128560500001</v>
      </c>
      <c r="U3782">
        <f>1-Tabla1[[#This Row],[Respuesta.corr]]</f>
        <v>0</v>
      </c>
      <c r="V3782" t="s">
        <v>141</v>
      </c>
      <c r="W3782" t="s">
        <v>143</v>
      </c>
      <c r="X3782" t="str">
        <f>+IFERROR(VLOOKUP(Tabla1[[#This Row],[participant]],$AB$2:$AC$17,2,0),"REVISAR")</f>
        <v>EGV8M</v>
      </c>
    </row>
    <row r="3783" spans="1:24" x14ac:dyDescent="0.55000000000000004">
      <c r="A3783" t="s">
        <v>53</v>
      </c>
      <c r="B3783" t="s">
        <v>36</v>
      </c>
      <c r="C3783" t="s">
        <v>15</v>
      </c>
      <c r="D3783">
        <v>0.8</v>
      </c>
      <c r="E3783">
        <v>0</v>
      </c>
      <c r="F3783">
        <v>181</v>
      </c>
      <c r="G3783">
        <v>181</v>
      </c>
      <c r="H3783">
        <v>181</v>
      </c>
      <c r="I3783" t="s">
        <v>15</v>
      </c>
      <c r="J3783">
        <v>1</v>
      </c>
      <c r="L3783" t="s">
        <v>175</v>
      </c>
      <c r="M3783">
        <v>59.810411340452497</v>
      </c>
      <c r="N3783" t="s">
        <v>56</v>
      </c>
      <c r="O3783">
        <v>1</v>
      </c>
      <c r="P3783" t="s">
        <v>176</v>
      </c>
      <c r="Q3783" t="str">
        <f>+PROPER(IF(MID(Tabla1[[#This Row],[expName]],3,100)="Alegria","Alegría",MID(Tabla1[[#This Row],[expName]],3,100)))</f>
        <v>Alegría</v>
      </c>
      <c r="R3783" t="str">
        <f>+IF(Tabla1[[#This Row],[correct_ans]]="None","Frecuente","Infrecuente")</f>
        <v>Frecuente</v>
      </c>
      <c r="S3783">
        <f>+Tabla1[[#This Row],[Respuesta.corr]]*100</f>
        <v>100</v>
      </c>
      <c r="T3783" t="str">
        <f>+IF(OR(Tabla1[[#This Row],[frecuente/infrecuente]]="Frecuente",Tabla1[[#This Row],[Respuesta.rt]]=""),"",Tabla1[[#This Row],[Respuesta.rt]])</f>
        <v/>
      </c>
      <c r="U3783">
        <f>1-Tabla1[[#This Row],[Respuesta.corr]]</f>
        <v>0</v>
      </c>
      <c r="V3783" t="s">
        <v>141</v>
      </c>
      <c r="W3783" t="s">
        <v>143</v>
      </c>
      <c r="X3783" t="str">
        <f>+IFERROR(VLOOKUP(Tabla1[[#This Row],[participant]],$AB$2:$AC$17,2,0),"REVISAR")</f>
        <v>EGV8M</v>
      </c>
    </row>
    <row r="3784" spans="1:24" x14ac:dyDescent="0.55000000000000004">
      <c r="A3784" t="s">
        <v>53</v>
      </c>
      <c r="B3784" t="s">
        <v>23</v>
      </c>
      <c r="C3784" t="s">
        <v>15</v>
      </c>
      <c r="D3784">
        <v>0.8</v>
      </c>
      <c r="E3784">
        <v>0</v>
      </c>
      <c r="F3784">
        <v>182</v>
      </c>
      <c r="G3784">
        <v>182</v>
      </c>
      <c r="H3784">
        <v>182</v>
      </c>
      <c r="I3784" t="s">
        <v>15</v>
      </c>
      <c r="J3784">
        <v>1</v>
      </c>
      <c r="L3784" t="s">
        <v>175</v>
      </c>
      <c r="M3784">
        <v>59.810411340452497</v>
      </c>
      <c r="N3784" t="s">
        <v>56</v>
      </c>
      <c r="O3784">
        <v>1</v>
      </c>
      <c r="P3784" t="s">
        <v>176</v>
      </c>
      <c r="Q3784" t="str">
        <f>+PROPER(IF(MID(Tabla1[[#This Row],[expName]],3,100)="Alegria","Alegría",MID(Tabla1[[#This Row],[expName]],3,100)))</f>
        <v>Alegría</v>
      </c>
      <c r="R3784" t="str">
        <f>+IF(Tabla1[[#This Row],[correct_ans]]="None","Frecuente","Infrecuente")</f>
        <v>Frecuente</v>
      </c>
      <c r="S3784">
        <f>+Tabla1[[#This Row],[Respuesta.corr]]*100</f>
        <v>100</v>
      </c>
      <c r="T3784" t="str">
        <f>+IF(OR(Tabla1[[#This Row],[frecuente/infrecuente]]="Frecuente",Tabla1[[#This Row],[Respuesta.rt]]=""),"",Tabla1[[#This Row],[Respuesta.rt]])</f>
        <v/>
      </c>
      <c r="U3784">
        <f>1-Tabla1[[#This Row],[Respuesta.corr]]</f>
        <v>0</v>
      </c>
      <c r="V3784" t="s">
        <v>141</v>
      </c>
      <c r="W3784" t="s">
        <v>143</v>
      </c>
      <c r="X3784" t="str">
        <f>+IFERROR(VLOOKUP(Tabla1[[#This Row],[participant]],$AB$2:$AC$17,2,0),"REVISAR")</f>
        <v>EGV8M</v>
      </c>
    </row>
    <row r="3785" spans="1:24" x14ac:dyDescent="0.55000000000000004">
      <c r="A3785" t="s">
        <v>53</v>
      </c>
      <c r="B3785" t="s">
        <v>23</v>
      </c>
      <c r="C3785" t="s">
        <v>15</v>
      </c>
      <c r="D3785">
        <v>1.3</v>
      </c>
      <c r="E3785">
        <v>0</v>
      </c>
      <c r="F3785">
        <v>183</v>
      </c>
      <c r="G3785">
        <v>183</v>
      </c>
      <c r="H3785">
        <v>183</v>
      </c>
      <c r="I3785" t="s">
        <v>15</v>
      </c>
      <c r="J3785">
        <v>1</v>
      </c>
      <c r="L3785" t="s">
        <v>175</v>
      </c>
      <c r="M3785">
        <v>59.810411340452497</v>
      </c>
      <c r="N3785" t="s">
        <v>56</v>
      </c>
      <c r="O3785">
        <v>1</v>
      </c>
      <c r="P3785" t="s">
        <v>176</v>
      </c>
      <c r="Q3785" t="str">
        <f>+PROPER(IF(MID(Tabla1[[#This Row],[expName]],3,100)="Alegria","Alegría",MID(Tabla1[[#This Row],[expName]],3,100)))</f>
        <v>Alegría</v>
      </c>
      <c r="R3785" t="str">
        <f>+IF(Tabla1[[#This Row],[correct_ans]]="None","Frecuente","Infrecuente")</f>
        <v>Frecuente</v>
      </c>
      <c r="S3785">
        <f>+Tabla1[[#This Row],[Respuesta.corr]]*100</f>
        <v>100</v>
      </c>
      <c r="T3785" t="str">
        <f>+IF(OR(Tabla1[[#This Row],[frecuente/infrecuente]]="Frecuente",Tabla1[[#This Row],[Respuesta.rt]]=""),"",Tabla1[[#This Row],[Respuesta.rt]])</f>
        <v/>
      </c>
      <c r="U3785">
        <f>1-Tabla1[[#This Row],[Respuesta.corr]]</f>
        <v>0</v>
      </c>
      <c r="V3785" t="s">
        <v>141</v>
      </c>
      <c r="W3785" t="s">
        <v>143</v>
      </c>
      <c r="X3785" t="str">
        <f>+IFERROR(VLOOKUP(Tabla1[[#This Row],[participant]],$AB$2:$AC$17,2,0),"REVISAR")</f>
        <v>EGV8M</v>
      </c>
    </row>
    <row r="3786" spans="1:24" x14ac:dyDescent="0.55000000000000004">
      <c r="A3786" t="s">
        <v>58</v>
      </c>
      <c r="B3786" t="s">
        <v>66</v>
      </c>
      <c r="C3786" t="s">
        <v>21</v>
      </c>
      <c r="D3786">
        <v>1.3</v>
      </c>
      <c r="E3786">
        <v>0</v>
      </c>
      <c r="F3786">
        <v>184</v>
      </c>
      <c r="G3786">
        <v>184</v>
      </c>
      <c r="H3786">
        <v>184</v>
      </c>
      <c r="I3786" t="s">
        <v>21</v>
      </c>
      <c r="J3786">
        <v>1</v>
      </c>
      <c r="K3786">
        <v>0.42141914489900001</v>
      </c>
      <c r="L3786" t="s">
        <v>175</v>
      </c>
      <c r="M3786">
        <v>59.810411340452497</v>
      </c>
      <c r="N3786" t="s">
        <v>56</v>
      </c>
      <c r="O3786">
        <v>1</v>
      </c>
      <c r="P3786" t="s">
        <v>176</v>
      </c>
      <c r="Q3786" t="str">
        <f>+PROPER(IF(MID(Tabla1[[#This Row],[expName]],3,100)="Alegria","Alegría",MID(Tabla1[[#This Row],[expName]],3,100)))</f>
        <v>Alegría</v>
      </c>
      <c r="R3786" t="str">
        <f>+IF(Tabla1[[#This Row],[correct_ans]]="None","Frecuente","Infrecuente")</f>
        <v>Infrecuente</v>
      </c>
      <c r="S3786">
        <f>+Tabla1[[#This Row],[Respuesta.corr]]*100</f>
        <v>100</v>
      </c>
      <c r="T3786">
        <f>+IF(OR(Tabla1[[#This Row],[frecuente/infrecuente]]="Frecuente",Tabla1[[#This Row],[Respuesta.rt]]=""),"",Tabla1[[#This Row],[Respuesta.rt]])</f>
        <v>0.42141914489900001</v>
      </c>
      <c r="U3786">
        <f>1-Tabla1[[#This Row],[Respuesta.corr]]</f>
        <v>0</v>
      </c>
      <c r="V3786" t="s">
        <v>141</v>
      </c>
      <c r="W3786" t="s">
        <v>143</v>
      </c>
      <c r="X3786" t="str">
        <f>+IFERROR(VLOOKUP(Tabla1[[#This Row],[participant]],$AB$2:$AC$17,2,0),"REVISAR")</f>
        <v>EGV8M</v>
      </c>
    </row>
    <row r="3787" spans="1:24" x14ac:dyDescent="0.55000000000000004">
      <c r="A3787" t="s">
        <v>53</v>
      </c>
      <c r="B3787" t="s">
        <v>65</v>
      </c>
      <c r="C3787" t="s">
        <v>15</v>
      </c>
      <c r="D3787">
        <v>0.8</v>
      </c>
      <c r="E3787">
        <v>0</v>
      </c>
      <c r="F3787">
        <v>185</v>
      </c>
      <c r="G3787">
        <v>185</v>
      </c>
      <c r="H3787">
        <v>185</v>
      </c>
      <c r="I3787" t="s">
        <v>15</v>
      </c>
      <c r="J3787">
        <v>1</v>
      </c>
      <c r="L3787" t="s">
        <v>175</v>
      </c>
      <c r="M3787">
        <v>59.810411340452497</v>
      </c>
      <c r="N3787" t="s">
        <v>56</v>
      </c>
      <c r="O3787">
        <v>1</v>
      </c>
      <c r="P3787" t="s">
        <v>176</v>
      </c>
      <c r="Q3787" t="str">
        <f>+PROPER(IF(MID(Tabla1[[#This Row],[expName]],3,100)="Alegria","Alegría",MID(Tabla1[[#This Row],[expName]],3,100)))</f>
        <v>Alegría</v>
      </c>
      <c r="R3787" t="str">
        <f>+IF(Tabla1[[#This Row],[correct_ans]]="None","Frecuente","Infrecuente")</f>
        <v>Frecuente</v>
      </c>
      <c r="S3787">
        <f>+Tabla1[[#This Row],[Respuesta.corr]]*100</f>
        <v>100</v>
      </c>
      <c r="T3787" t="str">
        <f>+IF(OR(Tabla1[[#This Row],[frecuente/infrecuente]]="Frecuente",Tabla1[[#This Row],[Respuesta.rt]]=""),"",Tabla1[[#This Row],[Respuesta.rt]])</f>
        <v/>
      </c>
      <c r="U3787">
        <f>1-Tabla1[[#This Row],[Respuesta.corr]]</f>
        <v>0</v>
      </c>
      <c r="V3787" t="s">
        <v>141</v>
      </c>
      <c r="W3787" t="s">
        <v>143</v>
      </c>
      <c r="X3787" t="str">
        <f>+IFERROR(VLOOKUP(Tabla1[[#This Row],[participant]],$AB$2:$AC$17,2,0),"REVISAR")</f>
        <v>EGV8M</v>
      </c>
    </row>
    <row r="3788" spans="1:24" x14ac:dyDescent="0.55000000000000004">
      <c r="A3788" t="s">
        <v>53</v>
      </c>
      <c r="B3788" t="s">
        <v>54</v>
      </c>
      <c r="C3788" t="s">
        <v>15</v>
      </c>
      <c r="D3788">
        <v>0.8</v>
      </c>
      <c r="E3788">
        <v>0</v>
      </c>
      <c r="F3788">
        <v>186</v>
      </c>
      <c r="G3788">
        <v>186</v>
      </c>
      <c r="H3788">
        <v>186</v>
      </c>
      <c r="I3788" t="s">
        <v>15</v>
      </c>
      <c r="J3788">
        <v>1</v>
      </c>
      <c r="L3788" t="s">
        <v>175</v>
      </c>
      <c r="M3788">
        <v>59.810411340452497</v>
      </c>
      <c r="N3788" t="s">
        <v>56</v>
      </c>
      <c r="O3788">
        <v>1</v>
      </c>
      <c r="P3788" t="s">
        <v>176</v>
      </c>
      <c r="Q3788" t="str">
        <f>+PROPER(IF(MID(Tabla1[[#This Row],[expName]],3,100)="Alegria","Alegría",MID(Tabla1[[#This Row],[expName]],3,100)))</f>
        <v>Alegría</v>
      </c>
      <c r="R3788" t="str">
        <f>+IF(Tabla1[[#This Row],[correct_ans]]="None","Frecuente","Infrecuente")</f>
        <v>Frecuente</v>
      </c>
      <c r="S3788">
        <f>+Tabla1[[#This Row],[Respuesta.corr]]*100</f>
        <v>100</v>
      </c>
      <c r="T3788" t="str">
        <f>+IF(OR(Tabla1[[#This Row],[frecuente/infrecuente]]="Frecuente",Tabla1[[#This Row],[Respuesta.rt]]=""),"",Tabla1[[#This Row],[Respuesta.rt]])</f>
        <v/>
      </c>
      <c r="U3788">
        <f>1-Tabla1[[#This Row],[Respuesta.corr]]</f>
        <v>0</v>
      </c>
      <c r="V3788" t="s">
        <v>141</v>
      </c>
      <c r="W3788" t="s">
        <v>143</v>
      </c>
      <c r="X3788" t="str">
        <f>+IFERROR(VLOOKUP(Tabla1[[#This Row],[participant]],$AB$2:$AC$17,2,0),"REVISAR")</f>
        <v>EGV8M</v>
      </c>
    </row>
    <row r="3789" spans="1:24" x14ac:dyDescent="0.55000000000000004">
      <c r="A3789" t="s">
        <v>58</v>
      </c>
      <c r="B3789" t="s">
        <v>60</v>
      </c>
      <c r="C3789" t="s">
        <v>21</v>
      </c>
      <c r="D3789">
        <v>0.8</v>
      </c>
      <c r="E3789">
        <v>0</v>
      </c>
      <c r="F3789">
        <v>187</v>
      </c>
      <c r="G3789">
        <v>187</v>
      </c>
      <c r="H3789">
        <v>187</v>
      </c>
      <c r="I3789" t="s">
        <v>15</v>
      </c>
      <c r="J3789">
        <v>0</v>
      </c>
      <c r="L3789" t="s">
        <v>175</v>
      </c>
      <c r="M3789">
        <v>59.810411340452497</v>
      </c>
      <c r="N3789" t="s">
        <v>56</v>
      </c>
      <c r="O3789">
        <v>1</v>
      </c>
      <c r="P3789" t="s">
        <v>176</v>
      </c>
      <c r="Q3789" t="str">
        <f>+PROPER(IF(MID(Tabla1[[#This Row],[expName]],3,100)="Alegria","Alegría",MID(Tabla1[[#This Row],[expName]],3,100)))</f>
        <v>Alegría</v>
      </c>
      <c r="R3789" t="str">
        <f>+IF(Tabla1[[#This Row],[correct_ans]]="None","Frecuente","Infrecuente")</f>
        <v>Infrecuente</v>
      </c>
      <c r="S3789">
        <f>+Tabla1[[#This Row],[Respuesta.corr]]*100</f>
        <v>0</v>
      </c>
      <c r="T3789" t="str">
        <f>+IF(OR(Tabla1[[#This Row],[frecuente/infrecuente]]="Frecuente",Tabla1[[#This Row],[Respuesta.rt]]=""),"",Tabla1[[#This Row],[Respuesta.rt]])</f>
        <v/>
      </c>
      <c r="U3789">
        <f>1-Tabla1[[#This Row],[Respuesta.corr]]</f>
        <v>1</v>
      </c>
      <c r="V3789" t="s">
        <v>141</v>
      </c>
      <c r="W3789" t="s">
        <v>143</v>
      </c>
      <c r="X3789" t="str">
        <f>+IFERROR(VLOOKUP(Tabla1[[#This Row],[participant]],$AB$2:$AC$17,2,0),"REVISAR")</f>
        <v>EGV8M</v>
      </c>
    </row>
    <row r="3790" spans="1:24" x14ac:dyDescent="0.55000000000000004">
      <c r="A3790" t="s">
        <v>53</v>
      </c>
      <c r="B3790" t="s">
        <v>63</v>
      </c>
      <c r="C3790" t="s">
        <v>15</v>
      </c>
      <c r="D3790">
        <v>1.3</v>
      </c>
      <c r="E3790">
        <v>0</v>
      </c>
      <c r="F3790">
        <v>188</v>
      </c>
      <c r="G3790">
        <v>188</v>
      </c>
      <c r="H3790">
        <v>188</v>
      </c>
      <c r="I3790" t="s">
        <v>15</v>
      </c>
      <c r="J3790">
        <v>1</v>
      </c>
      <c r="L3790" t="s">
        <v>175</v>
      </c>
      <c r="M3790">
        <v>59.810411340452497</v>
      </c>
      <c r="N3790" t="s">
        <v>56</v>
      </c>
      <c r="O3790">
        <v>1</v>
      </c>
      <c r="P3790" t="s">
        <v>176</v>
      </c>
      <c r="Q3790" t="str">
        <f>+PROPER(IF(MID(Tabla1[[#This Row],[expName]],3,100)="Alegria","Alegría",MID(Tabla1[[#This Row],[expName]],3,100)))</f>
        <v>Alegría</v>
      </c>
      <c r="R3790" t="str">
        <f>+IF(Tabla1[[#This Row],[correct_ans]]="None","Frecuente","Infrecuente")</f>
        <v>Frecuente</v>
      </c>
      <c r="S3790">
        <f>+Tabla1[[#This Row],[Respuesta.corr]]*100</f>
        <v>100</v>
      </c>
      <c r="T3790" t="str">
        <f>+IF(OR(Tabla1[[#This Row],[frecuente/infrecuente]]="Frecuente",Tabla1[[#This Row],[Respuesta.rt]]=""),"",Tabla1[[#This Row],[Respuesta.rt]])</f>
        <v/>
      </c>
      <c r="U3790">
        <f>1-Tabla1[[#This Row],[Respuesta.corr]]</f>
        <v>0</v>
      </c>
      <c r="V3790" t="s">
        <v>141</v>
      </c>
      <c r="W3790" t="s">
        <v>143</v>
      </c>
      <c r="X3790" t="str">
        <f>+IFERROR(VLOOKUP(Tabla1[[#This Row],[participant]],$AB$2:$AC$17,2,0),"REVISAR")</f>
        <v>EGV8M</v>
      </c>
    </row>
    <row r="3791" spans="1:24" x14ac:dyDescent="0.55000000000000004">
      <c r="A3791" t="s">
        <v>53</v>
      </c>
      <c r="B3791" t="s">
        <v>54</v>
      </c>
      <c r="C3791" t="s">
        <v>15</v>
      </c>
      <c r="D3791">
        <v>0.8</v>
      </c>
      <c r="E3791">
        <v>0</v>
      </c>
      <c r="F3791">
        <v>189</v>
      </c>
      <c r="G3791">
        <v>189</v>
      </c>
      <c r="H3791">
        <v>189</v>
      </c>
      <c r="I3791" t="s">
        <v>15</v>
      </c>
      <c r="J3791">
        <v>1</v>
      </c>
      <c r="L3791" t="s">
        <v>175</v>
      </c>
      <c r="M3791">
        <v>59.810411340452497</v>
      </c>
      <c r="N3791" t="s">
        <v>56</v>
      </c>
      <c r="O3791">
        <v>1</v>
      </c>
      <c r="P3791" t="s">
        <v>176</v>
      </c>
      <c r="Q3791" t="str">
        <f>+PROPER(IF(MID(Tabla1[[#This Row],[expName]],3,100)="Alegria","Alegría",MID(Tabla1[[#This Row],[expName]],3,100)))</f>
        <v>Alegría</v>
      </c>
      <c r="R3791" t="str">
        <f>+IF(Tabla1[[#This Row],[correct_ans]]="None","Frecuente","Infrecuente")</f>
        <v>Frecuente</v>
      </c>
      <c r="S3791">
        <f>+Tabla1[[#This Row],[Respuesta.corr]]*100</f>
        <v>100</v>
      </c>
      <c r="T3791" t="str">
        <f>+IF(OR(Tabla1[[#This Row],[frecuente/infrecuente]]="Frecuente",Tabla1[[#This Row],[Respuesta.rt]]=""),"",Tabla1[[#This Row],[Respuesta.rt]])</f>
        <v/>
      </c>
      <c r="U3791">
        <f>1-Tabla1[[#This Row],[Respuesta.corr]]</f>
        <v>0</v>
      </c>
      <c r="V3791" t="s">
        <v>141</v>
      </c>
      <c r="W3791" t="s">
        <v>143</v>
      </c>
      <c r="X3791" t="str">
        <f>+IFERROR(VLOOKUP(Tabla1[[#This Row],[participant]],$AB$2:$AC$17,2,0),"REVISAR")</f>
        <v>EGV8M</v>
      </c>
    </row>
    <row r="3792" spans="1:24" x14ac:dyDescent="0.55000000000000004">
      <c r="A3792" t="s">
        <v>58</v>
      </c>
      <c r="B3792" t="s">
        <v>62</v>
      </c>
      <c r="C3792" t="s">
        <v>21</v>
      </c>
      <c r="D3792">
        <v>0.8</v>
      </c>
      <c r="E3792">
        <v>0</v>
      </c>
      <c r="F3792">
        <v>190</v>
      </c>
      <c r="G3792">
        <v>190</v>
      </c>
      <c r="H3792">
        <v>190</v>
      </c>
      <c r="I3792" t="s">
        <v>21</v>
      </c>
      <c r="J3792">
        <v>1</v>
      </c>
      <c r="K3792">
        <v>0.79082153941300004</v>
      </c>
      <c r="L3792" t="s">
        <v>175</v>
      </c>
      <c r="M3792">
        <v>59.810411340452497</v>
      </c>
      <c r="N3792" t="s">
        <v>56</v>
      </c>
      <c r="O3792">
        <v>1</v>
      </c>
      <c r="P3792" t="s">
        <v>176</v>
      </c>
      <c r="Q3792" t="str">
        <f>+PROPER(IF(MID(Tabla1[[#This Row],[expName]],3,100)="Alegria","Alegría",MID(Tabla1[[#This Row],[expName]],3,100)))</f>
        <v>Alegría</v>
      </c>
      <c r="R3792" t="str">
        <f>+IF(Tabla1[[#This Row],[correct_ans]]="None","Frecuente","Infrecuente")</f>
        <v>Infrecuente</v>
      </c>
      <c r="S3792">
        <f>+Tabla1[[#This Row],[Respuesta.corr]]*100</f>
        <v>100</v>
      </c>
      <c r="T3792">
        <f>+IF(OR(Tabla1[[#This Row],[frecuente/infrecuente]]="Frecuente",Tabla1[[#This Row],[Respuesta.rt]]=""),"",Tabla1[[#This Row],[Respuesta.rt]])</f>
        <v>0.79082153941300004</v>
      </c>
      <c r="U3792">
        <f>1-Tabla1[[#This Row],[Respuesta.corr]]</f>
        <v>0</v>
      </c>
      <c r="V3792" t="s">
        <v>141</v>
      </c>
      <c r="W3792" t="s">
        <v>143</v>
      </c>
      <c r="X3792" t="str">
        <f>+IFERROR(VLOOKUP(Tabla1[[#This Row],[participant]],$AB$2:$AC$17,2,0),"REVISAR")</f>
        <v>EGV8M</v>
      </c>
    </row>
    <row r="3793" spans="1:24" x14ac:dyDescent="0.55000000000000004">
      <c r="A3793" t="s">
        <v>53</v>
      </c>
      <c r="B3793" t="s">
        <v>34</v>
      </c>
      <c r="C3793" t="s">
        <v>15</v>
      </c>
      <c r="D3793">
        <v>0.8</v>
      </c>
      <c r="E3793">
        <v>0</v>
      </c>
      <c r="F3793">
        <v>191</v>
      </c>
      <c r="G3793">
        <v>191</v>
      </c>
      <c r="H3793">
        <v>191</v>
      </c>
      <c r="I3793" t="s">
        <v>15</v>
      </c>
      <c r="J3793">
        <v>1</v>
      </c>
      <c r="L3793" t="s">
        <v>175</v>
      </c>
      <c r="M3793">
        <v>59.810411340452497</v>
      </c>
      <c r="N3793" t="s">
        <v>56</v>
      </c>
      <c r="O3793">
        <v>1</v>
      </c>
      <c r="P3793" t="s">
        <v>176</v>
      </c>
      <c r="Q3793" t="str">
        <f>+PROPER(IF(MID(Tabla1[[#This Row],[expName]],3,100)="Alegria","Alegría",MID(Tabla1[[#This Row],[expName]],3,100)))</f>
        <v>Alegría</v>
      </c>
      <c r="R3793" t="str">
        <f>+IF(Tabla1[[#This Row],[correct_ans]]="None","Frecuente","Infrecuente")</f>
        <v>Frecuente</v>
      </c>
      <c r="S3793">
        <f>+Tabla1[[#This Row],[Respuesta.corr]]*100</f>
        <v>100</v>
      </c>
      <c r="T3793" t="str">
        <f>+IF(OR(Tabla1[[#This Row],[frecuente/infrecuente]]="Frecuente",Tabla1[[#This Row],[Respuesta.rt]]=""),"",Tabla1[[#This Row],[Respuesta.rt]])</f>
        <v/>
      </c>
      <c r="U3793">
        <f>1-Tabla1[[#This Row],[Respuesta.corr]]</f>
        <v>0</v>
      </c>
      <c r="V3793" t="s">
        <v>141</v>
      </c>
      <c r="W3793" t="s">
        <v>143</v>
      </c>
      <c r="X3793" t="str">
        <f>+IFERROR(VLOOKUP(Tabla1[[#This Row],[participant]],$AB$2:$AC$17,2,0),"REVISAR")</f>
        <v>EGV8M</v>
      </c>
    </row>
    <row r="3794" spans="1:24" x14ac:dyDescent="0.55000000000000004">
      <c r="A3794" t="s">
        <v>53</v>
      </c>
      <c r="B3794" t="s">
        <v>25</v>
      </c>
      <c r="C3794" t="s">
        <v>15</v>
      </c>
      <c r="D3794">
        <v>1.3</v>
      </c>
      <c r="E3794">
        <v>0</v>
      </c>
      <c r="F3794">
        <v>192</v>
      </c>
      <c r="G3794">
        <v>192</v>
      </c>
      <c r="H3794">
        <v>192</v>
      </c>
      <c r="I3794" t="s">
        <v>15</v>
      </c>
      <c r="J3794">
        <v>1</v>
      </c>
      <c r="L3794" t="s">
        <v>175</v>
      </c>
      <c r="M3794">
        <v>59.810411340452497</v>
      </c>
      <c r="N3794" t="s">
        <v>56</v>
      </c>
      <c r="O3794">
        <v>1</v>
      </c>
      <c r="P3794" t="s">
        <v>176</v>
      </c>
      <c r="Q3794" t="str">
        <f>+PROPER(IF(MID(Tabla1[[#This Row],[expName]],3,100)="Alegria","Alegría",MID(Tabla1[[#This Row],[expName]],3,100)))</f>
        <v>Alegría</v>
      </c>
      <c r="R3794" t="str">
        <f>+IF(Tabla1[[#This Row],[correct_ans]]="None","Frecuente","Infrecuente")</f>
        <v>Frecuente</v>
      </c>
      <c r="S3794">
        <f>+Tabla1[[#This Row],[Respuesta.corr]]*100</f>
        <v>100</v>
      </c>
      <c r="T3794" t="str">
        <f>+IF(OR(Tabla1[[#This Row],[frecuente/infrecuente]]="Frecuente",Tabla1[[#This Row],[Respuesta.rt]]=""),"",Tabla1[[#This Row],[Respuesta.rt]])</f>
        <v/>
      </c>
      <c r="U3794">
        <f>1-Tabla1[[#This Row],[Respuesta.corr]]</f>
        <v>0</v>
      </c>
      <c r="V3794" t="s">
        <v>141</v>
      </c>
      <c r="W3794" t="s">
        <v>143</v>
      </c>
      <c r="X3794" t="str">
        <f>+IFERROR(VLOOKUP(Tabla1[[#This Row],[participant]],$AB$2:$AC$17,2,0),"REVISAR")</f>
        <v>EGV8M</v>
      </c>
    </row>
    <row r="3795" spans="1:24" x14ac:dyDescent="0.55000000000000004">
      <c r="A3795" t="s">
        <v>58</v>
      </c>
      <c r="B3795" t="s">
        <v>79</v>
      </c>
      <c r="C3795" t="s">
        <v>21</v>
      </c>
      <c r="D3795">
        <v>0.8</v>
      </c>
      <c r="E3795">
        <v>0</v>
      </c>
      <c r="F3795">
        <v>193</v>
      </c>
      <c r="G3795">
        <v>193</v>
      </c>
      <c r="H3795">
        <v>193</v>
      </c>
      <c r="I3795" t="s">
        <v>21</v>
      </c>
      <c r="J3795">
        <v>1</v>
      </c>
      <c r="K3795">
        <v>0.708084548998</v>
      </c>
      <c r="L3795" t="s">
        <v>175</v>
      </c>
      <c r="M3795">
        <v>59.810411340452497</v>
      </c>
      <c r="N3795" t="s">
        <v>56</v>
      </c>
      <c r="O3795">
        <v>1</v>
      </c>
      <c r="P3795" t="s">
        <v>176</v>
      </c>
      <c r="Q3795" t="str">
        <f>+PROPER(IF(MID(Tabla1[[#This Row],[expName]],3,100)="Alegria","Alegría",MID(Tabla1[[#This Row],[expName]],3,100)))</f>
        <v>Alegría</v>
      </c>
      <c r="R3795" t="str">
        <f>+IF(Tabla1[[#This Row],[correct_ans]]="None","Frecuente","Infrecuente")</f>
        <v>Infrecuente</v>
      </c>
      <c r="S3795">
        <f>+Tabla1[[#This Row],[Respuesta.corr]]*100</f>
        <v>100</v>
      </c>
      <c r="T3795">
        <f>+IF(OR(Tabla1[[#This Row],[frecuente/infrecuente]]="Frecuente",Tabla1[[#This Row],[Respuesta.rt]]=""),"",Tabla1[[#This Row],[Respuesta.rt]])</f>
        <v>0.708084548998</v>
      </c>
      <c r="U3795">
        <f>1-Tabla1[[#This Row],[Respuesta.corr]]</f>
        <v>0</v>
      </c>
      <c r="V3795" t="s">
        <v>141</v>
      </c>
      <c r="W3795" t="s">
        <v>143</v>
      </c>
      <c r="X3795" t="str">
        <f>+IFERROR(VLOOKUP(Tabla1[[#This Row],[participant]],$AB$2:$AC$17,2,0),"REVISAR")</f>
        <v>EGV8M</v>
      </c>
    </row>
    <row r="3796" spans="1:24" x14ac:dyDescent="0.55000000000000004">
      <c r="A3796" t="s">
        <v>53</v>
      </c>
      <c r="B3796" t="s">
        <v>73</v>
      </c>
      <c r="C3796" t="s">
        <v>15</v>
      </c>
      <c r="D3796">
        <v>1.3</v>
      </c>
      <c r="E3796">
        <v>0</v>
      </c>
      <c r="F3796">
        <v>194</v>
      </c>
      <c r="G3796">
        <v>194</v>
      </c>
      <c r="H3796">
        <v>194</v>
      </c>
      <c r="I3796" t="s">
        <v>15</v>
      </c>
      <c r="J3796">
        <v>1</v>
      </c>
      <c r="L3796" t="s">
        <v>175</v>
      </c>
      <c r="M3796">
        <v>59.810411340452497</v>
      </c>
      <c r="N3796" t="s">
        <v>56</v>
      </c>
      <c r="O3796">
        <v>1</v>
      </c>
      <c r="P3796" t="s">
        <v>176</v>
      </c>
      <c r="Q3796" t="str">
        <f>+PROPER(IF(MID(Tabla1[[#This Row],[expName]],3,100)="Alegria","Alegría",MID(Tabla1[[#This Row],[expName]],3,100)))</f>
        <v>Alegría</v>
      </c>
      <c r="R3796" t="str">
        <f>+IF(Tabla1[[#This Row],[correct_ans]]="None","Frecuente","Infrecuente")</f>
        <v>Frecuente</v>
      </c>
      <c r="S3796">
        <f>+Tabla1[[#This Row],[Respuesta.corr]]*100</f>
        <v>100</v>
      </c>
      <c r="T3796" t="str">
        <f>+IF(OR(Tabla1[[#This Row],[frecuente/infrecuente]]="Frecuente",Tabla1[[#This Row],[Respuesta.rt]]=""),"",Tabla1[[#This Row],[Respuesta.rt]])</f>
        <v/>
      </c>
      <c r="U3796">
        <f>1-Tabla1[[#This Row],[Respuesta.corr]]</f>
        <v>0</v>
      </c>
      <c r="V3796" t="s">
        <v>141</v>
      </c>
      <c r="W3796" t="s">
        <v>143</v>
      </c>
      <c r="X3796" t="str">
        <f>+IFERROR(VLOOKUP(Tabla1[[#This Row],[participant]],$AB$2:$AC$17,2,0),"REVISAR")</f>
        <v>EGV8M</v>
      </c>
    </row>
    <row r="3797" spans="1:24" x14ac:dyDescent="0.55000000000000004">
      <c r="A3797" t="s">
        <v>53</v>
      </c>
      <c r="B3797" t="s">
        <v>22</v>
      </c>
      <c r="C3797" t="s">
        <v>15</v>
      </c>
      <c r="D3797">
        <v>0.8</v>
      </c>
      <c r="E3797">
        <v>0</v>
      </c>
      <c r="F3797">
        <v>195</v>
      </c>
      <c r="G3797">
        <v>195</v>
      </c>
      <c r="H3797">
        <v>195</v>
      </c>
      <c r="I3797" t="s">
        <v>15</v>
      </c>
      <c r="J3797">
        <v>1</v>
      </c>
      <c r="L3797" t="s">
        <v>175</v>
      </c>
      <c r="M3797">
        <v>59.810411340452497</v>
      </c>
      <c r="N3797" t="s">
        <v>56</v>
      </c>
      <c r="O3797">
        <v>1</v>
      </c>
      <c r="P3797" t="s">
        <v>176</v>
      </c>
      <c r="Q3797" t="str">
        <f>+PROPER(IF(MID(Tabla1[[#This Row],[expName]],3,100)="Alegria","Alegría",MID(Tabla1[[#This Row],[expName]],3,100)))</f>
        <v>Alegría</v>
      </c>
      <c r="R3797" t="str">
        <f>+IF(Tabla1[[#This Row],[correct_ans]]="None","Frecuente","Infrecuente")</f>
        <v>Frecuente</v>
      </c>
      <c r="S3797">
        <f>+Tabla1[[#This Row],[Respuesta.corr]]*100</f>
        <v>100</v>
      </c>
      <c r="T3797" t="str">
        <f>+IF(OR(Tabla1[[#This Row],[frecuente/infrecuente]]="Frecuente",Tabla1[[#This Row],[Respuesta.rt]]=""),"",Tabla1[[#This Row],[Respuesta.rt]])</f>
        <v/>
      </c>
      <c r="U3797">
        <f>1-Tabla1[[#This Row],[Respuesta.corr]]</f>
        <v>0</v>
      </c>
      <c r="V3797" t="s">
        <v>141</v>
      </c>
      <c r="W3797" t="s">
        <v>143</v>
      </c>
      <c r="X3797" t="str">
        <f>+IFERROR(VLOOKUP(Tabla1[[#This Row],[participant]],$AB$2:$AC$17,2,0),"REVISAR")</f>
        <v>EGV8M</v>
      </c>
    </row>
    <row r="3798" spans="1:24" x14ac:dyDescent="0.55000000000000004">
      <c r="A3798" t="s">
        <v>53</v>
      </c>
      <c r="B3798" t="s">
        <v>36</v>
      </c>
      <c r="C3798" t="s">
        <v>15</v>
      </c>
      <c r="D3798">
        <v>1.3</v>
      </c>
      <c r="E3798">
        <v>0</v>
      </c>
      <c r="F3798">
        <v>196</v>
      </c>
      <c r="G3798">
        <v>196</v>
      </c>
      <c r="H3798">
        <v>196</v>
      </c>
      <c r="I3798" t="s">
        <v>15</v>
      </c>
      <c r="J3798">
        <v>1</v>
      </c>
      <c r="L3798" t="s">
        <v>175</v>
      </c>
      <c r="M3798">
        <v>59.810411340452497</v>
      </c>
      <c r="N3798" t="s">
        <v>56</v>
      </c>
      <c r="O3798">
        <v>1</v>
      </c>
      <c r="P3798" t="s">
        <v>176</v>
      </c>
      <c r="Q3798" t="str">
        <f>+PROPER(IF(MID(Tabla1[[#This Row],[expName]],3,100)="Alegria","Alegría",MID(Tabla1[[#This Row],[expName]],3,100)))</f>
        <v>Alegría</v>
      </c>
      <c r="R3798" t="str">
        <f>+IF(Tabla1[[#This Row],[correct_ans]]="None","Frecuente","Infrecuente")</f>
        <v>Frecuente</v>
      </c>
      <c r="S3798">
        <f>+Tabla1[[#This Row],[Respuesta.corr]]*100</f>
        <v>100</v>
      </c>
      <c r="T3798" t="str">
        <f>+IF(OR(Tabla1[[#This Row],[frecuente/infrecuente]]="Frecuente",Tabla1[[#This Row],[Respuesta.rt]]=""),"",Tabla1[[#This Row],[Respuesta.rt]])</f>
        <v/>
      </c>
      <c r="U3798">
        <f>1-Tabla1[[#This Row],[Respuesta.corr]]</f>
        <v>0</v>
      </c>
      <c r="V3798" t="s">
        <v>141</v>
      </c>
      <c r="W3798" t="s">
        <v>143</v>
      </c>
      <c r="X3798" t="str">
        <f>+IFERROR(VLOOKUP(Tabla1[[#This Row],[participant]],$AB$2:$AC$17,2,0),"REVISAR")</f>
        <v>EGV8M</v>
      </c>
    </row>
    <row r="3799" spans="1:24" x14ac:dyDescent="0.55000000000000004">
      <c r="A3799" t="s">
        <v>58</v>
      </c>
      <c r="B3799" t="s">
        <v>74</v>
      </c>
      <c r="C3799" t="s">
        <v>21</v>
      </c>
      <c r="D3799">
        <v>0.8</v>
      </c>
      <c r="E3799">
        <v>0</v>
      </c>
      <c r="F3799">
        <v>197</v>
      </c>
      <c r="G3799">
        <v>197</v>
      </c>
      <c r="H3799">
        <v>197</v>
      </c>
      <c r="I3799" t="s">
        <v>21</v>
      </c>
      <c r="J3799">
        <v>1</v>
      </c>
      <c r="K3799">
        <v>0.87575661658799997</v>
      </c>
      <c r="L3799" t="s">
        <v>175</v>
      </c>
      <c r="M3799">
        <v>59.810411340452497</v>
      </c>
      <c r="N3799" t="s">
        <v>56</v>
      </c>
      <c r="O3799">
        <v>1</v>
      </c>
      <c r="P3799" t="s">
        <v>176</v>
      </c>
      <c r="Q3799" t="str">
        <f>+PROPER(IF(MID(Tabla1[[#This Row],[expName]],3,100)="Alegria","Alegría",MID(Tabla1[[#This Row],[expName]],3,100)))</f>
        <v>Alegría</v>
      </c>
      <c r="R3799" t="str">
        <f>+IF(Tabla1[[#This Row],[correct_ans]]="None","Frecuente","Infrecuente")</f>
        <v>Infrecuente</v>
      </c>
      <c r="S3799">
        <f>+Tabla1[[#This Row],[Respuesta.corr]]*100</f>
        <v>100</v>
      </c>
      <c r="T3799">
        <f>+IF(OR(Tabla1[[#This Row],[frecuente/infrecuente]]="Frecuente",Tabla1[[#This Row],[Respuesta.rt]]=""),"",Tabla1[[#This Row],[Respuesta.rt]])</f>
        <v>0.87575661658799997</v>
      </c>
      <c r="U3799">
        <f>1-Tabla1[[#This Row],[Respuesta.corr]]</f>
        <v>0</v>
      </c>
      <c r="V3799" t="s">
        <v>141</v>
      </c>
      <c r="W3799" t="s">
        <v>143</v>
      </c>
      <c r="X3799" t="str">
        <f>+IFERROR(VLOOKUP(Tabla1[[#This Row],[participant]],$AB$2:$AC$17,2,0),"REVISAR")</f>
        <v>EGV8M</v>
      </c>
    </row>
    <row r="3800" spans="1:24" x14ac:dyDescent="0.55000000000000004">
      <c r="A3800" t="s">
        <v>53</v>
      </c>
      <c r="B3800" t="s">
        <v>54</v>
      </c>
      <c r="C3800" t="s">
        <v>15</v>
      </c>
      <c r="D3800">
        <v>0.8</v>
      </c>
      <c r="E3800">
        <v>0</v>
      </c>
      <c r="F3800">
        <v>198</v>
      </c>
      <c r="G3800">
        <v>198</v>
      </c>
      <c r="H3800">
        <v>198</v>
      </c>
      <c r="I3800" t="s">
        <v>15</v>
      </c>
      <c r="J3800">
        <v>1</v>
      </c>
      <c r="L3800" t="s">
        <v>175</v>
      </c>
      <c r="M3800">
        <v>59.810411340452497</v>
      </c>
      <c r="N3800" t="s">
        <v>56</v>
      </c>
      <c r="O3800">
        <v>1</v>
      </c>
      <c r="P3800" t="s">
        <v>176</v>
      </c>
      <c r="Q3800" t="str">
        <f>+PROPER(IF(MID(Tabla1[[#This Row],[expName]],3,100)="Alegria","Alegría",MID(Tabla1[[#This Row],[expName]],3,100)))</f>
        <v>Alegría</v>
      </c>
      <c r="R3800" t="str">
        <f>+IF(Tabla1[[#This Row],[correct_ans]]="None","Frecuente","Infrecuente")</f>
        <v>Frecuente</v>
      </c>
      <c r="S3800">
        <f>+Tabla1[[#This Row],[Respuesta.corr]]*100</f>
        <v>100</v>
      </c>
      <c r="T3800" t="str">
        <f>+IF(OR(Tabla1[[#This Row],[frecuente/infrecuente]]="Frecuente",Tabla1[[#This Row],[Respuesta.rt]]=""),"",Tabla1[[#This Row],[Respuesta.rt]])</f>
        <v/>
      </c>
      <c r="U3800">
        <f>1-Tabla1[[#This Row],[Respuesta.corr]]</f>
        <v>0</v>
      </c>
      <c r="V3800" t="s">
        <v>141</v>
      </c>
      <c r="W3800" t="s">
        <v>143</v>
      </c>
      <c r="X3800" t="str">
        <f>+IFERROR(VLOOKUP(Tabla1[[#This Row],[participant]],$AB$2:$AC$17,2,0),"REVISAR")</f>
        <v>EGV8M</v>
      </c>
    </row>
    <row r="3801" spans="1:24" x14ac:dyDescent="0.55000000000000004">
      <c r="A3801" t="s">
        <v>58</v>
      </c>
      <c r="B3801" t="s">
        <v>76</v>
      </c>
      <c r="C3801" t="s">
        <v>21</v>
      </c>
      <c r="D3801">
        <v>0.8</v>
      </c>
      <c r="E3801">
        <v>0</v>
      </c>
      <c r="F3801">
        <v>199</v>
      </c>
      <c r="G3801">
        <v>199</v>
      </c>
      <c r="H3801">
        <v>199</v>
      </c>
      <c r="I3801" t="s">
        <v>21</v>
      </c>
      <c r="J3801">
        <v>1</v>
      </c>
      <c r="K3801">
        <v>0.77515019761600001</v>
      </c>
      <c r="L3801" t="s">
        <v>175</v>
      </c>
      <c r="M3801">
        <v>59.810411340452497</v>
      </c>
      <c r="N3801" t="s">
        <v>56</v>
      </c>
      <c r="O3801">
        <v>1</v>
      </c>
      <c r="P3801" t="s">
        <v>176</v>
      </c>
      <c r="Q3801" t="str">
        <f>+PROPER(IF(MID(Tabla1[[#This Row],[expName]],3,100)="Alegria","Alegría",MID(Tabla1[[#This Row],[expName]],3,100)))</f>
        <v>Alegría</v>
      </c>
      <c r="R3801" t="str">
        <f>+IF(Tabla1[[#This Row],[correct_ans]]="None","Frecuente","Infrecuente")</f>
        <v>Infrecuente</v>
      </c>
      <c r="S3801">
        <f>+Tabla1[[#This Row],[Respuesta.corr]]*100</f>
        <v>100</v>
      </c>
      <c r="T3801">
        <f>+IF(OR(Tabla1[[#This Row],[frecuente/infrecuente]]="Frecuente",Tabla1[[#This Row],[Respuesta.rt]]=""),"",Tabla1[[#This Row],[Respuesta.rt]])</f>
        <v>0.77515019761600001</v>
      </c>
      <c r="U3801">
        <f>1-Tabla1[[#This Row],[Respuesta.corr]]</f>
        <v>0</v>
      </c>
      <c r="V3801" t="s">
        <v>141</v>
      </c>
      <c r="W3801" t="s">
        <v>143</v>
      </c>
      <c r="X3801" t="str">
        <f>+IFERROR(VLOOKUP(Tabla1[[#This Row],[participant]],$AB$2:$AC$17,2,0),"REVISAR")</f>
        <v>EGV8M</v>
      </c>
    </row>
    <row r="3802" spans="1:24" x14ac:dyDescent="0.55000000000000004">
      <c r="A3802" t="s">
        <v>120</v>
      </c>
      <c r="B3802" t="s">
        <v>36</v>
      </c>
      <c r="C3802" t="s">
        <v>21</v>
      </c>
      <c r="D3802">
        <v>0.8</v>
      </c>
      <c r="E3802">
        <v>0</v>
      </c>
      <c r="F3802">
        <v>0</v>
      </c>
      <c r="G3802">
        <v>0</v>
      </c>
      <c r="H3802">
        <v>0</v>
      </c>
      <c r="I3802" t="s">
        <v>21</v>
      </c>
      <c r="J3802">
        <v>1</v>
      </c>
      <c r="K3802">
        <v>0.87884367193299995</v>
      </c>
      <c r="L3802" t="s">
        <v>177</v>
      </c>
      <c r="M3802">
        <v>59.924448486867902</v>
      </c>
      <c r="N3802" t="s">
        <v>122</v>
      </c>
      <c r="O3802">
        <v>1</v>
      </c>
      <c r="P3802" t="s">
        <v>178</v>
      </c>
      <c r="Q3802" t="str">
        <f>+PROPER(IF(MID(Tabla1[[#This Row],[expName]],3,100)="Alegria","Alegría",MID(Tabla1[[#This Row],[expName]],3,100)))</f>
        <v>Sexo</v>
      </c>
      <c r="R3802" t="str">
        <f>+IF(Tabla1[[#This Row],[correct_ans]]="None","Frecuente","Infrecuente")</f>
        <v>Infrecuente</v>
      </c>
      <c r="S3802">
        <f>+Tabla1[[#This Row],[Respuesta.corr]]*100</f>
        <v>100</v>
      </c>
      <c r="T3802">
        <f>+IF(OR(Tabla1[[#This Row],[frecuente/infrecuente]]="Frecuente",Tabla1[[#This Row],[Respuesta.rt]]=""),"",Tabla1[[#This Row],[Respuesta.rt]])</f>
        <v>0.87884367193299995</v>
      </c>
      <c r="U3802">
        <f>1-Tabla1[[#This Row],[Respuesta.corr]]</f>
        <v>0</v>
      </c>
      <c r="V3802" t="s">
        <v>141</v>
      </c>
      <c r="W3802" t="s">
        <v>143</v>
      </c>
      <c r="X3802" t="str">
        <f>+IFERROR(VLOOKUP(Tabla1[[#This Row],[participant]],$AB$2:$AC$17,2,0),"REVISAR")</f>
        <v>EGV8M</v>
      </c>
    </row>
    <row r="3803" spans="1:24" x14ac:dyDescent="0.55000000000000004">
      <c r="A3803" t="s">
        <v>124</v>
      </c>
      <c r="B3803" t="s">
        <v>87</v>
      </c>
      <c r="C3803" t="s">
        <v>15</v>
      </c>
      <c r="D3803">
        <v>0.8</v>
      </c>
      <c r="E3803">
        <v>0</v>
      </c>
      <c r="F3803">
        <v>1</v>
      </c>
      <c r="G3803">
        <v>1</v>
      </c>
      <c r="H3803">
        <v>1</v>
      </c>
      <c r="I3803" t="s">
        <v>15</v>
      </c>
      <c r="J3803">
        <v>1</v>
      </c>
      <c r="L3803" t="s">
        <v>177</v>
      </c>
      <c r="M3803">
        <v>59.924448486867902</v>
      </c>
      <c r="N3803" t="s">
        <v>122</v>
      </c>
      <c r="O3803">
        <v>1</v>
      </c>
      <c r="P3803" t="s">
        <v>178</v>
      </c>
      <c r="Q3803" t="str">
        <f>+PROPER(IF(MID(Tabla1[[#This Row],[expName]],3,100)="Alegria","Alegría",MID(Tabla1[[#This Row],[expName]],3,100)))</f>
        <v>Sexo</v>
      </c>
      <c r="R3803" t="str">
        <f>+IF(Tabla1[[#This Row],[correct_ans]]="None","Frecuente","Infrecuente")</f>
        <v>Frecuente</v>
      </c>
      <c r="S3803">
        <f>+Tabla1[[#This Row],[Respuesta.corr]]*100</f>
        <v>100</v>
      </c>
      <c r="T3803" t="str">
        <f>+IF(OR(Tabla1[[#This Row],[frecuente/infrecuente]]="Frecuente",Tabla1[[#This Row],[Respuesta.rt]]=""),"",Tabla1[[#This Row],[Respuesta.rt]])</f>
        <v/>
      </c>
      <c r="U3803">
        <f>1-Tabla1[[#This Row],[Respuesta.corr]]</f>
        <v>0</v>
      </c>
      <c r="V3803" t="s">
        <v>141</v>
      </c>
      <c r="W3803" t="s">
        <v>143</v>
      </c>
      <c r="X3803" t="str">
        <f>+IFERROR(VLOOKUP(Tabla1[[#This Row],[participant]],$AB$2:$AC$17,2,0),"REVISAR")</f>
        <v>EGV8M</v>
      </c>
    </row>
    <row r="3804" spans="1:24" x14ac:dyDescent="0.55000000000000004">
      <c r="A3804" t="s">
        <v>124</v>
      </c>
      <c r="B3804" t="s">
        <v>68</v>
      </c>
      <c r="C3804" t="s">
        <v>15</v>
      </c>
      <c r="D3804">
        <v>1.3</v>
      </c>
      <c r="E3804">
        <v>0</v>
      </c>
      <c r="F3804">
        <v>2</v>
      </c>
      <c r="G3804">
        <v>2</v>
      </c>
      <c r="H3804">
        <v>2</v>
      </c>
      <c r="I3804" t="s">
        <v>15</v>
      </c>
      <c r="J3804">
        <v>1</v>
      </c>
      <c r="L3804" t="s">
        <v>177</v>
      </c>
      <c r="M3804">
        <v>59.924448486867902</v>
      </c>
      <c r="N3804" t="s">
        <v>122</v>
      </c>
      <c r="O3804">
        <v>1</v>
      </c>
      <c r="P3804" t="s">
        <v>178</v>
      </c>
      <c r="Q3804" t="str">
        <f>+PROPER(IF(MID(Tabla1[[#This Row],[expName]],3,100)="Alegria","Alegría",MID(Tabla1[[#This Row],[expName]],3,100)))</f>
        <v>Sexo</v>
      </c>
      <c r="R3804" t="str">
        <f>+IF(Tabla1[[#This Row],[correct_ans]]="None","Frecuente","Infrecuente")</f>
        <v>Frecuente</v>
      </c>
      <c r="S3804">
        <f>+Tabla1[[#This Row],[Respuesta.corr]]*100</f>
        <v>100</v>
      </c>
      <c r="T3804" t="str">
        <f>+IF(OR(Tabla1[[#This Row],[frecuente/infrecuente]]="Frecuente",Tabla1[[#This Row],[Respuesta.rt]]=""),"",Tabla1[[#This Row],[Respuesta.rt]])</f>
        <v/>
      </c>
      <c r="U3804">
        <f>1-Tabla1[[#This Row],[Respuesta.corr]]</f>
        <v>0</v>
      </c>
      <c r="V3804" t="s">
        <v>141</v>
      </c>
      <c r="W3804" t="s">
        <v>143</v>
      </c>
      <c r="X3804" t="str">
        <f>+IFERROR(VLOOKUP(Tabla1[[#This Row],[participant]],$AB$2:$AC$17,2,0),"REVISAR")</f>
        <v>EGV8M</v>
      </c>
    </row>
    <row r="3805" spans="1:24" x14ac:dyDescent="0.55000000000000004">
      <c r="A3805" t="s">
        <v>120</v>
      </c>
      <c r="B3805" t="s">
        <v>28</v>
      </c>
      <c r="C3805" t="s">
        <v>21</v>
      </c>
      <c r="D3805">
        <v>0.8</v>
      </c>
      <c r="E3805">
        <v>0</v>
      </c>
      <c r="F3805">
        <v>3</v>
      </c>
      <c r="G3805">
        <v>3</v>
      </c>
      <c r="H3805">
        <v>3</v>
      </c>
      <c r="I3805" t="s">
        <v>21</v>
      </c>
      <c r="J3805">
        <v>1</v>
      </c>
      <c r="K3805">
        <v>0.64043155207799995</v>
      </c>
      <c r="L3805" t="s">
        <v>177</v>
      </c>
      <c r="M3805">
        <v>59.924448486867902</v>
      </c>
      <c r="N3805" t="s">
        <v>122</v>
      </c>
      <c r="O3805">
        <v>1</v>
      </c>
      <c r="P3805" t="s">
        <v>178</v>
      </c>
      <c r="Q3805" t="str">
        <f>+PROPER(IF(MID(Tabla1[[#This Row],[expName]],3,100)="Alegria","Alegría",MID(Tabla1[[#This Row],[expName]],3,100)))</f>
        <v>Sexo</v>
      </c>
      <c r="R3805" t="str">
        <f>+IF(Tabla1[[#This Row],[correct_ans]]="None","Frecuente","Infrecuente")</f>
        <v>Infrecuente</v>
      </c>
      <c r="S3805">
        <f>+Tabla1[[#This Row],[Respuesta.corr]]*100</f>
        <v>100</v>
      </c>
      <c r="T3805">
        <f>+IF(OR(Tabla1[[#This Row],[frecuente/infrecuente]]="Frecuente",Tabla1[[#This Row],[Respuesta.rt]]=""),"",Tabla1[[#This Row],[Respuesta.rt]])</f>
        <v>0.64043155207799995</v>
      </c>
      <c r="U3805">
        <f>1-Tabla1[[#This Row],[Respuesta.corr]]</f>
        <v>0</v>
      </c>
      <c r="V3805" t="s">
        <v>141</v>
      </c>
      <c r="W3805" t="s">
        <v>143</v>
      </c>
      <c r="X3805" t="str">
        <f>+IFERROR(VLOOKUP(Tabla1[[#This Row],[participant]],$AB$2:$AC$17,2,0),"REVISAR")</f>
        <v>EGV8M</v>
      </c>
    </row>
    <row r="3806" spans="1:24" x14ac:dyDescent="0.55000000000000004">
      <c r="A3806" t="s">
        <v>124</v>
      </c>
      <c r="B3806" t="s">
        <v>91</v>
      </c>
      <c r="C3806" t="s">
        <v>15</v>
      </c>
      <c r="D3806">
        <v>0.8</v>
      </c>
      <c r="E3806">
        <v>0</v>
      </c>
      <c r="F3806">
        <v>4</v>
      </c>
      <c r="G3806">
        <v>4</v>
      </c>
      <c r="H3806">
        <v>4</v>
      </c>
      <c r="I3806" t="s">
        <v>15</v>
      </c>
      <c r="J3806">
        <v>1</v>
      </c>
      <c r="L3806" t="s">
        <v>177</v>
      </c>
      <c r="M3806">
        <v>59.924448486867902</v>
      </c>
      <c r="N3806" t="s">
        <v>122</v>
      </c>
      <c r="O3806">
        <v>1</v>
      </c>
      <c r="P3806" t="s">
        <v>178</v>
      </c>
      <c r="Q3806" t="str">
        <f>+PROPER(IF(MID(Tabla1[[#This Row],[expName]],3,100)="Alegria","Alegría",MID(Tabla1[[#This Row],[expName]],3,100)))</f>
        <v>Sexo</v>
      </c>
      <c r="R3806" t="str">
        <f>+IF(Tabla1[[#This Row],[correct_ans]]="None","Frecuente","Infrecuente")</f>
        <v>Frecuente</v>
      </c>
      <c r="S3806">
        <f>+Tabla1[[#This Row],[Respuesta.corr]]*100</f>
        <v>100</v>
      </c>
      <c r="T3806" t="str">
        <f>+IF(OR(Tabla1[[#This Row],[frecuente/infrecuente]]="Frecuente",Tabla1[[#This Row],[Respuesta.rt]]=""),"",Tabla1[[#This Row],[Respuesta.rt]])</f>
        <v/>
      </c>
      <c r="U3806">
        <f>1-Tabla1[[#This Row],[Respuesta.corr]]</f>
        <v>0</v>
      </c>
      <c r="V3806" t="s">
        <v>141</v>
      </c>
      <c r="W3806" t="s">
        <v>143</v>
      </c>
      <c r="X3806" t="str">
        <f>+IFERROR(VLOOKUP(Tabla1[[#This Row],[participant]],$AB$2:$AC$17,2,0),"REVISAR")</f>
        <v>EGV8M</v>
      </c>
    </row>
    <row r="3807" spans="1:24" x14ac:dyDescent="0.55000000000000004">
      <c r="A3807" t="s">
        <v>120</v>
      </c>
      <c r="B3807" t="s">
        <v>90</v>
      </c>
      <c r="C3807" t="s">
        <v>21</v>
      </c>
      <c r="D3807">
        <v>0.8</v>
      </c>
      <c r="E3807">
        <v>0</v>
      </c>
      <c r="F3807">
        <v>5</v>
      </c>
      <c r="G3807">
        <v>5</v>
      </c>
      <c r="H3807">
        <v>5</v>
      </c>
      <c r="I3807" t="s">
        <v>21</v>
      </c>
      <c r="J3807">
        <v>1</v>
      </c>
      <c r="K3807">
        <v>0.69220064929699998</v>
      </c>
      <c r="L3807" t="s">
        <v>177</v>
      </c>
      <c r="M3807">
        <v>59.924448486867902</v>
      </c>
      <c r="N3807" t="s">
        <v>122</v>
      </c>
      <c r="O3807">
        <v>1</v>
      </c>
      <c r="P3807" t="s">
        <v>178</v>
      </c>
      <c r="Q3807" t="str">
        <f>+PROPER(IF(MID(Tabla1[[#This Row],[expName]],3,100)="Alegria","Alegría",MID(Tabla1[[#This Row],[expName]],3,100)))</f>
        <v>Sexo</v>
      </c>
      <c r="R3807" t="str">
        <f>+IF(Tabla1[[#This Row],[correct_ans]]="None","Frecuente","Infrecuente")</f>
        <v>Infrecuente</v>
      </c>
      <c r="S3807">
        <f>+Tabla1[[#This Row],[Respuesta.corr]]*100</f>
        <v>100</v>
      </c>
      <c r="T3807">
        <f>+IF(OR(Tabla1[[#This Row],[frecuente/infrecuente]]="Frecuente",Tabla1[[#This Row],[Respuesta.rt]]=""),"",Tabla1[[#This Row],[Respuesta.rt]])</f>
        <v>0.69220064929699998</v>
      </c>
      <c r="U3807">
        <f>1-Tabla1[[#This Row],[Respuesta.corr]]</f>
        <v>0</v>
      </c>
      <c r="V3807" t="s">
        <v>141</v>
      </c>
      <c r="W3807" t="s">
        <v>143</v>
      </c>
      <c r="X3807" t="str">
        <f>+IFERROR(VLOOKUP(Tabla1[[#This Row],[participant]],$AB$2:$AC$17,2,0),"REVISAR")</f>
        <v>EGV8M</v>
      </c>
    </row>
    <row r="3808" spans="1:24" x14ac:dyDescent="0.55000000000000004">
      <c r="A3808" t="s">
        <v>124</v>
      </c>
      <c r="B3808" t="s">
        <v>92</v>
      </c>
      <c r="C3808" t="s">
        <v>15</v>
      </c>
      <c r="D3808">
        <v>0.8</v>
      </c>
      <c r="E3808">
        <v>0</v>
      </c>
      <c r="F3808">
        <v>6</v>
      </c>
      <c r="G3808">
        <v>6</v>
      </c>
      <c r="H3808">
        <v>6</v>
      </c>
      <c r="I3808" t="s">
        <v>15</v>
      </c>
      <c r="J3808">
        <v>1</v>
      </c>
      <c r="L3808" t="s">
        <v>177</v>
      </c>
      <c r="M3808">
        <v>59.924448486867902</v>
      </c>
      <c r="N3808" t="s">
        <v>122</v>
      </c>
      <c r="O3808">
        <v>1</v>
      </c>
      <c r="P3808" t="s">
        <v>178</v>
      </c>
      <c r="Q3808" t="str">
        <f>+PROPER(IF(MID(Tabla1[[#This Row],[expName]],3,100)="Alegria","Alegría",MID(Tabla1[[#This Row],[expName]],3,100)))</f>
        <v>Sexo</v>
      </c>
      <c r="R3808" t="str">
        <f>+IF(Tabla1[[#This Row],[correct_ans]]="None","Frecuente","Infrecuente")</f>
        <v>Frecuente</v>
      </c>
      <c r="S3808">
        <f>+Tabla1[[#This Row],[Respuesta.corr]]*100</f>
        <v>100</v>
      </c>
      <c r="T3808" t="str">
        <f>+IF(OR(Tabla1[[#This Row],[frecuente/infrecuente]]="Frecuente",Tabla1[[#This Row],[Respuesta.rt]]=""),"",Tabla1[[#This Row],[Respuesta.rt]])</f>
        <v/>
      </c>
      <c r="U3808">
        <f>1-Tabla1[[#This Row],[Respuesta.corr]]</f>
        <v>0</v>
      </c>
      <c r="V3808" t="s">
        <v>141</v>
      </c>
      <c r="W3808" t="s">
        <v>143</v>
      </c>
      <c r="X3808" t="str">
        <f>+IFERROR(VLOOKUP(Tabla1[[#This Row],[participant]],$AB$2:$AC$17,2,0),"REVISAR")</f>
        <v>EGV8M</v>
      </c>
    </row>
    <row r="3809" spans="1:24" x14ac:dyDescent="0.55000000000000004">
      <c r="A3809" t="s">
        <v>124</v>
      </c>
      <c r="B3809" t="s">
        <v>75</v>
      </c>
      <c r="C3809" t="s">
        <v>15</v>
      </c>
      <c r="D3809">
        <v>1.3</v>
      </c>
      <c r="E3809">
        <v>0</v>
      </c>
      <c r="F3809">
        <v>7</v>
      </c>
      <c r="G3809">
        <v>7</v>
      </c>
      <c r="H3809">
        <v>7</v>
      </c>
      <c r="I3809" t="s">
        <v>15</v>
      </c>
      <c r="J3809">
        <v>1</v>
      </c>
      <c r="L3809" t="s">
        <v>177</v>
      </c>
      <c r="M3809">
        <v>59.924448486867902</v>
      </c>
      <c r="N3809" t="s">
        <v>122</v>
      </c>
      <c r="O3809">
        <v>1</v>
      </c>
      <c r="P3809" t="s">
        <v>178</v>
      </c>
      <c r="Q3809" t="str">
        <f>+PROPER(IF(MID(Tabla1[[#This Row],[expName]],3,100)="Alegria","Alegría",MID(Tabla1[[#This Row],[expName]],3,100)))</f>
        <v>Sexo</v>
      </c>
      <c r="R3809" t="str">
        <f>+IF(Tabla1[[#This Row],[correct_ans]]="None","Frecuente","Infrecuente")</f>
        <v>Frecuente</v>
      </c>
      <c r="S3809">
        <f>+Tabla1[[#This Row],[Respuesta.corr]]*100</f>
        <v>100</v>
      </c>
      <c r="T3809" t="str">
        <f>+IF(OR(Tabla1[[#This Row],[frecuente/infrecuente]]="Frecuente",Tabla1[[#This Row],[Respuesta.rt]]=""),"",Tabla1[[#This Row],[Respuesta.rt]])</f>
        <v/>
      </c>
      <c r="U3809">
        <f>1-Tabla1[[#This Row],[Respuesta.corr]]</f>
        <v>0</v>
      </c>
      <c r="V3809" t="s">
        <v>141</v>
      </c>
      <c r="W3809" t="s">
        <v>143</v>
      </c>
      <c r="X3809" t="str">
        <f>+IFERROR(VLOOKUP(Tabla1[[#This Row],[participant]],$AB$2:$AC$17,2,0),"REVISAR")</f>
        <v>EGV8M</v>
      </c>
    </row>
    <row r="3810" spans="1:24" x14ac:dyDescent="0.55000000000000004">
      <c r="A3810" t="s">
        <v>120</v>
      </c>
      <c r="B3810" t="s">
        <v>25</v>
      </c>
      <c r="C3810" t="s">
        <v>21</v>
      </c>
      <c r="D3810">
        <v>1.3</v>
      </c>
      <c r="E3810">
        <v>0</v>
      </c>
      <c r="F3810">
        <v>8</v>
      </c>
      <c r="G3810">
        <v>8</v>
      </c>
      <c r="H3810">
        <v>8</v>
      </c>
      <c r="I3810" t="s">
        <v>21</v>
      </c>
      <c r="J3810">
        <v>1</v>
      </c>
      <c r="K3810">
        <v>0.45406763575699999</v>
      </c>
      <c r="L3810" t="s">
        <v>177</v>
      </c>
      <c r="M3810">
        <v>59.924448486867902</v>
      </c>
      <c r="N3810" t="s">
        <v>122</v>
      </c>
      <c r="O3810">
        <v>1</v>
      </c>
      <c r="P3810" t="s">
        <v>178</v>
      </c>
      <c r="Q3810" t="str">
        <f>+PROPER(IF(MID(Tabla1[[#This Row],[expName]],3,100)="Alegria","Alegría",MID(Tabla1[[#This Row],[expName]],3,100)))</f>
        <v>Sexo</v>
      </c>
      <c r="R3810" t="str">
        <f>+IF(Tabla1[[#This Row],[correct_ans]]="None","Frecuente","Infrecuente")</f>
        <v>Infrecuente</v>
      </c>
      <c r="S3810">
        <f>+Tabla1[[#This Row],[Respuesta.corr]]*100</f>
        <v>100</v>
      </c>
      <c r="T3810">
        <f>+IF(OR(Tabla1[[#This Row],[frecuente/infrecuente]]="Frecuente",Tabla1[[#This Row],[Respuesta.rt]]=""),"",Tabla1[[#This Row],[Respuesta.rt]])</f>
        <v>0.45406763575699999</v>
      </c>
      <c r="U3810">
        <f>1-Tabla1[[#This Row],[Respuesta.corr]]</f>
        <v>0</v>
      </c>
      <c r="V3810" t="s">
        <v>141</v>
      </c>
      <c r="W3810" t="s">
        <v>143</v>
      </c>
      <c r="X3810" t="str">
        <f>+IFERROR(VLOOKUP(Tabla1[[#This Row],[participant]],$AB$2:$AC$17,2,0),"REVISAR")</f>
        <v>EGV8M</v>
      </c>
    </row>
    <row r="3811" spans="1:24" x14ac:dyDescent="0.55000000000000004">
      <c r="A3811" t="s">
        <v>124</v>
      </c>
      <c r="B3811" t="s">
        <v>89</v>
      </c>
      <c r="C3811" t="s">
        <v>15</v>
      </c>
      <c r="D3811">
        <v>0.8</v>
      </c>
      <c r="E3811">
        <v>0</v>
      </c>
      <c r="F3811">
        <v>9</v>
      </c>
      <c r="G3811">
        <v>9</v>
      </c>
      <c r="H3811">
        <v>9</v>
      </c>
      <c r="I3811" t="s">
        <v>15</v>
      </c>
      <c r="J3811">
        <v>1</v>
      </c>
      <c r="L3811" t="s">
        <v>177</v>
      </c>
      <c r="M3811">
        <v>59.924448486867902</v>
      </c>
      <c r="N3811" t="s">
        <v>122</v>
      </c>
      <c r="O3811">
        <v>1</v>
      </c>
      <c r="P3811" t="s">
        <v>178</v>
      </c>
      <c r="Q3811" t="str">
        <f>+PROPER(IF(MID(Tabla1[[#This Row],[expName]],3,100)="Alegria","Alegría",MID(Tabla1[[#This Row],[expName]],3,100)))</f>
        <v>Sexo</v>
      </c>
      <c r="R3811" t="str">
        <f>+IF(Tabla1[[#This Row],[correct_ans]]="None","Frecuente","Infrecuente")</f>
        <v>Frecuente</v>
      </c>
      <c r="S3811">
        <f>+Tabla1[[#This Row],[Respuesta.corr]]*100</f>
        <v>100</v>
      </c>
      <c r="T3811" t="str">
        <f>+IF(OR(Tabla1[[#This Row],[frecuente/infrecuente]]="Frecuente",Tabla1[[#This Row],[Respuesta.rt]]=""),"",Tabla1[[#This Row],[Respuesta.rt]])</f>
        <v/>
      </c>
      <c r="U3811">
        <f>1-Tabla1[[#This Row],[Respuesta.corr]]</f>
        <v>0</v>
      </c>
      <c r="V3811" t="s">
        <v>141</v>
      </c>
      <c r="W3811" t="s">
        <v>143</v>
      </c>
      <c r="X3811" t="str">
        <f>+IFERROR(VLOOKUP(Tabla1[[#This Row],[participant]],$AB$2:$AC$17,2,0),"REVISAR")</f>
        <v>EGV8M</v>
      </c>
    </row>
    <row r="3812" spans="1:24" x14ac:dyDescent="0.55000000000000004">
      <c r="A3812" t="s">
        <v>124</v>
      </c>
      <c r="B3812" t="s">
        <v>125</v>
      </c>
      <c r="C3812" t="s">
        <v>15</v>
      </c>
      <c r="D3812">
        <v>0.8</v>
      </c>
      <c r="E3812">
        <v>0</v>
      </c>
      <c r="F3812">
        <v>10</v>
      </c>
      <c r="G3812">
        <v>10</v>
      </c>
      <c r="H3812">
        <v>10</v>
      </c>
      <c r="I3812" t="s">
        <v>15</v>
      </c>
      <c r="J3812">
        <v>1</v>
      </c>
      <c r="L3812" t="s">
        <v>177</v>
      </c>
      <c r="M3812">
        <v>59.924448486867902</v>
      </c>
      <c r="N3812" t="s">
        <v>122</v>
      </c>
      <c r="O3812">
        <v>1</v>
      </c>
      <c r="P3812" t="s">
        <v>178</v>
      </c>
      <c r="Q3812" t="str">
        <f>+PROPER(IF(MID(Tabla1[[#This Row],[expName]],3,100)="Alegria","Alegría",MID(Tabla1[[#This Row],[expName]],3,100)))</f>
        <v>Sexo</v>
      </c>
      <c r="R3812" t="str">
        <f>+IF(Tabla1[[#This Row],[correct_ans]]="None","Frecuente","Infrecuente")</f>
        <v>Frecuente</v>
      </c>
      <c r="S3812">
        <f>+Tabla1[[#This Row],[Respuesta.corr]]*100</f>
        <v>100</v>
      </c>
      <c r="T3812" t="str">
        <f>+IF(OR(Tabla1[[#This Row],[frecuente/infrecuente]]="Frecuente",Tabla1[[#This Row],[Respuesta.rt]]=""),"",Tabla1[[#This Row],[Respuesta.rt]])</f>
        <v/>
      </c>
      <c r="U3812">
        <f>1-Tabla1[[#This Row],[Respuesta.corr]]</f>
        <v>0</v>
      </c>
      <c r="V3812" t="s">
        <v>141</v>
      </c>
      <c r="W3812" t="s">
        <v>143</v>
      </c>
      <c r="X3812" t="str">
        <f>+IFERROR(VLOOKUP(Tabla1[[#This Row],[participant]],$AB$2:$AC$17,2,0),"REVISAR")</f>
        <v>EGV8M</v>
      </c>
    </row>
    <row r="3813" spans="1:24" x14ac:dyDescent="0.55000000000000004">
      <c r="A3813" t="s">
        <v>120</v>
      </c>
      <c r="B3813" t="s">
        <v>28</v>
      </c>
      <c r="C3813" t="s">
        <v>21</v>
      </c>
      <c r="D3813">
        <v>1.3</v>
      </c>
      <c r="E3813">
        <v>0</v>
      </c>
      <c r="F3813">
        <v>11</v>
      </c>
      <c r="G3813">
        <v>11</v>
      </c>
      <c r="H3813">
        <v>11</v>
      </c>
      <c r="I3813" t="s">
        <v>21</v>
      </c>
      <c r="J3813">
        <v>1</v>
      </c>
      <c r="K3813">
        <v>0.42278587207000001</v>
      </c>
      <c r="L3813" t="s">
        <v>177</v>
      </c>
      <c r="M3813">
        <v>59.924448486867902</v>
      </c>
      <c r="N3813" t="s">
        <v>122</v>
      </c>
      <c r="O3813">
        <v>1</v>
      </c>
      <c r="P3813" t="s">
        <v>178</v>
      </c>
      <c r="Q3813" t="str">
        <f>+PROPER(IF(MID(Tabla1[[#This Row],[expName]],3,100)="Alegria","Alegría",MID(Tabla1[[#This Row],[expName]],3,100)))</f>
        <v>Sexo</v>
      </c>
      <c r="R3813" t="str">
        <f>+IF(Tabla1[[#This Row],[correct_ans]]="None","Frecuente","Infrecuente")</f>
        <v>Infrecuente</v>
      </c>
      <c r="S3813">
        <f>+Tabla1[[#This Row],[Respuesta.corr]]*100</f>
        <v>100</v>
      </c>
      <c r="T3813">
        <f>+IF(OR(Tabla1[[#This Row],[frecuente/infrecuente]]="Frecuente",Tabla1[[#This Row],[Respuesta.rt]]=""),"",Tabla1[[#This Row],[Respuesta.rt]])</f>
        <v>0.42278587207000001</v>
      </c>
      <c r="U3813">
        <f>1-Tabla1[[#This Row],[Respuesta.corr]]</f>
        <v>0</v>
      </c>
      <c r="V3813" t="s">
        <v>141</v>
      </c>
      <c r="W3813" t="s">
        <v>143</v>
      </c>
      <c r="X3813" t="str">
        <f>+IFERROR(VLOOKUP(Tabla1[[#This Row],[participant]],$AB$2:$AC$17,2,0),"REVISAR")</f>
        <v>EGV8M</v>
      </c>
    </row>
    <row r="3814" spans="1:24" x14ac:dyDescent="0.55000000000000004">
      <c r="A3814" t="s">
        <v>124</v>
      </c>
      <c r="B3814" t="s">
        <v>22</v>
      </c>
      <c r="C3814" t="s">
        <v>15</v>
      </c>
      <c r="D3814">
        <v>0.8</v>
      </c>
      <c r="E3814">
        <v>0</v>
      </c>
      <c r="F3814">
        <v>12</v>
      </c>
      <c r="G3814">
        <v>12</v>
      </c>
      <c r="H3814">
        <v>12</v>
      </c>
      <c r="I3814" t="s">
        <v>15</v>
      </c>
      <c r="J3814">
        <v>1</v>
      </c>
      <c r="L3814" t="s">
        <v>177</v>
      </c>
      <c r="M3814">
        <v>59.924448486867902</v>
      </c>
      <c r="N3814" t="s">
        <v>122</v>
      </c>
      <c r="O3814">
        <v>1</v>
      </c>
      <c r="P3814" t="s">
        <v>178</v>
      </c>
      <c r="Q3814" t="str">
        <f>+PROPER(IF(MID(Tabla1[[#This Row],[expName]],3,100)="Alegria","Alegría",MID(Tabla1[[#This Row],[expName]],3,100)))</f>
        <v>Sexo</v>
      </c>
      <c r="R3814" t="str">
        <f>+IF(Tabla1[[#This Row],[correct_ans]]="None","Frecuente","Infrecuente")</f>
        <v>Frecuente</v>
      </c>
      <c r="S3814">
        <f>+Tabla1[[#This Row],[Respuesta.corr]]*100</f>
        <v>100</v>
      </c>
      <c r="T3814" t="str">
        <f>+IF(OR(Tabla1[[#This Row],[frecuente/infrecuente]]="Frecuente",Tabla1[[#This Row],[Respuesta.rt]]=""),"",Tabla1[[#This Row],[Respuesta.rt]])</f>
        <v/>
      </c>
      <c r="U3814">
        <f>1-Tabla1[[#This Row],[Respuesta.corr]]</f>
        <v>0</v>
      </c>
      <c r="V3814" t="s">
        <v>141</v>
      </c>
      <c r="W3814" t="s">
        <v>143</v>
      </c>
      <c r="X3814" t="str">
        <f>+IFERROR(VLOOKUP(Tabla1[[#This Row],[participant]],$AB$2:$AC$17,2,0),"REVISAR")</f>
        <v>EGV8M</v>
      </c>
    </row>
    <row r="3815" spans="1:24" x14ac:dyDescent="0.55000000000000004">
      <c r="A3815" t="s">
        <v>124</v>
      </c>
      <c r="B3815" t="s">
        <v>87</v>
      </c>
      <c r="C3815" t="s">
        <v>15</v>
      </c>
      <c r="D3815">
        <v>1.3</v>
      </c>
      <c r="E3815">
        <v>0</v>
      </c>
      <c r="F3815">
        <v>13</v>
      </c>
      <c r="G3815">
        <v>13</v>
      </c>
      <c r="H3815">
        <v>13</v>
      </c>
      <c r="I3815" t="s">
        <v>15</v>
      </c>
      <c r="J3815">
        <v>1</v>
      </c>
      <c r="L3815" t="s">
        <v>177</v>
      </c>
      <c r="M3815">
        <v>59.924448486867902</v>
      </c>
      <c r="N3815" t="s">
        <v>122</v>
      </c>
      <c r="O3815">
        <v>1</v>
      </c>
      <c r="P3815" t="s">
        <v>178</v>
      </c>
      <c r="Q3815" t="str">
        <f>+PROPER(IF(MID(Tabla1[[#This Row],[expName]],3,100)="Alegria","Alegría",MID(Tabla1[[#This Row],[expName]],3,100)))</f>
        <v>Sexo</v>
      </c>
      <c r="R3815" t="str">
        <f>+IF(Tabla1[[#This Row],[correct_ans]]="None","Frecuente","Infrecuente")</f>
        <v>Frecuente</v>
      </c>
      <c r="S3815">
        <f>+Tabla1[[#This Row],[Respuesta.corr]]*100</f>
        <v>100</v>
      </c>
      <c r="T3815" t="str">
        <f>+IF(OR(Tabla1[[#This Row],[frecuente/infrecuente]]="Frecuente",Tabla1[[#This Row],[Respuesta.rt]]=""),"",Tabla1[[#This Row],[Respuesta.rt]])</f>
        <v/>
      </c>
      <c r="U3815">
        <f>1-Tabla1[[#This Row],[Respuesta.corr]]</f>
        <v>0</v>
      </c>
      <c r="V3815" t="s">
        <v>141</v>
      </c>
      <c r="W3815" t="s">
        <v>143</v>
      </c>
      <c r="X3815" t="str">
        <f>+IFERROR(VLOOKUP(Tabla1[[#This Row],[participant]],$AB$2:$AC$17,2,0),"REVISAR")</f>
        <v>EGV8M</v>
      </c>
    </row>
    <row r="3816" spans="1:24" x14ac:dyDescent="0.55000000000000004">
      <c r="A3816" t="s">
        <v>124</v>
      </c>
      <c r="B3816" t="s">
        <v>68</v>
      </c>
      <c r="C3816" t="s">
        <v>15</v>
      </c>
      <c r="D3816">
        <v>0.8</v>
      </c>
      <c r="E3816">
        <v>0</v>
      </c>
      <c r="F3816">
        <v>14</v>
      </c>
      <c r="G3816">
        <v>14</v>
      </c>
      <c r="H3816">
        <v>14</v>
      </c>
      <c r="I3816" t="s">
        <v>15</v>
      </c>
      <c r="J3816">
        <v>1</v>
      </c>
      <c r="L3816" t="s">
        <v>177</v>
      </c>
      <c r="M3816">
        <v>59.924448486867902</v>
      </c>
      <c r="N3816" t="s">
        <v>122</v>
      </c>
      <c r="O3816">
        <v>1</v>
      </c>
      <c r="P3816" t="s">
        <v>178</v>
      </c>
      <c r="Q3816" t="str">
        <f>+PROPER(IF(MID(Tabla1[[#This Row],[expName]],3,100)="Alegria","Alegría",MID(Tabla1[[#This Row],[expName]],3,100)))</f>
        <v>Sexo</v>
      </c>
      <c r="R3816" t="str">
        <f>+IF(Tabla1[[#This Row],[correct_ans]]="None","Frecuente","Infrecuente")</f>
        <v>Frecuente</v>
      </c>
      <c r="S3816">
        <f>+Tabla1[[#This Row],[Respuesta.corr]]*100</f>
        <v>100</v>
      </c>
      <c r="T3816" t="str">
        <f>+IF(OR(Tabla1[[#This Row],[frecuente/infrecuente]]="Frecuente",Tabla1[[#This Row],[Respuesta.rt]]=""),"",Tabla1[[#This Row],[Respuesta.rt]])</f>
        <v/>
      </c>
      <c r="U3816">
        <f>1-Tabla1[[#This Row],[Respuesta.corr]]</f>
        <v>0</v>
      </c>
      <c r="V3816" t="s">
        <v>141</v>
      </c>
      <c r="W3816" t="s">
        <v>143</v>
      </c>
      <c r="X3816" t="str">
        <f>+IFERROR(VLOOKUP(Tabla1[[#This Row],[participant]],$AB$2:$AC$17,2,0),"REVISAR")</f>
        <v>EGV8M</v>
      </c>
    </row>
    <row r="3817" spans="1:24" x14ac:dyDescent="0.55000000000000004">
      <c r="A3817" t="s">
        <v>120</v>
      </c>
      <c r="B3817" t="s">
        <v>36</v>
      </c>
      <c r="C3817" t="s">
        <v>21</v>
      </c>
      <c r="D3817">
        <v>0.8</v>
      </c>
      <c r="E3817">
        <v>0</v>
      </c>
      <c r="F3817">
        <v>15</v>
      </c>
      <c r="G3817">
        <v>15</v>
      </c>
      <c r="H3817">
        <v>15</v>
      </c>
      <c r="I3817" t="s">
        <v>21</v>
      </c>
      <c r="J3817">
        <v>1</v>
      </c>
      <c r="K3817">
        <v>0.57116417482000004</v>
      </c>
      <c r="L3817" t="s">
        <v>177</v>
      </c>
      <c r="M3817">
        <v>59.924448486867902</v>
      </c>
      <c r="N3817" t="s">
        <v>122</v>
      </c>
      <c r="O3817">
        <v>1</v>
      </c>
      <c r="P3817" t="s">
        <v>178</v>
      </c>
      <c r="Q3817" t="str">
        <f>+PROPER(IF(MID(Tabla1[[#This Row],[expName]],3,100)="Alegria","Alegría",MID(Tabla1[[#This Row],[expName]],3,100)))</f>
        <v>Sexo</v>
      </c>
      <c r="R3817" t="str">
        <f>+IF(Tabla1[[#This Row],[correct_ans]]="None","Frecuente","Infrecuente")</f>
        <v>Infrecuente</v>
      </c>
      <c r="S3817">
        <f>+Tabla1[[#This Row],[Respuesta.corr]]*100</f>
        <v>100</v>
      </c>
      <c r="T3817">
        <f>+IF(OR(Tabla1[[#This Row],[frecuente/infrecuente]]="Frecuente",Tabla1[[#This Row],[Respuesta.rt]]=""),"",Tabla1[[#This Row],[Respuesta.rt]])</f>
        <v>0.57116417482000004</v>
      </c>
      <c r="U3817">
        <f>1-Tabla1[[#This Row],[Respuesta.corr]]</f>
        <v>0</v>
      </c>
      <c r="V3817" t="s">
        <v>141</v>
      </c>
      <c r="W3817" t="s">
        <v>143</v>
      </c>
      <c r="X3817" t="str">
        <f>+IFERROR(VLOOKUP(Tabla1[[#This Row],[participant]],$AB$2:$AC$17,2,0),"REVISAR")</f>
        <v>EGV8M</v>
      </c>
    </row>
    <row r="3818" spans="1:24" x14ac:dyDescent="0.55000000000000004">
      <c r="A3818" t="s">
        <v>124</v>
      </c>
      <c r="B3818" t="s">
        <v>87</v>
      </c>
      <c r="C3818" t="s">
        <v>15</v>
      </c>
      <c r="D3818">
        <v>1.3</v>
      </c>
      <c r="E3818">
        <v>0</v>
      </c>
      <c r="F3818">
        <v>16</v>
      </c>
      <c r="G3818">
        <v>16</v>
      </c>
      <c r="H3818">
        <v>16</v>
      </c>
      <c r="I3818" t="s">
        <v>15</v>
      </c>
      <c r="J3818">
        <v>1</v>
      </c>
      <c r="L3818" t="s">
        <v>177</v>
      </c>
      <c r="M3818">
        <v>59.924448486867902</v>
      </c>
      <c r="N3818" t="s">
        <v>122</v>
      </c>
      <c r="O3818">
        <v>1</v>
      </c>
      <c r="P3818" t="s">
        <v>178</v>
      </c>
      <c r="Q3818" t="str">
        <f>+PROPER(IF(MID(Tabla1[[#This Row],[expName]],3,100)="Alegria","Alegría",MID(Tabla1[[#This Row],[expName]],3,100)))</f>
        <v>Sexo</v>
      </c>
      <c r="R3818" t="str">
        <f>+IF(Tabla1[[#This Row],[correct_ans]]="None","Frecuente","Infrecuente")</f>
        <v>Frecuente</v>
      </c>
      <c r="S3818">
        <f>+Tabla1[[#This Row],[Respuesta.corr]]*100</f>
        <v>100</v>
      </c>
      <c r="T3818" t="str">
        <f>+IF(OR(Tabla1[[#This Row],[frecuente/infrecuente]]="Frecuente",Tabla1[[#This Row],[Respuesta.rt]]=""),"",Tabla1[[#This Row],[Respuesta.rt]])</f>
        <v/>
      </c>
      <c r="U3818">
        <f>1-Tabla1[[#This Row],[Respuesta.corr]]</f>
        <v>0</v>
      </c>
      <c r="V3818" t="s">
        <v>141</v>
      </c>
      <c r="W3818" t="s">
        <v>143</v>
      </c>
      <c r="X3818" t="str">
        <f>+IFERROR(VLOOKUP(Tabla1[[#This Row],[participant]],$AB$2:$AC$17,2,0),"REVISAR")</f>
        <v>EGV8M</v>
      </c>
    </row>
    <row r="3819" spans="1:24" x14ac:dyDescent="0.55000000000000004">
      <c r="A3819" t="s">
        <v>124</v>
      </c>
      <c r="B3819" t="s">
        <v>92</v>
      </c>
      <c r="C3819" t="s">
        <v>15</v>
      </c>
      <c r="D3819">
        <v>1.3</v>
      </c>
      <c r="E3819">
        <v>0</v>
      </c>
      <c r="F3819">
        <v>17</v>
      </c>
      <c r="G3819">
        <v>17</v>
      </c>
      <c r="H3819">
        <v>17</v>
      </c>
      <c r="I3819" t="s">
        <v>15</v>
      </c>
      <c r="J3819">
        <v>1</v>
      </c>
      <c r="L3819" t="s">
        <v>177</v>
      </c>
      <c r="M3819">
        <v>59.924448486867902</v>
      </c>
      <c r="N3819" t="s">
        <v>122</v>
      </c>
      <c r="O3819">
        <v>1</v>
      </c>
      <c r="P3819" t="s">
        <v>178</v>
      </c>
      <c r="Q3819" t="str">
        <f>+PROPER(IF(MID(Tabla1[[#This Row],[expName]],3,100)="Alegria","Alegría",MID(Tabla1[[#This Row],[expName]],3,100)))</f>
        <v>Sexo</v>
      </c>
      <c r="R3819" t="str">
        <f>+IF(Tabla1[[#This Row],[correct_ans]]="None","Frecuente","Infrecuente")</f>
        <v>Frecuente</v>
      </c>
      <c r="S3819">
        <f>+Tabla1[[#This Row],[Respuesta.corr]]*100</f>
        <v>100</v>
      </c>
      <c r="T3819" t="str">
        <f>+IF(OR(Tabla1[[#This Row],[frecuente/infrecuente]]="Frecuente",Tabla1[[#This Row],[Respuesta.rt]]=""),"",Tabla1[[#This Row],[Respuesta.rt]])</f>
        <v/>
      </c>
      <c r="U3819">
        <f>1-Tabla1[[#This Row],[Respuesta.corr]]</f>
        <v>0</v>
      </c>
      <c r="V3819" t="s">
        <v>141</v>
      </c>
      <c r="W3819" t="s">
        <v>143</v>
      </c>
      <c r="X3819" t="str">
        <f>+IFERROR(VLOOKUP(Tabla1[[#This Row],[participant]],$AB$2:$AC$17,2,0),"REVISAR")</f>
        <v>EGV8M</v>
      </c>
    </row>
    <row r="3820" spans="1:24" x14ac:dyDescent="0.55000000000000004">
      <c r="A3820" t="s">
        <v>120</v>
      </c>
      <c r="B3820" t="s">
        <v>28</v>
      </c>
      <c r="C3820" t="s">
        <v>21</v>
      </c>
      <c r="D3820">
        <v>0.8</v>
      </c>
      <c r="E3820">
        <v>0</v>
      </c>
      <c r="F3820">
        <v>18</v>
      </c>
      <c r="G3820">
        <v>18</v>
      </c>
      <c r="H3820">
        <v>18</v>
      </c>
      <c r="I3820" t="s">
        <v>21</v>
      </c>
      <c r="J3820">
        <v>1</v>
      </c>
      <c r="K3820">
        <v>0.67312010447500004</v>
      </c>
      <c r="L3820" t="s">
        <v>177</v>
      </c>
      <c r="M3820">
        <v>59.924448486867902</v>
      </c>
      <c r="N3820" t="s">
        <v>122</v>
      </c>
      <c r="O3820">
        <v>1</v>
      </c>
      <c r="P3820" t="s">
        <v>178</v>
      </c>
      <c r="Q3820" t="str">
        <f>+PROPER(IF(MID(Tabla1[[#This Row],[expName]],3,100)="Alegria","Alegría",MID(Tabla1[[#This Row],[expName]],3,100)))</f>
        <v>Sexo</v>
      </c>
      <c r="R3820" t="str">
        <f>+IF(Tabla1[[#This Row],[correct_ans]]="None","Frecuente","Infrecuente")</f>
        <v>Infrecuente</v>
      </c>
      <c r="S3820">
        <f>+Tabla1[[#This Row],[Respuesta.corr]]*100</f>
        <v>100</v>
      </c>
      <c r="T3820">
        <f>+IF(OR(Tabla1[[#This Row],[frecuente/infrecuente]]="Frecuente",Tabla1[[#This Row],[Respuesta.rt]]=""),"",Tabla1[[#This Row],[Respuesta.rt]])</f>
        <v>0.67312010447500004</v>
      </c>
      <c r="U3820">
        <f>1-Tabla1[[#This Row],[Respuesta.corr]]</f>
        <v>0</v>
      </c>
      <c r="V3820" t="s">
        <v>141</v>
      </c>
      <c r="W3820" t="s">
        <v>143</v>
      </c>
      <c r="X3820" t="str">
        <f>+IFERROR(VLOOKUP(Tabla1[[#This Row],[participant]],$AB$2:$AC$17,2,0),"REVISAR")</f>
        <v>EGV8M</v>
      </c>
    </row>
    <row r="3821" spans="1:24" x14ac:dyDescent="0.55000000000000004">
      <c r="A3821" t="s">
        <v>124</v>
      </c>
      <c r="B3821" t="s">
        <v>91</v>
      </c>
      <c r="C3821" t="s">
        <v>15</v>
      </c>
      <c r="D3821">
        <v>1.3</v>
      </c>
      <c r="E3821">
        <v>0</v>
      </c>
      <c r="F3821">
        <v>19</v>
      </c>
      <c r="G3821">
        <v>19</v>
      </c>
      <c r="H3821">
        <v>19</v>
      </c>
      <c r="I3821" t="s">
        <v>15</v>
      </c>
      <c r="J3821">
        <v>1</v>
      </c>
      <c r="L3821" t="s">
        <v>177</v>
      </c>
      <c r="M3821">
        <v>59.924448486867902</v>
      </c>
      <c r="N3821" t="s">
        <v>122</v>
      </c>
      <c r="O3821">
        <v>1</v>
      </c>
      <c r="P3821" t="s">
        <v>178</v>
      </c>
      <c r="Q3821" t="str">
        <f>+PROPER(IF(MID(Tabla1[[#This Row],[expName]],3,100)="Alegria","Alegría",MID(Tabla1[[#This Row],[expName]],3,100)))</f>
        <v>Sexo</v>
      </c>
      <c r="R3821" t="str">
        <f>+IF(Tabla1[[#This Row],[correct_ans]]="None","Frecuente","Infrecuente")</f>
        <v>Frecuente</v>
      </c>
      <c r="S3821">
        <f>+Tabla1[[#This Row],[Respuesta.corr]]*100</f>
        <v>100</v>
      </c>
      <c r="T3821" t="str">
        <f>+IF(OR(Tabla1[[#This Row],[frecuente/infrecuente]]="Frecuente",Tabla1[[#This Row],[Respuesta.rt]]=""),"",Tabla1[[#This Row],[Respuesta.rt]])</f>
        <v/>
      </c>
      <c r="U3821">
        <f>1-Tabla1[[#This Row],[Respuesta.corr]]</f>
        <v>0</v>
      </c>
      <c r="V3821" t="s">
        <v>141</v>
      </c>
      <c r="W3821" t="s">
        <v>143</v>
      </c>
      <c r="X3821" t="str">
        <f>+IFERROR(VLOOKUP(Tabla1[[#This Row],[participant]],$AB$2:$AC$17,2,0),"REVISAR")</f>
        <v>EGV8M</v>
      </c>
    </row>
    <row r="3822" spans="1:24" x14ac:dyDescent="0.55000000000000004">
      <c r="A3822" t="s">
        <v>124</v>
      </c>
      <c r="B3822" t="s">
        <v>89</v>
      </c>
      <c r="C3822" t="s">
        <v>15</v>
      </c>
      <c r="D3822">
        <v>0.8</v>
      </c>
      <c r="E3822">
        <v>0</v>
      </c>
      <c r="F3822">
        <v>20</v>
      </c>
      <c r="G3822">
        <v>20</v>
      </c>
      <c r="H3822">
        <v>20</v>
      </c>
      <c r="I3822" t="s">
        <v>15</v>
      </c>
      <c r="J3822">
        <v>1</v>
      </c>
      <c r="L3822" t="s">
        <v>177</v>
      </c>
      <c r="M3822">
        <v>59.924448486867902</v>
      </c>
      <c r="N3822" t="s">
        <v>122</v>
      </c>
      <c r="O3822">
        <v>1</v>
      </c>
      <c r="P3822" t="s">
        <v>178</v>
      </c>
      <c r="Q3822" t="str">
        <f>+PROPER(IF(MID(Tabla1[[#This Row],[expName]],3,100)="Alegria","Alegría",MID(Tabla1[[#This Row],[expName]],3,100)))</f>
        <v>Sexo</v>
      </c>
      <c r="R3822" t="str">
        <f>+IF(Tabla1[[#This Row],[correct_ans]]="None","Frecuente","Infrecuente")</f>
        <v>Frecuente</v>
      </c>
      <c r="S3822">
        <f>+Tabla1[[#This Row],[Respuesta.corr]]*100</f>
        <v>100</v>
      </c>
      <c r="T3822" t="str">
        <f>+IF(OR(Tabla1[[#This Row],[frecuente/infrecuente]]="Frecuente",Tabla1[[#This Row],[Respuesta.rt]]=""),"",Tabla1[[#This Row],[Respuesta.rt]])</f>
        <v/>
      </c>
      <c r="U3822">
        <f>1-Tabla1[[#This Row],[Respuesta.corr]]</f>
        <v>0</v>
      </c>
      <c r="V3822" t="s">
        <v>141</v>
      </c>
      <c r="W3822" t="s">
        <v>143</v>
      </c>
      <c r="X3822" t="str">
        <f>+IFERROR(VLOOKUP(Tabla1[[#This Row],[participant]],$AB$2:$AC$17,2,0),"REVISAR")</f>
        <v>EGV8M</v>
      </c>
    </row>
    <row r="3823" spans="1:24" x14ac:dyDescent="0.55000000000000004">
      <c r="A3823" t="s">
        <v>124</v>
      </c>
      <c r="B3823" t="s">
        <v>75</v>
      </c>
      <c r="C3823" t="s">
        <v>15</v>
      </c>
      <c r="D3823">
        <v>0.8</v>
      </c>
      <c r="E3823">
        <v>0</v>
      </c>
      <c r="F3823">
        <v>21</v>
      </c>
      <c r="G3823">
        <v>21</v>
      </c>
      <c r="H3823">
        <v>21</v>
      </c>
      <c r="I3823" t="s">
        <v>15</v>
      </c>
      <c r="J3823">
        <v>1</v>
      </c>
      <c r="L3823" t="s">
        <v>177</v>
      </c>
      <c r="M3823">
        <v>59.924448486867902</v>
      </c>
      <c r="N3823" t="s">
        <v>122</v>
      </c>
      <c r="O3823">
        <v>1</v>
      </c>
      <c r="P3823" t="s">
        <v>178</v>
      </c>
      <c r="Q3823" t="str">
        <f>+PROPER(IF(MID(Tabla1[[#This Row],[expName]],3,100)="Alegria","Alegría",MID(Tabla1[[#This Row],[expName]],3,100)))</f>
        <v>Sexo</v>
      </c>
      <c r="R3823" t="str">
        <f>+IF(Tabla1[[#This Row],[correct_ans]]="None","Frecuente","Infrecuente")</f>
        <v>Frecuente</v>
      </c>
      <c r="S3823">
        <f>+Tabla1[[#This Row],[Respuesta.corr]]*100</f>
        <v>100</v>
      </c>
      <c r="T3823" t="str">
        <f>+IF(OR(Tabla1[[#This Row],[frecuente/infrecuente]]="Frecuente",Tabla1[[#This Row],[Respuesta.rt]]=""),"",Tabla1[[#This Row],[Respuesta.rt]])</f>
        <v/>
      </c>
      <c r="U3823">
        <f>1-Tabla1[[#This Row],[Respuesta.corr]]</f>
        <v>0</v>
      </c>
      <c r="V3823" t="s">
        <v>141</v>
      </c>
      <c r="W3823" t="s">
        <v>143</v>
      </c>
      <c r="X3823" t="str">
        <f>+IFERROR(VLOOKUP(Tabla1[[#This Row],[participant]],$AB$2:$AC$17,2,0),"REVISAR")</f>
        <v>EGV8M</v>
      </c>
    </row>
    <row r="3824" spans="1:24" x14ac:dyDescent="0.55000000000000004">
      <c r="A3824" t="s">
        <v>120</v>
      </c>
      <c r="B3824" t="s">
        <v>63</v>
      </c>
      <c r="C3824" t="s">
        <v>21</v>
      </c>
      <c r="D3824">
        <v>0.8</v>
      </c>
      <c r="E3824">
        <v>0</v>
      </c>
      <c r="F3824">
        <v>22</v>
      </c>
      <c r="G3824">
        <v>22</v>
      </c>
      <c r="H3824">
        <v>22</v>
      </c>
      <c r="I3824" t="s">
        <v>15</v>
      </c>
      <c r="J3824">
        <v>0</v>
      </c>
      <c r="L3824" t="s">
        <v>177</v>
      </c>
      <c r="M3824">
        <v>59.924448486867902</v>
      </c>
      <c r="N3824" t="s">
        <v>122</v>
      </c>
      <c r="O3824">
        <v>1</v>
      </c>
      <c r="P3824" t="s">
        <v>178</v>
      </c>
      <c r="Q3824" t="str">
        <f>+PROPER(IF(MID(Tabla1[[#This Row],[expName]],3,100)="Alegria","Alegría",MID(Tabla1[[#This Row],[expName]],3,100)))</f>
        <v>Sexo</v>
      </c>
      <c r="R3824" t="str">
        <f>+IF(Tabla1[[#This Row],[correct_ans]]="None","Frecuente","Infrecuente")</f>
        <v>Infrecuente</v>
      </c>
      <c r="S3824">
        <f>+Tabla1[[#This Row],[Respuesta.corr]]*100</f>
        <v>0</v>
      </c>
      <c r="T3824" t="str">
        <f>+IF(OR(Tabla1[[#This Row],[frecuente/infrecuente]]="Frecuente",Tabla1[[#This Row],[Respuesta.rt]]=""),"",Tabla1[[#This Row],[Respuesta.rt]])</f>
        <v/>
      </c>
      <c r="U3824">
        <f>1-Tabla1[[#This Row],[Respuesta.corr]]</f>
        <v>1</v>
      </c>
      <c r="V3824" t="s">
        <v>141</v>
      </c>
      <c r="W3824" t="s">
        <v>143</v>
      </c>
      <c r="X3824" t="str">
        <f>+IFERROR(VLOOKUP(Tabla1[[#This Row],[participant]],$AB$2:$AC$17,2,0),"REVISAR")</f>
        <v>EGV8M</v>
      </c>
    </row>
    <row r="3825" spans="1:24" x14ac:dyDescent="0.55000000000000004">
      <c r="A3825" t="s">
        <v>124</v>
      </c>
      <c r="B3825" t="s">
        <v>75</v>
      </c>
      <c r="C3825" t="s">
        <v>15</v>
      </c>
      <c r="D3825">
        <v>0.8</v>
      </c>
      <c r="E3825">
        <v>0</v>
      </c>
      <c r="F3825">
        <v>23</v>
      </c>
      <c r="G3825">
        <v>23</v>
      </c>
      <c r="H3825">
        <v>23</v>
      </c>
      <c r="I3825" t="s">
        <v>15</v>
      </c>
      <c r="J3825">
        <v>1</v>
      </c>
      <c r="L3825" t="s">
        <v>177</v>
      </c>
      <c r="M3825">
        <v>59.924448486867902</v>
      </c>
      <c r="N3825" t="s">
        <v>122</v>
      </c>
      <c r="O3825">
        <v>1</v>
      </c>
      <c r="P3825" t="s">
        <v>178</v>
      </c>
      <c r="Q3825" t="str">
        <f>+PROPER(IF(MID(Tabla1[[#This Row],[expName]],3,100)="Alegria","Alegría",MID(Tabla1[[#This Row],[expName]],3,100)))</f>
        <v>Sexo</v>
      </c>
      <c r="R3825" t="str">
        <f>+IF(Tabla1[[#This Row],[correct_ans]]="None","Frecuente","Infrecuente")</f>
        <v>Frecuente</v>
      </c>
      <c r="S3825">
        <f>+Tabla1[[#This Row],[Respuesta.corr]]*100</f>
        <v>100</v>
      </c>
      <c r="T3825" t="str">
        <f>+IF(OR(Tabla1[[#This Row],[frecuente/infrecuente]]="Frecuente",Tabla1[[#This Row],[Respuesta.rt]]=""),"",Tabla1[[#This Row],[Respuesta.rt]])</f>
        <v/>
      </c>
      <c r="U3825">
        <f>1-Tabla1[[#This Row],[Respuesta.corr]]</f>
        <v>0</v>
      </c>
      <c r="V3825" t="s">
        <v>141</v>
      </c>
      <c r="W3825" t="s">
        <v>143</v>
      </c>
      <c r="X3825" t="str">
        <f>+IFERROR(VLOOKUP(Tabla1[[#This Row],[participant]],$AB$2:$AC$17,2,0),"REVISAR")</f>
        <v>EGV8M</v>
      </c>
    </row>
    <row r="3826" spans="1:24" x14ac:dyDescent="0.55000000000000004">
      <c r="A3826" t="s">
        <v>124</v>
      </c>
      <c r="B3826" t="s">
        <v>68</v>
      </c>
      <c r="C3826" t="s">
        <v>15</v>
      </c>
      <c r="D3826">
        <v>0.8</v>
      </c>
      <c r="E3826">
        <v>0</v>
      </c>
      <c r="F3826">
        <v>24</v>
      </c>
      <c r="G3826">
        <v>24</v>
      </c>
      <c r="H3826">
        <v>24</v>
      </c>
      <c r="I3826" t="s">
        <v>15</v>
      </c>
      <c r="J3826">
        <v>1</v>
      </c>
      <c r="L3826" t="s">
        <v>177</v>
      </c>
      <c r="M3826">
        <v>59.924448486867902</v>
      </c>
      <c r="N3826" t="s">
        <v>122</v>
      </c>
      <c r="O3826">
        <v>1</v>
      </c>
      <c r="P3826" t="s">
        <v>178</v>
      </c>
      <c r="Q3826" t="str">
        <f>+PROPER(IF(MID(Tabla1[[#This Row],[expName]],3,100)="Alegria","Alegría",MID(Tabla1[[#This Row],[expName]],3,100)))</f>
        <v>Sexo</v>
      </c>
      <c r="R3826" t="str">
        <f>+IF(Tabla1[[#This Row],[correct_ans]]="None","Frecuente","Infrecuente")</f>
        <v>Frecuente</v>
      </c>
      <c r="S3826">
        <f>+Tabla1[[#This Row],[Respuesta.corr]]*100</f>
        <v>100</v>
      </c>
      <c r="T3826" t="str">
        <f>+IF(OR(Tabla1[[#This Row],[frecuente/infrecuente]]="Frecuente",Tabla1[[#This Row],[Respuesta.rt]]=""),"",Tabla1[[#This Row],[Respuesta.rt]])</f>
        <v/>
      </c>
      <c r="U3826">
        <f>1-Tabla1[[#This Row],[Respuesta.corr]]</f>
        <v>0</v>
      </c>
      <c r="V3826" t="s">
        <v>141</v>
      </c>
      <c r="W3826" t="s">
        <v>143</v>
      </c>
      <c r="X3826" t="str">
        <f>+IFERROR(VLOOKUP(Tabla1[[#This Row],[participant]],$AB$2:$AC$17,2,0),"REVISAR")</f>
        <v>EGV8M</v>
      </c>
    </row>
    <row r="3827" spans="1:24" x14ac:dyDescent="0.55000000000000004">
      <c r="A3827" t="s">
        <v>120</v>
      </c>
      <c r="B3827" t="s">
        <v>30</v>
      </c>
      <c r="C3827" t="s">
        <v>21</v>
      </c>
      <c r="D3827">
        <v>1.3</v>
      </c>
      <c r="E3827">
        <v>0</v>
      </c>
      <c r="F3827">
        <v>25</v>
      </c>
      <c r="G3827">
        <v>25</v>
      </c>
      <c r="H3827">
        <v>25</v>
      </c>
      <c r="I3827" t="s">
        <v>15</v>
      </c>
      <c r="J3827">
        <v>0</v>
      </c>
      <c r="L3827" t="s">
        <v>177</v>
      </c>
      <c r="M3827">
        <v>59.924448486867902</v>
      </c>
      <c r="N3827" t="s">
        <v>122</v>
      </c>
      <c r="O3827">
        <v>1</v>
      </c>
      <c r="P3827" t="s">
        <v>178</v>
      </c>
      <c r="Q3827" t="str">
        <f>+PROPER(IF(MID(Tabla1[[#This Row],[expName]],3,100)="Alegria","Alegría",MID(Tabla1[[#This Row],[expName]],3,100)))</f>
        <v>Sexo</v>
      </c>
      <c r="R3827" t="str">
        <f>+IF(Tabla1[[#This Row],[correct_ans]]="None","Frecuente","Infrecuente")</f>
        <v>Infrecuente</v>
      </c>
      <c r="S3827">
        <f>+Tabla1[[#This Row],[Respuesta.corr]]*100</f>
        <v>0</v>
      </c>
      <c r="T3827" t="str">
        <f>+IF(OR(Tabla1[[#This Row],[frecuente/infrecuente]]="Frecuente",Tabla1[[#This Row],[Respuesta.rt]]=""),"",Tabla1[[#This Row],[Respuesta.rt]])</f>
        <v/>
      </c>
      <c r="U3827">
        <f>1-Tabla1[[#This Row],[Respuesta.corr]]</f>
        <v>1</v>
      </c>
      <c r="V3827" t="s">
        <v>141</v>
      </c>
      <c r="W3827" t="s">
        <v>143</v>
      </c>
      <c r="X3827" t="str">
        <f>+IFERROR(VLOOKUP(Tabla1[[#This Row],[participant]],$AB$2:$AC$17,2,0),"REVISAR")</f>
        <v>EGV8M</v>
      </c>
    </row>
    <row r="3828" spans="1:24" x14ac:dyDescent="0.55000000000000004">
      <c r="A3828" t="s">
        <v>124</v>
      </c>
      <c r="B3828" t="s">
        <v>92</v>
      </c>
      <c r="C3828" t="s">
        <v>15</v>
      </c>
      <c r="D3828">
        <v>0.8</v>
      </c>
      <c r="E3828">
        <v>0</v>
      </c>
      <c r="F3828">
        <v>26</v>
      </c>
      <c r="G3828">
        <v>26</v>
      </c>
      <c r="H3828">
        <v>26</v>
      </c>
      <c r="I3828" t="s">
        <v>15</v>
      </c>
      <c r="J3828">
        <v>1</v>
      </c>
      <c r="L3828" t="s">
        <v>177</v>
      </c>
      <c r="M3828">
        <v>59.924448486867902</v>
      </c>
      <c r="N3828" t="s">
        <v>122</v>
      </c>
      <c r="O3828">
        <v>1</v>
      </c>
      <c r="P3828" t="s">
        <v>178</v>
      </c>
      <c r="Q3828" t="str">
        <f>+PROPER(IF(MID(Tabla1[[#This Row],[expName]],3,100)="Alegria","Alegría",MID(Tabla1[[#This Row],[expName]],3,100)))</f>
        <v>Sexo</v>
      </c>
      <c r="R3828" t="str">
        <f>+IF(Tabla1[[#This Row],[correct_ans]]="None","Frecuente","Infrecuente")</f>
        <v>Frecuente</v>
      </c>
      <c r="S3828">
        <f>+Tabla1[[#This Row],[Respuesta.corr]]*100</f>
        <v>100</v>
      </c>
      <c r="T3828" t="str">
        <f>+IF(OR(Tabla1[[#This Row],[frecuente/infrecuente]]="Frecuente",Tabla1[[#This Row],[Respuesta.rt]]=""),"",Tabla1[[#This Row],[Respuesta.rt]])</f>
        <v/>
      </c>
      <c r="U3828">
        <f>1-Tabla1[[#This Row],[Respuesta.corr]]</f>
        <v>0</v>
      </c>
      <c r="V3828" t="s">
        <v>141</v>
      </c>
      <c r="W3828" t="s">
        <v>143</v>
      </c>
      <c r="X3828" t="str">
        <f>+IFERROR(VLOOKUP(Tabla1[[#This Row],[participant]],$AB$2:$AC$17,2,0),"REVISAR")</f>
        <v>EGV8M</v>
      </c>
    </row>
    <row r="3829" spans="1:24" x14ac:dyDescent="0.55000000000000004">
      <c r="A3829" t="s">
        <v>124</v>
      </c>
      <c r="B3829" t="s">
        <v>22</v>
      </c>
      <c r="C3829" t="s">
        <v>15</v>
      </c>
      <c r="D3829">
        <v>1.3</v>
      </c>
      <c r="E3829">
        <v>0</v>
      </c>
      <c r="F3829">
        <v>27</v>
      </c>
      <c r="G3829">
        <v>27</v>
      </c>
      <c r="H3829">
        <v>27</v>
      </c>
      <c r="I3829" t="s">
        <v>15</v>
      </c>
      <c r="J3829">
        <v>1</v>
      </c>
      <c r="L3829" t="s">
        <v>177</v>
      </c>
      <c r="M3829">
        <v>59.924448486867902</v>
      </c>
      <c r="N3829" t="s">
        <v>122</v>
      </c>
      <c r="O3829">
        <v>1</v>
      </c>
      <c r="P3829" t="s">
        <v>178</v>
      </c>
      <c r="Q3829" t="str">
        <f>+PROPER(IF(MID(Tabla1[[#This Row],[expName]],3,100)="Alegria","Alegría",MID(Tabla1[[#This Row],[expName]],3,100)))</f>
        <v>Sexo</v>
      </c>
      <c r="R3829" t="str">
        <f>+IF(Tabla1[[#This Row],[correct_ans]]="None","Frecuente","Infrecuente")</f>
        <v>Frecuente</v>
      </c>
      <c r="S3829">
        <f>+Tabla1[[#This Row],[Respuesta.corr]]*100</f>
        <v>100</v>
      </c>
      <c r="T3829" t="str">
        <f>+IF(OR(Tabla1[[#This Row],[frecuente/infrecuente]]="Frecuente",Tabla1[[#This Row],[Respuesta.rt]]=""),"",Tabla1[[#This Row],[Respuesta.rt]])</f>
        <v/>
      </c>
      <c r="U3829">
        <f>1-Tabla1[[#This Row],[Respuesta.corr]]</f>
        <v>0</v>
      </c>
      <c r="V3829" t="s">
        <v>141</v>
      </c>
      <c r="W3829" t="s">
        <v>143</v>
      </c>
      <c r="X3829" t="str">
        <f>+IFERROR(VLOOKUP(Tabla1[[#This Row],[participant]],$AB$2:$AC$17,2,0),"REVISAR")</f>
        <v>EGV8M</v>
      </c>
    </row>
    <row r="3830" spans="1:24" x14ac:dyDescent="0.55000000000000004">
      <c r="A3830" t="s">
        <v>120</v>
      </c>
      <c r="B3830" t="s">
        <v>63</v>
      </c>
      <c r="C3830" t="s">
        <v>21</v>
      </c>
      <c r="D3830">
        <v>0.8</v>
      </c>
      <c r="E3830">
        <v>0</v>
      </c>
      <c r="F3830">
        <v>28</v>
      </c>
      <c r="G3830">
        <v>28</v>
      </c>
      <c r="H3830">
        <v>28</v>
      </c>
      <c r="I3830" t="s">
        <v>21</v>
      </c>
      <c r="J3830">
        <v>1</v>
      </c>
      <c r="K3830">
        <v>0.72503454895899999</v>
      </c>
      <c r="L3830" t="s">
        <v>177</v>
      </c>
      <c r="M3830">
        <v>59.924448486867902</v>
      </c>
      <c r="N3830" t="s">
        <v>122</v>
      </c>
      <c r="O3830">
        <v>1</v>
      </c>
      <c r="P3830" t="s">
        <v>178</v>
      </c>
      <c r="Q3830" t="str">
        <f>+PROPER(IF(MID(Tabla1[[#This Row],[expName]],3,100)="Alegria","Alegría",MID(Tabla1[[#This Row],[expName]],3,100)))</f>
        <v>Sexo</v>
      </c>
      <c r="R3830" t="str">
        <f>+IF(Tabla1[[#This Row],[correct_ans]]="None","Frecuente","Infrecuente")</f>
        <v>Infrecuente</v>
      </c>
      <c r="S3830">
        <f>+Tabla1[[#This Row],[Respuesta.corr]]*100</f>
        <v>100</v>
      </c>
      <c r="T3830">
        <f>+IF(OR(Tabla1[[#This Row],[frecuente/infrecuente]]="Frecuente",Tabla1[[#This Row],[Respuesta.rt]]=""),"",Tabla1[[#This Row],[Respuesta.rt]])</f>
        <v>0.72503454895899999</v>
      </c>
      <c r="U3830">
        <f>1-Tabla1[[#This Row],[Respuesta.corr]]</f>
        <v>0</v>
      </c>
      <c r="V3830" t="s">
        <v>141</v>
      </c>
      <c r="W3830" t="s">
        <v>143</v>
      </c>
      <c r="X3830" t="str">
        <f>+IFERROR(VLOOKUP(Tabla1[[#This Row],[participant]],$AB$2:$AC$17,2,0),"REVISAR")</f>
        <v>EGV8M</v>
      </c>
    </row>
    <row r="3831" spans="1:24" x14ac:dyDescent="0.55000000000000004">
      <c r="A3831" t="s">
        <v>124</v>
      </c>
      <c r="B3831" t="s">
        <v>87</v>
      </c>
      <c r="C3831" t="s">
        <v>15</v>
      </c>
      <c r="D3831">
        <v>1.3</v>
      </c>
      <c r="E3831">
        <v>0</v>
      </c>
      <c r="F3831">
        <v>29</v>
      </c>
      <c r="G3831">
        <v>29</v>
      </c>
      <c r="H3831">
        <v>29</v>
      </c>
      <c r="I3831" t="s">
        <v>15</v>
      </c>
      <c r="J3831">
        <v>1</v>
      </c>
      <c r="L3831" t="s">
        <v>177</v>
      </c>
      <c r="M3831">
        <v>59.924448486867902</v>
      </c>
      <c r="N3831" t="s">
        <v>122</v>
      </c>
      <c r="O3831">
        <v>1</v>
      </c>
      <c r="P3831" t="s">
        <v>178</v>
      </c>
      <c r="Q3831" t="str">
        <f>+PROPER(IF(MID(Tabla1[[#This Row],[expName]],3,100)="Alegria","Alegría",MID(Tabla1[[#This Row],[expName]],3,100)))</f>
        <v>Sexo</v>
      </c>
      <c r="R3831" t="str">
        <f>+IF(Tabla1[[#This Row],[correct_ans]]="None","Frecuente","Infrecuente")</f>
        <v>Frecuente</v>
      </c>
      <c r="S3831">
        <f>+Tabla1[[#This Row],[Respuesta.corr]]*100</f>
        <v>100</v>
      </c>
      <c r="T3831" t="str">
        <f>+IF(OR(Tabla1[[#This Row],[frecuente/infrecuente]]="Frecuente",Tabla1[[#This Row],[Respuesta.rt]]=""),"",Tabla1[[#This Row],[Respuesta.rt]])</f>
        <v/>
      </c>
      <c r="U3831">
        <f>1-Tabla1[[#This Row],[Respuesta.corr]]</f>
        <v>0</v>
      </c>
      <c r="V3831" t="s">
        <v>141</v>
      </c>
      <c r="W3831" t="s">
        <v>143</v>
      </c>
      <c r="X3831" t="str">
        <f>+IFERROR(VLOOKUP(Tabla1[[#This Row],[participant]],$AB$2:$AC$17,2,0),"REVISAR")</f>
        <v>EGV8M</v>
      </c>
    </row>
    <row r="3832" spans="1:24" x14ac:dyDescent="0.55000000000000004">
      <c r="A3832" t="s">
        <v>124</v>
      </c>
      <c r="B3832" t="s">
        <v>75</v>
      </c>
      <c r="C3832" t="s">
        <v>15</v>
      </c>
      <c r="D3832">
        <v>0.8</v>
      </c>
      <c r="E3832">
        <v>0</v>
      </c>
      <c r="F3832">
        <v>30</v>
      </c>
      <c r="G3832">
        <v>30</v>
      </c>
      <c r="H3832">
        <v>30</v>
      </c>
      <c r="I3832" t="s">
        <v>15</v>
      </c>
      <c r="J3832">
        <v>1</v>
      </c>
      <c r="L3832" t="s">
        <v>177</v>
      </c>
      <c r="M3832">
        <v>59.924448486867902</v>
      </c>
      <c r="N3832" t="s">
        <v>122</v>
      </c>
      <c r="O3832">
        <v>1</v>
      </c>
      <c r="P3832" t="s">
        <v>178</v>
      </c>
      <c r="Q3832" t="str">
        <f>+PROPER(IF(MID(Tabla1[[#This Row],[expName]],3,100)="Alegria","Alegría",MID(Tabla1[[#This Row],[expName]],3,100)))</f>
        <v>Sexo</v>
      </c>
      <c r="R3832" t="str">
        <f>+IF(Tabla1[[#This Row],[correct_ans]]="None","Frecuente","Infrecuente")</f>
        <v>Frecuente</v>
      </c>
      <c r="S3832">
        <f>+Tabla1[[#This Row],[Respuesta.corr]]*100</f>
        <v>100</v>
      </c>
      <c r="T3832" t="str">
        <f>+IF(OR(Tabla1[[#This Row],[frecuente/infrecuente]]="Frecuente",Tabla1[[#This Row],[Respuesta.rt]]=""),"",Tabla1[[#This Row],[Respuesta.rt]])</f>
        <v/>
      </c>
      <c r="U3832">
        <f>1-Tabla1[[#This Row],[Respuesta.corr]]</f>
        <v>0</v>
      </c>
      <c r="V3832" t="s">
        <v>141</v>
      </c>
      <c r="W3832" t="s">
        <v>143</v>
      </c>
      <c r="X3832" t="str">
        <f>+IFERROR(VLOOKUP(Tabla1[[#This Row],[participant]],$AB$2:$AC$17,2,0),"REVISAR")</f>
        <v>EGV8M</v>
      </c>
    </row>
    <row r="3833" spans="1:24" x14ac:dyDescent="0.55000000000000004">
      <c r="A3833" t="s">
        <v>120</v>
      </c>
      <c r="B3833" t="s">
        <v>88</v>
      </c>
      <c r="C3833" t="s">
        <v>21</v>
      </c>
      <c r="D3833">
        <v>1.3</v>
      </c>
      <c r="E3833">
        <v>0</v>
      </c>
      <c r="F3833">
        <v>31</v>
      </c>
      <c r="G3833">
        <v>31</v>
      </c>
      <c r="H3833">
        <v>31</v>
      </c>
      <c r="I3833" t="s">
        <v>21</v>
      </c>
      <c r="J3833">
        <v>1</v>
      </c>
      <c r="K3833">
        <v>0.92505116952800004</v>
      </c>
      <c r="L3833" t="s">
        <v>177</v>
      </c>
      <c r="M3833">
        <v>59.924448486867902</v>
      </c>
      <c r="N3833" t="s">
        <v>122</v>
      </c>
      <c r="O3833">
        <v>1</v>
      </c>
      <c r="P3833" t="s">
        <v>178</v>
      </c>
      <c r="Q3833" t="str">
        <f>+PROPER(IF(MID(Tabla1[[#This Row],[expName]],3,100)="Alegria","Alegría",MID(Tabla1[[#This Row],[expName]],3,100)))</f>
        <v>Sexo</v>
      </c>
      <c r="R3833" t="str">
        <f>+IF(Tabla1[[#This Row],[correct_ans]]="None","Frecuente","Infrecuente")</f>
        <v>Infrecuente</v>
      </c>
      <c r="S3833">
        <f>+Tabla1[[#This Row],[Respuesta.corr]]*100</f>
        <v>100</v>
      </c>
      <c r="T3833">
        <f>+IF(OR(Tabla1[[#This Row],[frecuente/infrecuente]]="Frecuente",Tabla1[[#This Row],[Respuesta.rt]]=""),"",Tabla1[[#This Row],[Respuesta.rt]])</f>
        <v>0.92505116952800004</v>
      </c>
      <c r="U3833">
        <f>1-Tabla1[[#This Row],[Respuesta.corr]]</f>
        <v>0</v>
      </c>
      <c r="V3833" t="s">
        <v>141</v>
      </c>
      <c r="W3833" t="s">
        <v>143</v>
      </c>
      <c r="X3833" t="str">
        <f>+IFERROR(VLOOKUP(Tabla1[[#This Row],[participant]],$AB$2:$AC$17,2,0),"REVISAR")</f>
        <v>EGV8M</v>
      </c>
    </row>
    <row r="3834" spans="1:24" x14ac:dyDescent="0.55000000000000004">
      <c r="A3834" t="s">
        <v>124</v>
      </c>
      <c r="B3834" t="s">
        <v>125</v>
      </c>
      <c r="C3834" t="s">
        <v>15</v>
      </c>
      <c r="D3834">
        <v>1.3</v>
      </c>
      <c r="E3834">
        <v>0</v>
      </c>
      <c r="F3834">
        <v>32</v>
      </c>
      <c r="G3834">
        <v>32</v>
      </c>
      <c r="H3834">
        <v>32</v>
      </c>
      <c r="I3834" t="s">
        <v>15</v>
      </c>
      <c r="J3834">
        <v>1</v>
      </c>
      <c r="L3834" t="s">
        <v>177</v>
      </c>
      <c r="M3834">
        <v>59.924448486867902</v>
      </c>
      <c r="N3834" t="s">
        <v>122</v>
      </c>
      <c r="O3834">
        <v>1</v>
      </c>
      <c r="P3834" t="s">
        <v>178</v>
      </c>
      <c r="Q3834" t="str">
        <f>+PROPER(IF(MID(Tabla1[[#This Row],[expName]],3,100)="Alegria","Alegría",MID(Tabla1[[#This Row],[expName]],3,100)))</f>
        <v>Sexo</v>
      </c>
      <c r="R3834" t="str">
        <f>+IF(Tabla1[[#This Row],[correct_ans]]="None","Frecuente","Infrecuente")</f>
        <v>Frecuente</v>
      </c>
      <c r="S3834">
        <f>+Tabla1[[#This Row],[Respuesta.corr]]*100</f>
        <v>100</v>
      </c>
      <c r="T3834" t="str">
        <f>+IF(OR(Tabla1[[#This Row],[frecuente/infrecuente]]="Frecuente",Tabla1[[#This Row],[Respuesta.rt]]=""),"",Tabla1[[#This Row],[Respuesta.rt]])</f>
        <v/>
      </c>
      <c r="U3834">
        <f>1-Tabla1[[#This Row],[Respuesta.corr]]</f>
        <v>0</v>
      </c>
      <c r="V3834" t="s">
        <v>141</v>
      </c>
      <c r="W3834" t="s">
        <v>143</v>
      </c>
      <c r="X3834" t="str">
        <f>+IFERROR(VLOOKUP(Tabla1[[#This Row],[participant]],$AB$2:$AC$17,2,0),"REVISAR")</f>
        <v>EGV8M</v>
      </c>
    </row>
    <row r="3835" spans="1:24" x14ac:dyDescent="0.55000000000000004">
      <c r="A3835" t="s">
        <v>124</v>
      </c>
      <c r="B3835" t="s">
        <v>68</v>
      </c>
      <c r="C3835" t="s">
        <v>15</v>
      </c>
      <c r="D3835">
        <v>1.3</v>
      </c>
      <c r="E3835">
        <v>0</v>
      </c>
      <c r="F3835">
        <v>33</v>
      </c>
      <c r="G3835">
        <v>33</v>
      </c>
      <c r="H3835">
        <v>33</v>
      </c>
      <c r="I3835" t="s">
        <v>15</v>
      </c>
      <c r="J3835">
        <v>1</v>
      </c>
      <c r="L3835" t="s">
        <v>177</v>
      </c>
      <c r="M3835">
        <v>59.924448486867902</v>
      </c>
      <c r="N3835" t="s">
        <v>122</v>
      </c>
      <c r="O3835">
        <v>1</v>
      </c>
      <c r="P3835" t="s">
        <v>178</v>
      </c>
      <c r="Q3835" t="str">
        <f>+PROPER(IF(MID(Tabla1[[#This Row],[expName]],3,100)="Alegria","Alegría",MID(Tabla1[[#This Row],[expName]],3,100)))</f>
        <v>Sexo</v>
      </c>
      <c r="R3835" t="str">
        <f>+IF(Tabla1[[#This Row],[correct_ans]]="None","Frecuente","Infrecuente")</f>
        <v>Frecuente</v>
      </c>
      <c r="S3835">
        <f>+Tabla1[[#This Row],[Respuesta.corr]]*100</f>
        <v>100</v>
      </c>
      <c r="T3835" t="str">
        <f>+IF(OR(Tabla1[[#This Row],[frecuente/infrecuente]]="Frecuente",Tabla1[[#This Row],[Respuesta.rt]]=""),"",Tabla1[[#This Row],[Respuesta.rt]])</f>
        <v/>
      </c>
      <c r="U3835">
        <f>1-Tabla1[[#This Row],[Respuesta.corr]]</f>
        <v>0</v>
      </c>
      <c r="V3835" t="s">
        <v>141</v>
      </c>
      <c r="W3835" t="s">
        <v>143</v>
      </c>
      <c r="X3835" t="str">
        <f>+IFERROR(VLOOKUP(Tabla1[[#This Row],[participant]],$AB$2:$AC$17,2,0),"REVISAR")</f>
        <v>EGV8M</v>
      </c>
    </row>
    <row r="3836" spans="1:24" x14ac:dyDescent="0.55000000000000004">
      <c r="A3836" t="s">
        <v>120</v>
      </c>
      <c r="B3836" t="s">
        <v>28</v>
      </c>
      <c r="C3836" t="s">
        <v>21</v>
      </c>
      <c r="D3836">
        <v>1.3</v>
      </c>
      <c r="E3836">
        <v>0</v>
      </c>
      <c r="F3836">
        <v>34</v>
      </c>
      <c r="G3836">
        <v>34</v>
      </c>
      <c r="H3836">
        <v>34</v>
      </c>
      <c r="I3836" t="s">
        <v>21</v>
      </c>
      <c r="J3836">
        <v>1</v>
      </c>
      <c r="K3836">
        <v>0.85680519568299995</v>
      </c>
      <c r="L3836" t="s">
        <v>177</v>
      </c>
      <c r="M3836">
        <v>59.924448486867902</v>
      </c>
      <c r="N3836" t="s">
        <v>122</v>
      </c>
      <c r="O3836">
        <v>1</v>
      </c>
      <c r="P3836" t="s">
        <v>178</v>
      </c>
      <c r="Q3836" t="str">
        <f>+PROPER(IF(MID(Tabla1[[#This Row],[expName]],3,100)="Alegria","Alegría",MID(Tabla1[[#This Row],[expName]],3,100)))</f>
        <v>Sexo</v>
      </c>
      <c r="R3836" t="str">
        <f>+IF(Tabla1[[#This Row],[correct_ans]]="None","Frecuente","Infrecuente")</f>
        <v>Infrecuente</v>
      </c>
      <c r="S3836">
        <f>+Tabla1[[#This Row],[Respuesta.corr]]*100</f>
        <v>100</v>
      </c>
      <c r="T3836">
        <f>+IF(OR(Tabla1[[#This Row],[frecuente/infrecuente]]="Frecuente",Tabla1[[#This Row],[Respuesta.rt]]=""),"",Tabla1[[#This Row],[Respuesta.rt]])</f>
        <v>0.85680519568299995</v>
      </c>
      <c r="U3836">
        <f>1-Tabla1[[#This Row],[Respuesta.corr]]</f>
        <v>0</v>
      </c>
      <c r="V3836" t="s">
        <v>141</v>
      </c>
      <c r="W3836" t="s">
        <v>143</v>
      </c>
      <c r="X3836" t="str">
        <f>+IFERROR(VLOOKUP(Tabla1[[#This Row],[participant]],$AB$2:$AC$17,2,0),"REVISAR")</f>
        <v>EGV8M</v>
      </c>
    </row>
    <row r="3837" spans="1:24" x14ac:dyDescent="0.55000000000000004">
      <c r="A3837" t="s">
        <v>124</v>
      </c>
      <c r="B3837" t="s">
        <v>91</v>
      </c>
      <c r="C3837" t="s">
        <v>15</v>
      </c>
      <c r="D3837">
        <v>0.8</v>
      </c>
      <c r="E3837">
        <v>0</v>
      </c>
      <c r="F3837">
        <v>35</v>
      </c>
      <c r="G3837">
        <v>35</v>
      </c>
      <c r="H3837">
        <v>35</v>
      </c>
      <c r="I3837" t="s">
        <v>15</v>
      </c>
      <c r="J3837">
        <v>1</v>
      </c>
      <c r="L3837" t="s">
        <v>177</v>
      </c>
      <c r="M3837">
        <v>59.924448486867902</v>
      </c>
      <c r="N3837" t="s">
        <v>122</v>
      </c>
      <c r="O3837">
        <v>1</v>
      </c>
      <c r="P3837" t="s">
        <v>178</v>
      </c>
      <c r="Q3837" t="str">
        <f>+PROPER(IF(MID(Tabla1[[#This Row],[expName]],3,100)="Alegria","Alegría",MID(Tabla1[[#This Row],[expName]],3,100)))</f>
        <v>Sexo</v>
      </c>
      <c r="R3837" t="str">
        <f>+IF(Tabla1[[#This Row],[correct_ans]]="None","Frecuente","Infrecuente")</f>
        <v>Frecuente</v>
      </c>
      <c r="S3837">
        <f>+Tabla1[[#This Row],[Respuesta.corr]]*100</f>
        <v>100</v>
      </c>
      <c r="T3837" t="str">
        <f>+IF(OR(Tabla1[[#This Row],[frecuente/infrecuente]]="Frecuente",Tabla1[[#This Row],[Respuesta.rt]]=""),"",Tabla1[[#This Row],[Respuesta.rt]])</f>
        <v/>
      </c>
      <c r="U3837">
        <f>1-Tabla1[[#This Row],[Respuesta.corr]]</f>
        <v>0</v>
      </c>
      <c r="V3837" t="s">
        <v>141</v>
      </c>
      <c r="W3837" t="s">
        <v>143</v>
      </c>
      <c r="X3837" t="str">
        <f>+IFERROR(VLOOKUP(Tabla1[[#This Row],[participant]],$AB$2:$AC$17,2,0),"REVISAR")</f>
        <v>EGV8M</v>
      </c>
    </row>
    <row r="3838" spans="1:24" x14ac:dyDescent="0.55000000000000004">
      <c r="A3838" t="s">
        <v>124</v>
      </c>
      <c r="B3838" t="s">
        <v>87</v>
      </c>
      <c r="C3838" t="s">
        <v>15</v>
      </c>
      <c r="D3838">
        <v>1.3</v>
      </c>
      <c r="E3838">
        <v>0</v>
      </c>
      <c r="F3838">
        <v>36</v>
      </c>
      <c r="G3838">
        <v>36</v>
      </c>
      <c r="H3838">
        <v>36</v>
      </c>
      <c r="I3838" t="s">
        <v>15</v>
      </c>
      <c r="J3838">
        <v>1</v>
      </c>
      <c r="L3838" t="s">
        <v>177</v>
      </c>
      <c r="M3838">
        <v>59.924448486867902</v>
      </c>
      <c r="N3838" t="s">
        <v>122</v>
      </c>
      <c r="O3838">
        <v>1</v>
      </c>
      <c r="P3838" t="s">
        <v>178</v>
      </c>
      <c r="Q3838" t="str">
        <f>+PROPER(IF(MID(Tabla1[[#This Row],[expName]],3,100)="Alegria","Alegría",MID(Tabla1[[#This Row],[expName]],3,100)))</f>
        <v>Sexo</v>
      </c>
      <c r="R3838" t="str">
        <f>+IF(Tabla1[[#This Row],[correct_ans]]="None","Frecuente","Infrecuente")</f>
        <v>Frecuente</v>
      </c>
      <c r="S3838">
        <f>+Tabla1[[#This Row],[Respuesta.corr]]*100</f>
        <v>100</v>
      </c>
      <c r="T3838" t="str">
        <f>+IF(OR(Tabla1[[#This Row],[frecuente/infrecuente]]="Frecuente",Tabla1[[#This Row],[Respuesta.rt]]=""),"",Tabla1[[#This Row],[Respuesta.rt]])</f>
        <v/>
      </c>
      <c r="U3838">
        <f>1-Tabla1[[#This Row],[Respuesta.corr]]</f>
        <v>0</v>
      </c>
      <c r="V3838" t="s">
        <v>141</v>
      </c>
      <c r="W3838" t="s">
        <v>143</v>
      </c>
      <c r="X3838" t="str">
        <f>+IFERROR(VLOOKUP(Tabla1[[#This Row],[participant]],$AB$2:$AC$17,2,0),"REVISAR")</f>
        <v>EGV8M</v>
      </c>
    </row>
    <row r="3839" spans="1:24" x14ac:dyDescent="0.55000000000000004">
      <c r="A3839" t="s">
        <v>120</v>
      </c>
      <c r="B3839" t="s">
        <v>63</v>
      </c>
      <c r="C3839" t="s">
        <v>21</v>
      </c>
      <c r="D3839">
        <v>0.8</v>
      </c>
      <c r="E3839">
        <v>0</v>
      </c>
      <c r="F3839">
        <v>37</v>
      </c>
      <c r="G3839">
        <v>37</v>
      </c>
      <c r="H3839">
        <v>37</v>
      </c>
      <c r="I3839" t="s">
        <v>21</v>
      </c>
      <c r="J3839">
        <v>1</v>
      </c>
      <c r="K3839">
        <v>0.77075203770099998</v>
      </c>
      <c r="L3839" t="s">
        <v>177</v>
      </c>
      <c r="M3839">
        <v>59.924448486867902</v>
      </c>
      <c r="N3839" t="s">
        <v>122</v>
      </c>
      <c r="O3839">
        <v>1</v>
      </c>
      <c r="P3839" t="s">
        <v>178</v>
      </c>
      <c r="Q3839" t="str">
        <f>+PROPER(IF(MID(Tabla1[[#This Row],[expName]],3,100)="Alegria","Alegría",MID(Tabla1[[#This Row],[expName]],3,100)))</f>
        <v>Sexo</v>
      </c>
      <c r="R3839" t="str">
        <f>+IF(Tabla1[[#This Row],[correct_ans]]="None","Frecuente","Infrecuente")</f>
        <v>Infrecuente</v>
      </c>
      <c r="S3839">
        <f>+Tabla1[[#This Row],[Respuesta.corr]]*100</f>
        <v>100</v>
      </c>
      <c r="T3839">
        <f>+IF(OR(Tabla1[[#This Row],[frecuente/infrecuente]]="Frecuente",Tabla1[[#This Row],[Respuesta.rt]]=""),"",Tabla1[[#This Row],[Respuesta.rt]])</f>
        <v>0.77075203770099998</v>
      </c>
      <c r="U3839">
        <f>1-Tabla1[[#This Row],[Respuesta.corr]]</f>
        <v>0</v>
      </c>
      <c r="V3839" t="s">
        <v>141</v>
      </c>
      <c r="W3839" t="s">
        <v>143</v>
      </c>
      <c r="X3839" t="str">
        <f>+IFERROR(VLOOKUP(Tabla1[[#This Row],[participant]],$AB$2:$AC$17,2,0),"REVISAR")</f>
        <v>EGV8M</v>
      </c>
    </row>
    <row r="3840" spans="1:24" x14ac:dyDescent="0.55000000000000004">
      <c r="A3840" t="s">
        <v>124</v>
      </c>
      <c r="B3840" t="s">
        <v>91</v>
      </c>
      <c r="C3840" t="s">
        <v>15</v>
      </c>
      <c r="D3840">
        <v>0.8</v>
      </c>
      <c r="E3840">
        <v>0</v>
      </c>
      <c r="F3840">
        <v>38</v>
      </c>
      <c r="G3840">
        <v>38</v>
      </c>
      <c r="H3840">
        <v>38</v>
      </c>
      <c r="I3840" t="s">
        <v>15</v>
      </c>
      <c r="J3840">
        <v>1</v>
      </c>
      <c r="L3840" t="s">
        <v>177</v>
      </c>
      <c r="M3840">
        <v>59.924448486867902</v>
      </c>
      <c r="N3840" t="s">
        <v>122</v>
      </c>
      <c r="O3840">
        <v>1</v>
      </c>
      <c r="P3840" t="s">
        <v>178</v>
      </c>
      <c r="Q3840" t="str">
        <f>+PROPER(IF(MID(Tabla1[[#This Row],[expName]],3,100)="Alegria","Alegría",MID(Tabla1[[#This Row],[expName]],3,100)))</f>
        <v>Sexo</v>
      </c>
      <c r="R3840" t="str">
        <f>+IF(Tabla1[[#This Row],[correct_ans]]="None","Frecuente","Infrecuente")</f>
        <v>Frecuente</v>
      </c>
      <c r="S3840">
        <f>+Tabla1[[#This Row],[Respuesta.corr]]*100</f>
        <v>100</v>
      </c>
      <c r="T3840" t="str">
        <f>+IF(OR(Tabla1[[#This Row],[frecuente/infrecuente]]="Frecuente",Tabla1[[#This Row],[Respuesta.rt]]=""),"",Tabla1[[#This Row],[Respuesta.rt]])</f>
        <v/>
      </c>
      <c r="U3840">
        <f>1-Tabla1[[#This Row],[Respuesta.corr]]</f>
        <v>0</v>
      </c>
      <c r="V3840" t="s">
        <v>141</v>
      </c>
      <c r="W3840" t="s">
        <v>143</v>
      </c>
      <c r="X3840" t="str">
        <f>+IFERROR(VLOOKUP(Tabla1[[#This Row],[participant]],$AB$2:$AC$17,2,0),"REVISAR")</f>
        <v>EGV8M</v>
      </c>
    </row>
    <row r="3841" spans="1:24" x14ac:dyDescent="0.55000000000000004">
      <c r="A3841" t="s">
        <v>124</v>
      </c>
      <c r="B3841" t="s">
        <v>125</v>
      </c>
      <c r="C3841" t="s">
        <v>15</v>
      </c>
      <c r="D3841">
        <v>0.8</v>
      </c>
      <c r="E3841">
        <v>0</v>
      </c>
      <c r="F3841">
        <v>39</v>
      </c>
      <c r="G3841">
        <v>39</v>
      </c>
      <c r="H3841">
        <v>39</v>
      </c>
      <c r="I3841" t="s">
        <v>15</v>
      </c>
      <c r="J3841">
        <v>1</v>
      </c>
      <c r="L3841" t="s">
        <v>177</v>
      </c>
      <c r="M3841">
        <v>59.924448486867902</v>
      </c>
      <c r="N3841" t="s">
        <v>122</v>
      </c>
      <c r="O3841">
        <v>1</v>
      </c>
      <c r="P3841" t="s">
        <v>178</v>
      </c>
      <c r="Q3841" t="str">
        <f>+PROPER(IF(MID(Tabla1[[#This Row],[expName]],3,100)="Alegria","Alegría",MID(Tabla1[[#This Row],[expName]],3,100)))</f>
        <v>Sexo</v>
      </c>
      <c r="R3841" t="str">
        <f>+IF(Tabla1[[#This Row],[correct_ans]]="None","Frecuente","Infrecuente")</f>
        <v>Frecuente</v>
      </c>
      <c r="S3841">
        <f>+Tabla1[[#This Row],[Respuesta.corr]]*100</f>
        <v>100</v>
      </c>
      <c r="T3841" t="str">
        <f>+IF(OR(Tabla1[[#This Row],[frecuente/infrecuente]]="Frecuente",Tabla1[[#This Row],[Respuesta.rt]]=""),"",Tabla1[[#This Row],[Respuesta.rt]])</f>
        <v/>
      </c>
      <c r="U3841">
        <f>1-Tabla1[[#This Row],[Respuesta.corr]]</f>
        <v>0</v>
      </c>
      <c r="V3841" t="s">
        <v>141</v>
      </c>
      <c r="W3841" t="s">
        <v>143</v>
      </c>
      <c r="X3841" t="str">
        <f>+IFERROR(VLOOKUP(Tabla1[[#This Row],[participant]],$AB$2:$AC$17,2,0),"REVISAR")</f>
        <v>EGV8M</v>
      </c>
    </row>
    <row r="3842" spans="1:24" x14ac:dyDescent="0.55000000000000004">
      <c r="A3842" t="s">
        <v>120</v>
      </c>
      <c r="B3842" t="s">
        <v>35</v>
      </c>
      <c r="C3842" t="s">
        <v>21</v>
      </c>
      <c r="D3842">
        <v>1.3</v>
      </c>
      <c r="E3842">
        <v>0</v>
      </c>
      <c r="F3842">
        <v>40</v>
      </c>
      <c r="G3842">
        <v>40</v>
      </c>
      <c r="H3842">
        <v>40</v>
      </c>
      <c r="I3842" t="s">
        <v>15</v>
      </c>
      <c r="J3842">
        <v>0</v>
      </c>
      <c r="L3842" t="s">
        <v>177</v>
      </c>
      <c r="M3842">
        <v>59.924448486867902</v>
      </c>
      <c r="N3842" t="s">
        <v>122</v>
      </c>
      <c r="O3842">
        <v>1</v>
      </c>
      <c r="P3842" t="s">
        <v>178</v>
      </c>
      <c r="Q3842" t="str">
        <f>+PROPER(IF(MID(Tabla1[[#This Row],[expName]],3,100)="Alegria","Alegría",MID(Tabla1[[#This Row],[expName]],3,100)))</f>
        <v>Sexo</v>
      </c>
      <c r="R3842" t="str">
        <f>+IF(Tabla1[[#This Row],[correct_ans]]="None","Frecuente","Infrecuente")</f>
        <v>Infrecuente</v>
      </c>
      <c r="S3842">
        <f>+Tabla1[[#This Row],[Respuesta.corr]]*100</f>
        <v>0</v>
      </c>
      <c r="T3842" t="str">
        <f>+IF(OR(Tabla1[[#This Row],[frecuente/infrecuente]]="Frecuente",Tabla1[[#This Row],[Respuesta.rt]]=""),"",Tabla1[[#This Row],[Respuesta.rt]])</f>
        <v/>
      </c>
      <c r="U3842">
        <f>1-Tabla1[[#This Row],[Respuesta.corr]]</f>
        <v>1</v>
      </c>
      <c r="V3842" t="s">
        <v>141</v>
      </c>
      <c r="W3842" t="s">
        <v>143</v>
      </c>
      <c r="X3842" t="str">
        <f>+IFERROR(VLOOKUP(Tabla1[[#This Row],[participant]],$AB$2:$AC$17,2,0),"REVISAR")</f>
        <v>EGV8M</v>
      </c>
    </row>
    <row r="3843" spans="1:24" x14ac:dyDescent="0.55000000000000004">
      <c r="A3843" t="s">
        <v>124</v>
      </c>
      <c r="B3843" t="s">
        <v>89</v>
      </c>
      <c r="C3843" t="s">
        <v>15</v>
      </c>
      <c r="D3843">
        <v>1.3</v>
      </c>
      <c r="E3843">
        <v>0</v>
      </c>
      <c r="F3843">
        <v>41</v>
      </c>
      <c r="G3843">
        <v>41</v>
      </c>
      <c r="H3843">
        <v>41</v>
      </c>
      <c r="I3843" t="s">
        <v>15</v>
      </c>
      <c r="J3843">
        <v>1</v>
      </c>
      <c r="L3843" t="s">
        <v>177</v>
      </c>
      <c r="M3843">
        <v>59.924448486867902</v>
      </c>
      <c r="N3843" t="s">
        <v>122</v>
      </c>
      <c r="O3843">
        <v>1</v>
      </c>
      <c r="P3843" t="s">
        <v>178</v>
      </c>
      <c r="Q3843" t="str">
        <f>+PROPER(IF(MID(Tabla1[[#This Row],[expName]],3,100)="Alegria","Alegría",MID(Tabla1[[#This Row],[expName]],3,100)))</f>
        <v>Sexo</v>
      </c>
      <c r="R3843" t="str">
        <f>+IF(Tabla1[[#This Row],[correct_ans]]="None","Frecuente","Infrecuente")</f>
        <v>Frecuente</v>
      </c>
      <c r="S3843">
        <f>+Tabla1[[#This Row],[Respuesta.corr]]*100</f>
        <v>100</v>
      </c>
      <c r="T3843" t="str">
        <f>+IF(OR(Tabla1[[#This Row],[frecuente/infrecuente]]="Frecuente",Tabla1[[#This Row],[Respuesta.rt]]=""),"",Tabla1[[#This Row],[Respuesta.rt]])</f>
        <v/>
      </c>
      <c r="U3843">
        <f>1-Tabla1[[#This Row],[Respuesta.corr]]</f>
        <v>0</v>
      </c>
      <c r="V3843" t="s">
        <v>141</v>
      </c>
      <c r="W3843" t="s">
        <v>143</v>
      </c>
      <c r="X3843" t="str">
        <f>+IFERROR(VLOOKUP(Tabla1[[#This Row],[participant]],$AB$2:$AC$17,2,0),"REVISAR")</f>
        <v>EGV8M</v>
      </c>
    </row>
    <row r="3844" spans="1:24" x14ac:dyDescent="0.55000000000000004">
      <c r="A3844" t="s">
        <v>124</v>
      </c>
      <c r="B3844" t="s">
        <v>68</v>
      </c>
      <c r="C3844" t="s">
        <v>15</v>
      </c>
      <c r="D3844">
        <v>0.8</v>
      </c>
      <c r="E3844">
        <v>0</v>
      </c>
      <c r="F3844">
        <v>42</v>
      </c>
      <c r="G3844">
        <v>42</v>
      </c>
      <c r="H3844">
        <v>42</v>
      </c>
      <c r="I3844" t="s">
        <v>15</v>
      </c>
      <c r="J3844">
        <v>1</v>
      </c>
      <c r="L3844" t="s">
        <v>177</v>
      </c>
      <c r="M3844">
        <v>59.924448486867902</v>
      </c>
      <c r="N3844" t="s">
        <v>122</v>
      </c>
      <c r="O3844">
        <v>1</v>
      </c>
      <c r="P3844" t="s">
        <v>178</v>
      </c>
      <c r="Q3844" t="str">
        <f>+PROPER(IF(MID(Tabla1[[#This Row],[expName]],3,100)="Alegria","Alegría",MID(Tabla1[[#This Row],[expName]],3,100)))</f>
        <v>Sexo</v>
      </c>
      <c r="R3844" t="str">
        <f>+IF(Tabla1[[#This Row],[correct_ans]]="None","Frecuente","Infrecuente")</f>
        <v>Frecuente</v>
      </c>
      <c r="S3844">
        <f>+Tabla1[[#This Row],[Respuesta.corr]]*100</f>
        <v>100</v>
      </c>
      <c r="T3844" t="str">
        <f>+IF(OR(Tabla1[[#This Row],[frecuente/infrecuente]]="Frecuente",Tabla1[[#This Row],[Respuesta.rt]]=""),"",Tabla1[[#This Row],[Respuesta.rt]])</f>
        <v/>
      </c>
      <c r="U3844">
        <f>1-Tabla1[[#This Row],[Respuesta.corr]]</f>
        <v>0</v>
      </c>
      <c r="V3844" t="s">
        <v>141</v>
      </c>
      <c r="W3844" t="s">
        <v>143</v>
      </c>
      <c r="X3844" t="str">
        <f>+IFERROR(VLOOKUP(Tabla1[[#This Row],[participant]],$AB$2:$AC$17,2,0),"REVISAR")</f>
        <v>EGV8M</v>
      </c>
    </row>
    <row r="3845" spans="1:24" x14ac:dyDescent="0.55000000000000004">
      <c r="A3845" t="s">
        <v>120</v>
      </c>
      <c r="B3845" t="s">
        <v>88</v>
      </c>
      <c r="C3845" t="s">
        <v>21</v>
      </c>
      <c r="D3845">
        <v>0.8</v>
      </c>
      <c r="E3845">
        <v>0</v>
      </c>
      <c r="F3845">
        <v>43</v>
      </c>
      <c r="G3845">
        <v>43</v>
      </c>
      <c r="H3845">
        <v>43</v>
      </c>
      <c r="I3845" t="s">
        <v>21</v>
      </c>
      <c r="J3845">
        <v>1</v>
      </c>
      <c r="K3845">
        <v>0.75672818487500004</v>
      </c>
      <c r="L3845" t="s">
        <v>177</v>
      </c>
      <c r="M3845">
        <v>59.924448486867902</v>
      </c>
      <c r="N3845" t="s">
        <v>122</v>
      </c>
      <c r="O3845">
        <v>1</v>
      </c>
      <c r="P3845" t="s">
        <v>178</v>
      </c>
      <c r="Q3845" t="str">
        <f>+PROPER(IF(MID(Tabla1[[#This Row],[expName]],3,100)="Alegria","Alegría",MID(Tabla1[[#This Row],[expName]],3,100)))</f>
        <v>Sexo</v>
      </c>
      <c r="R3845" t="str">
        <f>+IF(Tabla1[[#This Row],[correct_ans]]="None","Frecuente","Infrecuente")</f>
        <v>Infrecuente</v>
      </c>
      <c r="S3845">
        <f>+Tabla1[[#This Row],[Respuesta.corr]]*100</f>
        <v>100</v>
      </c>
      <c r="T3845">
        <f>+IF(OR(Tabla1[[#This Row],[frecuente/infrecuente]]="Frecuente",Tabla1[[#This Row],[Respuesta.rt]]=""),"",Tabla1[[#This Row],[Respuesta.rt]])</f>
        <v>0.75672818487500004</v>
      </c>
      <c r="U3845">
        <f>1-Tabla1[[#This Row],[Respuesta.corr]]</f>
        <v>0</v>
      </c>
      <c r="V3845" t="s">
        <v>141</v>
      </c>
      <c r="W3845" t="s">
        <v>143</v>
      </c>
      <c r="X3845" t="str">
        <f>+IFERROR(VLOOKUP(Tabla1[[#This Row],[participant]],$AB$2:$AC$17,2,0),"REVISAR")</f>
        <v>EGV8M</v>
      </c>
    </row>
    <row r="3846" spans="1:24" x14ac:dyDescent="0.55000000000000004">
      <c r="A3846" t="s">
        <v>124</v>
      </c>
      <c r="B3846" t="s">
        <v>22</v>
      </c>
      <c r="C3846" t="s">
        <v>15</v>
      </c>
      <c r="D3846">
        <v>1.3</v>
      </c>
      <c r="E3846">
        <v>0</v>
      </c>
      <c r="F3846">
        <v>44</v>
      </c>
      <c r="G3846">
        <v>44</v>
      </c>
      <c r="H3846">
        <v>44</v>
      </c>
      <c r="I3846" t="s">
        <v>15</v>
      </c>
      <c r="J3846">
        <v>1</v>
      </c>
      <c r="L3846" t="s">
        <v>177</v>
      </c>
      <c r="M3846">
        <v>59.924448486867902</v>
      </c>
      <c r="N3846" t="s">
        <v>122</v>
      </c>
      <c r="O3846">
        <v>1</v>
      </c>
      <c r="P3846" t="s">
        <v>178</v>
      </c>
      <c r="Q3846" t="str">
        <f>+PROPER(IF(MID(Tabla1[[#This Row],[expName]],3,100)="Alegria","Alegría",MID(Tabla1[[#This Row],[expName]],3,100)))</f>
        <v>Sexo</v>
      </c>
      <c r="R3846" t="str">
        <f>+IF(Tabla1[[#This Row],[correct_ans]]="None","Frecuente","Infrecuente")</f>
        <v>Frecuente</v>
      </c>
      <c r="S3846">
        <f>+Tabla1[[#This Row],[Respuesta.corr]]*100</f>
        <v>100</v>
      </c>
      <c r="T3846" t="str">
        <f>+IF(OR(Tabla1[[#This Row],[frecuente/infrecuente]]="Frecuente",Tabla1[[#This Row],[Respuesta.rt]]=""),"",Tabla1[[#This Row],[Respuesta.rt]])</f>
        <v/>
      </c>
      <c r="U3846">
        <f>1-Tabla1[[#This Row],[Respuesta.corr]]</f>
        <v>0</v>
      </c>
      <c r="V3846" t="s">
        <v>141</v>
      </c>
      <c r="W3846" t="s">
        <v>143</v>
      </c>
      <c r="X3846" t="str">
        <f>+IFERROR(VLOOKUP(Tabla1[[#This Row],[participant]],$AB$2:$AC$17,2,0),"REVISAR")</f>
        <v>EGV8M</v>
      </c>
    </row>
    <row r="3847" spans="1:24" x14ac:dyDescent="0.55000000000000004">
      <c r="A3847" t="s">
        <v>124</v>
      </c>
      <c r="B3847" t="s">
        <v>75</v>
      </c>
      <c r="C3847" t="s">
        <v>15</v>
      </c>
      <c r="D3847">
        <v>0.8</v>
      </c>
      <c r="E3847">
        <v>0</v>
      </c>
      <c r="F3847">
        <v>45</v>
      </c>
      <c r="G3847">
        <v>45</v>
      </c>
      <c r="H3847">
        <v>45</v>
      </c>
      <c r="I3847" t="s">
        <v>15</v>
      </c>
      <c r="J3847">
        <v>1</v>
      </c>
      <c r="L3847" t="s">
        <v>177</v>
      </c>
      <c r="M3847">
        <v>59.924448486867902</v>
      </c>
      <c r="N3847" t="s">
        <v>122</v>
      </c>
      <c r="O3847">
        <v>1</v>
      </c>
      <c r="P3847" t="s">
        <v>178</v>
      </c>
      <c r="Q3847" t="str">
        <f>+PROPER(IF(MID(Tabla1[[#This Row],[expName]],3,100)="Alegria","Alegría",MID(Tabla1[[#This Row],[expName]],3,100)))</f>
        <v>Sexo</v>
      </c>
      <c r="R3847" t="str">
        <f>+IF(Tabla1[[#This Row],[correct_ans]]="None","Frecuente","Infrecuente")</f>
        <v>Frecuente</v>
      </c>
      <c r="S3847">
        <f>+Tabla1[[#This Row],[Respuesta.corr]]*100</f>
        <v>100</v>
      </c>
      <c r="T3847" t="str">
        <f>+IF(OR(Tabla1[[#This Row],[frecuente/infrecuente]]="Frecuente",Tabla1[[#This Row],[Respuesta.rt]]=""),"",Tabla1[[#This Row],[Respuesta.rt]])</f>
        <v/>
      </c>
      <c r="U3847">
        <f>1-Tabla1[[#This Row],[Respuesta.corr]]</f>
        <v>0</v>
      </c>
      <c r="V3847" t="s">
        <v>141</v>
      </c>
      <c r="W3847" t="s">
        <v>143</v>
      </c>
      <c r="X3847" t="str">
        <f>+IFERROR(VLOOKUP(Tabla1[[#This Row],[participant]],$AB$2:$AC$17,2,0),"REVISAR")</f>
        <v>EGV8M</v>
      </c>
    </row>
    <row r="3848" spans="1:24" x14ac:dyDescent="0.55000000000000004">
      <c r="A3848" t="s">
        <v>120</v>
      </c>
      <c r="B3848" t="s">
        <v>28</v>
      </c>
      <c r="C3848" t="s">
        <v>21</v>
      </c>
      <c r="D3848">
        <v>1.3</v>
      </c>
      <c r="E3848">
        <v>0</v>
      </c>
      <c r="F3848">
        <v>46</v>
      </c>
      <c r="G3848">
        <v>46</v>
      </c>
      <c r="H3848">
        <v>46</v>
      </c>
      <c r="I3848" t="s">
        <v>21</v>
      </c>
      <c r="J3848">
        <v>1</v>
      </c>
      <c r="K3848">
        <v>0.539321218617</v>
      </c>
      <c r="L3848" t="s">
        <v>177</v>
      </c>
      <c r="M3848">
        <v>59.924448486867902</v>
      </c>
      <c r="N3848" t="s">
        <v>122</v>
      </c>
      <c r="O3848">
        <v>1</v>
      </c>
      <c r="P3848" t="s">
        <v>178</v>
      </c>
      <c r="Q3848" t="str">
        <f>+PROPER(IF(MID(Tabla1[[#This Row],[expName]],3,100)="Alegria","Alegría",MID(Tabla1[[#This Row],[expName]],3,100)))</f>
        <v>Sexo</v>
      </c>
      <c r="R3848" t="str">
        <f>+IF(Tabla1[[#This Row],[correct_ans]]="None","Frecuente","Infrecuente")</f>
        <v>Infrecuente</v>
      </c>
      <c r="S3848">
        <f>+Tabla1[[#This Row],[Respuesta.corr]]*100</f>
        <v>100</v>
      </c>
      <c r="T3848">
        <f>+IF(OR(Tabla1[[#This Row],[frecuente/infrecuente]]="Frecuente",Tabla1[[#This Row],[Respuesta.rt]]=""),"",Tabla1[[#This Row],[Respuesta.rt]])</f>
        <v>0.539321218617</v>
      </c>
      <c r="U3848">
        <f>1-Tabla1[[#This Row],[Respuesta.corr]]</f>
        <v>0</v>
      </c>
      <c r="V3848" t="s">
        <v>141</v>
      </c>
      <c r="W3848" t="s">
        <v>143</v>
      </c>
      <c r="X3848" t="str">
        <f>+IFERROR(VLOOKUP(Tabla1[[#This Row],[participant]],$AB$2:$AC$17,2,0),"REVISAR")</f>
        <v>EGV8M</v>
      </c>
    </row>
    <row r="3849" spans="1:24" x14ac:dyDescent="0.55000000000000004">
      <c r="A3849" t="s">
        <v>124</v>
      </c>
      <c r="B3849" t="s">
        <v>92</v>
      </c>
      <c r="C3849" t="s">
        <v>15</v>
      </c>
      <c r="D3849">
        <v>0.8</v>
      </c>
      <c r="E3849">
        <v>0</v>
      </c>
      <c r="F3849">
        <v>47</v>
      </c>
      <c r="G3849">
        <v>47</v>
      </c>
      <c r="H3849">
        <v>47</v>
      </c>
      <c r="I3849" t="s">
        <v>15</v>
      </c>
      <c r="J3849">
        <v>1</v>
      </c>
      <c r="L3849" t="s">
        <v>177</v>
      </c>
      <c r="M3849">
        <v>59.924448486867902</v>
      </c>
      <c r="N3849" t="s">
        <v>122</v>
      </c>
      <c r="O3849">
        <v>1</v>
      </c>
      <c r="P3849" t="s">
        <v>178</v>
      </c>
      <c r="Q3849" t="str">
        <f>+PROPER(IF(MID(Tabla1[[#This Row],[expName]],3,100)="Alegria","Alegría",MID(Tabla1[[#This Row],[expName]],3,100)))</f>
        <v>Sexo</v>
      </c>
      <c r="R3849" t="str">
        <f>+IF(Tabla1[[#This Row],[correct_ans]]="None","Frecuente","Infrecuente")</f>
        <v>Frecuente</v>
      </c>
      <c r="S3849">
        <f>+Tabla1[[#This Row],[Respuesta.corr]]*100</f>
        <v>100</v>
      </c>
      <c r="T3849" t="str">
        <f>+IF(OR(Tabla1[[#This Row],[frecuente/infrecuente]]="Frecuente",Tabla1[[#This Row],[Respuesta.rt]]=""),"",Tabla1[[#This Row],[Respuesta.rt]])</f>
        <v/>
      </c>
      <c r="U3849">
        <f>1-Tabla1[[#This Row],[Respuesta.corr]]</f>
        <v>0</v>
      </c>
      <c r="V3849" t="s">
        <v>141</v>
      </c>
      <c r="W3849" t="s">
        <v>143</v>
      </c>
      <c r="X3849" t="str">
        <f>+IFERROR(VLOOKUP(Tabla1[[#This Row],[participant]],$AB$2:$AC$17,2,0),"REVISAR")</f>
        <v>EGV8M</v>
      </c>
    </row>
    <row r="3850" spans="1:24" x14ac:dyDescent="0.55000000000000004">
      <c r="A3850" t="s">
        <v>124</v>
      </c>
      <c r="B3850" t="s">
        <v>125</v>
      </c>
      <c r="C3850" t="s">
        <v>15</v>
      </c>
      <c r="D3850">
        <v>0.8</v>
      </c>
      <c r="E3850">
        <v>0</v>
      </c>
      <c r="F3850">
        <v>48</v>
      </c>
      <c r="G3850">
        <v>48</v>
      </c>
      <c r="H3850">
        <v>48</v>
      </c>
      <c r="I3850" t="s">
        <v>15</v>
      </c>
      <c r="J3850">
        <v>1</v>
      </c>
      <c r="L3850" t="s">
        <v>177</v>
      </c>
      <c r="M3850">
        <v>59.924448486867902</v>
      </c>
      <c r="N3850" t="s">
        <v>122</v>
      </c>
      <c r="O3850">
        <v>1</v>
      </c>
      <c r="P3850" t="s">
        <v>178</v>
      </c>
      <c r="Q3850" t="str">
        <f>+PROPER(IF(MID(Tabla1[[#This Row],[expName]],3,100)="Alegria","Alegría",MID(Tabla1[[#This Row],[expName]],3,100)))</f>
        <v>Sexo</v>
      </c>
      <c r="R3850" t="str">
        <f>+IF(Tabla1[[#This Row],[correct_ans]]="None","Frecuente","Infrecuente")</f>
        <v>Frecuente</v>
      </c>
      <c r="S3850">
        <f>+Tabla1[[#This Row],[Respuesta.corr]]*100</f>
        <v>100</v>
      </c>
      <c r="T3850" t="str">
        <f>+IF(OR(Tabla1[[#This Row],[frecuente/infrecuente]]="Frecuente",Tabla1[[#This Row],[Respuesta.rt]]=""),"",Tabla1[[#This Row],[Respuesta.rt]])</f>
        <v/>
      </c>
      <c r="U3850">
        <f>1-Tabla1[[#This Row],[Respuesta.corr]]</f>
        <v>0</v>
      </c>
      <c r="V3850" t="s">
        <v>141</v>
      </c>
      <c r="W3850" t="s">
        <v>143</v>
      </c>
      <c r="X3850" t="str">
        <f>+IFERROR(VLOOKUP(Tabla1[[#This Row],[participant]],$AB$2:$AC$17,2,0),"REVISAR")</f>
        <v>EGV8M</v>
      </c>
    </row>
    <row r="3851" spans="1:24" x14ac:dyDescent="0.55000000000000004">
      <c r="A3851" t="s">
        <v>120</v>
      </c>
      <c r="B3851" t="s">
        <v>35</v>
      </c>
      <c r="C3851" t="s">
        <v>21</v>
      </c>
      <c r="D3851">
        <v>0.8</v>
      </c>
      <c r="E3851">
        <v>0</v>
      </c>
      <c r="F3851">
        <v>49</v>
      </c>
      <c r="G3851">
        <v>49</v>
      </c>
      <c r="H3851">
        <v>49</v>
      </c>
      <c r="I3851" t="s">
        <v>21</v>
      </c>
      <c r="J3851">
        <v>1</v>
      </c>
      <c r="K3851">
        <v>0.76911249477400001</v>
      </c>
      <c r="L3851" t="s">
        <v>177</v>
      </c>
      <c r="M3851">
        <v>59.924448486867902</v>
      </c>
      <c r="N3851" t="s">
        <v>122</v>
      </c>
      <c r="O3851">
        <v>1</v>
      </c>
      <c r="P3851" t="s">
        <v>178</v>
      </c>
      <c r="Q3851" t="str">
        <f>+PROPER(IF(MID(Tabla1[[#This Row],[expName]],3,100)="Alegria","Alegría",MID(Tabla1[[#This Row],[expName]],3,100)))</f>
        <v>Sexo</v>
      </c>
      <c r="R3851" t="str">
        <f>+IF(Tabla1[[#This Row],[correct_ans]]="None","Frecuente","Infrecuente")</f>
        <v>Infrecuente</v>
      </c>
      <c r="S3851">
        <f>+Tabla1[[#This Row],[Respuesta.corr]]*100</f>
        <v>100</v>
      </c>
      <c r="T3851">
        <f>+IF(OR(Tabla1[[#This Row],[frecuente/infrecuente]]="Frecuente",Tabla1[[#This Row],[Respuesta.rt]]=""),"",Tabla1[[#This Row],[Respuesta.rt]])</f>
        <v>0.76911249477400001</v>
      </c>
      <c r="U3851">
        <f>1-Tabla1[[#This Row],[Respuesta.corr]]</f>
        <v>0</v>
      </c>
      <c r="V3851" t="s">
        <v>141</v>
      </c>
      <c r="W3851" t="s">
        <v>143</v>
      </c>
      <c r="X3851" t="str">
        <f>+IFERROR(VLOOKUP(Tabla1[[#This Row],[participant]],$AB$2:$AC$17,2,0),"REVISAR")</f>
        <v>EGV8M</v>
      </c>
    </row>
    <row r="3852" spans="1:24" x14ac:dyDescent="0.55000000000000004">
      <c r="A3852" t="s">
        <v>124</v>
      </c>
      <c r="B3852" t="s">
        <v>89</v>
      </c>
      <c r="C3852" t="s">
        <v>15</v>
      </c>
      <c r="D3852">
        <v>1.3</v>
      </c>
      <c r="E3852">
        <v>0</v>
      </c>
      <c r="F3852">
        <v>50</v>
      </c>
      <c r="G3852">
        <v>50</v>
      </c>
      <c r="H3852">
        <v>50</v>
      </c>
      <c r="I3852" t="s">
        <v>15</v>
      </c>
      <c r="J3852">
        <v>1</v>
      </c>
      <c r="L3852" t="s">
        <v>177</v>
      </c>
      <c r="M3852">
        <v>59.924448486867902</v>
      </c>
      <c r="N3852" t="s">
        <v>122</v>
      </c>
      <c r="O3852">
        <v>1</v>
      </c>
      <c r="P3852" t="s">
        <v>178</v>
      </c>
      <c r="Q3852" t="str">
        <f>+PROPER(IF(MID(Tabla1[[#This Row],[expName]],3,100)="Alegria","Alegría",MID(Tabla1[[#This Row],[expName]],3,100)))</f>
        <v>Sexo</v>
      </c>
      <c r="R3852" t="str">
        <f>+IF(Tabla1[[#This Row],[correct_ans]]="None","Frecuente","Infrecuente")</f>
        <v>Frecuente</v>
      </c>
      <c r="S3852">
        <f>+Tabla1[[#This Row],[Respuesta.corr]]*100</f>
        <v>100</v>
      </c>
      <c r="T3852" t="str">
        <f>+IF(OR(Tabla1[[#This Row],[frecuente/infrecuente]]="Frecuente",Tabla1[[#This Row],[Respuesta.rt]]=""),"",Tabla1[[#This Row],[Respuesta.rt]])</f>
        <v/>
      </c>
      <c r="U3852">
        <f>1-Tabla1[[#This Row],[Respuesta.corr]]</f>
        <v>0</v>
      </c>
      <c r="V3852" t="s">
        <v>141</v>
      </c>
      <c r="W3852" t="s">
        <v>143</v>
      </c>
      <c r="X3852" t="str">
        <f>+IFERROR(VLOOKUP(Tabla1[[#This Row],[participant]],$AB$2:$AC$17,2,0),"REVISAR")</f>
        <v>EGV8M</v>
      </c>
    </row>
    <row r="3853" spans="1:24" x14ac:dyDescent="0.55000000000000004">
      <c r="A3853" t="s">
        <v>124</v>
      </c>
      <c r="B3853" t="s">
        <v>22</v>
      </c>
      <c r="C3853" t="s">
        <v>15</v>
      </c>
      <c r="D3853">
        <v>1.3</v>
      </c>
      <c r="E3853">
        <v>0</v>
      </c>
      <c r="F3853">
        <v>51</v>
      </c>
      <c r="G3853">
        <v>51</v>
      </c>
      <c r="H3853">
        <v>51</v>
      </c>
      <c r="I3853" t="s">
        <v>15</v>
      </c>
      <c r="J3853">
        <v>1</v>
      </c>
      <c r="L3853" t="s">
        <v>177</v>
      </c>
      <c r="M3853">
        <v>59.924448486867902</v>
      </c>
      <c r="N3853" t="s">
        <v>122</v>
      </c>
      <c r="O3853">
        <v>1</v>
      </c>
      <c r="P3853" t="s">
        <v>178</v>
      </c>
      <c r="Q3853" t="str">
        <f>+PROPER(IF(MID(Tabla1[[#This Row],[expName]],3,100)="Alegria","Alegría",MID(Tabla1[[#This Row],[expName]],3,100)))</f>
        <v>Sexo</v>
      </c>
      <c r="R3853" t="str">
        <f>+IF(Tabla1[[#This Row],[correct_ans]]="None","Frecuente","Infrecuente")</f>
        <v>Frecuente</v>
      </c>
      <c r="S3853">
        <f>+Tabla1[[#This Row],[Respuesta.corr]]*100</f>
        <v>100</v>
      </c>
      <c r="T3853" t="str">
        <f>+IF(OR(Tabla1[[#This Row],[frecuente/infrecuente]]="Frecuente",Tabla1[[#This Row],[Respuesta.rt]]=""),"",Tabla1[[#This Row],[Respuesta.rt]])</f>
        <v/>
      </c>
      <c r="U3853">
        <f>1-Tabla1[[#This Row],[Respuesta.corr]]</f>
        <v>0</v>
      </c>
      <c r="V3853" t="s">
        <v>141</v>
      </c>
      <c r="W3853" t="s">
        <v>143</v>
      </c>
      <c r="X3853" t="str">
        <f>+IFERROR(VLOOKUP(Tabla1[[#This Row],[participant]],$AB$2:$AC$17,2,0),"REVISAR")</f>
        <v>EGV8M</v>
      </c>
    </row>
    <row r="3854" spans="1:24" x14ac:dyDescent="0.55000000000000004">
      <c r="A3854" t="s">
        <v>120</v>
      </c>
      <c r="B3854" t="s">
        <v>88</v>
      </c>
      <c r="C3854" t="s">
        <v>21</v>
      </c>
      <c r="D3854">
        <v>0.8</v>
      </c>
      <c r="E3854">
        <v>0</v>
      </c>
      <c r="F3854">
        <v>52</v>
      </c>
      <c r="G3854">
        <v>52</v>
      </c>
      <c r="H3854">
        <v>52</v>
      </c>
      <c r="I3854" t="s">
        <v>21</v>
      </c>
      <c r="J3854">
        <v>1</v>
      </c>
      <c r="K3854">
        <v>0.55690260150000004</v>
      </c>
      <c r="L3854" t="s">
        <v>177</v>
      </c>
      <c r="M3854">
        <v>59.924448486867902</v>
      </c>
      <c r="N3854" t="s">
        <v>122</v>
      </c>
      <c r="O3854">
        <v>1</v>
      </c>
      <c r="P3854" t="s">
        <v>178</v>
      </c>
      <c r="Q3854" t="str">
        <f>+PROPER(IF(MID(Tabla1[[#This Row],[expName]],3,100)="Alegria","Alegría",MID(Tabla1[[#This Row],[expName]],3,100)))</f>
        <v>Sexo</v>
      </c>
      <c r="R3854" t="str">
        <f>+IF(Tabla1[[#This Row],[correct_ans]]="None","Frecuente","Infrecuente")</f>
        <v>Infrecuente</v>
      </c>
      <c r="S3854">
        <f>+Tabla1[[#This Row],[Respuesta.corr]]*100</f>
        <v>100</v>
      </c>
      <c r="T3854">
        <f>+IF(OR(Tabla1[[#This Row],[frecuente/infrecuente]]="Frecuente",Tabla1[[#This Row],[Respuesta.rt]]=""),"",Tabla1[[#This Row],[Respuesta.rt]])</f>
        <v>0.55690260150000004</v>
      </c>
      <c r="U3854">
        <f>1-Tabla1[[#This Row],[Respuesta.corr]]</f>
        <v>0</v>
      </c>
      <c r="V3854" t="s">
        <v>141</v>
      </c>
      <c r="W3854" t="s">
        <v>143</v>
      </c>
      <c r="X3854" t="str">
        <f>+IFERROR(VLOOKUP(Tabla1[[#This Row],[participant]],$AB$2:$AC$17,2,0),"REVISAR")</f>
        <v>EGV8M</v>
      </c>
    </row>
    <row r="3855" spans="1:24" x14ac:dyDescent="0.55000000000000004">
      <c r="A3855" t="s">
        <v>124</v>
      </c>
      <c r="B3855" t="s">
        <v>92</v>
      </c>
      <c r="C3855" t="s">
        <v>15</v>
      </c>
      <c r="D3855">
        <v>0.8</v>
      </c>
      <c r="E3855">
        <v>0</v>
      </c>
      <c r="F3855">
        <v>53</v>
      </c>
      <c r="G3855">
        <v>53</v>
      </c>
      <c r="H3855">
        <v>53</v>
      </c>
      <c r="I3855" t="s">
        <v>15</v>
      </c>
      <c r="J3855">
        <v>1</v>
      </c>
      <c r="L3855" t="s">
        <v>177</v>
      </c>
      <c r="M3855">
        <v>59.924448486867902</v>
      </c>
      <c r="N3855" t="s">
        <v>122</v>
      </c>
      <c r="O3855">
        <v>1</v>
      </c>
      <c r="P3855" t="s">
        <v>178</v>
      </c>
      <c r="Q3855" t="str">
        <f>+PROPER(IF(MID(Tabla1[[#This Row],[expName]],3,100)="Alegria","Alegría",MID(Tabla1[[#This Row],[expName]],3,100)))</f>
        <v>Sexo</v>
      </c>
      <c r="R3855" t="str">
        <f>+IF(Tabla1[[#This Row],[correct_ans]]="None","Frecuente","Infrecuente")</f>
        <v>Frecuente</v>
      </c>
      <c r="S3855">
        <f>+Tabla1[[#This Row],[Respuesta.corr]]*100</f>
        <v>100</v>
      </c>
      <c r="T3855" t="str">
        <f>+IF(OR(Tabla1[[#This Row],[frecuente/infrecuente]]="Frecuente",Tabla1[[#This Row],[Respuesta.rt]]=""),"",Tabla1[[#This Row],[Respuesta.rt]])</f>
        <v/>
      </c>
      <c r="U3855">
        <f>1-Tabla1[[#This Row],[Respuesta.corr]]</f>
        <v>0</v>
      </c>
      <c r="V3855" t="s">
        <v>141</v>
      </c>
      <c r="W3855" t="s">
        <v>143</v>
      </c>
      <c r="X3855" t="str">
        <f>+IFERROR(VLOOKUP(Tabla1[[#This Row],[participant]],$AB$2:$AC$17,2,0),"REVISAR")</f>
        <v>EGV8M</v>
      </c>
    </row>
    <row r="3856" spans="1:24" x14ac:dyDescent="0.55000000000000004">
      <c r="A3856" t="s">
        <v>124</v>
      </c>
      <c r="B3856" t="s">
        <v>87</v>
      </c>
      <c r="C3856" t="s">
        <v>15</v>
      </c>
      <c r="D3856">
        <v>0.8</v>
      </c>
      <c r="E3856">
        <v>0</v>
      </c>
      <c r="F3856">
        <v>54</v>
      </c>
      <c r="G3856">
        <v>54</v>
      </c>
      <c r="H3856">
        <v>54</v>
      </c>
      <c r="I3856" t="s">
        <v>15</v>
      </c>
      <c r="J3856">
        <v>1</v>
      </c>
      <c r="L3856" t="s">
        <v>177</v>
      </c>
      <c r="M3856">
        <v>59.924448486867902</v>
      </c>
      <c r="N3856" t="s">
        <v>122</v>
      </c>
      <c r="O3856">
        <v>1</v>
      </c>
      <c r="P3856" t="s">
        <v>178</v>
      </c>
      <c r="Q3856" t="str">
        <f>+PROPER(IF(MID(Tabla1[[#This Row],[expName]],3,100)="Alegria","Alegría",MID(Tabla1[[#This Row],[expName]],3,100)))</f>
        <v>Sexo</v>
      </c>
      <c r="R3856" t="str">
        <f>+IF(Tabla1[[#This Row],[correct_ans]]="None","Frecuente","Infrecuente")</f>
        <v>Frecuente</v>
      </c>
      <c r="S3856">
        <f>+Tabla1[[#This Row],[Respuesta.corr]]*100</f>
        <v>100</v>
      </c>
      <c r="T3856" t="str">
        <f>+IF(OR(Tabla1[[#This Row],[frecuente/infrecuente]]="Frecuente",Tabla1[[#This Row],[Respuesta.rt]]=""),"",Tabla1[[#This Row],[Respuesta.rt]])</f>
        <v/>
      </c>
      <c r="U3856">
        <f>1-Tabla1[[#This Row],[Respuesta.corr]]</f>
        <v>0</v>
      </c>
      <c r="V3856" t="s">
        <v>141</v>
      </c>
      <c r="W3856" t="s">
        <v>143</v>
      </c>
      <c r="X3856" t="str">
        <f>+IFERROR(VLOOKUP(Tabla1[[#This Row],[participant]],$AB$2:$AC$17,2,0),"REVISAR")</f>
        <v>EGV8M</v>
      </c>
    </row>
    <row r="3857" spans="1:24" x14ac:dyDescent="0.55000000000000004">
      <c r="A3857" t="s">
        <v>124</v>
      </c>
      <c r="B3857" t="s">
        <v>89</v>
      </c>
      <c r="C3857" t="s">
        <v>15</v>
      </c>
      <c r="D3857">
        <v>1.3</v>
      </c>
      <c r="E3857">
        <v>0</v>
      </c>
      <c r="F3857">
        <v>55</v>
      </c>
      <c r="G3857">
        <v>55</v>
      </c>
      <c r="H3857">
        <v>55</v>
      </c>
      <c r="I3857" t="s">
        <v>15</v>
      </c>
      <c r="J3857">
        <v>1</v>
      </c>
      <c r="L3857" t="s">
        <v>177</v>
      </c>
      <c r="M3857">
        <v>59.924448486867902</v>
      </c>
      <c r="N3857" t="s">
        <v>122</v>
      </c>
      <c r="O3857">
        <v>1</v>
      </c>
      <c r="P3857" t="s">
        <v>178</v>
      </c>
      <c r="Q3857" t="str">
        <f>+PROPER(IF(MID(Tabla1[[#This Row],[expName]],3,100)="Alegria","Alegría",MID(Tabla1[[#This Row],[expName]],3,100)))</f>
        <v>Sexo</v>
      </c>
      <c r="R3857" t="str">
        <f>+IF(Tabla1[[#This Row],[correct_ans]]="None","Frecuente","Infrecuente")</f>
        <v>Frecuente</v>
      </c>
      <c r="S3857">
        <f>+Tabla1[[#This Row],[Respuesta.corr]]*100</f>
        <v>100</v>
      </c>
      <c r="T3857" t="str">
        <f>+IF(OR(Tabla1[[#This Row],[frecuente/infrecuente]]="Frecuente",Tabla1[[#This Row],[Respuesta.rt]]=""),"",Tabla1[[#This Row],[Respuesta.rt]])</f>
        <v/>
      </c>
      <c r="U3857">
        <f>1-Tabla1[[#This Row],[Respuesta.corr]]</f>
        <v>0</v>
      </c>
      <c r="V3857" t="s">
        <v>141</v>
      </c>
      <c r="W3857" t="s">
        <v>143</v>
      </c>
      <c r="X3857" t="str">
        <f>+IFERROR(VLOOKUP(Tabla1[[#This Row],[participant]],$AB$2:$AC$17,2,0),"REVISAR")</f>
        <v>EGV8M</v>
      </c>
    </row>
    <row r="3858" spans="1:24" x14ac:dyDescent="0.55000000000000004">
      <c r="A3858" t="s">
        <v>120</v>
      </c>
      <c r="B3858" t="s">
        <v>90</v>
      </c>
      <c r="C3858" t="s">
        <v>21</v>
      </c>
      <c r="D3858">
        <v>1.3</v>
      </c>
      <c r="E3858">
        <v>0</v>
      </c>
      <c r="F3858">
        <v>56</v>
      </c>
      <c r="G3858">
        <v>56</v>
      </c>
      <c r="H3858">
        <v>56</v>
      </c>
      <c r="I3858" t="s">
        <v>21</v>
      </c>
      <c r="J3858">
        <v>1</v>
      </c>
      <c r="K3858">
        <v>0.74295960011700002</v>
      </c>
      <c r="L3858" t="s">
        <v>177</v>
      </c>
      <c r="M3858">
        <v>59.924448486867902</v>
      </c>
      <c r="N3858" t="s">
        <v>122</v>
      </c>
      <c r="O3858">
        <v>1</v>
      </c>
      <c r="P3858" t="s">
        <v>178</v>
      </c>
      <c r="Q3858" t="str">
        <f>+PROPER(IF(MID(Tabla1[[#This Row],[expName]],3,100)="Alegria","Alegría",MID(Tabla1[[#This Row],[expName]],3,100)))</f>
        <v>Sexo</v>
      </c>
      <c r="R3858" t="str">
        <f>+IF(Tabla1[[#This Row],[correct_ans]]="None","Frecuente","Infrecuente")</f>
        <v>Infrecuente</v>
      </c>
      <c r="S3858">
        <f>+Tabla1[[#This Row],[Respuesta.corr]]*100</f>
        <v>100</v>
      </c>
      <c r="T3858">
        <f>+IF(OR(Tabla1[[#This Row],[frecuente/infrecuente]]="Frecuente",Tabla1[[#This Row],[Respuesta.rt]]=""),"",Tabla1[[#This Row],[Respuesta.rt]])</f>
        <v>0.74295960011700002</v>
      </c>
      <c r="U3858">
        <f>1-Tabla1[[#This Row],[Respuesta.corr]]</f>
        <v>0</v>
      </c>
      <c r="V3858" t="s">
        <v>141</v>
      </c>
      <c r="W3858" t="s">
        <v>143</v>
      </c>
      <c r="X3858" t="str">
        <f>+IFERROR(VLOOKUP(Tabla1[[#This Row],[participant]],$AB$2:$AC$17,2,0),"REVISAR")</f>
        <v>EGV8M</v>
      </c>
    </row>
    <row r="3859" spans="1:24" x14ac:dyDescent="0.55000000000000004">
      <c r="A3859" t="s">
        <v>124</v>
      </c>
      <c r="B3859" t="s">
        <v>89</v>
      </c>
      <c r="C3859" t="s">
        <v>15</v>
      </c>
      <c r="D3859">
        <v>1.3</v>
      </c>
      <c r="E3859">
        <v>0</v>
      </c>
      <c r="F3859">
        <v>57</v>
      </c>
      <c r="G3859">
        <v>57</v>
      </c>
      <c r="H3859">
        <v>57</v>
      </c>
      <c r="I3859" t="s">
        <v>15</v>
      </c>
      <c r="J3859">
        <v>1</v>
      </c>
      <c r="L3859" t="s">
        <v>177</v>
      </c>
      <c r="M3859">
        <v>59.924448486867902</v>
      </c>
      <c r="N3859" t="s">
        <v>122</v>
      </c>
      <c r="O3859">
        <v>1</v>
      </c>
      <c r="P3859" t="s">
        <v>178</v>
      </c>
      <c r="Q3859" t="str">
        <f>+PROPER(IF(MID(Tabla1[[#This Row],[expName]],3,100)="Alegria","Alegría",MID(Tabla1[[#This Row],[expName]],3,100)))</f>
        <v>Sexo</v>
      </c>
      <c r="R3859" t="str">
        <f>+IF(Tabla1[[#This Row],[correct_ans]]="None","Frecuente","Infrecuente")</f>
        <v>Frecuente</v>
      </c>
      <c r="S3859">
        <f>+Tabla1[[#This Row],[Respuesta.corr]]*100</f>
        <v>100</v>
      </c>
      <c r="T3859" t="str">
        <f>+IF(OR(Tabla1[[#This Row],[frecuente/infrecuente]]="Frecuente",Tabla1[[#This Row],[Respuesta.rt]]=""),"",Tabla1[[#This Row],[Respuesta.rt]])</f>
        <v/>
      </c>
      <c r="U3859">
        <f>1-Tabla1[[#This Row],[Respuesta.corr]]</f>
        <v>0</v>
      </c>
      <c r="V3859" t="s">
        <v>141</v>
      </c>
      <c r="W3859" t="s">
        <v>143</v>
      </c>
      <c r="X3859" t="str">
        <f>+IFERROR(VLOOKUP(Tabla1[[#This Row],[participant]],$AB$2:$AC$17,2,0),"REVISAR")</f>
        <v>EGV8M</v>
      </c>
    </row>
    <row r="3860" spans="1:24" x14ac:dyDescent="0.55000000000000004">
      <c r="A3860" t="s">
        <v>124</v>
      </c>
      <c r="B3860" t="s">
        <v>91</v>
      </c>
      <c r="C3860" t="s">
        <v>15</v>
      </c>
      <c r="D3860">
        <v>0.8</v>
      </c>
      <c r="E3860">
        <v>0</v>
      </c>
      <c r="F3860">
        <v>58</v>
      </c>
      <c r="G3860">
        <v>58</v>
      </c>
      <c r="H3860">
        <v>58</v>
      </c>
      <c r="I3860" t="s">
        <v>15</v>
      </c>
      <c r="J3860">
        <v>1</v>
      </c>
      <c r="L3860" t="s">
        <v>177</v>
      </c>
      <c r="M3860">
        <v>59.924448486867902</v>
      </c>
      <c r="N3860" t="s">
        <v>122</v>
      </c>
      <c r="O3860">
        <v>1</v>
      </c>
      <c r="P3860" t="s">
        <v>178</v>
      </c>
      <c r="Q3860" t="str">
        <f>+PROPER(IF(MID(Tabla1[[#This Row],[expName]],3,100)="Alegria","Alegría",MID(Tabla1[[#This Row],[expName]],3,100)))</f>
        <v>Sexo</v>
      </c>
      <c r="R3860" t="str">
        <f>+IF(Tabla1[[#This Row],[correct_ans]]="None","Frecuente","Infrecuente")</f>
        <v>Frecuente</v>
      </c>
      <c r="S3860">
        <f>+Tabla1[[#This Row],[Respuesta.corr]]*100</f>
        <v>100</v>
      </c>
      <c r="T3860" t="str">
        <f>+IF(OR(Tabla1[[#This Row],[frecuente/infrecuente]]="Frecuente",Tabla1[[#This Row],[Respuesta.rt]]=""),"",Tabla1[[#This Row],[Respuesta.rt]])</f>
        <v/>
      </c>
      <c r="U3860">
        <f>1-Tabla1[[#This Row],[Respuesta.corr]]</f>
        <v>0</v>
      </c>
      <c r="V3860" t="s">
        <v>141</v>
      </c>
      <c r="W3860" t="s">
        <v>143</v>
      </c>
      <c r="X3860" t="str">
        <f>+IFERROR(VLOOKUP(Tabla1[[#This Row],[participant]],$AB$2:$AC$17,2,0),"REVISAR")</f>
        <v>EGV8M</v>
      </c>
    </row>
    <row r="3861" spans="1:24" x14ac:dyDescent="0.55000000000000004">
      <c r="A3861" t="s">
        <v>120</v>
      </c>
      <c r="B3861" t="s">
        <v>25</v>
      </c>
      <c r="C3861" t="s">
        <v>21</v>
      </c>
      <c r="D3861">
        <v>1.3</v>
      </c>
      <c r="E3861">
        <v>0</v>
      </c>
      <c r="F3861">
        <v>59</v>
      </c>
      <c r="G3861">
        <v>59</v>
      </c>
      <c r="H3861">
        <v>59</v>
      </c>
      <c r="I3861" t="s">
        <v>21</v>
      </c>
      <c r="J3861">
        <v>1</v>
      </c>
      <c r="K3861">
        <v>0.82135372207299995</v>
      </c>
      <c r="L3861" t="s">
        <v>177</v>
      </c>
      <c r="M3861">
        <v>59.924448486867902</v>
      </c>
      <c r="N3861" t="s">
        <v>122</v>
      </c>
      <c r="O3861">
        <v>1</v>
      </c>
      <c r="P3861" t="s">
        <v>178</v>
      </c>
      <c r="Q3861" t="str">
        <f>+PROPER(IF(MID(Tabla1[[#This Row],[expName]],3,100)="Alegria","Alegría",MID(Tabla1[[#This Row],[expName]],3,100)))</f>
        <v>Sexo</v>
      </c>
      <c r="R3861" t="str">
        <f>+IF(Tabla1[[#This Row],[correct_ans]]="None","Frecuente","Infrecuente")</f>
        <v>Infrecuente</v>
      </c>
      <c r="S3861">
        <f>+Tabla1[[#This Row],[Respuesta.corr]]*100</f>
        <v>100</v>
      </c>
      <c r="T3861">
        <f>+IF(OR(Tabla1[[#This Row],[frecuente/infrecuente]]="Frecuente",Tabla1[[#This Row],[Respuesta.rt]]=""),"",Tabla1[[#This Row],[Respuesta.rt]])</f>
        <v>0.82135372207299995</v>
      </c>
      <c r="U3861">
        <f>1-Tabla1[[#This Row],[Respuesta.corr]]</f>
        <v>0</v>
      </c>
      <c r="V3861" t="s">
        <v>141</v>
      </c>
      <c r="W3861" t="s">
        <v>143</v>
      </c>
      <c r="X3861" t="str">
        <f>+IFERROR(VLOOKUP(Tabla1[[#This Row],[participant]],$AB$2:$AC$17,2,0),"REVISAR")</f>
        <v>EGV8M</v>
      </c>
    </row>
    <row r="3862" spans="1:24" x14ac:dyDescent="0.55000000000000004">
      <c r="A3862" t="s">
        <v>124</v>
      </c>
      <c r="B3862" t="s">
        <v>87</v>
      </c>
      <c r="C3862" t="s">
        <v>15</v>
      </c>
      <c r="D3862">
        <v>0.8</v>
      </c>
      <c r="E3862">
        <v>0</v>
      </c>
      <c r="F3862">
        <v>60</v>
      </c>
      <c r="G3862">
        <v>60</v>
      </c>
      <c r="H3862">
        <v>60</v>
      </c>
      <c r="I3862" t="s">
        <v>15</v>
      </c>
      <c r="J3862">
        <v>1</v>
      </c>
      <c r="L3862" t="s">
        <v>177</v>
      </c>
      <c r="M3862">
        <v>59.924448486867902</v>
      </c>
      <c r="N3862" t="s">
        <v>122</v>
      </c>
      <c r="O3862">
        <v>1</v>
      </c>
      <c r="P3862" t="s">
        <v>178</v>
      </c>
      <c r="Q3862" t="str">
        <f>+PROPER(IF(MID(Tabla1[[#This Row],[expName]],3,100)="Alegria","Alegría",MID(Tabla1[[#This Row],[expName]],3,100)))</f>
        <v>Sexo</v>
      </c>
      <c r="R3862" t="str">
        <f>+IF(Tabla1[[#This Row],[correct_ans]]="None","Frecuente","Infrecuente")</f>
        <v>Frecuente</v>
      </c>
      <c r="S3862">
        <f>+Tabla1[[#This Row],[Respuesta.corr]]*100</f>
        <v>100</v>
      </c>
      <c r="T3862" t="str">
        <f>+IF(OR(Tabla1[[#This Row],[frecuente/infrecuente]]="Frecuente",Tabla1[[#This Row],[Respuesta.rt]]=""),"",Tabla1[[#This Row],[Respuesta.rt]])</f>
        <v/>
      </c>
      <c r="U3862">
        <f>1-Tabla1[[#This Row],[Respuesta.corr]]</f>
        <v>0</v>
      </c>
      <c r="V3862" t="s">
        <v>141</v>
      </c>
      <c r="W3862" t="s">
        <v>143</v>
      </c>
      <c r="X3862" t="str">
        <f>+IFERROR(VLOOKUP(Tabla1[[#This Row],[participant]],$AB$2:$AC$17,2,0),"REVISAR")</f>
        <v>EGV8M</v>
      </c>
    </row>
    <row r="3863" spans="1:24" x14ac:dyDescent="0.55000000000000004">
      <c r="A3863" t="s">
        <v>124</v>
      </c>
      <c r="B3863" t="s">
        <v>125</v>
      </c>
      <c r="C3863" t="s">
        <v>15</v>
      </c>
      <c r="D3863">
        <v>1.3</v>
      </c>
      <c r="E3863">
        <v>0</v>
      </c>
      <c r="F3863">
        <v>61</v>
      </c>
      <c r="G3863">
        <v>61</v>
      </c>
      <c r="H3863">
        <v>61</v>
      </c>
      <c r="I3863" t="s">
        <v>15</v>
      </c>
      <c r="J3863">
        <v>1</v>
      </c>
      <c r="L3863" t="s">
        <v>177</v>
      </c>
      <c r="M3863">
        <v>59.924448486867902</v>
      </c>
      <c r="N3863" t="s">
        <v>122</v>
      </c>
      <c r="O3863">
        <v>1</v>
      </c>
      <c r="P3863" t="s">
        <v>178</v>
      </c>
      <c r="Q3863" t="str">
        <f>+PROPER(IF(MID(Tabla1[[#This Row],[expName]],3,100)="Alegria","Alegría",MID(Tabla1[[#This Row],[expName]],3,100)))</f>
        <v>Sexo</v>
      </c>
      <c r="R3863" t="str">
        <f>+IF(Tabla1[[#This Row],[correct_ans]]="None","Frecuente","Infrecuente")</f>
        <v>Frecuente</v>
      </c>
      <c r="S3863">
        <f>+Tabla1[[#This Row],[Respuesta.corr]]*100</f>
        <v>100</v>
      </c>
      <c r="T3863" t="str">
        <f>+IF(OR(Tabla1[[#This Row],[frecuente/infrecuente]]="Frecuente",Tabla1[[#This Row],[Respuesta.rt]]=""),"",Tabla1[[#This Row],[Respuesta.rt]])</f>
        <v/>
      </c>
      <c r="U3863">
        <f>1-Tabla1[[#This Row],[Respuesta.corr]]</f>
        <v>0</v>
      </c>
      <c r="V3863" t="s">
        <v>141</v>
      </c>
      <c r="W3863" t="s">
        <v>143</v>
      </c>
      <c r="X3863" t="str">
        <f>+IFERROR(VLOOKUP(Tabla1[[#This Row],[participant]],$AB$2:$AC$17,2,0),"REVISAR")</f>
        <v>EGV8M</v>
      </c>
    </row>
    <row r="3864" spans="1:24" x14ac:dyDescent="0.55000000000000004">
      <c r="A3864" t="s">
        <v>120</v>
      </c>
      <c r="B3864" t="s">
        <v>36</v>
      </c>
      <c r="C3864" t="s">
        <v>21</v>
      </c>
      <c r="D3864">
        <v>1.3</v>
      </c>
      <c r="E3864">
        <v>0</v>
      </c>
      <c r="F3864">
        <v>62</v>
      </c>
      <c r="G3864">
        <v>62</v>
      </c>
      <c r="H3864">
        <v>62</v>
      </c>
      <c r="I3864" t="s">
        <v>21</v>
      </c>
      <c r="J3864">
        <v>1</v>
      </c>
      <c r="K3864">
        <v>0.75619149283700005</v>
      </c>
      <c r="L3864" t="s">
        <v>177</v>
      </c>
      <c r="M3864">
        <v>59.924448486867902</v>
      </c>
      <c r="N3864" t="s">
        <v>122</v>
      </c>
      <c r="O3864">
        <v>1</v>
      </c>
      <c r="P3864" t="s">
        <v>178</v>
      </c>
      <c r="Q3864" t="str">
        <f>+PROPER(IF(MID(Tabla1[[#This Row],[expName]],3,100)="Alegria","Alegría",MID(Tabla1[[#This Row],[expName]],3,100)))</f>
        <v>Sexo</v>
      </c>
      <c r="R3864" t="str">
        <f>+IF(Tabla1[[#This Row],[correct_ans]]="None","Frecuente","Infrecuente")</f>
        <v>Infrecuente</v>
      </c>
      <c r="S3864">
        <f>+Tabla1[[#This Row],[Respuesta.corr]]*100</f>
        <v>100</v>
      </c>
      <c r="T3864">
        <f>+IF(OR(Tabla1[[#This Row],[frecuente/infrecuente]]="Frecuente",Tabla1[[#This Row],[Respuesta.rt]]=""),"",Tabla1[[#This Row],[Respuesta.rt]])</f>
        <v>0.75619149283700005</v>
      </c>
      <c r="U3864">
        <f>1-Tabla1[[#This Row],[Respuesta.corr]]</f>
        <v>0</v>
      </c>
      <c r="V3864" t="s">
        <v>141</v>
      </c>
      <c r="W3864" t="s">
        <v>143</v>
      </c>
      <c r="X3864" t="str">
        <f>+IFERROR(VLOOKUP(Tabla1[[#This Row],[participant]],$AB$2:$AC$17,2,0),"REVISAR")</f>
        <v>EGV8M</v>
      </c>
    </row>
    <row r="3865" spans="1:24" x14ac:dyDescent="0.55000000000000004">
      <c r="A3865" t="s">
        <v>124</v>
      </c>
      <c r="B3865" t="s">
        <v>75</v>
      </c>
      <c r="C3865" t="s">
        <v>15</v>
      </c>
      <c r="D3865">
        <v>0.8</v>
      </c>
      <c r="E3865">
        <v>0</v>
      </c>
      <c r="F3865">
        <v>63</v>
      </c>
      <c r="G3865">
        <v>63</v>
      </c>
      <c r="H3865">
        <v>63</v>
      </c>
      <c r="I3865" t="s">
        <v>15</v>
      </c>
      <c r="J3865">
        <v>1</v>
      </c>
      <c r="L3865" t="s">
        <v>177</v>
      </c>
      <c r="M3865">
        <v>59.924448486867902</v>
      </c>
      <c r="N3865" t="s">
        <v>122</v>
      </c>
      <c r="O3865">
        <v>1</v>
      </c>
      <c r="P3865" t="s">
        <v>178</v>
      </c>
      <c r="Q3865" t="str">
        <f>+PROPER(IF(MID(Tabla1[[#This Row],[expName]],3,100)="Alegria","Alegría",MID(Tabla1[[#This Row],[expName]],3,100)))</f>
        <v>Sexo</v>
      </c>
      <c r="R3865" t="str">
        <f>+IF(Tabla1[[#This Row],[correct_ans]]="None","Frecuente","Infrecuente")</f>
        <v>Frecuente</v>
      </c>
      <c r="S3865">
        <f>+Tabla1[[#This Row],[Respuesta.corr]]*100</f>
        <v>100</v>
      </c>
      <c r="T3865" t="str">
        <f>+IF(OR(Tabla1[[#This Row],[frecuente/infrecuente]]="Frecuente",Tabla1[[#This Row],[Respuesta.rt]]=""),"",Tabla1[[#This Row],[Respuesta.rt]])</f>
        <v/>
      </c>
      <c r="U3865">
        <f>1-Tabla1[[#This Row],[Respuesta.corr]]</f>
        <v>0</v>
      </c>
      <c r="V3865" t="s">
        <v>141</v>
      </c>
      <c r="W3865" t="s">
        <v>143</v>
      </c>
      <c r="X3865" t="str">
        <f>+IFERROR(VLOOKUP(Tabla1[[#This Row],[participant]],$AB$2:$AC$17,2,0),"REVISAR")</f>
        <v>EGV8M</v>
      </c>
    </row>
    <row r="3866" spans="1:24" x14ac:dyDescent="0.55000000000000004">
      <c r="A3866" t="s">
        <v>124</v>
      </c>
      <c r="B3866" t="s">
        <v>92</v>
      </c>
      <c r="C3866" t="s">
        <v>15</v>
      </c>
      <c r="D3866">
        <v>0.8</v>
      </c>
      <c r="E3866">
        <v>0</v>
      </c>
      <c r="F3866">
        <v>64</v>
      </c>
      <c r="G3866">
        <v>64</v>
      </c>
      <c r="H3866">
        <v>64</v>
      </c>
      <c r="I3866" t="s">
        <v>15</v>
      </c>
      <c r="J3866">
        <v>1</v>
      </c>
      <c r="L3866" t="s">
        <v>177</v>
      </c>
      <c r="M3866">
        <v>59.924448486867902</v>
      </c>
      <c r="N3866" t="s">
        <v>122</v>
      </c>
      <c r="O3866">
        <v>1</v>
      </c>
      <c r="P3866" t="s">
        <v>178</v>
      </c>
      <c r="Q3866" t="str">
        <f>+PROPER(IF(MID(Tabla1[[#This Row],[expName]],3,100)="Alegria","Alegría",MID(Tabla1[[#This Row],[expName]],3,100)))</f>
        <v>Sexo</v>
      </c>
      <c r="R3866" t="str">
        <f>+IF(Tabla1[[#This Row],[correct_ans]]="None","Frecuente","Infrecuente")</f>
        <v>Frecuente</v>
      </c>
      <c r="S3866">
        <f>+Tabla1[[#This Row],[Respuesta.corr]]*100</f>
        <v>100</v>
      </c>
      <c r="T3866" t="str">
        <f>+IF(OR(Tabla1[[#This Row],[frecuente/infrecuente]]="Frecuente",Tabla1[[#This Row],[Respuesta.rt]]=""),"",Tabla1[[#This Row],[Respuesta.rt]])</f>
        <v/>
      </c>
      <c r="U3866">
        <f>1-Tabla1[[#This Row],[Respuesta.corr]]</f>
        <v>0</v>
      </c>
      <c r="V3866" t="s">
        <v>141</v>
      </c>
      <c r="W3866" t="s">
        <v>143</v>
      </c>
      <c r="X3866" t="str">
        <f>+IFERROR(VLOOKUP(Tabla1[[#This Row],[participant]],$AB$2:$AC$17,2,0),"REVISAR")</f>
        <v>EGV8M</v>
      </c>
    </row>
    <row r="3867" spans="1:24" x14ac:dyDescent="0.55000000000000004">
      <c r="A3867" t="s">
        <v>120</v>
      </c>
      <c r="B3867" t="s">
        <v>88</v>
      </c>
      <c r="C3867" t="s">
        <v>21</v>
      </c>
      <c r="D3867">
        <v>0.8</v>
      </c>
      <c r="E3867">
        <v>0</v>
      </c>
      <c r="F3867">
        <v>65</v>
      </c>
      <c r="G3867">
        <v>65</v>
      </c>
      <c r="H3867">
        <v>65</v>
      </c>
      <c r="I3867" t="s">
        <v>15</v>
      </c>
      <c r="J3867">
        <v>0</v>
      </c>
      <c r="L3867" t="s">
        <v>177</v>
      </c>
      <c r="M3867">
        <v>59.924448486867902</v>
      </c>
      <c r="N3867" t="s">
        <v>122</v>
      </c>
      <c r="O3867">
        <v>1</v>
      </c>
      <c r="P3867" t="s">
        <v>178</v>
      </c>
      <c r="Q3867" t="str">
        <f>+PROPER(IF(MID(Tabla1[[#This Row],[expName]],3,100)="Alegria","Alegría",MID(Tabla1[[#This Row],[expName]],3,100)))</f>
        <v>Sexo</v>
      </c>
      <c r="R3867" t="str">
        <f>+IF(Tabla1[[#This Row],[correct_ans]]="None","Frecuente","Infrecuente")</f>
        <v>Infrecuente</v>
      </c>
      <c r="S3867">
        <f>+Tabla1[[#This Row],[Respuesta.corr]]*100</f>
        <v>0</v>
      </c>
      <c r="T3867" t="str">
        <f>+IF(OR(Tabla1[[#This Row],[frecuente/infrecuente]]="Frecuente",Tabla1[[#This Row],[Respuesta.rt]]=""),"",Tabla1[[#This Row],[Respuesta.rt]])</f>
        <v/>
      </c>
      <c r="U3867">
        <f>1-Tabla1[[#This Row],[Respuesta.corr]]</f>
        <v>1</v>
      </c>
      <c r="V3867" t="s">
        <v>141</v>
      </c>
      <c r="W3867" t="s">
        <v>143</v>
      </c>
      <c r="X3867" t="str">
        <f>+IFERROR(VLOOKUP(Tabla1[[#This Row],[participant]],$AB$2:$AC$17,2,0),"REVISAR")</f>
        <v>EGV8M</v>
      </c>
    </row>
    <row r="3868" spans="1:24" x14ac:dyDescent="0.55000000000000004">
      <c r="A3868" t="s">
        <v>124</v>
      </c>
      <c r="B3868" t="s">
        <v>75</v>
      </c>
      <c r="C3868" t="s">
        <v>15</v>
      </c>
      <c r="D3868">
        <v>1.3</v>
      </c>
      <c r="E3868">
        <v>0</v>
      </c>
      <c r="F3868">
        <v>66</v>
      </c>
      <c r="G3868">
        <v>66</v>
      </c>
      <c r="H3868">
        <v>66</v>
      </c>
      <c r="I3868" t="s">
        <v>15</v>
      </c>
      <c r="J3868">
        <v>1</v>
      </c>
      <c r="L3868" t="s">
        <v>177</v>
      </c>
      <c r="M3868">
        <v>59.924448486867902</v>
      </c>
      <c r="N3868" t="s">
        <v>122</v>
      </c>
      <c r="O3868">
        <v>1</v>
      </c>
      <c r="P3868" t="s">
        <v>178</v>
      </c>
      <c r="Q3868" t="str">
        <f>+PROPER(IF(MID(Tabla1[[#This Row],[expName]],3,100)="Alegria","Alegría",MID(Tabla1[[#This Row],[expName]],3,100)))</f>
        <v>Sexo</v>
      </c>
      <c r="R3868" t="str">
        <f>+IF(Tabla1[[#This Row],[correct_ans]]="None","Frecuente","Infrecuente")</f>
        <v>Frecuente</v>
      </c>
      <c r="S3868">
        <f>+Tabla1[[#This Row],[Respuesta.corr]]*100</f>
        <v>100</v>
      </c>
      <c r="T3868" t="str">
        <f>+IF(OR(Tabla1[[#This Row],[frecuente/infrecuente]]="Frecuente",Tabla1[[#This Row],[Respuesta.rt]]=""),"",Tabla1[[#This Row],[Respuesta.rt]])</f>
        <v/>
      </c>
      <c r="U3868">
        <f>1-Tabla1[[#This Row],[Respuesta.corr]]</f>
        <v>0</v>
      </c>
      <c r="V3868" t="s">
        <v>141</v>
      </c>
      <c r="W3868" t="s">
        <v>143</v>
      </c>
      <c r="X3868" t="str">
        <f>+IFERROR(VLOOKUP(Tabla1[[#This Row],[participant]],$AB$2:$AC$17,2,0),"REVISAR")</f>
        <v>EGV8M</v>
      </c>
    </row>
    <row r="3869" spans="1:24" x14ac:dyDescent="0.55000000000000004">
      <c r="A3869" t="s">
        <v>124</v>
      </c>
      <c r="B3869" t="s">
        <v>91</v>
      </c>
      <c r="C3869" t="s">
        <v>15</v>
      </c>
      <c r="D3869">
        <v>1.3</v>
      </c>
      <c r="E3869">
        <v>0</v>
      </c>
      <c r="F3869">
        <v>67</v>
      </c>
      <c r="G3869">
        <v>67</v>
      </c>
      <c r="H3869">
        <v>67</v>
      </c>
      <c r="I3869" t="s">
        <v>15</v>
      </c>
      <c r="J3869">
        <v>1</v>
      </c>
      <c r="L3869" t="s">
        <v>177</v>
      </c>
      <c r="M3869">
        <v>59.924448486867902</v>
      </c>
      <c r="N3869" t="s">
        <v>122</v>
      </c>
      <c r="O3869">
        <v>1</v>
      </c>
      <c r="P3869" t="s">
        <v>178</v>
      </c>
      <c r="Q3869" t="str">
        <f>+PROPER(IF(MID(Tabla1[[#This Row],[expName]],3,100)="Alegria","Alegría",MID(Tabla1[[#This Row],[expName]],3,100)))</f>
        <v>Sexo</v>
      </c>
      <c r="R3869" t="str">
        <f>+IF(Tabla1[[#This Row],[correct_ans]]="None","Frecuente","Infrecuente")</f>
        <v>Frecuente</v>
      </c>
      <c r="S3869">
        <f>+Tabla1[[#This Row],[Respuesta.corr]]*100</f>
        <v>100</v>
      </c>
      <c r="T3869" t="str">
        <f>+IF(OR(Tabla1[[#This Row],[frecuente/infrecuente]]="Frecuente",Tabla1[[#This Row],[Respuesta.rt]]=""),"",Tabla1[[#This Row],[Respuesta.rt]])</f>
        <v/>
      </c>
      <c r="U3869">
        <f>1-Tabla1[[#This Row],[Respuesta.corr]]</f>
        <v>0</v>
      </c>
      <c r="V3869" t="s">
        <v>141</v>
      </c>
      <c r="W3869" t="s">
        <v>143</v>
      </c>
      <c r="X3869" t="str">
        <f>+IFERROR(VLOOKUP(Tabla1[[#This Row],[participant]],$AB$2:$AC$17,2,0),"REVISAR")</f>
        <v>EGV8M</v>
      </c>
    </row>
    <row r="3870" spans="1:24" x14ac:dyDescent="0.55000000000000004">
      <c r="A3870" t="s">
        <v>120</v>
      </c>
      <c r="B3870" t="s">
        <v>90</v>
      </c>
      <c r="C3870" t="s">
        <v>21</v>
      </c>
      <c r="D3870">
        <v>1.3</v>
      </c>
      <c r="E3870">
        <v>0</v>
      </c>
      <c r="F3870">
        <v>68</v>
      </c>
      <c r="G3870">
        <v>68</v>
      </c>
      <c r="H3870">
        <v>68</v>
      </c>
      <c r="I3870" t="s">
        <v>21</v>
      </c>
      <c r="J3870">
        <v>1</v>
      </c>
      <c r="K3870">
        <v>0.91789902769999998</v>
      </c>
      <c r="L3870" t="s">
        <v>177</v>
      </c>
      <c r="M3870">
        <v>59.924448486867902</v>
      </c>
      <c r="N3870" t="s">
        <v>122</v>
      </c>
      <c r="O3870">
        <v>1</v>
      </c>
      <c r="P3870" t="s">
        <v>178</v>
      </c>
      <c r="Q3870" t="str">
        <f>+PROPER(IF(MID(Tabla1[[#This Row],[expName]],3,100)="Alegria","Alegría",MID(Tabla1[[#This Row],[expName]],3,100)))</f>
        <v>Sexo</v>
      </c>
      <c r="R3870" t="str">
        <f>+IF(Tabla1[[#This Row],[correct_ans]]="None","Frecuente","Infrecuente")</f>
        <v>Infrecuente</v>
      </c>
      <c r="S3870">
        <f>+Tabla1[[#This Row],[Respuesta.corr]]*100</f>
        <v>100</v>
      </c>
      <c r="T3870">
        <f>+IF(OR(Tabla1[[#This Row],[frecuente/infrecuente]]="Frecuente",Tabla1[[#This Row],[Respuesta.rt]]=""),"",Tabla1[[#This Row],[Respuesta.rt]])</f>
        <v>0.91789902769999998</v>
      </c>
      <c r="U3870">
        <f>1-Tabla1[[#This Row],[Respuesta.corr]]</f>
        <v>0</v>
      </c>
      <c r="V3870" t="s">
        <v>141</v>
      </c>
      <c r="W3870" t="s">
        <v>143</v>
      </c>
      <c r="X3870" t="str">
        <f>+IFERROR(VLOOKUP(Tabla1[[#This Row],[participant]],$AB$2:$AC$17,2,0),"REVISAR")</f>
        <v>EGV8M</v>
      </c>
    </row>
    <row r="3871" spans="1:24" x14ac:dyDescent="0.55000000000000004">
      <c r="A3871" t="s">
        <v>124</v>
      </c>
      <c r="B3871" t="s">
        <v>87</v>
      </c>
      <c r="C3871" t="s">
        <v>15</v>
      </c>
      <c r="D3871">
        <v>1.3</v>
      </c>
      <c r="E3871">
        <v>0</v>
      </c>
      <c r="F3871">
        <v>69</v>
      </c>
      <c r="G3871">
        <v>69</v>
      </c>
      <c r="H3871">
        <v>69</v>
      </c>
      <c r="I3871" t="s">
        <v>15</v>
      </c>
      <c r="J3871">
        <v>1</v>
      </c>
      <c r="L3871" t="s">
        <v>177</v>
      </c>
      <c r="M3871">
        <v>59.924448486867902</v>
      </c>
      <c r="N3871" t="s">
        <v>122</v>
      </c>
      <c r="O3871">
        <v>1</v>
      </c>
      <c r="P3871" t="s">
        <v>178</v>
      </c>
      <c r="Q3871" t="str">
        <f>+PROPER(IF(MID(Tabla1[[#This Row],[expName]],3,100)="Alegria","Alegría",MID(Tabla1[[#This Row],[expName]],3,100)))</f>
        <v>Sexo</v>
      </c>
      <c r="R3871" t="str">
        <f>+IF(Tabla1[[#This Row],[correct_ans]]="None","Frecuente","Infrecuente")</f>
        <v>Frecuente</v>
      </c>
      <c r="S3871">
        <f>+Tabla1[[#This Row],[Respuesta.corr]]*100</f>
        <v>100</v>
      </c>
      <c r="T3871" t="str">
        <f>+IF(OR(Tabla1[[#This Row],[frecuente/infrecuente]]="Frecuente",Tabla1[[#This Row],[Respuesta.rt]]=""),"",Tabla1[[#This Row],[Respuesta.rt]])</f>
        <v/>
      </c>
      <c r="U3871">
        <f>1-Tabla1[[#This Row],[Respuesta.corr]]</f>
        <v>0</v>
      </c>
      <c r="V3871" t="s">
        <v>141</v>
      </c>
      <c r="W3871" t="s">
        <v>143</v>
      </c>
      <c r="X3871" t="str">
        <f>+IFERROR(VLOOKUP(Tabla1[[#This Row],[participant]],$AB$2:$AC$17,2,0),"REVISAR")</f>
        <v>EGV8M</v>
      </c>
    </row>
    <row r="3872" spans="1:24" x14ac:dyDescent="0.55000000000000004">
      <c r="A3872" t="s">
        <v>124</v>
      </c>
      <c r="B3872" t="s">
        <v>92</v>
      </c>
      <c r="C3872" t="s">
        <v>15</v>
      </c>
      <c r="D3872">
        <v>0.8</v>
      </c>
      <c r="E3872">
        <v>0</v>
      </c>
      <c r="F3872">
        <v>70</v>
      </c>
      <c r="G3872">
        <v>70</v>
      </c>
      <c r="H3872">
        <v>70</v>
      </c>
      <c r="I3872" t="s">
        <v>15</v>
      </c>
      <c r="J3872">
        <v>1</v>
      </c>
      <c r="L3872" t="s">
        <v>177</v>
      </c>
      <c r="M3872">
        <v>59.924448486867902</v>
      </c>
      <c r="N3872" t="s">
        <v>122</v>
      </c>
      <c r="O3872">
        <v>1</v>
      </c>
      <c r="P3872" t="s">
        <v>178</v>
      </c>
      <c r="Q3872" t="str">
        <f>+PROPER(IF(MID(Tabla1[[#This Row],[expName]],3,100)="Alegria","Alegría",MID(Tabla1[[#This Row],[expName]],3,100)))</f>
        <v>Sexo</v>
      </c>
      <c r="R3872" t="str">
        <f>+IF(Tabla1[[#This Row],[correct_ans]]="None","Frecuente","Infrecuente")</f>
        <v>Frecuente</v>
      </c>
      <c r="S3872">
        <f>+Tabla1[[#This Row],[Respuesta.corr]]*100</f>
        <v>100</v>
      </c>
      <c r="T3872" t="str">
        <f>+IF(OR(Tabla1[[#This Row],[frecuente/infrecuente]]="Frecuente",Tabla1[[#This Row],[Respuesta.rt]]=""),"",Tabla1[[#This Row],[Respuesta.rt]])</f>
        <v/>
      </c>
      <c r="U3872">
        <f>1-Tabla1[[#This Row],[Respuesta.corr]]</f>
        <v>0</v>
      </c>
      <c r="V3872" t="s">
        <v>141</v>
      </c>
      <c r="W3872" t="s">
        <v>143</v>
      </c>
      <c r="X3872" t="str">
        <f>+IFERROR(VLOOKUP(Tabla1[[#This Row],[participant]],$AB$2:$AC$17,2,0),"REVISAR")</f>
        <v>EGV8M</v>
      </c>
    </row>
    <row r="3873" spans="1:24" x14ac:dyDescent="0.55000000000000004">
      <c r="A3873" t="s">
        <v>120</v>
      </c>
      <c r="B3873" t="s">
        <v>25</v>
      </c>
      <c r="C3873" t="s">
        <v>21</v>
      </c>
      <c r="D3873">
        <v>0.8</v>
      </c>
      <c r="E3873">
        <v>0</v>
      </c>
      <c r="F3873">
        <v>71</v>
      </c>
      <c r="G3873">
        <v>71</v>
      </c>
      <c r="H3873">
        <v>71</v>
      </c>
      <c r="I3873" t="s">
        <v>21</v>
      </c>
      <c r="J3873">
        <v>1</v>
      </c>
      <c r="K3873">
        <v>0.72214415925599995</v>
      </c>
      <c r="L3873" t="s">
        <v>177</v>
      </c>
      <c r="M3873">
        <v>59.924448486867902</v>
      </c>
      <c r="N3873" t="s">
        <v>122</v>
      </c>
      <c r="O3873">
        <v>1</v>
      </c>
      <c r="P3873" t="s">
        <v>178</v>
      </c>
      <c r="Q3873" t="str">
        <f>+PROPER(IF(MID(Tabla1[[#This Row],[expName]],3,100)="Alegria","Alegría",MID(Tabla1[[#This Row],[expName]],3,100)))</f>
        <v>Sexo</v>
      </c>
      <c r="R3873" t="str">
        <f>+IF(Tabla1[[#This Row],[correct_ans]]="None","Frecuente","Infrecuente")</f>
        <v>Infrecuente</v>
      </c>
      <c r="S3873">
        <f>+Tabla1[[#This Row],[Respuesta.corr]]*100</f>
        <v>100</v>
      </c>
      <c r="T3873">
        <f>+IF(OR(Tabla1[[#This Row],[frecuente/infrecuente]]="Frecuente",Tabla1[[#This Row],[Respuesta.rt]]=""),"",Tabla1[[#This Row],[Respuesta.rt]])</f>
        <v>0.72214415925599995</v>
      </c>
      <c r="U3873">
        <f>1-Tabla1[[#This Row],[Respuesta.corr]]</f>
        <v>0</v>
      </c>
      <c r="V3873" t="s">
        <v>141</v>
      </c>
      <c r="W3873" t="s">
        <v>143</v>
      </c>
      <c r="X3873" t="str">
        <f>+IFERROR(VLOOKUP(Tabla1[[#This Row],[participant]],$AB$2:$AC$17,2,0),"REVISAR")</f>
        <v>EGV8M</v>
      </c>
    </row>
    <row r="3874" spans="1:24" x14ac:dyDescent="0.55000000000000004">
      <c r="A3874" t="s">
        <v>124</v>
      </c>
      <c r="B3874" t="s">
        <v>22</v>
      </c>
      <c r="C3874" t="s">
        <v>15</v>
      </c>
      <c r="D3874">
        <v>1.3</v>
      </c>
      <c r="E3874">
        <v>0</v>
      </c>
      <c r="F3874">
        <v>72</v>
      </c>
      <c r="G3874">
        <v>72</v>
      </c>
      <c r="H3874">
        <v>72</v>
      </c>
      <c r="I3874" t="s">
        <v>15</v>
      </c>
      <c r="J3874">
        <v>1</v>
      </c>
      <c r="L3874" t="s">
        <v>177</v>
      </c>
      <c r="M3874">
        <v>59.924448486867902</v>
      </c>
      <c r="N3874" t="s">
        <v>122</v>
      </c>
      <c r="O3874">
        <v>1</v>
      </c>
      <c r="P3874" t="s">
        <v>178</v>
      </c>
      <c r="Q3874" t="str">
        <f>+PROPER(IF(MID(Tabla1[[#This Row],[expName]],3,100)="Alegria","Alegría",MID(Tabla1[[#This Row],[expName]],3,100)))</f>
        <v>Sexo</v>
      </c>
      <c r="R3874" t="str">
        <f>+IF(Tabla1[[#This Row],[correct_ans]]="None","Frecuente","Infrecuente")</f>
        <v>Frecuente</v>
      </c>
      <c r="S3874">
        <f>+Tabla1[[#This Row],[Respuesta.corr]]*100</f>
        <v>100</v>
      </c>
      <c r="T3874" t="str">
        <f>+IF(OR(Tabla1[[#This Row],[frecuente/infrecuente]]="Frecuente",Tabla1[[#This Row],[Respuesta.rt]]=""),"",Tabla1[[#This Row],[Respuesta.rt]])</f>
        <v/>
      </c>
      <c r="U3874">
        <f>1-Tabla1[[#This Row],[Respuesta.corr]]</f>
        <v>0</v>
      </c>
      <c r="V3874" t="s">
        <v>141</v>
      </c>
      <c r="W3874" t="s">
        <v>143</v>
      </c>
      <c r="X3874" t="str">
        <f>+IFERROR(VLOOKUP(Tabla1[[#This Row],[participant]],$AB$2:$AC$17,2,0),"REVISAR")</f>
        <v>EGV8M</v>
      </c>
    </row>
    <row r="3875" spans="1:24" x14ac:dyDescent="0.55000000000000004">
      <c r="A3875" t="s">
        <v>124</v>
      </c>
      <c r="B3875" t="s">
        <v>75</v>
      </c>
      <c r="C3875" t="s">
        <v>15</v>
      </c>
      <c r="D3875">
        <v>1.3</v>
      </c>
      <c r="E3875">
        <v>0</v>
      </c>
      <c r="F3875">
        <v>73</v>
      </c>
      <c r="G3875">
        <v>73</v>
      </c>
      <c r="H3875">
        <v>73</v>
      </c>
      <c r="I3875" t="s">
        <v>15</v>
      </c>
      <c r="J3875">
        <v>1</v>
      </c>
      <c r="L3875" t="s">
        <v>177</v>
      </c>
      <c r="M3875">
        <v>59.924448486867902</v>
      </c>
      <c r="N3875" t="s">
        <v>122</v>
      </c>
      <c r="O3875">
        <v>1</v>
      </c>
      <c r="P3875" t="s">
        <v>178</v>
      </c>
      <c r="Q3875" t="str">
        <f>+PROPER(IF(MID(Tabla1[[#This Row],[expName]],3,100)="Alegria","Alegría",MID(Tabla1[[#This Row],[expName]],3,100)))</f>
        <v>Sexo</v>
      </c>
      <c r="R3875" t="str">
        <f>+IF(Tabla1[[#This Row],[correct_ans]]="None","Frecuente","Infrecuente")</f>
        <v>Frecuente</v>
      </c>
      <c r="S3875">
        <f>+Tabla1[[#This Row],[Respuesta.corr]]*100</f>
        <v>100</v>
      </c>
      <c r="T3875" t="str">
        <f>+IF(OR(Tabla1[[#This Row],[frecuente/infrecuente]]="Frecuente",Tabla1[[#This Row],[Respuesta.rt]]=""),"",Tabla1[[#This Row],[Respuesta.rt]])</f>
        <v/>
      </c>
      <c r="U3875">
        <f>1-Tabla1[[#This Row],[Respuesta.corr]]</f>
        <v>0</v>
      </c>
      <c r="V3875" t="s">
        <v>141</v>
      </c>
      <c r="W3875" t="s">
        <v>143</v>
      </c>
      <c r="X3875" t="str">
        <f>+IFERROR(VLOOKUP(Tabla1[[#This Row],[participant]],$AB$2:$AC$17,2,0),"REVISAR")</f>
        <v>EGV8M</v>
      </c>
    </row>
    <row r="3876" spans="1:24" x14ac:dyDescent="0.55000000000000004">
      <c r="A3876" t="s">
        <v>120</v>
      </c>
      <c r="B3876" t="s">
        <v>25</v>
      </c>
      <c r="C3876" t="s">
        <v>21</v>
      </c>
      <c r="D3876">
        <v>0.8</v>
      </c>
      <c r="E3876">
        <v>0</v>
      </c>
      <c r="F3876">
        <v>74</v>
      </c>
      <c r="G3876">
        <v>74</v>
      </c>
      <c r="H3876">
        <v>74</v>
      </c>
      <c r="I3876" t="s">
        <v>21</v>
      </c>
      <c r="J3876">
        <v>1</v>
      </c>
      <c r="K3876">
        <v>0.95413385319999999</v>
      </c>
      <c r="L3876" t="s">
        <v>177</v>
      </c>
      <c r="M3876">
        <v>59.924448486867902</v>
      </c>
      <c r="N3876" t="s">
        <v>122</v>
      </c>
      <c r="O3876">
        <v>1</v>
      </c>
      <c r="P3876" t="s">
        <v>178</v>
      </c>
      <c r="Q3876" t="str">
        <f>+PROPER(IF(MID(Tabla1[[#This Row],[expName]],3,100)="Alegria","Alegría",MID(Tabla1[[#This Row],[expName]],3,100)))</f>
        <v>Sexo</v>
      </c>
      <c r="R3876" t="str">
        <f>+IF(Tabla1[[#This Row],[correct_ans]]="None","Frecuente","Infrecuente")</f>
        <v>Infrecuente</v>
      </c>
      <c r="S3876">
        <f>+Tabla1[[#This Row],[Respuesta.corr]]*100</f>
        <v>100</v>
      </c>
      <c r="T3876">
        <f>+IF(OR(Tabla1[[#This Row],[frecuente/infrecuente]]="Frecuente",Tabla1[[#This Row],[Respuesta.rt]]=""),"",Tabla1[[#This Row],[Respuesta.rt]])</f>
        <v>0.95413385319999999</v>
      </c>
      <c r="U3876">
        <f>1-Tabla1[[#This Row],[Respuesta.corr]]</f>
        <v>0</v>
      </c>
      <c r="V3876" t="s">
        <v>141</v>
      </c>
      <c r="W3876" t="s">
        <v>143</v>
      </c>
      <c r="X3876" t="str">
        <f>+IFERROR(VLOOKUP(Tabla1[[#This Row],[participant]],$AB$2:$AC$17,2,0),"REVISAR")</f>
        <v>EGV8M</v>
      </c>
    </row>
    <row r="3877" spans="1:24" x14ac:dyDescent="0.55000000000000004">
      <c r="A3877" t="s">
        <v>124</v>
      </c>
      <c r="B3877" t="s">
        <v>87</v>
      </c>
      <c r="C3877" t="s">
        <v>15</v>
      </c>
      <c r="D3877">
        <v>1.3</v>
      </c>
      <c r="E3877">
        <v>0</v>
      </c>
      <c r="F3877">
        <v>75</v>
      </c>
      <c r="G3877">
        <v>75</v>
      </c>
      <c r="H3877">
        <v>75</v>
      </c>
      <c r="I3877" t="s">
        <v>15</v>
      </c>
      <c r="J3877">
        <v>1</v>
      </c>
      <c r="L3877" t="s">
        <v>177</v>
      </c>
      <c r="M3877">
        <v>59.924448486867902</v>
      </c>
      <c r="N3877" t="s">
        <v>122</v>
      </c>
      <c r="O3877">
        <v>1</v>
      </c>
      <c r="P3877" t="s">
        <v>178</v>
      </c>
      <c r="Q3877" t="str">
        <f>+PROPER(IF(MID(Tabla1[[#This Row],[expName]],3,100)="Alegria","Alegría",MID(Tabla1[[#This Row],[expName]],3,100)))</f>
        <v>Sexo</v>
      </c>
      <c r="R3877" t="str">
        <f>+IF(Tabla1[[#This Row],[correct_ans]]="None","Frecuente","Infrecuente")</f>
        <v>Frecuente</v>
      </c>
      <c r="S3877">
        <f>+Tabla1[[#This Row],[Respuesta.corr]]*100</f>
        <v>100</v>
      </c>
      <c r="T3877" t="str">
        <f>+IF(OR(Tabla1[[#This Row],[frecuente/infrecuente]]="Frecuente",Tabla1[[#This Row],[Respuesta.rt]]=""),"",Tabla1[[#This Row],[Respuesta.rt]])</f>
        <v/>
      </c>
      <c r="U3877">
        <f>1-Tabla1[[#This Row],[Respuesta.corr]]</f>
        <v>0</v>
      </c>
      <c r="V3877" t="s">
        <v>141</v>
      </c>
      <c r="W3877" t="s">
        <v>143</v>
      </c>
      <c r="X3877" t="str">
        <f>+IFERROR(VLOOKUP(Tabla1[[#This Row],[participant]],$AB$2:$AC$17,2,0),"REVISAR")</f>
        <v>EGV8M</v>
      </c>
    </row>
    <row r="3878" spans="1:24" x14ac:dyDescent="0.55000000000000004">
      <c r="A3878" t="s">
        <v>124</v>
      </c>
      <c r="B3878" t="s">
        <v>75</v>
      </c>
      <c r="C3878" t="s">
        <v>15</v>
      </c>
      <c r="D3878">
        <v>0.8</v>
      </c>
      <c r="E3878">
        <v>0</v>
      </c>
      <c r="F3878">
        <v>76</v>
      </c>
      <c r="G3878">
        <v>76</v>
      </c>
      <c r="H3878">
        <v>76</v>
      </c>
      <c r="I3878" t="s">
        <v>15</v>
      </c>
      <c r="J3878">
        <v>1</v>
      </c>
      <c r="L3878" t="s">
        <v>177</v>
      </c>
      <c r="M3878">
        <v>59.924448486867902</v>
      </c>
      <c r="N3878" t="s">
        <v>122</v>
      </c>
      <c r="O3878">
        <v>1</v>
      </c>
      <c r="P3878" t="s">
        <v>178</v>
      </c>
      <c r="Q3878" t="str">
        <f>+PROPER(IF(MID(Tabla1[[#This Row],[expName]],3,100)="Alegria","Alegría",MID(Tabla1[[#This Row],[expName]],3,100)))</f>
        <v>Sexo</v>
      </c>
      <c r="R3878" t="str">
        <f>+IF(Tabla1[[#This Row],[correct_ans]]="None","Frecuente","Infrecuente")</f>
        <v>Frecuente</v>
      </c>
      <c r="S3878">
        <f>+Tabla1[[#This Row],[Respuesta.corr]]*100</f>
        <v>100</v>
      </c>
      <c r="T3878" t="str">
        <f>+IF(OR(Tabla1[[#This Row],[frecuente/infrecuente]]="Frecuente",Tabla1[[#This Row],[Respuesta.rt]]=""),"",Tabla1[[#This Row],[Respuesta.rt]])</f>
        <v/>
      </c>
      <c r="U3878">
        <f>1-Tabla1[[#This Row],[Respuesta.corr]]</f>
        <v>0</v>
      </c>
      <c r="V3878" t="s">
        <v>141</v>
      </c>
      <c r="W3878" t="s">
        <v>143</v>
      </c>
      <c r="X3878" t="str">
        <f>+IFERROR(VLOOKUP(Tabla1[[#This Row],[participant]],$AB$2:$AC$17,2,0),"REVISAR")</f>
        <v>EGV8M</v>
      </c>
    </row>
    <row r="3879" spans="1:24" x14ac:dyDescent="0.55000000000000004">
      <c r="A3879" t="s">
        <v>120</v>
      </c>
      <c r="B3879" t="s">
        <v>88</v>
      </c>
      <c r="C3879" t="s">
        <v>21</v>
      </c>
      <c r="D3879">
        <v>1.3</v>
      </c>
      <c r="E3879">
        <v>0</v>
      </c>
      <c r="F3879">
        <v>77</v>
      </c>
      <c r="G3879">
        <v>77</v>
      </c>
      <c r="H3879">
        <v>77</v>
      </c>
      <c r="I3879" t="s">
        <v>15</v>
      </c>
      <c r="J3879">
        <v>0</v>
      </c>
      <c r="L3879" t="s">
        <v>177</v>
      </c>
      <c r="M3879">
        <v>59.924448486867902</v>
      </c>
      <c r="N3879" t="s">
        <v>122</v>
      </c>
      <c r="O3879">
        <v>1</v>
      </c>
      <c r="P3879" t="s">
        <v>178</v>
      </c>
      <c r="Q3879" t="str">
        <f>+PROPER(IF(MID(Tabla1[[#This Row],[expName]],3,100)="Alegria","Alegría",MID(Tabla1[[#This Row],[expName]],3,100)))</f>
        <v>Sexo</v>
      </c>
      <c r="R3879" t="str">
        <f>+IF(Tabla1[[#This Row],[correct_ans]]="None","Frecuente","Infrecuente")</f>
        <v>Infrecuente</v>
      </c>
      <c r="S3879">
        <f>+Tabla1[[#This Row],[Respuesta.corr]]*100</f>
        <v>0</v>
      </c>
      <c r="T3879" t="str">
        <f>+IF(OR(Tabla1[[#This Row],[frecuente/infrecuente]]="Frecuente",Tabla1[[#This Row],[Respuesta.rt]]=""),"",Tabla1[[#This Row],[Respuesta.rt]])</f>
        <v/>
      </c>
      <c r="U3879">
        <f>1-Tabla1[[#This Row],[Respuesta.corr]]</f>
        <v>1</v>
      </c>
      <c r="V3879" t="s">
        <v>141</v>
      </c>
      <c r="W3879" t="s">
        <v>143</v>
      </c>
      <c r="X3879" t="str">
        <f>+IFERROR(VLOOKUP(Tabla1[[#This Row],[participant]],$AB$2:$AC$17,2,0),"REVISAR")</f>
        <v>EGV8M</v>
      </c>
    </row>
    <row r="3880" spans="1:24" x14ac:dyDescent="0.55000000000000004">
      <c r="A3880" t="s">
        <v>124</v>
      </c>
      <c r="B3880" t="s">
        <v>91</v>
      </c>
      <c r="C3880" t="s">
        <v>15</v>
      </c>
      <c r="D3880">
        <v>1.3</v>
      </c>
      <c r="E3880">
        <v>0</v>
      </c>
      <c r="F3880">
        <v>78</v>
      </c>
      <c r="G3880">
        <v>78</v>
      </c>
      <c r="H3880">
        <v>78</v>
      </c>
      <c r="I3880" t="s">
        <v>15</v>
      </c>
      <c r="J3880">
        <v>1</v>
      </c>
      <c r="L3880" t="s">
        <v>177</v>
      </c>
      <c r="M3880">
        <v>59.924448486867902</v>
      </c>
      <c r="N3880" t="s">
        <v>122</v>
      </c>
      <c r="O3880">
        <v>1</v>
      </c>
      <c r="P3880" t="s">
        <v>178</v>
      </c>
      <c r="Q3880" t="str">
        <f>+PROPER(IF(MID(Tabla1[[#This Row],[expName]],3,100)="Alegria","Alegría",MID(Tabla1[[#This Row],[expName]],3,100)))</f>
        <v>Sexo</v>
      </c>
      <c r="R3880" t="str">
        <f>+IF(Tabla1[[#This Row],[correct_ans]]="None","Frecuente","Infrecuente")</f>
        <v>Frecuente</v>
      </c>
      <c r="S3880">
        <f>+Tabla1[[#This Row],[Respuesta.corr]]*100</f>
        <v>100</v>
      </c>
      <c r="T3880" t="str">
        <f>+IF(OR(Tabla1[[#This Row],[frecuente/infrecuente]]="Frecuente",Tabla1[[#This Row],[Respuesta.rt]]=""),"",Tabla1[[#This Row],[Respuesta.rt]])</f>
        <v/>
      </c>
      <c r="U3880">
        <f>1-Tabla1[[#This Row],[Respuesta.corr]]</f>
        <v>0</v>
      </c>
      <c r="V3880" t="s">
        <v>141</v>
      </c>
      <c r="W3880" t="s">
        <v>143</v>
      </c>
      <c r="X3880" t="str">
        <f>+IFERROR(VLOOKUP(Tabla1[[#This Row],[participant]],$AB$2:$AC$17,2,0),"REVISAR")</f>
        <v>EGV8M</v>
      </c>
    </row>
    <row r="3881" spans="1:24" x14ac:dyDescent="0.55000000000000004">
      <c r="A3881" t="s">
        <v>124</v>
      </c>
      <c r="B3881" t="s">
        <v>22</v>
      </c>
      <c r="C3881" t="s">
        <v>15</v>
      </c>
      <c r="D3881">
        <v>0.8</v>
      </c>
      <c r="E3881">
        <v>0</v>
      </c>
      <c r="F3881">
        <v>79</v>
      </c>
      <c r="G3881">
        <v>79</v>
      </c>
      <c r="H3881">
        <v>79</v>
      </c>
      <c r="I3881" t="s">
        <v>15</v>
      </c>
      <c r="J3881">
        <v>1</v>
      </c>
      <c r="L3881" t="s">
        <v>177</v>
      </c>
      <c r="M3881">
        <v>59.924448486867902</v>
      </c>
      <c r="N3881" t="s">
        <v>122</v>
      </c>
      <c r="O3881">
        <v>1</v>
      </c>
      <c r="P3881" t="s">
        <v>178</v>
      </c>
      <c r="Q3881" t="str">
        <f>+PROPER(IF(MID(Tabla1[[#This Row],[expName]],3,100)="Alegria","Alegría",MID(Tabla1[[#This Row],[expName]],3,100)))</f>
        <v>Sexo</v>
      </c>
      <c r="R3881" t="str">
        <f>+IF(Tabla1[[#This Row],[correct_ans]]="None","Frecuente","Infrecuente")</f>
        <v>Frecuente</v>
      </c>
      <c r="S3881">
        <f>+Tabla1[[#This Row],[Respuesta.corr]]*100</f>
        <v>100</v>
      </c>
      <c r="T3881" t="str">
        <f>+IF(OR(Tabla1[[#This Row],[frecuente/infrecuente]]="Frecuente",Tabla1[[#This Row],[Respuesta.rt]]=""),"",Tabla1[[#This Row],[Respuesta.rt]])</f>
        <v/>
      </c>
      <c r="U3881">
        <f>1-Tabla1[[#This Row],[Respuesta.corr]]</f>
        <v>0</v>
      </c>
      <c r="V3881" t="s">
        <v>141</v>
      </c>
      <c r="W3881" t="s">
        <v>143</v>
      </c>
      <c r="X3881" t="str">
        <f>+IFERROR(VLOOKUP(Tabla1[[#This Row],[participant]],$AB$2:$AC$17,2,0),"REVISAR")</f>
        <v>EGV8M</v>
      </c>
    </row>
    <row r="3882" spans="1:24" x14ac:dyDescent="0.55000000000000004">
      <c r="A3882" t="s">
        <v>120</v>
      </c>
      <c r="B3882" t="s">
        <v>28</v>
      </c>
      <c r="C3882" t="s">
        <v>21</v>
      </c>
      <c r="D3882">
        <v>1.3</v>
      </c>
      <c r="E3882">
        <v>0</v>
      </c>
      <c r="F3882">
        <v>80</v>
      </c>
      <c r="G3882">
        <v>80</v>
      </c>
      <c r="H3882">
        <v>80</v>
      </c>
      <c r="I3882" t="s">
        <v>15</v>
      </c>
      <c r="J3882">
        <v>0</v>
      </c>
      <c r="L3882" t="s">
        <v>177</v>
      </c>
      <c r="M3882">
        <v>59.924448486867902</v>
      </c>
      <c r="N3882" t="s">
        <v>122</v>
      </c>
      <c r="O3882">
        <v>1</v>
      </c>
      <c r="P3882" t="s">
        <v>178</v>
      </c>
      <c r="Q3882" t="str">
        <f>+PROPER(IF(MID(Tabla1[[#This Row],[expName]],3,100)="Alegria","Alegría",MID(Tabla1[[#This Row],[expName]],3,100)))</f>
        <v>Sexo</v>
      </c>
      <c r="R3882" t="str">
        <f>+IF(Tabla1[[#This Row],[correct_ans]]="None","Frecuente","Infrecuente")</f>
        <v>Infrecuente</v>
      </c>
      <c r="S3882">
        <f>+Tabla1[[#This Row],[Respuesta.corr]]*100</f>
        <v>0</v>
      </c>
      <c r="T3882" t="str">
        <f>+IF(OR(Tabla1[[#This Row],[frecuente/infrecuente]]="Frecuente",Tabla1[[#This Row],[Respuesta.rt]]=""),"",Tabla1[[#This Row],[Respuesta.rt]])</f>
        <v/>
      </c>
      <c r="U3882">
        <f>1-Tabla1[[#This Row],[Respuesta.corr]]</f>
        <v>1</v>
      </c>
      <c r="V3882" t="s">
        <v>141</v>
      </c>
      <c r="W3882" t="s">
        <v>143</v>
      </c>
      <c r="X3882" t="str">
        <f>+IFERROR(VLOOKUP(Tabla1[[#This Row],[participant]],$AB$2:$AC$17,2,0),"REVISAR")</f>
        <v>EGV8M</v>
      </c>
    </row>
    <row r="3883" spans="1:24" x14ac:dyDescent="0.55000000000000004">
      <c r="A3883" t="s">
        <v>124</v>
      </c>
      <c r="B3883" t="s">
        <v>87</v>
      </c>
      <c r="C3883" t="s">
        <v>15</v>
      </c>
      <c r="D3883">
        <v>1.3</v>
      </c>
      <c r="E3883">
        <v>0</v>
      </c>
      <c r="F3883">
        <v>81</v>
      </c>
      <c r="G3883">
        <v>81</v>
      </c>
      <c r="H3883">
        <v>81</v>
      </c>
      <c r="I3883" t="s">
        <v>15</v>
      </c>
      <c r="J3883">
        <v>1</v>
      </c>
      <c r="L3883" t="s">
        <v>177</v>
      </c>
      <c r="M3883">
        <v>59.924448486867902</v>
      </c>
      <c r="N3883" t="s">
        <v>122</v>
      </c>
      <c r="O3883">
        <v>1</v>
      </c>
      <c r="P3883" t="s">
        <v>178</v>
      </c>
      <c r="Q3883" t="str">
        <f>+PROPER(IF(MID(Tabla1[[#This Row],[expName]],3,100)="Alegria","Alegría",MID(Tabla1[[#This Row],[expName]],3,100)))</f>
        <v>Sexo</v>
      </c>
      <c r="R3883" t="str">
        <f>+IF(Tabla1[[#This Row],[correct_ans]]="None","Frecuente","Infrecuente")</f>
        <v>Frecuente</v>
      </c>
      <c r="S3883">
        <f>+Tabla1[[#This Row],[Respuesta.corr]]*100</f>
        <v>100</v>
      </c>
      <c r="T3883" t="str">
        <f>+IF(OR(Tabla1[[#This Row],[frecuente/infrecuente]]="Frecuente",Tabla1[[#This Row],[Respuesta.rt]]=""),"",Tabla1[[#This Row],[Respuesta.rt]])</f>
        <v/>
      </c>
      <c r="U3883">
        <f>1-Tabla1[[#This Row],[Respuesta.corr]]</f>
        <v>0</v>
      </c>
      <c r="V3883" t="s">
        <v>141</v>
      </c>
      <c r="W3883" t="s">
        <v>143</v>
      </c>
      <c r="X3883" t="str">
        <f>+IFERROR(VLOOKUP(Tabla1[[#This Row],[participant]],$AB$2:$AC$17,2,0),"REVISAR")</f>
        <v>EGV8M</v>
      </c>
    </row>
    <row r="3884" spans="1:24" x14ac:dyDescent="0.55000000000000004">
      <c r="A3884" t="s">
        <v>124</v>
      </c>
      <c r="B3884" t="s">
        <v>75</v>
      </c>
      <c r="C3884" t="s">
        <v>15</v>
      </c>
      <c r="D3884">
        <v>0.8</v>
      </c>
      <c r="E3884">
        <v>0</v>
      </c>
      <c r="F3884">
        <v>82</v>
      </c>
      <c r="G3884">
        <v>82</v>
      </c>
      <c r="H3884">
        <v>82</v>
      </c>
      <c r="I3884" t="s">
        <v>15</v>
      </c>
      <c r="J3884">
        <v>1</v>
      </c>
      <c r="L3884" t="s">
        <v>177</v>
      </c>
      <c r="M3884">
        <v>59.924448486867902</v>
      </c>
      <c r="N3884" t="s">
        <v>122</v>
      </c>
      <c r="O3884">
        <v>1</v>
      </c>
      <c r="P3884" t="s">
        <v>178</v>
      </c>
      <c r="Q3884" t="str">
        <f>+PROPER(IF(MID(Tabla1[[#This Row],[expName]],3,100)="Alegria","Alegría",MID(Tabla1[[#This Row],[expName]],3,100)))</f>
        <v>Sexo</v>
      </c>
      <c r="R3884" t="str">
        <f>+IF(Tabla1[[#This Row],[correct_ans]]="None","Frecuente","Infrecuente")</f>
        <v>Frecuente</v>
      </c>
      <c r="S3884">
        <f>+Tabla1[[#This Row],[Respuesta.corr]]*100</f>
        <v>100</v>
      </c>
      <c r="T3884" t="str">
        <f>+IF(OR(Tabla1[[#This Row],[frecuente/infrecuente]]="Frecuente",Tabla1[[#This Row],[Respuesta.rt]]=""),"",Tabla1[[#This Row],[Respuesta.rt]])</f>
        <v/>
      </c>
      <c r="U3884">
        <f>1-Tabla1[[#This Row],[Respuesta.corr]]</f>
        <v>0</v>
      </c>
      <c r="V3884" t="s">
        <v>141</v>
      </c>
      <c r="W3884" t="s">
        <v>143</v>
      </c>
      <c r="X3884" t="str">
        <f>+IFERROR(VLOOKUP(Tabla1[[#This Row],[participant]],$AB$2:$AC$17,2,0),"REVISAR")</f>
        <v>EGV8M</v>
      </c>
    </row>
    <row r="3885" spans="1:24" x14ac:dyDescent="0.55000000000000004">
      <c r="A3885" t="s">
        <v>124</v>
      </c>
      <c r="B3885" t="s">
        <v>68</v>
      </c>
      <c r="C3885" t="s">
        <v>15</v>
      </c>
      <c r="D3885">
        <v>0.8</v>
      </c>
      <c r="E3885">
        <v>0</v>
      </c>
      <c r="F3885">
        <v>83</v>
      </c>
      <c r="G3885">
        <v>83</v>
      </c>
      <c r="H3885">
        <v>83</v>
      </c>
      <c r="I3885" t="s">
        <v>15</v>
      </c>
      <c r="J3885">
        <v>1</v>
      </c>
      <c r="L3885" t="s">
        <v>177</v>
      </c>
      <c r="M3885">
        <v>59.924448486867902</v>
      </c>
      <c r="N3885" t="s">
        <v>122</v>
      </c>
      <c r="O3885">
        <v>1</v>
      </c>
      <c r="P3885" t="s">
        <v>178</v>
      </c>
      <c r="Q3885" t="str">
        <f>+PROPER(IF(MID(Tabla1[[#This Row],[expName]],3,100)="Alegria","Alegría",MID(Tabla1[[#This Row],[expName]],3,100)))</f>
        <v>Sexo</v>
      </c>
      <c r="R3885" t="str">
        <f>+IF(Tabla1[[#This Row],[correct_ans]]="None","Frecuente","Infrecuente")</f>
        <v>Frecuente</v>
      </c>
      <c r="S3885">
        <f>+Tabla1[[#This Row],[Respuesta.corr]]*100</f>
        <v>100</v>
      </c>
      <c r="T3885" t="str">
        <f>+IF(OR(Tabla1[[#This Row],[frecuente/infrecuente]]="Frecuente",Tabla1[[#This Row],[Respuesta.rt]]=""),"",Tabla1[[#This Row],[Respuesta.rt]])</f>
        <v/>
      </c>
      <c r="U3885">
        <f>1-Tabla1[[#This Row],[Respuesta.corr]]</f>
        <v>0</v>
      </c>
      <c r="V3885" t="s">
        <v>141</v>
      </c>
      <c r="W3885" t="s">
        <v>143</v>
      </c>
      <c r="X3885" t="str">
        <f>+IFERROR(VLOOKUP(Tabla1[[#This Row],[participant]],$AB$2:$AC$17,2,0),"REVISAR")</f>
        <v>EGV8M</v>
      </c>
    </row>
    <row r="3886" spans="1:24" x14ac:dyDescent="0.55000000000000004">
      <c r="A3886" t="s">
        <v>120</v>
      </c>
      <c r="B3886" t="s">
        <v>25</v>
      </c>
      <c r="C3886" t="s">
        <v>21</v>
      </c>
      <c r="D3886">
        <v>0.8</v>
      </c>
      <c r="E3886">
        <v>0</v>
      </c>
      <c r="F3886">
        <v>84</v>
      </c>
      <c r="G3886">
        <v>84</v>
      </c>
      <c r="H3886">
        <v>84</v>
      </c>
      <c r="I3886" t="s">
        <v>21</v>
      </c>
      <c r="J3886">
        <v>1</v>
      </c>
      <c r="K3886">
        <v>1.18940693705</v>
      </c>
      <c r="L3886" t="s">
        <v>177</v>
      </c>
      <c r="M3886">
        <v>59.924448486867902</v>
      </c>
      <c r="N3886" t="s">
        <v>122</v>
      </c>
      <c r="O3886">
        <v>1</v>
      </c>
      <c r="P3886" t="s">
        <v>178</v>
      </c>
      <c r="Q3886" t="str">
        <f>+PROPER(IF(MID(Tabla1[[#This Row],[expName]],3,100)="Alegria","Alegría",MID(Tabla1[[#This Row],[expName]],3,100)))</f>
        <v>Sexo</v>
      </c>
      <c r="R3886" t="str">
        <f>+IF(Tabla1[[#This Row],[correct_ans]]="None","Frecuente","Infrecuente")</f>
        <v>Infrecuente</v>
      </c>
      <c r="S3886">
        <f>+Tabla1[[#This Row],[Respuesta.corr]]*100</f>
        <v>100</v>
      </c>
      <c r="T3886">
        <f>+IF(OR(Tabla1[[#This Row],[frecuente/infrecuente]]="Frecuente",Tabla1[[#This Row],[Respuesta.rt]]=""),"",Tabla1[[#This Row],[Respuesta.rt]])</f>
        <v>1.18940693705</v>
      </c>
      <c r="U3886">
        <f>1-Tabla1[[#This Row],[Respuesta.corr]]</f>
        <v>0</v>
      </c>
      <c r="V3886" t="s">
        <v>141</v>
      </c>
      <c r="W3886" t="s">
        <v>143</v>
      </c>
      <c r="X3886" t="str">
        <f>+IFERROR(VLOOKUP(Tabla1[[#This Row],[participant]],$AB$2:$AC$17,2,0),"REVISAR")</f>
        <v>EGV8M</v>
      </c>
    </row>
    <row r="3887" spans="1:24" x14ac:dyDescent="0.55000000000000004">
      <c r="A3887" t="s">
        <v>124</v>
      </c>
      <c r="B3887" t="s">
        <v>91</v>
      </c>
      <c r="C3887" t="s">
        <v>15</v>
      </c>
      <c r="D3887">
        <v>1.3</v>
      </c>
      <c r="E3887">
        <v>0</v>
      </c>
      <c r="F3887">
        <v>85</v>
      </c>
      <c r="G3887">
        <v>85</v>
      </c>
      <c r="H3887">
        <v>85</v>
      </c>
      <c r="I3887" t="s">
        <v>15</v>
      </c>
      <c r="J3887">
        <v>1</v>
      </c>
      <c r="L3887" t="s">
        <v>177</v>
      </c>
      <c r="M3887">
        <v>59.924448486867902</v>
      </c>
      <c r="N3887" t="s">
        <v>122</v>
      </c>
      <c r="O3887">
        <v>1</v>
      </c>
      <c r="P3887" t="s">
        <v>178</v>
      </c>
      <c r="Q3887" t="str">
        <f>+PROPER(IF(MID(Tabla1[[#This Row],[expName]],3,100)="Alegria","Alegría",MID(Tabla1[[#This Row],[expName]],3,100)))</f>
        <v>Sexo</v>
      </c>
      <c r="R3887" t="str">
        <f>+IF(Tabla1[[#This Row],[correct_ans]]="None","Frecuente","Infrecuente")</f>
        <v>Frecuente</v>
      </c>
      <c r="S3887">
        <f>+Tabla1[[#This Row],[Respuesta.corr]]*100</f>
        <v>100</v>
      </c>
      <c r="T3887" t="str">
        <f>+IF(OR(Tabla1[[#This Row],[frecuente/infrecuente]]="Frecuente",Tabla1[[#This Row],[Respuesta.rt]]=""),"",Tabla1[[#This Row],[Respuesta.rt]])</f>
        <v/>
      </c>
      <c r="U3887">
        <f>1-Tabla1[[#This Row],[Respuesta.corr]]</f>
        <v>0</v>
      </c>
      <c r="V3887" t="s">
        <v>141</v>
      </c>
      <c r="W3887" t="s">
        <v>143</v>
      </c>
      <c r="X3887" t="str">
        <f>+IFERROR(VLOOKUP(Tabla1[[#This Row],[participant]],$AB$2:$AC$17,2,0),"REVISAR")</f>
        <v>EGV8M</v>
      </c>
    </row>
    <row r="3888" spans="1:24" x14ac:dyDescent="0.55000000000000004">
      <c r="A3888" t="s">
        <v>124</v>
      </c>
      <c r="B3888" t="s">
        <v>22</v>
      </c>
      <c r="C3888" t="s">
        <v>15</v>
      </c>
      <c r="D3888">
        <v>0.8</v>
      </c>
      <c r="E3888">
        <v>0</v>
      </c>
      <c r="F3888">
        <v>86</v>
      </c>
      <c r="G3888">
        <v>86</v>
      </c>
      <c r="H3888">
        <v>86</v>
      </c>
      <c r="I3888" t="s">
        <v>15</v>
      </c>
      <c r="J3888">
        <v>1</v>
      </c>
      <c r="L3888" t="s">
        <v>177</v>
      </c>
      <c r="M3888">
        <v>59.924448486867902</v>
      </c>
      <c r="N3888" t="s">
        <v>122</v>
      </c>
      <c r="O3888">
        <v>1</v>
      </c>
      <c r="P3888" t="s">
        <v>178</v>
      </c>
      <c r="Q3888" t="str">
        <f>+PROPER(IF(MID(Tabla1[[#This Row],[expName]],3,100)="Alegria","Alegría",MID(Tabla1[[#This Row],[expName]],3,100)))</f>
        <v>Sexo</v>
      </c>
      <c r="R3888" t="str">
        <f>+IF(Tabla1[[#This Row],[correct_ans]]="None","Frecuente","Infrecuente")</f>
        <v>Frecuente</v>
      </c>
      <c r="S3888">
        <f>+Tabla1[[#This Row],[Respuesta.corr]]*100</f>
        <v>100</v>
      </c>
      <c r="T3888" t="str">
        <f>+IF(OR(Tabla1[[#This Row],[frecuente/infrecuente]]="Frecuente",Tabla1[[#This Row],[Respuesta.rt]]=""),"",Tabla1[[#This Row],[Respuesta.rt]])</f>
        <v/>
      </c>
      <c r="U3888">
        <f>1-Tabla1[[#This Row],[Respuesta.corr]]</f>
        <v>0</v>
      </c>
      <c r="V3888" t="s">
        <v>141</v>
      </c>
      <c r="W3888" t="s">
        <v>143</v>
      </c>
      <c r="X3888" t="str">
        <f>+IFERROR(VLOOKUP(Tabla1[[#This Row],[participant]],$AB$2:$AC$17,2,0),"REVISAR")</f>
        <v>EGV8M</v>
      </c>
    </row>
    <row r="3889" spans="1:24" x14ac:dyDescent="0.55000000000000004">
      <c r="A3889" t="s">
        <v>120</v>
      </c>
      <c r="B3889" t="s">
        <v>35</v>
      </c>
      <c r="C3889" t="s">
        <v>21</v>
      </c>
      <c r="D3889">
        <v>1.3</v>
      </c>
      <c r="E3889">
        <v>0</v>
      </c>
      <c r="F3889">
        <v>87</v>
      </c>
      <c r="G3889">
        <v>87</v>
      </c>
      <c r="H3889">
        <v>87</v>
      </c>
      <c r="I3889" t="s">
        <v>21</v>
      </c>
      <c r="J3889">
        <v>1</v>
      </c>
      <c r="K3889">
        <v>0.82354551815699994</v>
      </c>
      <c r="L3889" t="s">
        <v>177</v>
      </c>
      <c r="M3889">
        <v>59.924448486867902</v>
      </c>
      <c r="N3889" t="s">
        <v>122</v>
      </c>
      <c r="O3889">
        <v>1</v>
      </c>
      <c r="P3889" t="s">
        <v>178</v>
      </c>
      <c r="Q3889" t="str">
        <f>+PROPER(IF(MID(Tabla1[[#This Row],[expName]],3,100)="Alegria","Alegría",MID(Tabla1[[#This Row],[expName]],3,100)))</f>
        <v>Sexo</v>
      </c>
      <c r="R3889" t="str">
        <f>+IF(Tabla1[[#This Row],[correct_ans]]="None","Frecuente","Infrecuente")</f>
        <v>Infrecuente</v>
      </c>
      <c r="S3889">
        <f>+Tabla1[[#This Row],[Respuesta.corr]]*100</f>
        <v>100</v>
      </c>
      <c r="T3889">
        <f>+IF(OR(Tabla1[[#This Row],[frecuente/infrecuente]]="Frecuente",Tabla1[[#This Row],[Respuesta.rt]]=""),"",Tabla1[[#This Row],[Respuesta.rt]])</f>
        <v>0.82354551815699994</v>
      </c>
      <c r="U3889">
        <f>1-Tabla1[[#This Row],[Respuesta.corr]]</f>
        <v>0</v>
      </c>
      <c r="V3889" t="s">
        <v>141</v>
      </c>
      <c r="W3889" t="s">
        <v>143</v>
      </c>
      <c r="X3889" t="str">
        <f>+IFERROR(VLOOKUP(Tabla1[[#This Row],[participant]],$AB$2:$AC$17,2,0),"REVISAR")</f>
        <v>EGV8M</v>
      </c>
    </row>
    <row r="3890" spans="1:24" x14ac:dyDescent="0.55000000000000004">
      <c r="A3890" t="s">
        <v>124</v>
      </c>
      <c r="B3890" t="s">
        <v>125</v>
      </c>
      <c r="C3890" t="s">
        <v>15</v>
      </c>
      <c r="D3890">
        <v>0.8</v>
      </c>
      <c r="E3890">
        <v>0</v>
      </c>
      <c r="F3890">
        <v>88</v>
      </c>
      <c r="G3890">
        <v>88</v>
      </c>
      <c r="H3890">
        <v>88</v>
      </c>
      <c r="I3890" t="s">
        <v>15</v>
      </c>
      <c r="J3890">
        <v>1</v>
      </c>
      <c r="L3890" t="s">
        <v>177</v>
      </c>
      <c r="M3890">
        <v>59.924448486867902</v>
      </c>
      <c r="N3890" t="s">
        <v>122</v>
      </c>
      <c r="O3890">
        <v>1</v>
      </c>
      <c r="P3890" t="s">
        <v>178</v>
      </c>
      <c r="Q3890" t="str">
        <f>+PROPER(IF(MID(Tabla1[[#This Row],[expName]],3,100)="Alegria","Alegría",MID(Tabla1[[#This Row],[expName]],3,100)))</f>
        <v>Sexo</v>
      </c>
      <c r="R3890" t="str">
        <f>+IF(Tabla1[[#This Row],[correct_ans]]="None","Frecuente","Infrecuente")</f>
        <v>Frecuente</v>
      </c>
      <c r="S3890">
        <f>+Tabla1[[#This Row],[Respuesta.corr]]*100</f>
        <v>100</v>
      </c>
      <c r="T3890" t="str">
        <f>+IF(OR(Tabla1[[#This Row],[frecuente/infrecuente]]="Frecuente",Tabla1[[#This Row],[Respuesta.rt]]=""),"",Tabla1[[#This Row],[Respuesta.rt]])</f>
        <v/>
      </c>
      <c r="U3890">
        <f>1-Tabla1[[#This Row],[Respuesta.corr]]</f>
        <v>0</v>
      </c>
      <c r="V3890" t="s">
        <v>141</v>
      </c>
      <c r="W3890" t="s">
        <v>143</v>
      </c>
      <c r="X3890" t="str">
        <f>+IFERROR(VLOOKUP(Tabla1[[#This Row],[participant]],$AB$2:$AC$17,2,0),"REVISAR")</f>
        <v>EGV8M</v>
      </c>
    </row>
    <row r="3891" spans="1:24" x14ac:dyDescent="0.55000000000000004">
      <c r="A3891" t="s">
        <v>124</v>
      </c>
      <c r="B3891" t="s">
        <v>68</v>
      </c>
      <c r="C3891" t="s">
        <v>15</v>
      </c>
      <c r="D3891">
        <v>1.3</v>
      </c>
      <c r="E3891">
        <v>0</v>
      </c>
      <c r="F3891">
        <v>89</v>
      </c>
      <c r="G3891">
        <v>89</v>
      </c>
      <c r="H3891">
        <v>89</v>
      </c>
      <c r="I3891" t="s">
        <v>15</v>
      </c>
      <c r="J3891">
        <v>1</v>
      </c>
      <c r="L3891" t="s">
        <v>177</v>
      </c>
      <c r="M3891">
        <v>59.924448486867902</v>
      </c>
      <c r="N3891" t="s">
        <v>122</v>
      </c>
      <c r="O3891">
        <v>1</v>
      </c>
      <c r="P3891" t="s">
        <v>178</v>
      </c>
      <c r="Q3891" t="str">
        <f>+PROPER(IF(MID(Tabla1[[#This Row],[expName]],3,100)="Alegria","Alegría",MID(Tabla1[[#This Row],[expName]],3,100)))</f>
        <v>Sexo</v>
      </c>
      <c r="R3891" t="str">
        <f>+IF(Tabla1[[#This Row],[correct_ans]]="None","Frecuente","Infrecuente")</f>
        <v>Frecuente</v>
      </c>
      <c r="S3891">
        <f>+Tabla1[[#This Row],[Respuesta.corr]]*100</f>
        <v>100</v>
      </c>
      <c r="T3891" t="str">
        <f>+IF(OR(Tabla1[[#This Row],[frecuente/infrecuente]]="Frecuente",Tabla1[[#This Row],[Respuesta.rt]]=""),"",Tabla1[[#This Row],[Respuesta.rt]])</f>
        <v/>
      </c>
      <c r="U3891">
        <f>1-Tabla1[[#This Row],[Respuesta.corr]]</f>
        <v>0</v>
      </c>
      <c r="V3891" t="s">
        <v>141</v>
      </c>
      <c r="W3891" t="s">
        <v>143</v>
      </c>
      <c r="X3891" t="str">
        <f>+IFERROR(VLOOKUP(Tabla1[[#This Row],[participant]],$AB$2:$AC$17,2,0),"REVISAR")</f>
        <v>EGV8M</v>
      </c>
    </row>
    <row r="3892" spans="1:24" x14ac:dyDescent="0.55000000000000004">
      <c r="A3892" t="s">
        <v>124</v>
      </c>
      <c r="B3892" t="s">
        <v>87</v>
      </c>
      <c r="C3892" t="s">
        <v>15</v>
      </c>
      <c r="D3892">
        <v>1.3</v>
      </c>
      <c r="E3892">
        <v>0</v>
      </c>
      <c r="F3892">
        <v>90</v>
      </c>
      <c r="G3892">
        <v>90</v>
      </c>
      <c r="H3892">
        <v>90</v>
      </c>
      <c r="I3892" t="s">
        <v>15</v>
      </c>
      <c r="J3892">
        <v>1</v>
      </c>
      <c r="L3892" t="s">
        <v>177</v>
      </c>
      <c r="M3892">
        <v>59.924448486867902</v>
      </c>
      <c r="N3892" t="s">
        <v>122</v>
      </c>
      <c r="O3892">
        <v>1</v>
      </c>
      <c r="P3892" t="s">
        <v>178</v>
      </c>
      <c r="Q3892" t="str">
        <f>+PROPER(IF(MID(Tabla1[[#This Row],[expName]],3,100)="Alegria","Alegría",MID(Tabla1[[#This Row],[expName]],3,100)))</f>
        <v>Sexo</v>
      </c>
      <c r="R3892" t="str">
        <f>+IF(Tabla1[[#This Row],[correct_ans]]="None","Frecuente","Infrecuente")</f>
        <v>Frecuente</v>
      </c>
      <c r="S3892">
        <f>+Tabla1[[#This Row],[Respuesta.corr]]*100</f>
        <v>100</v>
      </c>
      <c r="T3892" t="str">
        <f>+IF(OR(Tabla1[[#This Row],[frecuente/infrecuente]]="Frecuente",Tabla1[[#This Row],[Respuesta.rt]]=""),"",Tabla1[[#This Row],[Respuesta.rt]])</f>
        <v/>
      </c>
      <c r="U3892">
        <f>1-Tabla1[[#This Row],[Respuesta.corr]]</f>
        <v>0</v>
      </c>
      <c r="V3892" t="s">
        <v>141</v>
      </c>
      <c r="W3892" t="s">
        <v>143</v>
      </c>
      <c r="X3892" t="str">
        <f>+IFERROR(VLOOKUP(Tabla1[[#This Row],[participant]],$AB$2:$AC$17,2,0),"REVISAR")</f>
        <v>EGV8M</v>
      </c>
    </row>
    <row r="3893" spans="1:24" x14ac:dyDescent="0.55000000000000004">
      <c r="A3893" t="s">
        <v>120</v>
      </c>
      <c r="B3893" t="s">
        <v>30</v>
      </c>
      <c r="C3893" t="s">
        <v>21</v>
      </c>
      <c r="D3893">
        <v>1.3</v>
      </c>
      <c r="E3893">
        <v>0</v>
      </c>
      <c r="F3893">
        <v>91</v>
      </c>
      <c r="G3893">
        <v>91</v>
      </c>
      <c r="H3893">
        <v>91</v>
      </c>
      <c r="I3893" t="s">
        <v>21</v>
      </c>
      <c r="J3893">
        <v>1</v>
      </c>
      <c r="K3893">
        <v>0.65327905275599996</v>
      </c>
      <c r="L3893" t="s">
        <v>177</v>
      </c>
      <c r="M3893">
        <v>59.924448486867902</v>
      </c>
      <c r="N3893" t="s">
        <v>122</v>
      </c>
      <c r="O3893">
        <v>1</v>
      </c>
      <c r="P3893" t="s">
        <v>178</v>
      </c>
      <c r="Q3893" t="str">
        <f>+PROPER(IF(MID(Tabla1[[#This Row],[expName]],3,100)="Alegria","Alegría",MID(Tabla1[[#This Row],[expName]],3,100)))</f>
        <v>Sexo</v>
      </c>
      <c r="R3893" t="str">
        <f>+IF(Tabla1[[#This Row],[correct_ans]]="None","Frecuente","Infrecuente")</f>
        <v>Infrecuente</v>
      </c>
      <c r="S3893">
        <f>+Tabla1[[#This Row],[Respuesta.corr]]*100</f>
        <v>100</v>
      </c>
      <c r="T3893">
        <f>+IF(OR(Tabla1[[#This Row],[frecuente/infrecuente]]="Frecuente",Tabla1[[#This Row],[Respuesta.rt]]=""),"",Tabla1[[#This Row],[Respuesta.rt]])</f>
        <v>0.65327905275599996</v>
      </c>
      <c r="U3893">
        <f>1-Tabla1[[#This Row],[Respuesta.corr]]</f>
        <v>0</v>
      </c>
      <c r="V3893" t="s">
        <v>141</v>
      </c>
      <c r="W3893" t="s">
        <v>143</v>
      </c>
      <c r="X3893" t="str">
        <f>+IFERROR(VLOOKUP(Tabla1[[#This Row],[participant]],$AB$2:$AC$17,2,0),"REVISAR")</f>
        <v>EGV8M</v>
      </c>
    </row>
    <row r="3894" spans="1:24" x14ac:dyDescent="0.55000000000000004">
      <c r="A3894" t="s">
        <v>124</v>
      </c>
      <c r="B3894" t="s">
        <v>68</v>
      </c>
      <c r="C3894" t="s">
        <v>15</v>
      </c>
      <c r="D3894">
        <v>1.3</v>
      </c>
      <c r="E3894">
        <v>0</v>
      </c>
      <c r="F3894">
        <v>92</v>
      </c>
      <c r="G3894">
        <v>92</v>
      </c>
      <c r="H3894">
        <v>92</v>
      </c>
      <c r="I3894" t="s">
        <v>15</v>
      </c>
      <c r="J3894">
        <v>1</v>
      </c>
      <c r="L3894" t="s">
        <v>177</v>
      </c>
      <c r="M3894">
        <v>59.924448486867902</v>
      </c>
      <c r="N3894" t="s">
        <v>122</v>
      </c>
      <c r="O3894">
        <v>1</v>
      </c>
      <c r="P3894" t="s">
        <v>178</v>
      </c>
      <c r="Q3894" t="str">
        <f>+PROPER(IF(MID(Tabla1[[#This Row],[expName]],3,100)="Alegria","Alegría",MID(Tabla1[[#This Row],[expName]],3,100)))</f>
        <v>Sexo</v>
      </c>
      <c r="R3894" t="str">
        <f>+IF(Tabla1[[#This Row],[correct_ans]]="None","Frecuente","Infrecuente")</f>
        <v>Frecuente</v>
      </c>
      <c r="S3894">
        <f>+Tabla1[[#This Row],[Respuesta.corr]]*100</f>
        <v>100</v>
      </c>
      <c r="T3894" t="str">
        <f>+IF(OR(Tabla1[[#This Row],[frecuente/infrecuente]]="Frecuente",Tabla1[[#This Row],[Respuesta.rt]]=""),"",Tabla1[[#This Row],[Respuesta.rt]])</f>
        <v/>
      </c>
      <c r="U3894">
        <f>1-Tabla1[[#This Row],[Respuesta.corr]]</f>
        <v>0</v>
      </c>
      <c r="V3894" t="s">
        <v>141</v>
      </c>
      <c r="W3894" t="s">
        <v>143</v>
      </c>
      <c r="X3894" t="str">
        <f>+IFERROR(VLOOKUP(Tabla1[[#This Row],[participant]],$AB$2:$AC$17,2,0),"REVISAR")</f>
        <v>EGV8M</v>
      </c>
    </row>
    <row r="3895" spans="1:24" x14ac:dyDescent="0.55000000000000004">
      <c r="A3895" t="s">
        <v>124</v>
      </c>
      <c r="B3895" t="s">
        <v>91</v>
      </c>
      <c r="C3895" t="s">
        <v>15</v>
      </c>
      <c r="D3895">
        <v>0.8</v>
      </c>
      <c r="E3895">
        <v>0</v>
      </c>
      <c r="F3895">
        <v>93</v>
      </c>
      <c r="G3895">
        <v>93</v>
      </c>
      <c r="H3895">
        <v>93</v>
      </c>
      <c r="I3895" t="s">
        <v>15</v>
      </c>
      <c r="J3895">
        <v>1</v>
      </c>
      <c r="L3895" t="s">
        <v>177</v>
      </c>
      <c r="M3895">
        <v>59.924448486867902</v>
      </c>
      <c r="N3895" t="s">
        <v>122</v>
      </c>
      <c r="O3895">
        <v>1</v>
      </c>
      <c r="P3895" t="s">
        <v>178</v>
      </c>
      <c r="Q3895" t="str">
        <f>+PROPER(IF(MID(Tabla1[[#This Row],[expName]],3,100)="Alegria","Alegría",MID(Tabla1[[#This Row],[expName]],3,100)))</f>
        <v>Sexo</v>
      </c>
      <c r="R3895" t="str">
        <f>+IF(Tabla1[[#This Row],[correct_ans]]="None","Frecuente","Infrecuente")</f>
        <v>Frecuente</v>
      </c>
      <c r="S3895">
        <f>+Tabla1[[#This Row],[Respuesta.corr]]*100</f>
        <v>100</v>
      </c>
      <c r="T3895" t="str">
        <f>+IF(OR(Tabla1[[#This Row],[frecuente/infrecuente]]="Frecuente",Tabla1[[#This Row],[Respuesta.rt]]=""),"",Tabla1[[#This Row],[Respuesta.rt]])</f>
        <v/>
      </c>
      <c r="U3895">
        <f>1-Tabla1[[#This Row],[Respuesta.corr]]</f>
        <v>0</v>
      </c>
      <c r="V3895" t="s">
        <v>141</v>
      </c>
      <c r="W3895" t="s">
        <v>143</v>
      </c>
      <c r="X3895" t="str">
        <f>+IFERROR(VLOOKUP(Tabla1[[#This Row],[participant]],$AB$2:$AC$17,2,0),"REVISAR")</f>
        <v>EGV8M</v>
      </c>
    </row>
    <row r="3896" spans="1:24" x14ac:dyDescent="0.55000000000000004">
      <c r="A3896" t="s">
        <v>120</v>
      </c>
      <c r="B3896" t="s">
        <v>63</v>
      </c>
      <c r="C3896" t="s">
        <v>21</v>
      </c>
      <c r="D3896">
        <v>0.8</v>
      </c>
      <c r="E3896">
        <v>0</v>
      </c>
      <c r="F3896">
        <v>94</v>
      </c>
      <c r="G3896">
        <v>94</v>
      </c>
      <c r="H3896">
        <v>94</v>
      </c>
      <c r="I3896" t="s">
        <v>21</v>
      </c>
      <c r="J3896">
        <v>1</v>
      </c>
      <c r="K3896">
        <v>1.2053689733099999</v>
      </c>
      <c r="L3896" t="s">
        <v>177</v>
      </c>
      <c r="M3896">
        <v>59.924448486867902</v>
      </c>
      <c r="N3896" t="s">
        <v>122</v>
      </c>
      <c r="O3896">
        <v>1</v>
      </c>
      <c r="P3896" t="s">
        <v>178</v>
      </c>
      <c r="Q3896" t="str">
        <f>+PROPER(IF(MID(Tabla1[[#This Row],[expName]],3,100)="Alegria","Alegría",MID(Tabla1[[#This Row],[expName]],3,100)))</f>
        <v>Sexo</v>
      </c>
      <c r="R3896" t="str">
        <f>+IF(Tabla1[[#This Row],[correct_ans]]="None","Frecuente","Infrecuente")</f>
        <v>Infrecuente</v>
      </c>
      <c r="S3896">
        <f>+Tabla1[[#This Row],[Respuesta.corr]]*100</f>
        <v>100</v>
      </c>
      <c r="T3896">
        <f>+IF(OR(Tabla1[[#This Row],[frecuente/infrecuente]]="Frecuente",Tabla1[[#This Row],[Respuesta.rt]]=""),"",Tabla1[[#This Row],[Respuesta.rt]])</f>
        <v>1.2053689733099999</v>
      </c>
      <c r="U3896">
        <f>1-Tabla1[[#This Row],[Respuesta.corr]]</f>
        <v>0</v>
      </c>
      <c r="V3896" t="s">
        <v>141</v>
      </c>
      <c r="W3896" t="s">
        <v>143</v>
      </c>
      <c r="X3896" t="str">
        <f>+IFERROR(VLOOKUP(Tabla1[[#This Row],[participant]],$AB$2:$AC$17,2,0),"REVISAR")</f>
        <v>EGV8M</v>
      </c>
    </row>
    <row r="3897" spans="1:24" x14ac:dyDescent="0.55000000000000004">
      <c r="A3897" t="s">
        <v>124</v>
      </c>
      <c r="B3897" t="s">
        <v>89</v>
      </c>
      <c r="C3897" t="s">
        <v>15</v>
      </c>
      <c r="D3897">
        <v>1.3</v>
      </c>
      <c r="E3897">
        <v>0</v>
      </c>
      <c r="F3897">
        <v>95</v>
      </c>
      <c r="G3897">
        <v>95</v>
      </c>
      <c r="H3897">
        <v>95</v>
      </c>
      <c r="I3897" t="s">
        <v>15</v>
      </c>
      <c r="J3897">
        <v>1</v>
      </c>
      <c r="L3897" t="s">
        <v>177</v>
      </c>
      <c r="M3897">
        <v>59.924448486867902</v>
      </c>
      <c r="N3897" t="s">
        <v>122</v>
      </c>
      <c r="O3897">
        <v>1</v>
      </c>
      <c r="P3897" t="s">
        <v>178</v>
      </c>
      <c r="Q3897" t="str">
        <f>+PROPER(IF(MID(Tabla1[[#This Row],[expName]],3,100)="Alegria","Alegría",MID(Tabla1[[#This Row],[expName]],3,100)))</f>
        <v>Sexo</v>
      </c>
      <c r="R3897" t="str">
        <f>+IF(Tabla1[[#This Row],[correct_ans]]="None","Frecuente","Infrecuente")</f>
        <v>Frecuente</v>
      </c>
      <c r="S3897">
        <f>+Tabla1[[#This Row],[Respuesta.corr]]*100</f>
        <v>100</v>
      </c>
      <c r="T3897" t="str">
        <f>+IF(OR(Tabla1[[#This Row],[frecuente/infrecuente]]="Frecuente",Tabla1[[#This Row],[Respuesta.rt]]=""),"",Tabla1[[#This Row],[Respuesta.rt]])</f>
        <v/>
      </c>
      <c r="U3897">
        <f>1-Tabla1[[#This Row],[Respuesta.corr]]</f>
        <v>0</v>
      </c>
      <c r="V3897" t="s">
        <v>141</v>
      </c>
      <c r="W3897" t="s">
        <v>143</v>
      </c>
      <c r="X3897" t="str">
        <f>+IFERROR(VLOOKUP(Tabla1[[#This Row],[participant]],$AB$2:$AC$17,2,0),"REVISAR")</f>
        <v>EGV8M</v>
      </c>
    </row>
    <row r="3898" spans="1:24" x14ac:dyDescent="0.55000000000000004">
      <c r="A3898" t="s">
        <v>124</v>
      </c>
      <c r="B3898" t="s">
        <v>68</v>
      </c>
      <c r="C3898" t="s">
        <v>15</v>
      </c>
      <c r="D3898">
        <v>0.8</v>
      </c>
      <c r="E3898">
        <v>0</v>
      </c>
      <c r="F3898">
        <v>96</v>
      </c>
      <c r="G3898">
        <v>96</v>
      </c>
      <c r="H3898">
        <v>96</v>
      </c>
      <c r="I3898" t="s">
        <v>15</v>
      </c>
      <c r="J3898">
        <v>1</v>
      </c>
      <c r="L3898" t="s">
        <v>177</v>
      </c>
      <c r="M3898">
        <v>59.924448486867902</v>
      </c>
      <c r="N3898" t="s">
        <v>122</v>
      </c>
      <c r="O3898">
        <v>1</v>
      </c>
      <c r="P3898" t="s">
        <v>178</v>
      </c>
      <c r="Q3898" t="str">
        <f>+PROPER(IF(MID(Tabla1[[#This Row],[expName]],3,100)="Alegria","Alegría",MID(Tabla1[[#This Row],[expName]],3,100)))</f>
        <v>Sexo</v>
      </c>
      <c r="R3898" t="str">
        <f>+IF(Tabla1[[#This Row],[correct_ans]]="None","Frecuente","Infrecuente")</f>
        <v>Frecuente</v>
      </c>
      <c r="S3898">
        <f>+Tabla1[[#This Row],[Respuesta.corr]]*100</f>
        <v>100</v>
      </c>
      <c r="T3898" t="str">
        <f>+IF(OR(Tabla1[[#This Row],[frecuente/infrecuente]]="Frecuente",Tabla1[[#This Row],[Respuesta.rt]]=""),"",Tabla1[[#This Row],[Respuesta.rt]])</f>
        <v/>
      </c>
      <c r="U3898">
        <f>1-Tabla1[[#This Row],[Respuesta.corr]]</f>
        <v>0</v>
      </c>
      <c r="V3898" t="s">
        <v>141</v>
      </c>
      <c r="W3898" t="s">
        <v>143</v>
      </c>
      <c r="X3898" t="str">
        <f>+IFERROR(VLOOKUP(Tabla1[[#This Row],[participant]],$AB$2:$AC$17,2,0),"REVISAR")</f>
        <v>EGV8M</v>
      </c>
    </row>
    <row r="3899" spans="1:24" x14ac:dyDescent="0.55000000000000004">
      <c r="A3899" t="s">
        <v>124</v>
      </c>
      <c r="B3899" t="s">
        <v>125</v>
      </c>
      <c r="C3899" t="s">
        <v>15</v>
      </c>
      <c r="D3899">
        <v>0.8</v>
      </c>
      <c r="E3899">
        <v>0</v>
      </c>
      <c r="F3899">
        <v>97</v>
      </c>
      <c r="G3899">
        <v>97</v>
      </c>
      <c r="H3899">
        <v>97</v>
      </c>
      <c r="I3899" t="s">
        <v>15</v>
      </c>
      <c r="J3899">
        <v>1</v>
      </c>
      <c r="L3899" t="s">
        <v>177</v>
      </c>
      <c r="M3899">
        <v>59.924448486867902</v>
      </c>
      <c r="N3899" t="s">
        <v>122</v>
      </c>
      <c r="O3899">
        <v>1</v>
      </c>
      <c r="P3899" t="s">
        <v>178</v>
      </c>
      <c r="Q3899" t="str">
        <f>+PROPER(IF(MID(Tabla1[[#This Row],[expName]],3,100)="Alegria","Alegría",MID(Tabla1[[#This Row],[expName]],3,100)))</f>
        <v>Sexo</v>
      </c>
      <c r="R3899" t="str">
        <f>+IF(Tabla1[[#This Row],[correct_ans]]="None","Frecuente","Infrecuente")</f>
        <v>Frecuente</v>
      </c>
      <c r="S3899">
        <f>+Tabla1[[#This Row],[Respuesta.corr]]*100</f>
        <v>100</v>
      </c>
      <c r="T3899" t="str">
        <f>+IF(OR(Tabla1[[#This Row],[frecuente/infrecuente]]="Frecuente",Tabla1[[#This Row],[Respuesta.rt]]=""),"",Tabla1[[#This Row],[Respuesta.rt]])</f>
        <v/>
      </c>
      <c r="U3899">
        <f>1-Tabla1[[#This Row],[Respuesta.corr]]</f>
        <v>0</v>
      </c>
      <c r="V3899" t="s">
        <v>141</v>
      </c>
      <c r="W3899" t="s">
        <v>143</v>
      </c>
      <c r="X3899" t="str">
        <f>+IFERROR(VLOOKUP(Tabla1[[#This Row],[participant]],$AB$2:$AC$17,2,0),"REVISAR")</f>
        <v>EGV8M</v>
      </c>
    </row>
    <row r="3900" spans="1:24" x14ac:dyDescent="0.55000000000000004">
      <c r="A3900" t="s">
        <v>120</v>
      </c>
      <c r="B3900" t="s">
        <v>90</v>
      </c>
      <c r="C3900" t="s">
        <v>21</v>
      </c>
      <c r="D3900">
        <v>0.8</v>
      </c>
      <c r="E3900">
        <v>0</v>
      </c>
      <c r="F3900">
        <v>98</v>
      </c>
      <c r="G3900">
        <v>98</v>
      </c>
      <c r="H3900">
        <v>98</v>
      </c>
      <c r="I3900" t="s">
        <v>21</v>
      </c>
      <c r="J3900">
        <v>1</v>
      </c>
      <c r="K3900">
        <v>0.72583048214400003</v>
      </c>
      <c r="L3900" t="s">
        <v>177</v>
      </c>
      <c r="M3900">
        <v>59.924448486867902</v>
      </c>
      <c r="N3900" t="s">
        <v>122</v>
      </c>
      <c r="O3900">
        <v>1</v>
      </c>
      <c r="P3900" t="s">
        <v>178</v>
      </c>
      <c r="Q3900" t="str">
        <f>+PROPER(IF(MID(Tabla1[[#This Row],[expName]],3,100)="Alegria","Alegría",MID(Tabla1[[#This Row],[expName]],3,100)))</f>
        <v>Sexo</v>
      </c>
      <c r="R3900" t="str">
        <f>+IF(Tabla1[[#This Row],[correct_ans]]="None","Frecuente","Infrecuente")</f>
        <v>Infrecuente</v>
      </c>
      <c r="S3900">
        <f>+Tabla1[[#This Row],[Respuesta.corr]]*100</f>
        <v>100</v>
      </c>
      <c r="T3900">
        <f>+IF(OR(Tabla1[[#This Row],[frecuente/infrecuente]]="Frecuente",Tabla1[[#This Row],[Respuesta.rt]]=""),"",Tabla1[[#This Row],[Respuesta.rt]])</f>
        <v>0.72583048214400003</v>
      </c>
      <c r="U3900">
        <f>1-Tabla1[[#This Row],[Respuesta.corr]]</f>
        <v>0</v>
      </c>
      <c r="V3900" t="s">
        <v>141</v>
      </c>
      <c r="W3900" t="s">
        <v>143</v>
      </c>
      <c r="X3900" t="str">
        <f>+IFERROR(VLOOKUP(Tabla1[[#This Row],[participant]],$AB$2:$AC$17,2,0),"REVISAR")</f>
        <v>EGV8M</v>
      </c>
    </row>
    <row r="3901" spans="1:24" x14ac:dyDescent="0.55000000000000004">
      <c r="A3901" t="s">
        <v>124</v>
      </c>
      <c r="B3901" t="s">
        <v>87</v>
      </c>
      <c r="C3901" t="s">
        <v>15</v>
      </c>
      <c r="D3901">
        <v>0.8</v>
      </c>
      <c r="E3901">
        <v>0</v>
      </c>
      <c r="F3901">
        <v>99</v>
      </c>
      <c r="G3901">
        <v>99</v>
      </c>
      <c r="H3901">
        <v>99</v>
      </c>
      <c r="I3901" t="s">
        <v>15</v>
      </c>
      <c r="J3901">
        <v>1</v>
      </c>
      <c r="L3901" t="s">
        <v>177</v>
      </c>
      <c r="M3901">
        <v>59.924448486867902</v>
      </c>
      <c r="N3901" t="s">
        <v>122</v>
      </c>
      <c r="O3901">
        <v>1</v>
      </c>
      <c r="P3901" t="s">
        <v>178</v>
      </c>
      <c r="Q3901" t="str">
        <f>+PROPER(IF(MID(Tabla1[[#This Row],[expName]],3,100)="Alegria","Alegría",MID(Tabla1[[#This Row],[expName]],3,100)))</f>
        <v>Sexo</v>
      </c>
      <c r="R3901" t="str">
        <f>+IF(Tabla1[[#This Row],[correct_ans]]="None","Frecuente","Infrecuente")</f>
        <v>Frecuente</v>
      </c>
      <c r="S3901">
        <f>+Tabla1[[#This Row],[Respuesta.corr]]*100</f>
        <v>100</v>
      </c>
      <c r="T3901" t="str">
        <f>+IF(OR(Tabla1[[#This Row],[frecuente/infrecuente]]="Frecuente",Tabla1[[#This Row],[Respuesta.rt]]=""),"",Tabla1[[#This Row],[Respuesta.rt]])</f>
        <v/>
      </c>
      <c r="U3901">
        <f>1-Tabla1[[#This Row],[Respuesta.corr]]</f>
        <v>0</v>
      </c>
      <c r="V3901" t="s">
        <v>141</v>
      </c>
      <c r="W3901" t="s">
        <v>143</v>
      </c>
      <c r="X3901" t="str">
        <f>+IFERROR(VLOOKUP(Tabla1[[#This Row],[participant]],$AB$2:$AC$17,2,0),"REVISAR")</f>
        <v>EGV8M</v>
      </c>
    </row>
    <row r="3902" spans="1:24" x14ac:dyDescent="0.55000000000000004">
      <c r="A3902" t="s">
        <v>124</v>
      </c>
      <c r="B3902" t="s">
        <v>75</v>
      </c>
      <c r="C3902" t="s">
        <v>15</v>
      </c>
      <c r="D3902">
        <v>1.3</v>
      </c>
      <c r="E3902">
        <v>0</v>
      </c>
      <c r="F3902">
        <v>100</v>
      </c>
      <c r="G3902">
        <v>100</v>
      </c>
      <c r="H3902">
        <v>100</v>
      </c>
      <c r="I3902" t="s">
        <v>15</v>
      </c>
      <c r="J3902">
        <v>1</v>
      </c>
      <c r="L3902" t="s">
        <v>177</v>
      </c>
      <c r="M3902">
        <v>59.924448486867902</v>
      </c>
      <c r="N3902" t="s">
        <v>122</v>
      </c>
      <c r="O3902">
        <v>1</v>
      </c>
      <c r="P3902" t="s">
        <v>178</v>
      </c>
      <c r="Q3902" t="str">
        <f>+PROPER(IF(MID(Tabla1[[#This Row],[expName]],3,100)="Alegria","Alegría",MID(Tabla1[[#This Row],[expName]],3,100)))</f>
        <v>Sexo</v>
      </c>
      <c r="R3902" t="str">
        <f>+IF(Tabla1[[#This Row],[correct_ans]]="None","Frecuente","Infrecuente")</f>
        <v>Frecuente</v>
      </c>
      <c r="S3902">
        <f>+Tabla1[[#This Row],[Respuesta.corr]]*100</f>
        <v>100</v>
      </c>
      <c r="T3902" t="str">
        <f>+IF(OR(Tabla1[[#This Row],[frecuente/infrecuente]]="Frecuente",Tabla1[[#This Row],[Respuesta.rt]]=""),"",Tabla1[[#This Row],[Respuesta.rt]])</f>
        <v/>
      </c>
      <c r="U3902">
        <f>1-Tabla1[[#This Row],[Respuesta.corr]]</f>
        <v>0</v>
      </c>
      <c r="V3902" t="s">
        <v>141</v>
      </c>
      <c r="W3902" t="s">
        <v>143</v>
      </c>
      <c r="X3902" t="str">
        <f>+IFERROR(VLOOKUP(Tabla1[[#This Row],[participant]],$AB$2:$AC$17,2,0),"REVISAR")</f>
        <v>EGV8M</v>
      </c>
    </row>
    <row r="3903" spans="1:24" x14ac:dyDescent="0.55000000000000004">
      <c r="A3903" t="s">
        <v>124</v>
      </c>
      <c r="B3903" t="s">
        <v>89</v>
      </c>
      <c r="C3903" t="s">
        <v>15</v>
      </c>
      <c r="D3903">
        <v>0.8</v>
      </c>
      <c r="E3903">
        <v>0</v>
      </c>
      <c r="F3903">
        <v>101</v>
      </c>
      <c r="G3903">
        <v>101</v>
      </c>
      <c r="H3903">
        <v>101</v>
      </c>
      <c r="I3903" t="s">
        <v>15</v>
      </c>
      <c r="J3903">
        <v>1</v>
      </c>
      <c r="L3903" t="s">
        <v>177</v>
      </c>
      <c r="M3903">
        <v>59.924448486867902</v>
      </c>
      <c r="N3903" t="s">
        <v>122</v>
      </c>
      <c r="O3903">
        <v>1</v>
      </c>
      <c r="P3903" t="s">
        <v>178</v>
      </c>
      <c r="Q3903" t="str">
        <f>+PROPER(IF(MID(Tabla1[[#This Row],[expName]],3,100)="Alegria","Alegría",MID(Tabla1[[#This Row],[expName]],3,100)))</f>
        <v>Sexo</v>
      </c>
      <c r="R3903" t="str">
        <f>+IF(Tabla1[[#This Row],[correct_ans]]="None","Frecuente","Infrecuente")</f>
        <v>Frecuente</v>
      </c>
      <c r="S3903">
        <f>+Tabla1[[#This Row],[Respuesta.corr]]*100</f>
        <v>100</v>
      </c>
      <c r="T3903" t="str">
        <f>+IF(OR(Tabla1[[#This Row],[frecuente/infrecuente]]="Frecuente",Tabla1[[#This Row],[Respuesta.rt]]=""),"",Tabla1[[#This Row],[Respuesta.rt]])</f>
        <v/>
      </c>
      <c r="U3903">
        <f>1-Tabla1[[#This Row],[Respuesta.corr]]</f>
        <v>0</v>
      </c>
      <c r="V3903" t="s">
        <v>141</v>
      </c>
      <c r="W3903" t="s">
        <v>143</v>
      </c>
      <c r="X3903" t="str">
        <f>+IFERROR(VLOOKUP(Tabla1[[#This Row],[participant]],$AB$2:$AC$17,2,0),"REVISAR")</f>
        <v>EGV8M</v>
      </c>
    </row>
    <row r="3904" spans="1:24" x14ac:dyDescent="0.55000000000000004">
      <c r="A3904" t="s">
        <v>120</v>
      </c>
      <c r="B3904" t="s">
        <v>30</v>
      </c>
      <c r="C3904" t="s">
        <v>21</v>
      </c>
      <c r="D3904">
        <v>0.8</v>
      </c>
      <c r="E3904">
        <v>0</v>
      </c>
      <c r="F3904">
        <v>102</v>
      </c>
      <c r="G3904">
        <v>102</v>
      </c>
      <c r="H3904">
        <v>102</v>
      </c>
      <c r="I3904" t="s">
        <v>15</v>
      </c>
      <c r="J3904">
        <v>0</v>
      </c>
      <c r="L3904" t="s">
        <v>177</v>
      </c>
      <c r="M3904">
        <v>59.924448486867902</v>
      </c>
      <c r="N3904" t="s">
        <v>122</v>
      </c>
      <c r="O3904">
        <v>1</v>
      </c>
      <c r="P3904" t="s">
        <v>178</v>
      </c>
      <c r="Q3904" t="str">
        <f>+PROPER(IF(MID(Tabla1[[#This Row],[expName]],3,100)="Alegria","Alegría",MID(Tabla1[[#This Row],[expName]],3,100)))</f>
        <v>Sexo</v>
      </c>
      <c r="R3904" t="str">
        <f>+IF(Tabla1[[#This Row],[correct_ans]]="None","Frecuente","Infrecuente")</f>
        <v>Infrecuente</v>
      </c>
      <c r="S3904">
        <f>+Tabla1[[#This Row],[Respuesta.corr]]*100</f>
        <v>0</v>
      </c>
      <c r="T3904" t="str">
        <f>+IF(OR(Tabla1[[#This Row],[frecuente/infrecuente]]="Frecuente",Tabla1[[#This Row],[Respuesta.rt]]=""),"",Tabla1[[#This Row],[Respuesta.rt]])</f>
        <v/>
      </c>
      <c r="U3904">
        <f>1-Tabla1[[#This Row],[Respuesta.corr]]</f>
        <v>1</v>
      </c>
      <c r="V3904" t="s">
        <v>141</v>
      </c>
      <c r="W3904" t="s">
        <v>143</v>
      </c>
      <c r="X3904" t="str">
        <f>+IFERROR(VLOOKUP(Tabla1[[#This Row],[participant]],$AB$2:$AC$17,2,0),"REVISAR")</f>
        <v>EGV8M</v>
      </c>
    </row>
    <row r="3905" spans="1:24" x14ac:dyDescent="0.55000000000000004">
      <c r="A3905" t="s">
        <v>124</v>
      </c>
      <c r="B3905" t="s">
        <v>92</v>
      </c>
      <c r="C3905" t="s">
        <v>15</v>
      </c>
      <c r="D3905">
        <v>0.8</v>
      </c>
      <c r="E3905">
        <v>0</v>
      </c>
      <c r="F3905">
        <v>103</v>
      </c>
      <c r="G3905">
        <v>103</v>
      </c>
      <c r="H3905">
        <v>103</v>
      </c>
      <c r="I3905" t="s">
        <v>15</v>
      </c>
      <c r="J3905">
        <v>1</v>
      </c>
      <c r="L3905" t="s">
        <v>177</v>
      </c>
      <c r="M3905">
        <v>59.924448486867902</v>
      </c>
      <c r="N3905" t="s">
        <v>122</v>
      </c>
      <c r="O3905">
        <v>1</v>
      </c>
      <c r="P3905" t="s">
        <v>178</v>
      </c>
      <c r="Q3905" t="str">
        <f>+PROPER(IF(MID(Tabla1[[#This Row],[expName]],3,100)="Alegria","Alegría",MID(Tabla1[[#This Row],[expName]],3,100)))</f>
        <v>Sexo</v>
      </c>
      <c r="R3905" t="str">
        <f>+IF(Tabla1[[#This Row],[correct_ans]]="None","Frecuente","Infrecuente")</f>
        <v>Frecuente</v>
      </c>
      <c r="S3905">
        <f>+Tabla1[[#This Row],[Respuesta.corr]]*100</f>
        <v>100</v>
      </c>
      <c r="T3905" t="str">
        <f>+IF(OR(Tabla1[[#This Row],[frecuente/infrecuente]]="Frecuente",Tabla1[[#This Row],[Respuesta.rt]]=""),"",Tabla1[[#This Row],[Respuesta.rt]])</f>
        <v/>
      </c>
      <c r="U3905">
        <f>1-Tabla1[[#This Row],[Respuesta.corr]]</f>
        <v>0</v>
      </c>
      <c r="V3905" t="s">
        <v>141</v>
      </c>
      <c r="W3905" t="s">
        <v>143</v>
      </c>
      <c r="X3905" t="str">
        <f>+IFERROR(VLOOKUP(Tabla1[[#This Row],[participant]],$AB$2:$AC$17,2,0),"REVISAR")</f>
        <v>EGV8M</v>
      </c>
    </row>
    <row r="3906" spans="1:24" x14ac:dyDescent="0.55000000000000004">
      <c r="A3906" t="s">
        <v>124</v>
      </c>
      <c r="B3906" t="s">
        <v>75</v>
      </c>
      <c r="C3906" t="s">
        <v>15</v>
      </c>
      <c r="D3906">
        <v>1.3</v>
      </c>
      <c r="E3906">
        <v>0</v>
      </c>
      <c r="F3906">
        <v>104</v>
      </c>
      <c r="G3906">
        <v>104</v>
      </c>
      <c r="H3906">
        <v>104</v>
      </c>
      <c r="I3906" t="s">
        <v>15</v>
      </c>
      <c r="J3906">
        <v>1</v>
      </c>
      <c r="L3906" t="s">
        <v>177</v>
      </c>
      <c r="M3906">
        <v>59.924448486867902</v>
      </c>
      <c r="N3906" t="s">
        <v>122</v>
      </c>
      <c r="O3906">
        <v>1</v>
      </c>
      <c r="P3906" t="s">
        <v>178</v>
      </c>
      <c r="Q3906" t="str">
        <f>+PROPER(IF(MID(Tabla1[[#This Row],[expName]],3,100)="Alegria","Alegría",MID(Tabla1[[#This Row],[expName]],3,100)))</f>
        <v>Sexo</v>
      </c>
      <c r="R3906" t="str">
        <f>+IF(Tabla1[[#This Row],[correct_ans]]="None","Frecuente","Infrecuente")</f>
        <v>Frecuente</v>
      </c>
      <c r="S3906">
        <f>+Tabla1[[#This Row],[Respuesta.corr]]*100</f>
        <v>100</v>
      </c>
      <c r="T3906" t="str">
        <f>+IF(OR(Tabla1[[#This Row],[frecuente/infrecuente]]="Frecuente",Tabla1[[#This Row],[Respuesta.rt]]=""),"",Tabla1[[#This Row],[Respuesta.rt]])</f>
        <v/>
      </c>
      <c r="U3906">
        <f>1-Tabla1[[#This Row],[Respuesta.corr]]</f>
        <v>0</v>
      </c>
      <c r="V3906" t="s">
        <v>141</v>
      </c>
      <c r="W3906" t="s">
        <v>143</v>
      </c>
      <c r="X3906" t="str">
        <f>+IFERROR(VLOOKUP(Tabla1[[#This Row],[participant]],$AB$2:$AC$17,2,0),"REVISAR")</f>
        <v>EGV8M</v>
      </c>
    </row>
    <row r="3907" spans="1:24" x14ac:dyDescent="0.55000000000000004">
      <c r="A3907" t="s">
        <v>124</v>
      </c>
      <c r="B3907" t="s">
        <v>22</v>
      </c>
      <c r="C3907" t="s">
        <v>15</v>
      </c>
      <c r="D3907">
        <v>0.8</v>
      </c>
      <c r="E3907">
        <v>0</v>
      </c>
      <c r="F3907">
        <v>105</v>
      </c>
      <c r="G3907">
        <v>105</v>
      </c>
      <c r="H3907">
        <v>105</v>
      </c>
      <c r="I3907" t="s">
        <v>15</v>
      </c>
      <c r="J3907">
        <v>1</v>
      </c>
      <c r="L3907" t="s">
        <v>177</v>
      </c>
      <c r="M3907">
        <v>59.924448486867902</v>
      </c>
      <c r="N3907" t="s">
        <v>122</v>
      </c>
      <c r="O3907">
        <v>1</v>
      </c>
      <c r="P3907" t="s">
        <v>178</v>
      </c>
      <c r="Q3907" t="str">
        <f>+PROPER(IF(MID(Tabla1[[#This Row],[expName]],3,100)="Alegria","Alegría",MID(Tabla1[[#This Row],[expName]],3,100)))</f>
        <v>Sexo</v>
      </c>
      <c r="R3907" t="str">
        <f>+IF(Tabla1[[#This Row],[correct_ans]]="None","Frecuente","Infrecuente")</f>
        <v>Frecuente</v>
      </c>
      <c r="S3907">
        <f>+Tabla1[[#This Row],[Respuesta.corr]]*100</f>
        <v>100</v>
      </c>
      <c r="T3907" t="str">
        <f>+IF(OR(Tabla1[[#This Row],[frecuente/infrecuente]]="Frecuente",Tabla1[[#This Row],[Respuesta.rt]]=""),"",Tabla1[[#This Row],[Respuesta.rt]])</f>
        <v/>
      </c>
      <c r="U3907">
        <f>1-Tabla1[[#This Row],[Respuesta.corr]]</f>
        <v>0</v>
      </c>
      <c r="V3907" t="s">
        <v>141</v>
      </c>
      <c r="W3907" t="s">
        <v>143</v>
      </c>
      <c r="X3907" t="str">
        <f>+IFERROR(VLOOKUP(Tabla1[[#This Row],[participant]],$AB$2:$AC$17,2,0),"REVISAR")</f>
        <v>EGV8M</v>
      </c>
    </row>
    <row r="3908" spans="1:24" x14ac:dyDescent="0.55000000000000004">
      <c r="A3908" t="s">
        <v>120</v>
      </c>
      <c r="B3908" t="s">
        <v>35</v>
      </c>
      <c r="C3908" t="s">
        <v>21</v>
      </c>
      <c r="D3908">
        <v>1.3</v>
      </c>
      <c r="E3908">
        <v>0</v>
      </c>
      <c r="F3908">
        <v>106</v>
      </c>
      <c r="G3908">
        <v>106</v>
      </c>
      <c r="H3908">
        <v>106</v>
      </c>
      <c r="I3908" t="s">
        <v>21</v>
      </c>
      <c r="J3908">
        <v>1</v>
      </c>
      <c r="K3908">
        <v>0.58751689369100002</v>
      </c>
      <c r="L3908" t="s">
        <v>177</v>
      </c>
      <c r="M3908">
        <v>59.924448486867902</v>
      </c>
      <c r="N3908" t="s">
        <v>122</v>
      </c>
      <c r="O3908">
        <v>1</v>
      </c>
      <c r="P3908" t="s">
        <v>178</v>
      </c>
      <c r="Q3908" t="str">
        <f>+PROPER(IF(MID(Tabla1[[#This Row],[expName]],3,100)="Alegria","Alegría",MID(Tabla1[[#This Row],[expName]],3,100)))</f>
        <v>Sexo</v>
      </c>
      <c r="R3908" t="str">
        <f>+IF(Tabla1[[#This Row],[correct_ans]]="None","Frecuente","Infrecuente")</f>
        <v>Infrecuente</v>
      </c>
      <c r="S3908">
        <f>+Tabla1[[#This Row],[Respuesta.corr]]*100</f>
        <v>100</v>
      </c>
      <c r="T3908">
        <f>+IF(OR(Tabla1[[#This Row],[frecuente/infrecuente]]="Frecuente",Tabla1[[#This Row],[Respuesta.rt]]=""),"",Tabla1[[#This Row],[Respuesta.rt]])</f>
        <v>0.58751689369100002</v>
      </c>
      <c r="U3908">
        <f>1-Tabla1[[#This Row],[Respuesta.corr]]</f>
        <v>0</v>
      </c>
      <c r="V3908" t="s">
        <v>141</v>
      </c>
      <c r="W3908" t="s">
        <v>143</v>
      </c>
      <c r="X3908" t="str">
        <f>+IFERROR(VLOOKUP(Tabla1[[#This Row],[participant]],$AB$2:$AC$17,2,0),"REVISAR")</f>
        <v>EGV8M</v>
      </c>
    </row>
    <row r="3909" spans="1:24" x14ac:dyDescent="0.55000000000000004">
      <c r="A3909" t="s">
        <v>124</v>
      </c>
      <c r="B3909" t="s">
        <v>89</v>
      </c>
      <c r="C3909" t="s">
        <v>15</v>
      </c>
      <c r="D3909">
        <v>0.8</v>
      </c>
      <c r="E3909">
        <v>0</v>
      </c>
      <c r="F3909">
        <v>107</v>
      </c>
      <c r="G3909">
        <v>107</v>
      </c>
      <c r="H3909">
        <v>107</v>
      </c>
      <c r="I3909" t="s">
        <v>15</v>
      </c>
      <c r="J3909">
        <v>1</v>
      </c>
      <c r="L3909" t="s">
        <v>177</v>
      </c>
      <c r="M3909">
        <v>59.924448486867902</v>
      </c>
      <c r="N3909" t="s">
        <v>122</v>
      </c>
      <c r="O3909">
        <v>1</v>
      </c>
      <c r="P3909" t="s">
        <v>178</v>
      </c>
      <c r="Q3909" t="str">
        <f>+PROPER(IF(MID(Tabla1[[#This Row],[expName]],3,100)="Alegria","Alegría",MID(Tabla1[[#This Row],[expName]],3,100)))</f>
        <v>Sexo</v>
      </c>
      <c r="R3909" t="str">
        <f>+IF(Tabla1[[#This Row],[correct_ans]]="None","Frecuente","Infrecuente")</f>
        <v>Frecuente</v>
      </c>
      <c r="S3909">
        <f>+Tabla1[[#This Row],[Respuesta.corr]]*100</f>
        <v>100</v>
      </c>
      <c r="T3909" t="str">
        <f>+IF(OR(Tabla1[[#This Row],[frecuente/infrecuente]]="Frecuente",Tabla1[[#This Row],[Respuesta.rt]]=""),"",Tabla1[[#This Row],[Respuesta.rt]])</f>
        <v/>
      </c>
      <c r="U3909">
        <f>1-Tabla1[[#This Row],[Respuesta.corr]]</f>
        <v>0</v>
      </c>
      <c r="V3909" t="s">
        <v>141</v>
      </c>
      <c r="W3909" t="s">
        <v>143</v>
      </c>
      <c r="X3909" t="str">
        <f>+IFERROR(VLOOKUP(Tabla1[[#This Row],[participant]],$AB$2:$AC$17,2,0),"REVISAR")</f>
        <v>EGV8M</v>
      </c>
    </row>
    <row r="3910" spans="1:24" x14ac:dyDescent="0.55000000000000004">
      <c r="A3910" t="s">
        <v>124</v>
      </c>
      <c r="B3910" t="s">
        <v>125</v>
      </c>
      <c r="C3910" t="s">
        <v>15</v>
      </c>
      <c r="D3910">
        <v>0.8</v>
      </c>
      <c r="E3910">
        <v>0</v>
      </c>
      <c r="F3910">
        <v>108</v>
      </c>
      <c r="G3910">
        <v>108</v>
      </c>
      <c r="H3910">
        <v>108</v>
      </c>
      <c r="I3910" t="s">
        <v>15</v>
      </c>
      <c r="J3910">
        <v>1</v>
      </c>
      <c r="L3910" t="s">
        <v>177</v>
      </c>
      <c r="M3910">
        <v>59.924448486867902</v>
      </c>
      <c r="N3910" t="s">
        <v>122</v>
      </c>
      <c r="O3910">
        <v>1</v>
      </c>
      <c r="P3910" t="s">
        <v>178</v>
      </c>
      <c r="Q3910" t="str">
        <f>+PROPER(IF(MID(Tabla1[[#This Row],[expName]],3,100)="Alegria","Alegría",MID(Tabla1[[#This Row],[expName]],3,100)))</f>
        <v>Sexo</v>
      </c>
      <c r="R3910" t="str">
        <f>+IF(Tabla1[[#This Row],[correct_ans]]="None","Frecuente","Infrecuente")</f>
        <v>Frecuente</v>
      </c>
      <c r="S3910">
        <f>+Tabla1[[#This Row],[Respuesta.corr]]*100</f>
        <v>100</v>
      </c>
      <c r="T3910" t="str">
        <f>+IF(OR(Tabla1[[#This Row],[frecuente/infrecuente]]="Frecuente",Tabla1[[#This Row],[Respuesta.rt]]=""),"",Tabla1[[#This Row],[Respuesta.rt]])</f>
        <v/>
      </c>
      <c r="U3910">
        <f>1-Tabla1[[#This Row],[Respuesta.corr]]</f>
        <v>0</v>
      </c>
      <c r="V3910" t="s">
        <v>141</v>
      </c>
      <c r="W3910" t="s">
        <v>143</v>
      </c>
      <c r="X3910" t="str">
        <f>+IFERROR(VLOOKUP(Tabla1[[#This Row],[participant]],$AB$2:$AC$17,2,0),"REVISAR")</f>
        <v>EGV8M</v>
      </c>
    </row>
    <row r="3911" spans="1:24" x14ac:dyDescent="0.55000000000000004">
      <c r="A3911" t="s">
        <v>120</v>
      </c>
      <c r="B3911" t="s">
        <v>90</v>
      </c>
      <c r="C3911" t="s">
        <v>21</v>
      </c>
      <c r="D3911">
        <v>1.3</v>
      </c>
      <c r="E3911">
        <v>0</v>
      </c>
      <c r="F3911">
        <v>109</v>
      </c>
      <c r="G3911">
        <v>109</v>
      </c>
      <c r="H3911">
        <v>109</v>
      </c>
      <c r="I3911" t="s">
        <v>21</v>
      </c>
      <c r="J3911">
        <v>1</v>
      </c>
      <c r="K3911">
        <v>1.2617888499500001</v>
      </c>
      <c r="L3911" t="s">
        <v>177</v>
      </c>
      <c r="M3911">
        <v>59.924448486867902</v>
      </c>
      <c r="N3911" t="s">
        <v>122</v>
      </c>
      <c r="O3911">
        <v>1</v>
      </c>
      <c r="P3911" t="s">
        <v>178</v>
      </c>
      <c r="Q3911" t="str">
        <f>+PROPER(IF(MID(Tabla1[[#This Row],[expName]],3,100)="Alegria","Alegría",MID(Tabla1[[#This Row],[expName]],3,100)))</f>
        <v>Sexo</v>
      </c>
      <c r="R3911" t="str">
        <f>+IF(Tabla1[[#This Row],[correct_ans]]="None","Frecuente","Infrecuente")</f>
        <v>Infrecuente</v>
      </c>
      <c r="S3911">
        <f>+Tabla1[[#This Row],[Respuesta.corr]]*100</f>
        <v>100</v>
      </c>
      <c r="T3911">
        <f>+IF(OR(Tabla1[[#This Row],[frecuente/infrecuente]]="Frecuente",Tabla1[[#This Row],[Respuesta.rt]]=""),"",Tabla1[[#This Row],[Respuesta.rt]])</f>
        <v>1.2617888499500001</v>
      </c>
      <c r="U3911">
        <f>1-Tabla1[[#This Row],[Respuesta.corr]]</f>
        <v>0</v>
      </c>
      <c r="V3911" t="s">
        <v>141</v>
      </c>
      <c r="W3911" t="s">
        <v>143</v>
      </c>
      <c r="X3911" t="str">
        <f>+IFERROR(VLOOKUP(Tabla1[[#This Row],[participant]],$AB$2:$AC$17,2,0),"REVISAR")</f>
        <v>EGV8M</v>
      </c>
    </row>
    <row r="3912" spans="1:24" x14ac:dyDescent="0.55000000000000004">
      <c r="A3912" t="s">
        <v>124</v>
      </c>
      <c r="B3912" t="s">
        <v>22</v>
      </c>
      <c r="C3912" t="s">
        <v>15</v>
      </c>
      <c r="D3912">
        <v>1.3</v>
      </c>
      <c r="E3912">
        <v>0</v>
      </c>
      <c r="F3912">
        <v>110</v>
      </c>
      <c r="G3912">
        <v>110</v>
      </c>
      <c r="H3912">
        <v>110</v>
      </c>
      <c r="I3912" t="s">
        <v>15</v>
      </c>
      <c r="J3912">
        <v>1</v>
      </c>
      <c r="L3912" t="s">
        <v>177</v>
      </c>
      <c r="M3912">
        <v>59.924448486867902</v>
      </c>
      <c r="N3912" t="s">
        <v>122</v>
      </c>
      <c r="O3912">
        <v>1</v>
      </c>
      <c r="P3912" t="s">
        <v>178</v>
      </c>
      <c r="Q3912" t="str">
        <f>+PROPER(IF(MID(Tabla1[[#This Row],[expName]],3,100)="Alegria","Alegría",MID(Tabla1[[#This Row],[expName]],3,100)))</f>
        <v>Sexo</v>
      </c>
      <c r="R3912" t="str">
        <f>+IF(Tabla1[[#This Row],[correct_ans]]="None","Frecuente","Infrecuente")</f>
        <v>Frecuente</v>
      </c>
      <c r="S3912">
        <f>+Tabla1[[#This Row],[Respuesta.corr]]*100</f>
        <v>100</v>
      </c>
      <c r="T3912" t="str">
        <f>+IF(OR(Tabla1[[#This Row],[frecuente/infrecuente]]="Frecuente",Tabla1[[#This Row],[Respuesta.rt]]=""),"",Tabla1[[#This Row],[Respuesta.rt]])</f>
        <v/>
      </c>
      <c r="U3912">
        <f>1-Tabla1[[#This Row],[Respuesta.corr]]</f>
        <v>0</v>
      </c>
      <c r="V3912" t="s">
        <v>141</v>
      </c>
      <c r="W3912" t="s">
        <v>143</v>
      </c>
      <c r="X3912" t="str">
        <f>+IFERROR(VLOOKUP(Tabla1[[#This Row],[participant]],$AB$2:$AC$17,2,0),"REVISAR")</f>
        <v>EGV8M</v>
      </c>
    </row>
    <row r="3913" spans="1:24" x14ac:dyDescent="0.55000000000000004">
      <c r="A3913" t="s">
        <v>124</v>
      </c>
      <c r="B3913" t="s">
        <v>92</v>
      </c>
      <c r="C3913" t="s">
        <v>15</v>
      </c>
      <c r="D3913">
        <v>0.8</v>
      </c>
      <c r="E3913">
        <v>0</v>
      </c>
      <c r="F3913">
        <v>111</v>
      </c>
      <c r="G3913">
        <v>111</v>
      </c>
      <c r="H3913">
        <v>111</v>
      </c>
      <c r="I3913" t="s">
        <v>15</v>
      </c>
      <c r="J3913">
        <v>1</v>
      </c>
      <c r="L3913" t="s">
        <v>177</v>
      </c>
      <c r="M3913">
        <v>59.924448486867902</v>
      </c>
      <c r="N3913" t="s">
        <v>122</v>
      </c>
      <c r="O3913">
        <v>1</v>
      </c>
      <c r="P3913" t="s">
        <v>178</v>
      </c>
      <c r="Q3913" t="str">
        <f>+PROPER(IF(MID(Tabla1[[#This Row],[expName]],3,100)="Alegria","Alegría",MID(Tabla1[[#This Row],[expName]],3,100)))</f>
        <v>Sexo</v>
      </c>
      <c r="R3913" t="str">
        <f>+IF(Tabla1[[#This Row],[correct_ans]]="None","Frecuente","Infrecuente")</f>
        <v>Frecuente</v>
      </c>
      <c r="S3913">
        <f>+Tabla1[[#This Row],[Respuesta.corr]]*100</f>
        <v>100</v>
      </c>
      <c r="T3913" t="str">
        <f>+IF(OR(Tabla1[[#This Row],[frecuente/infrecuente]]="Frecuente",Tabla1[[#This Row],[Respuesta.rt]]=""),"",Tabla1[[#This Row],[Respuesta.rt]])</f>
        <v/>
      </c>
      <c r="U3913">
        <f>1-Tabla1[[#This Row],[Respuesta.corr]]</f>
        <v>0</v>
      </c>
      <c r="V3913" t="s">
        <v>141</v>
      </c>
      <c r="W3913" t="s">
        <v>143</v>
      </c>
      <c r="X3913" t="str">
        <f>+IFERROR(VLOOKUP(Tabla1[[#This Row],[participant]],$AB$2:$AC$17,2,0),"REVISAR")</f>
        <v>EGV8M</v>
      </c>
    </row>
    <row r="3914" spans="1:24" x14ac:dyDescent="0.55000000000000004">
      <c r="A3914" t="s">
        <v>120</v>
      </c>
      <c r="B3914" t="s">
        <v>36</v>
      </c>
      <c r="C3914" t="s">
        <v>21</v>
      </c>
      <c r="D3914">
        <v>1.3</v>
      </c>
      <c r="E3914">
        <v>0</v>
      </c>
      <c r="F3914">
        <v>112</v>
      </c>
      <c r="G3914">
        <v>112</v>
      </c>
      <c r="H3914">
        <v>112</v>
      </c>
      <c r="I3914" t="s">
        <v>21</v>
      </c>
      <c r="J3914">
        <v>1</v>
      </c>
      <c r="K3914">
        <v>0.78834269096800003</v>
      </c>
      <c r="L3914" t="s">
        <v>177</v>
      </c>
      <c r="M3914">
        <v>59.924448486867902</v>
      </c>
      <c r="N3914" t="s">
        <v>122</v>
      </c>
      <c r="O3914">
        <v>1</v>
      </c>
      <c r="P3914" t="s">
        <v>178</v>
      </c>
      <c r="Q3914" t="str">
        <f>+PROPER(IF(MID(Tabla1[[#This Row],[expName]],3,100)="Alegria","Alegría",MID(Tabla1[[#This Row],[expName]],3,100)))</f>
        <v>Sexo</v>
      </c>
      <c r="R3914" t="str">
        <f>+IF(Tabla1[[#This Row],[correct_ans]]="None","Frecuente","Infrecuente")</f>
        <v>Infrecuente</v>
      </c>
      <c r="S3914">
        <f>+Tabla1[[#This Row],[Respuesta.corr]]*100</f>
        <v>100</v>
      </c>
      <c r="T3914">
        <f>+IF(OR(Tabla1[[#This Row],[frecuente/infrecuente]]="Frecuente",Tabla1[[#This Row],[Respuesta.rt]]=""),"",Tabla1[[#This Row],[Respuesta.rt]])</f>
        <v>0.78834269096800003</v>
      </c>
      <c r="U3914">
        <f>1-Tabla1[[#This Row],[Respuesta.corr]]</f>
        <v>0</v>
      </c>
      <c r="V3914" t="s">
        <v>141</v>
      </c>
      <c r="W3914" t="s">
        <v>143</v>
      </c>
      <c r="X3914" t="str">
        <f>+IFERROR(VLOOKUP(Tabla1[[#This Row],[participant]],$AB$2:$AC$17,2,0),"REVISAR")</f>
        <v>EGV8M</v>
      </c>
    </row>
    <row r="3915" spans="1:24" x14ac:dyDescent="0.55000000000000004">
      <c r="A3915" t="s">
        <v>124</v>
      </c>
      <c r="B3915" t="s">
        <v>89</v>
      </c>
      <c r="C3915" t="s">
        <v>15</v>
      </c>
      <c r="D3915">
        <v>1.3</v>
      </c>
      <c r="E3915">
        <v>0</v>
      </c>
      <c r="F3915">
        <v>113</v>
      </c>
      <c r="G3915">
        <v>113</v>
      </c>
      <c r="H3915">
        <v>113</v>
      </c>
      <c r="I3915" t="s">
        <v>15</v>
      </c>
      <c r="J3915">
        <v>1</v>
      </c>
      <c r="L3915" t="s">
        <v>177</v>
      </c>
      <c r="M3915">
        <v>59.924448486867902</v>
      </c>
      <c r="N3915" t="s">
        <v>122</v>
      </c>
      <c r="O3915">
        <v>1</v>
      </c>
      <c r="P3915" t="s">
        <v>178</v>
      </c>
      <c r="Q3915" t="str">
        <f>+PROPER(IF(MID(Tabla1[[#This Row],[expName]],3,100)="Alegria","Alegría",MID(Tabla1[[#This Row],[expName]],3,100)))</f>
        <v>Sexo</v>
      </c>
      <c r="R3915" t="str">
        <f>+IF(Tabla1[[#This Row],[correct_ans]]="None","Frecuente","Infrecuente")</f>
        <v>Frecuente</v>
      </c>
      <c r="S3915">
        <f>+Tabla1[[#This Row],[Respuesta.corr]]*100</f>
        <v>100</v>
      </c>
      <c r="T3915" t="str">
        <f>+IF(OR(Tabla1[[#This Row],[frecuente/infrecuente]]="Frecuente",Tabla1[[#This Row],[Respuesta.rt]]=""),"",Tabla1[[#This Row],[Respuesta.rt]])</f>
        <v/>
      </c>
      <c r="U3915">
        <f>1-Tabla1[[#This Row],[Respuesta.corr]]</f>
        <v>0</v>
      </c>
      <c r="V3915" t="s">
        <v>141</v>
      </c>
      <c r="W3915" t="s">
        <v>143</v>
      </c>
      <c r="X3915" t="str">
        <f>+IFERROR(VLOOKUP(Tabla1[[#This Row],[participant]],$AB$2:$AC$17,2,0),"REVISAR")</f>
        <v>EGV8M</v>
      </c>
    </row>
    <row r="3916" spans="1:24" x14ac:dyDescent="0.55000000000000004">
      <c r="A3916" t="s">
        <v>124</v>
      </c>
      <c r="B3916" t="s">
        <v>22</v>
      </c>
      <c r="C3916" t="s">
        <v>15</v>
      </c>
      <c r="D3916">
        <v>1.3</v>
      </c>
      <c r="E3916">
        <v>0</v>
      </c>
      <c r="F3916">
        <v>114</v>
      </c>
      <c r="G3916">
        <v>114</v>
      </c>
      <c r="H3916">
        <v>114</v>
      </c>
      <c r="I3916" t="s">
        <v>15</v>
      </c>
      <c r="J3916">
        <v>1</v>
      </c>
      <c r="L3916" t="s">
        <v>177</v>
      </c>
      <c r="M3916">
        <v>59.924448486867902</v>
      </c>
      <c r="N3916" t="s">
        <v>122</v>
      </c>
      <c r="O3916">
        <v>1</v>
      </c>
      <c r="P3916" t="s">
        <v>178</v>
      </c>
      <c r="Q3916" t="str">
        <f>+PROPER(IF(MID(Tabla1[[#This Row],[expName]],3,100)="Alegria","Alegría",MID(Tabla1[[#This Row],[expName]],3,100)))</f>
        <v>Sexo</v>
      </c>
      <c r="R3916" t="str">
        <f>+IF(Tabla1[[#This Row],[correct_ans]]="None","Frecuente","Infrecuente")</f>
        <v>Frecuente</v>
      </c>
      <c r="S3916">
        <f>+Tabla1[[#This Row],[Respuesta.corr]]*100</f>
        <v>100</v>
      </c>
      <c r="T3916" t="str">
        <f>+IF(OR(Tabla1[[#This Row],[frecuente/infrecuente]]="Frecuente",Tabla1[[#This Row],[Respuesta.rt]]=""),"",Tabla1[[#This Row],[Respuesta.rt]])</f>
        <v/>
      </c>
      <c r="U3916">
        <f>1-Tabla1[[#This Row],[Respuesta.corr]]</f>
        <v>0</v>
      </c>
      <c r="V3916" t="s">
        <v>141</v>
      </c>
      <c r="W3916" t="s">
        <v>143</v>
      </c>
      <c r="X3916" t="str">
        <f>+IFERROR(VLOOKUP(Tabla1[[#This Row],[participant]],$AB$2:$AC$17,2,0),"REVISAR")</f>
        <v>EGV8M</v>
      </c>
    </row>
    <row r="3917" spans="1:24" x14ac:dyDescent="0.55000000000000004">
      <c r="A3917" t="s">
        <v>124</v>
      </c>
      <c r="B3917" t="s">
        <v>91</v>
      </c>
      <c r="C3917" t="s">
        <v>15</v>
      </c>
      <c r="D3917">
        <v>1.3</v>
      </c>
      <c r="E3917">
        <v>0</v>
      </c>
      <c r="F3917">
        <v>115</v>
      </c>
      <c r="G3917">
        <v>115</v>
      </c>
      <c r="H3917">
        <v>115</v>
      </c>
      <c r="I3917" t="s">
        <v>15</v>
      </c>
      <c r="J3917">
        <v>1</v>
      </c>
      <c r="L3917" t="s">
        <v>177</v>
      </c>
      <c r="M3917">
        <v>59.924448486867902</v>
      </c>
      <c r="N3917" t="s">
        <v>122</v>
      </c>
      <c r="O3917">
        <v>1</v>
      </c>
      <c r="P3917" t="s">
        <v>178</v>
      </c>
      <c r="Q3917" t="str">
        <f>+PROPER(IF(MID(Tabla1[[#This Row],[expName]],3,100)="Alegria","Alegría",MID(Tabla1[[#This Row],[expName]],3,100)))</f>
        <v>Sexo</v>
      </c>
      <c r="R3917" t="str">
        <f>+IF(Tabla1[[#This Row],[correct_ans]]="None","Frecuente","Infrecuente")</f>
        <v>Frecuente</v>
      </c>
      <c r="S3917">
        <f>+Tabla1[[#This Row],[Respuesta.corr]]*100</f>
        <v>100</v>
      </c>
      <c r="T3917" t="str">
        <f>+IF(OR(Tabla1[[#This Row],[frecuente/infrecuente]]="Frecuente",Tabla1[[#This Row],[Respuesta.rt]]=""),"",Tabla1[[#This Row],[Respuesta.rt]])</f>
        <v/>
      </c>
      <c r="U3917">
        <f>1-Tabla1[[#This Row],[Respuesta.corr]]</f>
        <v>0</v>
      </c>
      <c r="V3917" t="s">
        <v>141</v>
      </c>
      <c r="W3917" t="s">
        <v>143</v>
      </c>
      <c r="X3917" t="str">
        <f>+IFERROR(VLOOKUP(Tabla1[[#This Row],[participant]],$AB$2:$AC$17,2,0),"REVISAR")</f>
        <v>EGV8M</v>
      </c>
    </row>
    <row r="3918" spans="1:24" x14ac:dyDescent="0.55000000000000004">
      <c r="A3918" t="s">
        <v>120</v>
      </c>
      <c r="B3918" t="s">
        <v>35</v>
      </c>
      <c r="C3918" t="s">
        <v>21</v>
      </c>
      <c r="D3918">
        <v>1.3</v>
      </c>
      <c r="E3918">
        <v>0</v>
      </c>
      <c r="F3918">
        <v>116</v>
      </c>
      <c r="G3918">
        <v>116</v>
      </c>
      <c r="H3918">
        <v>116</v>
      </c>
      <c r="I3918" t="s">
        <v>15</v>
      </c>
      <c r="J3918">
        <v>0</v>
      </c>
      <c r="L3918" t="s">
        <v>177</v>
      </c>
      <c r="M3918">
        <v>59.924448486867902</v>
      </c>
      <c r="N3918" t="s">
        <v>122</v>
      </c>
      <c r="O3918">
        <v>1</v>
      </c>
      <c r="P3918" t="s">
        <v>178</v>
      </c>
      <c r="Q3918" t="str">
        <f>+PROPER(IF(MID(Tabla1[[#This Row],[expName]],3,100)="Alegria","Alegría",MID(Tabla1[[#This Row],[expName]],3,100)))</f>
        <v>Sexo</v>
      </c>
      <c r="R3918" t="str">
        <f>+IF(Tabla1[[#This Row],[correct_ans]]="None","Frecuente","Infrecuente")</f>
        <v>Infrecuente</v>
      </c>
      <c r="S3918">
        <f>+Tabla1[[#This Row],[Respuesta.corr]]*100</f>
        <v>0</v>
      </c>
      <c r="T3918" t="str">
        <f>+IF(OR(Tabla1[[#This Row],[frecuente/infrecuente]]="Frecuente",Tabla1[[#This Row],[Respuesta.rt]]=""),"",Tabla1[[#This Row],[Respuesta.rt]])</f>
        <v/>
      </c>
      <c r="U3918">
        <f>1-Tabla1[[#This Row],[Respuesta.corr]]</f>
        <v>1</v>
      </c>
      <c r="V3918" t="s">
        <v>141</v>
      </c>
      <c r="W3918" t="s">
        <v>143</v>
      </c>
      <c r="X3918" t="str">
        <f>+IFERROR(VLOOKUP(Tabla1[[#This Row],[participant]],$AB$2:$AC$17,2,0),"REVISAR")</f>
        <v>EGV8M</v>
      </c>
    </row>
    <row r="3919" spans="1:24" x14ac:dyDescent="0.55000000000000004">
      <c r="A3919" t="s">
        <v>124</v>
      </c>
      <c r="B3919" t="s">
        <v>22</v>
      </c>
      <c r="C3919" t="s">
        <v>15</v>
      </c>
      <c r="D3919">
        <v>0.8</v>
      </c>
      <c r="E3919">
        <v>0</v>
      </c>
      <c r="F3919">
        <v>117</v>
      </c>
      <c r="G3919">
        <v>117</v>
      </c>
      <c r="H3919">
        <v>117</v>
      </c>
      <c r="I3919" t="s">
        <v>21</v>
      </c>
      <c r="J3919">
        <v>0</v>
      </c>
      <c r="K3919">
        <v>2.2292751120399999E-2</v>
      </c>
      <c r="L3919" t="s">
        <v>177</v>
      </c>
      <c r="M3919">
        <v>59.924448486867902</v>
      </c>
      <c r="N3919" t="s">
        <v>122</v>
      </c>
      <c r="O3919">
        <v>1</v>
      </c>
      <c r="P3919" t="s">
        <v>178</v>
      </c>
      <c r="Q3919" t="str">
        <f>+PROPER(IF(MID(Tabla1[[#This Row],[expName]],3,100)="Alegria","Alegría",MID(Tabla1[[#This Row],[expName]],3,100)))</f>
        <v>Sexo</v>
      </c>
      <c r="R3919" t="str">
        <f>+IF(Tabla1[[#This Row],[correct_ans]]="None","Frecuente","Infrecuente")</f>
        <v>Frecuente</v>
      </c>
      <c r="S3919">
        <f>+Tabla1[[#This Row],[Respuesta.corr]]*100</f>
        <v>0</v>
      </c>
      <c r="T3919" t="str">
        <f>+IF(OR(Tabla1[[#This Row],[frecuente/infrecuente]]="Frecuente",Tabla1[[#This Row],[Respuesta.rt]]=""),"",Tabla1[[#This Row],[Respuesta.rt]])</f>
        <v/>
      </c>
      <c r="U3919">
        <f>1-Tabla1[[#This Row],[Respuesta.corr]]</f>
        <v>1</v>
      </c>
      <c r="V3919" t="s">
        <v>141</v>
      </c>
      <c r="W3919" t="s">
        <v>143</v>
      </c>
      <c r="X3919" t="str">
        <f>+IFERROR(VLOOKUP(Tabla1[[#This Row],[participant]],$AB$2:$AC$17,2,0),"REVISAR")</f>
        <v>EGV8M</v>
      </c>
    </row>
    <row r="3920" spans="1:24" x14ac:dyDescent="0.55000000000000004">
      <c r="A3920" t="s">
        <v>124</v>
      </c>
      <c r="B3920" t="s">
        <v>87</v>
      </c>
      <c r="C3920" t="s">
        <v>15</v>
      </c>
      <c r="D3920">
        <v>1.3</v>
      </c>
      <c r="E3920">
        <v>0</v>
      </c>
      <c r="F3920">
        <v>118</v>
      </c>
      <c r="G3920">
        <v>118</v>
      </c>
      <c r="H3920">
        <v>118</v>
      </c>
      <c r="I3920" t="s">
        <v>15</v>
      </c>
      <c r="J3920">
        <v>1</v>
      </c>
      <c r="L3920" t="s">
        <v>177</v>
      </c>
      <c r="M3920">
        <v>59.924448486867902</v>
      </c>
      <c r="N3920" t="s">
        <v>122</v>
      </c>
      <c r="O3920">
        <v>1</v>
      </c>
      <c r="P3920" t="s">
        <v>178</v>
      </c>
      <c r="Q3920" t="str">
        <f>+PROPER(IF(MID(Tabla1[[#This Row],[expName]],3,100)="Alegria","Alegría",MID(Tabla1[[#This Row],[expName]],3,100)))</f>
        <v>Sexo</v>
      </c>
      <c r="R3920" t="str">
        <f>+IF(Tabla1[[#This Row],[correct_ans]]="None","Frecuente","Infrecuente")</f>
        <v>Frecuente</v>
      </c>
      <c r="S3920">
        <f>+Tabla1[[#This Row],[Respuesta.corr]]*100</f>
        <v>100</v>
      </c>
      <c r="T3920" t="str">
        <f>+IF(OR(Tabla1[[#This Row],[frecuente/infrecuente]]="Frecuente",Tabla1[[#This Row],[Respuesta.rt]]=""),"",Tabla1[[#This Row],[Respuesta.rt]])</f>
        <v/>
      </c>
      <c r="U3920">
        <f>1-Tabla1[[#This Row],[Respuesta.corr]]</f>
        <v>0</v>
      </c>
      <c r="V3920" t="s">
        <v>141</v>
      </c>
      <c r="W3920" t="s">
        <v>143</v>
      </c>
      <c r="X3920" t="str">
        <f>+IFERROR(VLOOKUP(Tabla1[[#This Row],[participant]],$AB$2:$AC$17,2,0),"REVISAR")</f>
        <v>EGV8M</v>
      </c>
    </row>
    <row r="3921" spans="1:24" x14ac:dyDescent="0.55000000000000004">
      <c r="A3921" t="s">
        <v>124</v>
      </c>
      <c r="B3921" t="s">
        <v>125</v>
      </c>
      <c r="C3921" t="s">
        <v>15</v>
      </c>
      <c r="D3921">
        <v>0.8</v>
      </c>
      <c r="E3921">
        <v>0</v>
      </c>
      <c r="F3921">
        <v>119</v>
      </c>
      <c r="G3921">
        <v>119</v>
      </c>
      <c r="H3921">
        <v>119</v>
      </c>
      <c r="I3921" t="s">
        <v>15</v>
      </c>
      <c r="J3921">
        <v>1</v>
      </c>
      <c r="L3921" t="s">
        <v>177</v>
      </c>
      <c r="M3921">
        <v>59.924448486867902</v>
      </c>
      <c r="N3921" t="s">
        <v>122</v>
      </c>
      <c r="O3921">
        <v>1</v>
      </c>
      <c r="P3921" t="s">
        <v>178</v>
      </c>
      <c r="Q3921" t="str">
        <f>+PROPER(IF(MID(Tabla1[[#This Row],[expName]],3,100)="Alegria","Alegría",MID(Tabla1[[#This Row],[expName]],3,100)))</f>
        <v>Sexo</v>
      </c>
      <c r="R3921" t="str">
        <f>+IF(Tabla1[[#This Row],[correct_ans]]="None","Frecuente","Infrecuente")</f>
        <v>Frecuente</v>
      </c>
      <c r="S3921">
        <f>+Tabla1[[#This Row],[Respuesta.corr]]*100</f>
        <v>100</v>
      </c>
      <c r="T3921" t="str">
        <f>+IF(OR(Tabla1[[#This Row],[frecuente/infrecuente]]="Frecuente",Tabla1[[#This Row],[Respuesta.rt]]=""),"",Tabla1[[#This Row],[Respuesta.rt]])</f>
        <v/>
      </c>
      <c r="U3921">
        <f>1-Tabla1[[#This Row],[Respuesta.corr]]</f>
        <v>0</v>
      </c>
      <c r="V3921" t="s">
        <v>141</v>
      </c>
      <c r="W3921" t="s">
        <v>143</v>
      </c>
      <c r="X3921" t="str">
        <f>+IFERROR(VLOOKUP(Tabla1[[#This Row],[participant]],$AB$2:$AC$17,2,0),"REVISAR")</f>
        <v>EGV8M</v>
      </c>
    </row>
    <row r="3922" spans="1:24" x14ac:dyDescent="0.55000000000000004">
      <c r="A3922" t="s">
        <v>124</v>
      </c>
      <c r="B3922" t="s">
        <v>89</v>
      </c>
      <c r="C3922" t="s">
        <v>15</v>
      </c>
      <c r="D3922">
        <v>1.3</v>
      </c>
      <c r="E3922">
        <v>0</v>
      </c>
      <c r="F3922">
        <v>120</v>
      </c>
      <c r="G3922">
        <v>120</v>
      </c>
      <c r="H3922">
        <v>120</v>
      </c>
      <c r="I3922" t="s">
        <v>15</v>
      </c>
      <c r="J3922">
        <v>1</v>
      </c>
      <c r="L3922" t="s">
        <v>177</v>
      </c>
      <c r="M3922">
        <v>59.924448486867902</v>
      </c>
      <c r="N3922" t="s">
        <v>122</v>
      </c>
      <c r="O3922">
        <v>1</v>
      </c>
      <c r="P3922" t="s">
        <v>178</v>
      </c>
      <c r="Q3922" t="str">
        <f>+PROPER(IF(MID(Tabla1[[#This Row],[expName]],3,100)="Alegria","Alegría",MID(Tabla1[[#This Row],[expName]],3,100)))</f>
        <v>Sexo</v>
      </c>
      <c r="R3922" t="str">
        <f>+IF(Tabla1[[#This Row],[correct_ans]]="None","Frecuente","Infrecuente")</f>
        <v>Frecuente</v>
      </c>
      <c r="S3922">
        <f>+Tabla1[[#This Row],[Respuesta.corr]]*100</f>
        <v>100</v>
      </c>
      <c r="T3922" t="str">
        <f>+IF(OR(Tabla1[[#This Row],[frecuente/infrecuente]]="Frecuente",Tabla1[[#This Row],[Respuesta.rt]]=""),"",Tabla1[[#This Row],[Respuesta.rt]])</f>
        <v/>
      </c>
      <c r="U3922">
        <f>1-Tabla1[[#This Row],[Respuesta.corr]]</f>
        <v>0</v>
      </c>
      <c r="V3922" t="s">
        <v>141</v>
      </c>
      <c r="W3922" t="s">
        <v>143</v>
      </c>
      <c r="X3922" t="str">
        <f>+IFERROR(VLOOKUP(Tabla1[[#This Row],[participant]],$AB$2:$AC$17,2,0),"REVISAR")</f>
        <v>EGV8M</v>
      </c>
    </row>
    <row r="3923" spans="1:24" x14ac:dyDescent="0.55000000000000004">
      <c r="A3923" t="s">
        <v>120</v>
      </c>
      <c r="B3923" t="s">
        <v>63</v>
      </c>
      <c r="C3923" t="s">
        <v>21</v>
      </c>
      <c r="D3923">
        <v>1.3</v>
      </c>
      <c r="E3923">
        <v>0</v>
      </c>
      <c r="F3923">
        <v>121</v>
      </c>
      <c r="G3923">
        <v>121</v>
      </c>
      <c r="H3923">
        <v>121</v>
      </c>
      <c r="I3923" t="s">
        <v>21</v>
      </c>
      <c r="J3923">
        <v>1</v>
      </c>
      <c r="K3923">
        <v>0.756805659214</v>
      </c>
      <c r="L3923" t="s">
        <v>177</v>
      </c>
      <c r="M3923">
        <v>59.924448486867902</v>
      </c>
      <c r="N3923" t="s">
        <v>122</v>
      </c>
      <c r="O3923">
        <v>1</v>
      </c>
      <c r="P3923" t="s">
        <v>178</v>
      </c>
      <c r="Q3923" t="str">
        <f>+PROPER(IF(MID(Tabla1[[#This Row],[expName]],3,100)="Alegria","Alegría",MID(Tabla1[[#This Row],[expName]],3,100)))</f>
        <v>Sexo</v>
      </c>
      <c r="R3923" t="str">
        <f>+IF(Tabla1[[#This Row],[correct_ans]]="None","Frecuente","Infrecuente")</f>
        <v>Infrecuente</v>
      </c>
      <c r="S3923">
        <f>+Tabla1[[#This Row],[Respuesta.corr]]*100</f>
        <v>100</v>
      </c>
      <c r="T3923">
        <f>+IF(OR(Tabla1[[#This Row],[frecuente/infrecuente]]="Frecuente",Tabla1[[#This Row],[Respuesta.rt]]=""),"",Tabla1[[#This Row],[Respuesta.rt]])</f>
        <v>0.756805659214</v>
      </c>
      <c r="U3923">
        <f>1-Tabla1[[#This Row],[Respuesta.corr]]</f>
        <v>0</v>
      </c>
      <c r="V3923" t="s">
        <v>141</v>
      </c>
      <c r="W3923" t="s">
        <v>143</v>
      </c>
      <c r="X3923" t="str">
        <f>+IFERROR(VLOOKUP(Tabla1[[#This Row],[participant]],$AB$2:$AC$17,2,0),"REVISAR")</f>
        <v>EGV8M</v>
      </c>
    </row>
    <row r="3924" spans="1:24" x14ac:dyDescent="0.55000000000000004">
      <c r="A3924" t="s">
        <v>124</v>
      </c>
      <c r="B3924" t="s">
        <v>75</v>
      </c>
      <c r="C3924" t="s">
        <v>15</v>
      </c>
      <c r="D3924">
        <v>0.8</v>
      </c>
      <c r="E3924">
        <v>0</v>
      </c>
      <c r="F3924">
        <v>122</v>
      </c>
      <c r="G3924">
        <v>122</v>
      </c>
      <c r="H3924">
        <v>122</v>
      </c>
      <c r="I3924" t="s">
        <v>15</v>
      </c>
      <c r="J3924">
        <v>1</v>
      </c>
      <c r="L3924" t="s">
        <v>177</v>
      </c>
      <c r="M3924">
        <v>59.924448486867902</v>
      </c>
      <c r="N3924" t="s">
        <v>122</v>
      </c>
      <c r="O3924">
        <v>1</v>
      </c>
      <c r="P3924" t="s">
        <v>178</v>
      </c>
      <c r="Q3924" t="str">
        <f>+PROPER(IF(MID(Tabla1[[#This Row],[expName]],3,100)="Alegria","Alegría",MID(Tabla1[[#This Row],[expName]],3,100)))</f>
        <v>Sexo</v>
      </c>
      <c r="R3924" t="str">
        <f>+IF(Tabla1[[#This Row],[correct_ans]]="None","Frecuente","Infrecuente")</f>
        <v>Frecuente</v>
      </c>
      <c r="S3924">
        <f>+Tabla1[[#This Row],[Respuesta.corr]]*100</f>
        <v>100</v>
      </c>
      <c r="T3924" t="str">
        <f>+IF(OR(Tabla1[[#This Row],[frecuente/infrecuente]]="Frecuente",Tabla1[[#This Row],[Respuesta.rt]]=""),"",Tabla1[[#This Row],[Respuesta.rt]])</f>
        <v/>
      </c>
      <c r="U3924">
        <f>1-Tabla1[[#This Row],[Respuesta.corr]]</f>
        <v>0</v>
      </c>
      <c r="V3924" t="s">
        <v>141</v>
      </c>
      <c r="W3924" t="s">
        <v>143</v>
      </c>
      <c r="X3924" t="str">
        <f>+IFERROR(VLOOKUP(Tabla1[[#This Row],[participant]],$AB$2:$AC$17,2,0),"REVISAR")</f>
        <v>EGV8M</v>
      </c>
    </row>
    <row r="3925" spans="1:24" x14ac:dyDescent="0.55000000000000004">
      <c r="A3925" t="s">
        <v>124</v>
      </c>
      <c r="B3925" t="s">
        <v>87</v>
      </c>
      <c r="C3925" t="s">
        <v>15</v>
      </c>
      <c r="D3925">
        <v>1.3</v>
      </c>
      <c r="E3925">
        <v>0</v>
      </c>
      <c r="F3925">
        <v>123</v>
      </c>
      <c r="G3925">
        <v>123</v>
      </c>
      <c r="H3925">
        <v>123</v>
      </c>
      <c r="I3925" t="s">
        <v>15</v>
      </c>
      <c r="J3925">
        <v>1</v>
      </c>
      <c r="L3925" t="s">
        <v>177</v>
      </c>
      <c r="M3925">
        <v>59.924448486867902</v>
      </c>
      <c r="N3925" t="s">
        <v>122</v>
      </c>
      <c r="O3925">
        <v>1</v>
      </c>
      <c r="P3925" t="s">
        <v>178</v>
      </c>
      <c r="Q3925" t="str">
        <f>+PROPER(IF(MID(Tabla1[[#This Row],[expName]],3,100)="Alegria","Alegría",MID(Tabla1[[#This Row],[expName]],3,100)))</f>
        <v>Sexo</v>
      </c>
      <c r="R3925" t="str">
        <f>+IF(Tabla1[[#This Row],[correct_ans]]="None","Frecuente","Infrecuente")</f>
        <v>Frecuente</v>
      </c>
      <c r="S3925">
        <f>+Tabla1[[#This Row],[Respuesta.corr]]*100</f>
        <v>100</v>
      </c>
      <c r="T3925" t="str">
        <f>+IF(OR(Tabla1[[#This Row],[frecuente/infrecuente]]="Frecuente",Tabla1[[#This Row],[Respuesta.rt]]=""),"",Tabla1[[#This Row],[Respuesta.rt]])</f>
        <v/>
      </c>
      <c r="U3925">
        <f>1-Tabla1[[#This Row],[Respuesta.corr]]</f>
        <v>0</v>
      </c>
      <c r="V3925" t="s">
        <v>141</v>
      </c>
      <c r="W3925" t="s">
        <v>143</v>
      </c>
      <c r="X3925" t="str">
        <f>+IFERROR(VLOOKUP(Tabla1[[#This Row],[participant]],$AB$2:$AC$17,2,0),"REVISAR")</f>
        <v>EGV8M</v>
      </c>
    </row>
    <row r="3926" spans="1:24" x14ac:dyDescent="0.55000000000000004">
      <c r="A3926" t="s">
        <v>124</v>
      </c>
      <c r="B3926" t="s">
        <v>22</v>
      </c>
      <c r="C3926" t="s">
        <v>15</v>
      </c>
      <c r="D3926">
        <v>1.3</v>
      </c>
      <c r="E3926">
        <v>0</v>
      </c>
      <c r="F3926">
        <v>124</v>
      </c>
      <c r="G3926">
        <v>124</v>
      </c>
      <c r="H3926">
        <v>124</v>
      </c>
      <c r="I3926" t="s">
        <v>15</v>
      </c>
      <c r="J3926">
        <v>1</v>
      </c>
      <c r="L3926" t="s">
        <v>177</v>
      </c>
      <c r="M3926">
        <v>59.924448486867902</v>
      </c>
      <c r="N3926" t="s">
        <v>122</v>
      </c>
      <c r="O3926">
        <v>1</v>
      </c>
      <c r="P3926" t="s">
        <v>178</v>
      </c>
      <c r="Q3926" t="str">
        <f>+PROPER(IF(MID(Tabla1[[#This Row],[expName]],3,100)="Alegria","Alegría",MID(Tabla1[[#This Row],[expName]],3,100)))</f>
        <v>Sexo</v>
      </c>
      <c r="R3926" t="str">
        <f>+IF(Tabla1[[#This Row],[correct_ans]]="None","Frecuente","Infrecuente")</f>
        <v>Frecuente</v>
      </c>
      <c r="S3926">
        <f>+Tabla1[[#This Row],[Respuesta.corr]]*100</f>
        <v>100</v>
      </c>
      <c r="T3926" t="str">
        <f>+IF(OR(Tabla1[[#This Row],[frecuente/infrecuente]]="Frecuente",Tabla1[[#This Row],[Respuesta.rt]]=""),"",Tabla1[[#This Row],[Respuesta.rt]])</f>
        <v/>
      </c>
      <c r="U3926">
        <f>1-Tabla1[[#This Row],[Respuesta.corr]]</f>
        <v>0</v>
      </c>
      <c r="V3926" t="s">
        <v>141</v>
      </c>
      <c r="W3926" t="s">
        <v>143</v>
      </c>
      <c r="X3926" t="str">
        <f>+IFERROR(VLOOKUP(Tabla1[[#This Row],[participant]],$AB$2:$AC$17,2,0),"REVISAR")</f>
        <v>EGV8M</v>
      </c>
    </row>
    <row r="3927" spans="1:24" x14ac:dyDescent="0.55000000000000004">
      <c r="A3927" t="s">
        <v>120</v>
      </c>
      <c r="B3927" t="s">
        <v>90</v>
      </c>
      <c r="C3927" t="s">
        <v>21</v>
      </c>
      <c r="D3927">
        <v>1.3</v>
      </c>
      <c r="E3927">
        <v>0</v>
      </c>
      <c r="F3927">
        <v>125</v>
      </c>
      <c r="G3927">
        <v>125</v>
      </c>
      <c r="H3927">
        <v>125</v>
      </c>
      <c r="I3927" t="s">
        <v>21</v>
      </c>
      <c r="J3927">
        <v>1</v>
      </c>
      <c r="K3927">
        <v>0.72531531075900002</v>
      </c>
      <c r="L3927" t="s">
        <v>177</v>
      </c>
      <c r="M3927">
        <v>59.924448486867902</v>
      </c>
      <c r="N3927" t="s">
        <v>122</v>
      </c>
      <c r="O3927">
        <v>1</v>
      </c>
      <c r="P3927" t="s">
        <v>178</v>
      </c>
      <c r="Q3927" t="str">
        <f>+PROPER(IF(MID(Tabla1[[#This Row],[expName]],3,100)="Alegria","Alegría",MID(Tabla1[[#This Row],[expName]],3,100)))</f>
        <v>Sexo</v>
      </c>
      <c r="R3927" t="str">
        <f>+IF(Tabla1[[#This Row],[correct_ans]]="None","Frecuente","Infrecuente")</f>
        <v>Infrecuente</v>
      </c>
      <c r="S3927">
        <f>+Tabla1[[#This Row],[Respuesta.corr]]*100</f>
        <v>100</v>
      </c>
      <c r="T3927">
        <f>+IF(OR(Tabla1[[#This Row],[frecuente/infrecuente]]="Frecuente",Tabla1[[#This Row],[Respuesta.rt]]=""),"",Tabla1[[#This Row],[Respuesta.rt]])</f>
        <v>0.72531531075900002</v>
      </c>
      <c r="U3927">
        <f>1-Tabla1[[#This Row],[Respuesta.corr]]</f>
        <v>0</v>
      </c>
      <c r="V3927" t="s">
        <v>141</v>
      </c>
      <c r="W3927" t="s">
        <v>143</v>
      </c>
      <c r="X3927" t="str">
        <f>+IFERROR(VLOOKUP(Tabla1[[#This Row],[participant]],$AB$2:$AC$17,2,0),"REVISAR")</f>
        <v>EGV8M</v>
      </c>
    </row>
    <row r="3928" spans="1:24" x14ac:dyDescent="0.55000000000000004">
      <c r="A3928" t="s">
        <v>124</v>
      </c>
      <c r="B3928" t="s">
        <v>92</v>
      </c>
      <c r="C3928" t="s">
        <v>15</v>
      </c>
      <c r="D3928">
        <v>1.3</v>
      </c>
      <c r="E3928">
        <v>0</v>
      </c>
      <c r="F3928">
        <v>126</v>
      </c>
      <c r="G3928">
        <v>126</v>
      </c>
      <c r="H3928">
        <v>126</v>
      </c>
      <c r="I3928" t="s">
        <v>15</v>
      </c>
      <c r="J3928">
        <v>1</v>
      </c>
      <c r="L3928" t="s">
        <v>177</v>
      </c>
      <c r="M3928">
        <v>59.924448486867902</v>
      </c>
      <c r="N3928" t="s">
        <v>122</v>
      </c>
      <c r="O3928">
        <v>1</v>
      </c>
      <c r="P3928" t="s">
        <v>178</v>
      </c>
      <c r="Q3928" t="str">
        <f>+PROPER(IF(MID(Tabla1[[#This Row],[expName]],3,100)="Alegria","Alegría",MID(Tabla1[[#This Row],[expName]],3,100)))</f>
        <v>Sexo</v>
      </c>
      <c r="R3928" t="str">
        <f>+IF(Tabla1[[#This Row],[correct_ans]]="None","Frecuente","Infrecuente")</f>
        <v>Frecuente</v>
      </c>
      <c r="S3928">
        <f>+Tabla1[[#This Row],[Respuesta.corr]]*100</f>
        <v>100</v>
      </c>
      <c r="T3928" t="str">
        <f>+IF(OR(Tabla1[[#This Row],[frecuente/infrecuente]]="Frecuente",Tabla1[[#This Row],[Respuesta.rt]]=""),"",Tabla1[[#This Row],[Respuesta.rt]])</f>
        <v/>
      </c>
      <c r="U3928">
        <f>1-Tabla1[[#This Row],[Respuesta.corr]]</f>
        <v>0</v>
      </c>
      <c r="V3928" t="s">
        <v>141</v>
      </c>
      <c r="W3928" t="s">
        <v>143</v>
      </c>
      <c r="X3928" t="str">
        <f>+IFERROR(VLOOKUP(Tabla1[[#This Row],[participant]],$AB$2:$AC$17,2,0),"REVISAR")</f>
        <v>EGV8M</v>
      </c>
    </row>
    <row r="3929" spans="1:24" x14ac:dyDescent="0.55000000000000004">
      <c r="A3929" t="s">
        <v>124</v>
      </c>
      <c r="B3929" t="s">
        <v>89</v>
      </c>
      <c r="C3929" t="s">
        <v>15</v>
      </c>
      <c r="D3929">
        <v>1.3</v>
      </c>
      <c r="E3929">
        <v>0</v>
      </c>
      <c r="F3929">
        <v>127</v>
      </c>
      <c r="G3929">
        <v>127</v>
      </c>
      <c r="H3929">
        <v>127</v>
      </c>
      <c r="I3929" t="s">
        <v>15</v>
      </c>
      <c r="J3929">
        <v>1</v>
      </c>
      <c r="L3929" t="s">
        <v>177</v>
      </c>
      <c r="M3929">
        <v>59.924448486867902</v>
      </c>
      <c r="N3929" t="s">
        <v>122</v>
      </c>
      <c r="O3929">
        <v>1</v>
      </c>
      <c r="P3929" t="s">
        <v>178</v>
      </c>
      <c r="Q3929" t="str">
        <f>+PROPER(IF(MID(Tabla1[[#This Row],[expName]],3,100)="Alegria","Alegría",MID(Tabla1[[#This Row],[expName]],3,100)))</f>
        <v>Sexo</v>
      </c>
      <c r="R3929" t="str">
        <f>+IF(Tabla1[[#This Row],[correct_ans]]="None","Frecuente","Infrecuente")</f>
        <v>Frecuente</v>
      </c>
      <c r="S3929">
        <f>+Tabla1[[#This Row],[Respuesta.corr]]*100</f>
        <v>100</v>
      </c>
      <c r="T3929" t="str">
        <f>+IF(OR(Tabla1[[#This Row],[frecuente/infrecuente]]="Frecuente",Tabla1[[#This Row],[Respuesta.rt]]=""),"",Tabla1[[#This Row],[Respuesta.rt]])</f>
        <v/>
      </c>
      <c r="U3929">
        <f>1-Tabla1[[#This Row],[Respuesta.corr]]</f>
        <v>0</v>
      </c>
      <c r="V3929" t="s">
        <v>141</v>
      </c>
      <c r="W3929" t="s">
        <v>143</v>
      </c>
      <c r="X3929" t="str">
        <f>+IFERROR(VLOOKUP(Tabla1[[#This Row],[participant]],$AB$2:$AC$17,2,0),"REVISAR")</f>
        <v>EGV8M</v>
      </c>
    </row>
    <row r="3930" spans="1:24" x14ac:dyDescent="0.55000000000000004">
      <c r="A3930" t="s">
        <v>120</v>
      </c>
      <c r="B3930" t="s">
        <v>63</v>
      </c>
      <c r="C3930" t="s">
        <v>21</v>
      </c>
      <c r="D3930">
        <v>0.8</v>
      </c>
      <c r="E3930">
        <v>0</v>
      </c>
      <c r="F3930">
        <v>128</v>
      </c>
      <c r="G3930">
        <v>128</v>
      </c>
      <c r="H3930">
        <v>128</v>
      </c>
      <c r="I3930" t="s">
        <v>15</v>
      </c>
      <c r="J3930">
        <v>0</v>
      </c>
      <c r="L3930" t="s">
        <v>177</v>
      </c>
      <c r="M3930">
        <v>59.924448486867902</v>
      </c>
      <c r="N3930" t="s">
        <v>122</v>
      </c>
      <c r="O3930">
        <v>1</v>
      </c>
      <c r="P3930" t="s">
        <v>178</v>
      </c>
      <c r="Q3930" t="str">
        <f>+PROPER(IF(MID(Tabla1[[#This Row],[expName]],3,100)="Alegria","Alegría",MID(Tabla1[[#This Row],[expName]],3,100)))</f>
        <v>Sexo</v>
      </c>
      <c r="R3930" t="str">
        <f>+IF(Tabla1[[#This Row],[correct_ans]]="None","Frecuente","Infrecuente")</f>
        <v>Infrecuente</v>
      </c>
      <c r="S3930">
        <f>+Tabla1[[#This Row],[Respuesta.corr]]*100</f>
        <v>0</v>
      </c>
      <c r="T3930" t="str">
        <f>+IF(OR(Tabla1[[#This Row],[frecuente/infrecuente]]="Frecuente",Tabla1[[#This Row],[Respuesta.rt]]=""),"",Tabla1[[#This Row],[Respuesta.rt]])</f>
        <v/>
      </c>
      <c r="U3930">
        <f>1-Tabla1[[#This Row],[Respuesta.corr]]</f>
        <v>1</v>
      </c>
      <c r="V3930" t="s">
        <v>141</v>
      </c>
      <c r="W3930" t="s">
        <v>143</v>
      </c>
      <c r="X3930" t="str">
        <f>+IFERROR(VLOOKUP(Tabla1[[#This Row],[participant]],$AB$2:$AC$17,2,0),"REVISAR")</f>
        <v>EGV8M</v>
      </c>
    </row>
    <row r="3931" spans="1:24" x14ac:dyDescent="0.55000000000000004">
      <c r="A3931" t="s">
        <v>124</v>
      </c>
      <c r="B3931" t="s">
        <v>75</v>
      </c>
      <c r="C3931" t="s">
        <v>15</v>
      </c>
      <c r="D3931">
        <v>0.8</v>
      </c>
      <c r="E3931">
        <v>0</v>
      </c>
      <c r="F3931">
        <v>129</v>
      </c>
      <c r="G3931">
        <v>129</v>
      </c>
      <c r="H3931">
        <v>129</v>
      </c>
      <c r="I3931" t="s">
        <v>15</v>
      </c>
      <c r="J3931">
        <v>1</v>
      </c>
      <c r="L3931" t="s">
        <v>177</v>
      </c>
      <c r="M3931">
        <v>59.924448486867902</v>
      </c>
      <c r="N3931" t="s">
        <v>122</v>
      </c>
      <c r="O3931">
        <v>1</v>
      </c>
      <c r="P3931" t="s">
        <v>178</v>
      </c>
      <c r="Q3931" t="str">
        <f>+PROPER(IF(MID(Tabla1[[#This Row],[expName]],3,100)="Alegria","Alegría",MID(Tabla1[[#This Row],[expName]],3,100)))</f>
        <v>Sexo</v>
      </c>
      <c r="R3931" t="str">
        <f>+IF(Tabla1[[#This Row],[correct_ans]]="None","Frecuente","Infrecuente")</f>
        <v>Frecuente</v>
      </c>
      <c r="S3931">
        <f>+Tabla1[[#This Row],[Respuesta.corr]]*100</f>
        <v>100</v>
      </c>
      <c r="T3931" t="str">
        <f>+IF(OR(Tabla1[[#This Row],[frecuente/infrecuente]]="Frecuente",Tabla1[[#This Row],[Respuesta.rt]]=""),"",Tabla1[[#This Row],[Respuesta.rt]])</f>
        <v/>
      </c>
      <c r="U3931">
        <f>1-Tabla1[[#This Row],[Respuesta.corr]]</f>
        <v>0</v>
      </c>
      <c r="V3931" t="s">
        <v>141</v>
      </c>
      <c r="W3931" t="s">
        <v>143</v>
      </c>
      <c r="X3931" t="str">
        <f>+IFERROR(VLOOKUP(Tabla1[[#This Row],[participant]],$AB$2:$AC$17,2,0),"REVISAR")</f>
        <v>EGV8M</v>
      </c>
    </row>
    <row r="3932" spans="1:24" x14ac:dyDescent="0.55000000000000004">
      <c r="A3932" t="s">
        <v>124</v>
      </c>
      <c r="B3932" t="s">
        <v>22</v>
      </c>
      <c r="C3932" t="s">
        <v>15</v>
      </c>
      <c r="D3932">
        <v>0.8</v>
      </c>
      <c r="E3932">
        <v>0</v>
      </c>
      <c r="F3932">
        <v>130</v>
      </c>
      <c r="G3932">
        <v>130</v>
      </c>
      <c r="H3932">
        <v>130</v>
      </c>
      <c r="I3932" t="s">
        <v>15</v>
      </c>
      <c r="J3932">
        <v>1</v>
      </c>
      <c r="L3932" t="s">
        <v>177</v>
      </c>
      <c r="M3932">
        <v>59.924448486867902</v>
      </c>
      <c r="N3932" t="s">
        <v>122</v>
      </c>
      <c r="O3932">
        <v>1</v>
      </c>
      <c r="P3932" t="s">
        <v>178</v>
      </c>
      <c r="Q3932" t="str">
        <f>+PROPER(IF(MID(Tabla1[[#This Row],[expName]],3,100)="Alegria","Alegría",MID(Tabla1[[#This Row],[expName]],3,100)))</f>
        <v>Sexo</v>
      </c>
      <c r="R3932" t="str">
        <f>+IF(Tabla1[[#This Row],[correct_ans]]="None","Frecuente","Infrecuente")</f>
        <v>Frecuente</v>
      </c>
      <c r="S3932">
        <f>+Tabla1[[#This Row],[Respuesta.corr]]*100</f>
        <v>100</v>
      </c>
      <c r="T3932" t="str">
        <f>+IF(OR(Tabla1[[#This Row],[frecuente/infrecuente]]="Frecuente",Tabla1[[#This Row],[Respuesta.rt]]=""),"",Tabla1[[#This Row],[Respuesta.rt]])</f>
        <v/>
      </c>
      <c r="U3932">
        <f>1-Tabla1[[#This Row],[Respuesta.corr]]</f>
        <v>0</v>
      </c>
      <c r="V3932" t="s">
        <v>141</v>
      </c>
      <c r="W3932" t="s">
        <v>143</v>
      </c>
      <c r="X3932" t="str">
        <f>+IFERROR(VLOOKUP(Tabla1[[#This Row],[participant]],$AB$2:$AC$17,2,0),"REVISAR")</f>
        <v>EGV8M</v>
      </c>
    </row>
    <row r="3933" spans="1:24" x14ac:dyDescent="0.55000000000000004">
      <c r="A3933" t="s">
        <v>124</v>
      </c>
      <c r="B3933" t="s">
        <v>91</v>
      </c>
      <c r="C3933" t="s">
        <v>15</v>
      </c>
      <c r="D3933">
        <v>1.3</v>
      </c>
      <c r="E3933">
        <v>0</v>
      </c>
      <c r="F3933">
        <v>131</v>
      </c>
      <c r="G3933">
        <v>131</v>
      </c>
      <c r="H3933">
        <v>131</v>
      </c>
      <c r="I3933" t="s">
        <v>15</v>
      </c>
      <c r="J3933">
        <v>1</v>
      </c>
      <c r="L3933" t="s">
        <v>177</v>
      </c>
      <c r="M3933">
        <v>59.924448486867902</v>
      </c>
      <c r="N3933" t="s">
        <v>122</v>
      </c>
      <c r="O3933">
        <v>1</v>
      </c>
      <c r="P3933" t="s">
        <v>178</v>
      </c>
      <c r="Q3933" t="str">
        <f>+PROPER(IF(MID(Tabla1[[#This Row],[expName]],3,100)="Alegria","Alegría",MID(Tabla1[[#This Row],[expName]],3,100)))</f>
        <v>Sexo</v>
      </c>
      <c r="R3933" t="str">
        <f>+IF(Tabla1[[#This Row],[correct_ans]]="None","Frecuente","Infrecuente")</f>
        <v>Frecuente</v>
      </c>
      <c r="S3933">
        <f>+Tabla1[[#This Row],[Respuesta.corr]]*100</f>
        <v>100</v>
      </c>
      <c r="T3933" t="str">
        <f>+IF(OR(Tabla1[[#This Row],[frecuente/infrecuente]]="Frecuente",Tabla1[[#This Row],[Respuesta.rt]]=""),"",Tabla1[[#This Row],[Respuesta.rt]])</f>
        <v/>
      </c>
      <c r="U3933">
        <f>1-Tabla1[[#This Row],[Respuesta.corr]]</f>
        <v>0</v>
      </c>
      <c r="V3933" t="s">
        <v>141</v>
      </c>
      <c r="W3933" t="s">
        <v>143</v>
      </c>
      <c r="X3933" t="str">
        <f>+IFERROR(VLOOKUP(Tabla1[[#This Row],[participant]],$AB$2:$AC$17,2,0),"REVISAR")</f>
        <v>EGV8M</v>
      </c>
    </row>
    <row r="3934" spans="1:24" x14ac:dyDescent="0.55000000000000004">
      <c r="A3934" t="s">
        <v>120</v>
      </c>
      <c r="B3934" t="s">
        <v>28</v>
      </c>
      <c r="C3934" t="s">
        <v>21</v>
      </c>
      <c r="D3934">
        <v>1.3</v>
      </c>
      <c r="E3934">
        <v>0</v>
      </c>
      <c r="F3934">
        <v>132</v>
      </c>
      <c r="G3934">
        <v>132</v>
      </c>
      <c r="H3934">
        <v>132</v>
      </c>
      <c r="I3934" t="s">
        <v>15</v>
      </c>
      <c r="J3934">
        <v>0</v>
      </c>
      <c r="L3934" t="s">
        <v>177</v>
      </c>
      <c r="M3934">
        <v>59.924448486867902</v>
      </c>
      <c r="N3934" t="s">
        <v>122</v>
      </c>
      <c r="O3934">
        <v>1</v>
      </c>
      <c r="P3934" t="s">
        <v>178</v>
      </c>
      <c r="Q3934" t="str">
        <f>+PROPER(IF(MID(Tabla1[[#This Row],[expName]],3,100)="Alegria","Alegría",MID(Tabla1[[#This Row],[expName]],3,100)))</f>
        <v>Sexo</v>
      </c>
      <c r="R3934" t="str">
        <f>+IF(Tabla1[[#This Row],[correct_ans]]="None","Frecuente","Infrecuente")</f>
        <v>Infrecuente</v>
      </c>
      <c r="S3934">
        <f>+Tabla1[[#This Row],[Respuesta.corr]]*100</f>
        <v>0</v>
      </c>
      <c r="T3934" t="str">
        <f>+IF(OR(Tabla1[[#This Row],[frecuente/infrecuente]]="Frecuente",Tabla1[[#This Row],[Respuesta.rt]]=""),"",Tabla1[[#This Row],[Respuesta.rt]])</f>
        <v/>
      </c>
      <c r="U3934">
        <f>1-Tabla1[[#This Row],[Respuesta.corr]]</f>
        <v>1</v>
      </c>
      <c r="V3934" t="s">
        <v>141</v>
      </c>
      <c r="W3934" t="s">
        <v>143</v>
      </c>
      <c r="X3934" t="str">
        <f>+IFERROR(VLOOKUP(Tabla1[[#This Row],[participant]],$AB$2:$AC$17,2,0),"REVISAR")</f>
        <v>EGV8M</v>
      </c>
    </row>
    <row r="3935" spans="1:24" x14ac:dyDescent="0.55000000000000004">
      <c r="A3935" t="s">
        <v>124</v>
      </c>
      <c r="B3935" t="s">
        <v>125</v>
      </c>
      <c r="C3935" t="s">
        <v>15</v>
      </c>
      <c r="D3935">
        <v>0.8</v>
      </c>
      <c r="E3935">
        <v>0</v>
      </c>
      <c r="F3935">
        <v>133</v>
      </c>
      <c r="G3935">
        <v>133</v>
      </c>
      <c r="H3935">
        <v>133</v>
      </c>
      <c r="I3935" t="s">
        <v>15</v>
      </c>
      <c r="J3935">
        <v>1</v>
      </c>
      <c r="L3935" t="s">
        <v>177</v>
      </c>
      <c r="M3935">
        <v>59.924448486867902</v>
      </c>
      <c r="N3935" t="s">
        <v>122</v>
      </c>
      <c r="O3935">
        <v>1</v>
      </c>
      <c r="P3935" t="s">
        <v>178</v>
      </c>
      <c r="Q3935" t="str">
        <f>+PROPER(IF(MID(Tabla1[[#This Row],[expName]],3,100)="Alegria","Alegría",MID(Tabla1[[#This Row],[expName]],3,100)))</f>
        <v>Sexo</v>
      </c>
      <c r="R3935" t="str">
        <f>+IF(Tabla1[[#This Row],[correct_ans]]="None","Frecuente","Infrecuente")</f>
        <v>Frecuente</v>
      </c>
      <c r="S3935">
        <f>+Tabla1[[#This Row],[Respuesta.corr]]*100</f>
        <v>100</v>
      </c>
      <c r="T3935" t="str">
        <f>+IF(OR(Tabla1[[#This Row],[frecuente/infrecuente]]="Frecuente",Tabla1[[#This Row],[Respuesta.rt]]=""),"",Tabla1[[#This Row],[Respuesta.rt]])</f>
        <v/>
      </c>
      <c r="U3935">
        <f>1-Tabla1[[#This Row],[Respuesta.corr]]</f>
        <v>0</v>
      </c>
      <c r="V3935" t="s">
        <v>141</v>
      </c>
      <c r="W3935" t="s">
        <v>143</v>
      </c>
      <c r="X3935" t="str">
        <f>+IFERROR(VLOOKUP(Tabla1[[#This Row],[participant]],$AB$2:$AC$17,2,0),"REVISAR")</f>
        <v>EGV8M</v>
      </c>
    </row>
    <row r="3936" spans="1:24" x14ac:dyDescent="0.55000000000000004">
      <c r="A3936" t="s">
        <v>124</v>
      </c>
      <c r="B3936" t="s">
        <v>75</v>
      </c>
      <c r="C3936" t="s">
        <v>15</v>
      </c>
      <c r="D3936">
        <v>1.3</v>
      </c>
      <c r="E3936">
        <v>0</v>
      </c>
      <c r="F3936">
        <v>134</v>
      </c>
      <c r="G3936">
        <v>134</v>
      </c>
      <c r="H3936">
        <v>134</v>
      </c>
      <c r="I3936" t="s">
        <v>15</v>
      </c>
      <c r="J3936">
        <v>1</v>
      </c>
      <c r="L3936" t="s">
        <v>177</v>
      </c>
      <c r="M3936">
        <v>59.924448486867902</v>
      </c>
      <c r="N3936" t="s">
        <v>122</v>
      </c>
      <c r="O3936">
        <v>1</v>
      </c>
      <c r="P3936" t="s">
        <v>178</v>
      </c>
      <c r="Q3936" t="str">
        <f>+PROPER(IF(MID(Tabla1[[#This Row],[expName]],3,100)="Alegria","Alegría",MID(Tabla1[[#This Row],[expName]],3,100)))</f>
        <v>Sexo</v>
      </c>
      <c r="R3936" t="str">
        <f>+IF(Tabla1[[#This Row],[correct_ans]]="None","Frecuente","Infrecuente")</f>
        <v>Frecuente</v>
      </c>
      <c r="S3936">
        <f>+Tabla1[[#This Row],[Respuesta.corr]]*100</f>
        <v>100</v>
      </c>
      <c r="T3936" t="str">
        <f>+IF(OR(Tabla1[[#This Row],[frecuente/infrecuente]]="Frecuente",Tabla1[[#This Row],[Respuesta.rt]]=""),"",Tabla1[[#This Row],[Respuesta.rt]])</f>
        <v/>
      </c>
      <c r="U3936">
        <f>1-Tabla1[[#This Row],[Respuesta.corr]]</f>
        <v>0</v>
      </c>
      <c r="V3936" t="s">
        <v>141</v>
      </c>
      <c r="W3936" t="s">
        <v>143</v>
      </c>
      <c r="X3936" t="str">
        <f>+IFERROR(VLOOKUP(Tabla1[[#This Row],[participant]],$AB$2:$AC$17,2,0),"REVISAR")</f>
        <v>EGV8M</v>
      </c>
    </row>
    <row r="3937" spans="1:24" x14ac:dyDescent="0.55000000000000004">
      <c r="A3937" t="s">
        <v>120</v>
      </c>
      <c r="B3937" t="s">
        <v>35</v>
      </c>
      <c r="C3937" t="s">
        <v>21</v>
      </c>
      <c r="D3937">
        <v>0.8</v>
      </c>
      <c r="E3937">
        <v>0</v>
      </c>
      <c r="F3937">
        <v>135</v>
      </c>
      <c r="G3937">
        <v>135</v>
      </c>
      <c r="H3937">
        <v>135</v>
      </c>
      <c r="I3937" t="s">
        <v>21</v>
      </c>
      <c r="J3937">
        <v>1</v>
      </c>
      <c r="K3937">
        <v>0.83808719110700003</v>
      </c>
      <c r="L3937" t="s">
        <v>177</v>
      </c>
      <c r="M3937">
        <v>59.924448486867902</v>
      </c>
      <c r="N3937" t="s">
        <v>122</v>
      </c>
      <c r="O3937">
        <v>1</v>
      </c>
      <c r="P3937" t="s">
        <v>178</v>
      </c>
      <c r="Q3937" t="str">
        <f>+PROPER(IF(MID(Tabla1[[#This Row],[expName]],3,100)="Alegria","Alegría",MID(Tabla1[[#This Row],[expName]],3,100)))</f>
        <v>Sexo</v>
      </c>
      <c r="R3937" t="str">
        <f>+IF(Tabla1[[#This Row],[correct_ans]]="None","Frecuente","Infrecuente")</f>
        <v>Infrecuente</v>
      </c>
      <c r="S3937">
        <f>+Tabla1[[#This Row],[Respuesta.corr]]*100</f>
        <v>100</v>
      </c>
      <c r="T3937">
        <f>+IF(OR(Tabla1[[#This Row],[frecuente/infrecuente]]="Frecuente",Tabla1[[#This Row],[Respuesta.rt]]=""),"",Tabla1[[#This Row],[Respuesta.rt]])</f>
        <v>0.83808719110700003</v>
      </c>
      <c r="U3937">
        <f>1-Tabla1[[#This Row],[Respuesta.corr]]</f>
        <v>0</v>
      </c>
      <c r="V3937" t="s">
        <v>141</v>
      </c>
      <c r="W3937" t="s">
        <v>143</v>
      </c>
      <c r="X3937" t="str">
        <f>+IFERROR(VLOOKUP(Tabla1[[#This Row],[participant]],$AB$2:$AC$17,2,0),"REVISAR")</f>
        <v>EGV8M</v>
      </c>
    </row>
    <row r="3938" spans="1:24" x14ac:dyDescent="0.55000000000000004">
      <c r="A3938" t="s">
        <v>124</v>
      </c>
      <c r="B3938" t="s">
        <v>91</v>
      </c>
      <c r="C3938" t="s">
        <v>15</v>
      </c>
      <c r="D3938">
        <v>0.8</v>
      </c>
      <c r="E3938">
        <v>0</v>
      </c>
      <c r="F3938">
        <v>136</v>
      </c>
      <c r="G3938">
        <v>136</v>
      </c>
      <c r="H3938">
        <v>136</v>
      </c>
      <c r="I3938" t="s">
        <v>15</v>
      </c>
      <c r="J3938">
        <v>1</v>
      </c>
      <c r="L3938" t="s">
        <v>177</v>
      </c>
      <c r="M3938">
        <v>59.924448486867902</v>
      </c>
      <c r="N3938" t="s">
        <v>122</v>
      </c>
      <c r="O3938">
        <v>1</v>
      </c>
      <c r="P3938" t="s">
        <v>178</v>
      </c>
      <c r="Q3938" t="str">
        <f>+PROPER(IF(MID(Tabla1[[#This Row],[expName]],3,100)="Alegria","Alegría",MID(Tabla1[[#This Row],[expName]],3,100)))</f>
        <v>Sexo</v>
      </c>
      <c r="R3938" t="str">
        <f>+IF(Tabla1[[#This Row],[correct_ans]]="None","Frecuente","Infrecuente")</f>
        <v>Frecuente</v>
      </c>
      <c r="S3938">
        <f>+Tabla1[[#This Row],[Respuesta.corr]]*100</f>
        <v>100</v>
      </c>
      <c r="T3938" t="str">
        <f>+IF(OR(Tabla1[[#This Row],[frecuente/infrecuente]]="Frecuente",Tabla1[[#This Row],[Respuesta.rt]]=""),"",Tabla1[[#This Row],[Respuesta.rt]])</f>
        <v/>
      </c>
      <c r="U3938">
        <f>1-Tabla1[[#This Row],[Respuesta.corr]]</f>
        <v>0</v>
      </c>
      <c r="V3938" t="s">
        <v>141</v>
      </c>
      <c r="W3938" t="s">
        <v>143</v>
      </c>
      <c r="X3938" t="str">
        <f>+IFERROR(VLOOKUP(Tabla1[[#This Row],[participant]],$AB$2:$AC$17,2,0),"REVISAR")</f>
        <v>EGV8M</v>
      </c>
    </row>
    <row r="3939" spans="1:24" x14ac:dyDescent="0.55000000000000004">
      <c r="A3939" t="s">
        <v>124</v>
      </c>
      <c r="B3939" t="s">
        <v>89</v>
      </c>
      <c r="C3939" t="s">
        <v>15</v>
      </c>
      <c r="D3939">
        <v>0.8</v>
      </c>
      <c r="E3939">
        <v>0</v>
      </c>
      <c r="F3939">
        <v>137</v>
      </c>
      <c r="G3939">
        <v>137</v>
      </c>
      <c r="H3939">
        <v>137</v>
      </c>
      <c r="I3939" t="s">
        <v>15</v>
      </c>
      <c r="J3939">
        <v>1</v>
      </c>
      <c r="L3939" t="s">
        <v>177</v>
      </c>
      <c r="M3939">
        <v>59.924448486867902</v>
      </c>
      <c r="N3939" t="s">
        <v>122</v>
      </c>
      <c r="O3939">
        <v>1</v>
      </c>
      <c r="P3939" t="s">
        <v>178</v>
      </c>
      <c r="Q3939" t="str">
        <f>+PROPER(IF(MID(Tabla1[[#This Row],[expName]],3,100)="Alegria","Alegría",MID(Tabla1[[#This Row],[expName]],3,100)))</f>
        <v>Sexo</v>
      </c>
      <c r="R3939" t="str">
        <f>+IF(Tabla1[[#This Row],[correct_ans]]="None","Frecuente","Infrecuente")</f>
        <v>Frecuente</v>
      </c>
      <c r="S3939">
        <f>+Tabla1[[#This Row],[Respuesta.corr]]*100</f>
        <v>100</v>
      </c>
      <c r="T3939" t="str">
        <f>+IF(OR(Tabla1[[#This Row],[frecuente/infrecuente]]="Frecuente",Tabla1[[#This Row],[Respuesta.rt]]=""),"",Tabla1[[#This Row],[Respuesta.rt]])</f>
        <v/>
      </c>
      <c r="U3939">
        <f>1-Tabla1[[#This Row],[Respuesta.corr]]</f>
        <v>0</v>
      </c>
      <c r="V3939" t="s">
        <v>141</v>
      </c>
      <c r="W3939" t="s">
        <v>143</v>
      </c>
      <c r="X3939" t="str">
        <f>+IFERROR(VLOOKUP(Tabla1[[#This Row],[participant]],$AB$2:$AC$17,2,0),"REVISAR")</f>
        <v>EGV8M</v>
      </c>
    </row>
    <row r="3940" spans="1:24" x14ac:dyDescent="0.55000000000000004">
      <c r="A3940" t="s">
        <v>124</v>
      </c>
      <c r="B3940" t="s">
        <v>125</v>
      </c>
      <c r="C3940" t="s">
        <v>15</v>
      </c>
      <c r="D3940">
        <v>1.3</v>
      </c>
      <c r="E3940">
        <v>0</v>
      </c>
      <c r="F3940">
        <v>138</v>
      </c>
      <c r="G3940">
        <v>138</v>
      </c>
      <c r="H3940">
        <v>138</v>
      </c>
      <c r="I3940" t="s">
        <v>15</v>
      </c>
      <c r="J3940">
        <v>1</v>
      </c>
      <c r="L3940" t="s">
        <v>177</v>
      </c>
      <c r="M3940">
        <v>59.924448486867902</v>
      </c>
      <c r="N3940" t="s">
        <v>122</v>
      </c>
      <c r="O3940">
        <v>1</v>
      </c>
      <c r="P3940" t="s">
        <v>178</v>
      </c>
      <c r="Q3940" t="str">
        <f>+PROPER(IF(MID(Tabla1[[#This Row],[expName]],3,100)="Alegria","Alegría",MID(Tabla1[[#This Row],[expName]],3,100)))</f>
        <v>Sexo</v>
      </c>
      <c r="R3940" t="str">
        <f>+IF(Tabla1[[#This Row],[correct_ans]]="None","Frecuente","Infrecuente")</f>
        <v>Frecuente</v>
      </c>
      <c r="S3940">
        <f>+Tabla1[[#This Row],[Respuesta.corr]]*100</f>
        <v>100</v>
      </c>
      <c r="T3940" t="str">
        <f>+IF(OR(Tabla1[[#This Row],[frecuente/infrecuente]]="Frecuente",Tabla1[[#This Row],[Respuesta.rt]]=""),"",Tabla1[[#This Row],[Respuesta.rt]])</f>
        <v/>
      </c>
      <c r="U3940">
        <f>1-Tabla1[[#This Row],[Respuesta.corr]]</f>
        <v>0</v>
      </c>
      <c r="V3940" t="s">
        <v>141</v>
      </c>
      <c r="W3940" t="s">
        <v>143</v>
      </c>
      <c r="X3940" t="str">
        <f>+IFERROR(VLOOKUP(Tabla1[[#This Row],[participant]],$AB$2:$AC$17,2,0),"REVISAR")</f>
        <v>EGV8M</v>
      </c>
    </row>
    <row r="3941" spans="1:24" x14ac:dyDescent="0.55000000000000004">
      <c r="A3941" t="s">
        <v>120</v>
      </c>
      <c r="B3941" t="s">
        <v>25</v>
      </c>
      <c r="C3941" t="s">
        <v>21</v>
      </c>
      <c r="D3941">
        <v>1.3</v>
      </c>
      <c r="E3941">
        <v>0</v>
      </c>
      <c r="F3941">
        <v>139</v>
      </c>
      <c r="G3941">
        <v>139</v>
      </c>
      <c r="H3941">
        <v>139</v>
      </c>
      <c r="I3941" t="s">
        <v>21</v>
      </c>
      <c r="J3941">
        <v>1</v>
      </c>
      <c r="K3941">
        <v>0.53918348642799996</v>
      </c>
      <c r="L3941" t="s">
        <v>177</v>
      </c>
      <c r="M3941">
        <v>59.924448486867902</v>
      </c>
      <c r="N3941" t="s">
        <v>122</v>
      </c>
      <c r="O3941">
        <v>1</v>
      </c>
      <c r="P3941" t="s">
        <v>178</v>
      </c>
      <c r="Q3941" t="str">
        <f>+PROPER(IF(MID(Tabla1[[#This Row],[expName]],3,100)="Alegria","Alegría",MID(Tabla1[[#This Row],[expName]],3,100)))</f>
        <v>Sexo</v>
      </c>
      <c r="R3941" t="str">
        <f>+IF(Tabla1[[#This Row],[correct_ans]]="None","Frecuente","Infrecuente")</f>
        <v>Infrecuente</v>
      </c>
      <c r="S3941">
        <f>+Tabla1[[#This Row],[Respuesta.corr]]*100</f>
        <v>100</v>
      </c>
      <c r="T3941">
        <f>+IF(OR(Tabla1[[#This Row],[frecuente/infrecuente]]="Frecuente",Tabla1[[#This Row],[Respuesta.rt]]=""),"",Tabla1[[#This Row],[Respuesta.rt]])</f>
        <v>0.53918348642799996</v>
      </c>
      <c r="U3941">
        <f>1-Tabla1[[#This Row],[Respuesta.corr]]</f>
        <v>0</v>
      </c>
      <c r="V3941" t="s">
        <v>141</v>
      </c>
      <c r="W3941" t="s">
        <v>143</v>
      </c>
      <c r="X3941" t="str">
        <f>+IFERROR(VLOOKUP(Tabla1[[#This Row],[participant]],$AB$2:$AC$17,2,0),"REVISAR")</f>
        <v>EGV8M</v>
      </c>
    </row>
    <row r="3942" spans="1:24" x14ac:dyDescent="0.55000000000000004">
      <c r="A3942" t="s">
        <v>124</v>
      </c>
      <c r="B3942" t="s">
        <v>68</v>
      </c>
      <c r="C3942" t="s">
        <v>15</v>
      </c>
      <c r="D3942">
        <v>0.8</v>
      </c>
      <c r="E3942">
        <v>0</v>
      </c>
      <c r="F3942">
        <v>140</v>
      </c>
      <c r="G3942">
        <v>140</v>
      </c>
      <c r="H3942">
        <v>140</v>
      </c>
      <c r="I3942" t="s">
        <v>15</v>
      </c>
      <c r="J3942">
        <v>1</v>
      </c>
      <c r="L3942" t="s">
        <v>177</v>
      </c>
      <c r="M3942">
        <v>59.924448486867902</v>
      </c>
      <c r="N3942" t="s">
        <v>122</v>
      </c>
      <c r="O3942">
        <v>1</v>
      </c>
      <c r="P3942" t="s">
        <v>178</v>
      </c>
      <c r="Q3942" t="str">
        <f>+PROPER(IF(MID(Tabla1[[#This Row],[expName]],3,100)="Alegria","Alegría",MID(Tabla1[[#This Row],[expName]],3,100)))</f>
        <v>Sexo</v>
      </c>
      <c r="R3942" t="str">
        <f>+IF(Tabla1[[#This Row],[correct_ans]]="None","Frecuente","Infrecuente")</f>
        <v>Frecuente</v>
      </c>
      <c r="S3942">
        <f>+Tabla1[[#This Row],[Respuesta.corr]]*100</f>
        <v>100</v>
      </c>
      <c r="T3942" t="str">
        <f>+IF(OR(Tabla1[[#This Row],[frecuente/infrecuente]]="Frecuente",Tabla1[[#This Row],[Respuesta.rt]]=""),"",Tabla1[[#This Row],[Respuesta.rt]])</f>
        <v/>
      </c>
      <c r="U3942">
        <f>1-Tabla1[[#This Row],[Respuesta.corr]]</f>
        <v>0</v>
      </c>
      <c r="V3942" t="s">
        <v>141</v>
      </c>
      <c r="W3942" t="s">
        <v>143</v>
      </c>
      <c r="X3942" t="str">
        <f>+IFERROR(VLOOKUP(Tabla1[[#This Row],[participant]],$AB$2:$AC$17,2,0),"REVISAR")</f>
        <v>EGV8M</v>
      </c>
    </row>
    <row r="3943" spans="1:24" x14ac:dyDescent="0.55000000000000004">
      <c r="A3943" t="s">
        <v>124</v>
      </c>
      <c r="B3943" t="s">
        <v>75</v>
      </c>
      <c r="C3943" t="s">
        <v>15</v>
      </c>
      <c r="D3943">
        <v>0.8</v>
      </c>
      <c r="E3943">
        <v>0</v>
      </c>
      <c r="F3943">
        <v>141</v>
      </c>
      <c r="G3943">
        <v>141</v>
      </c>
      <c r="H3943">
        <v>141</v>
      </c>
      <c r="I3943" t="s">
        <v>15</v>
      </c>
      <c r="J3943">
        <v>1</v>
      </c>
      <c r="L3943" t="s">
        <v>177</v>
      </c>
      <c r="M3943">
        <v>59.924448486867902</v>
      </c>
      <c r="N3943" t="s">
        <v>122</v>
      </c>
      <c r="O3943">
        <v>1</v>
      </c>
      <c r="P3943" t="s">
        <v>178</v>
      </c>
      <c r="Q3943" t="str">
        <f>+PROPER(IF(MID(Tabla1[[#This Row],[expName]],3,100)="Alegria","Alegría",MID(Tabla1[[#This Row],[expName]],3,100)))</f>
        <v>Sexo</v>
      </c>
      <c r="R3943" t="str">
        <f>+IF(Tabla1[[#This Row],[correct_ans]]="None","Frecuente","Infrecuente")</f>
        <v>Frecuente</v>
      </c>
      <c r="S3943">
        <f>+Tabla1[[#This Row],[Respuesta.corr]]*100</f>
        <v>100</v>
      </c>
      <c r="T3943" t="str">
        <f>+IF(OR(Tabla1[[#This Row],[frecuente/infrecuente]]="Frecuente",Tabla1[[#This Row],[Respuesta.rt]]=""),"",Tabla1[[#This Row],[Respuesta.rt]])</f>
        <v/>
      </c>
      <c r="U3943">
        <f>1-Tabla1[[#This Row],[Respuesta.corr]]</f>
        <v>0</v>
      </c>
      <c r="V3943" t="s">
        <v>141</v>
      </c>
      <c r="W3943" t="s">
        <v>143</v>
      </c>
      <c r="X3943" t="str">
        <f>+IFERROR(VLOOKUP(Tabla1[[#This Row],[participant]],$AB$2:$AC$17,2,0),"REVISAR")</f>
        <v>EGV8M</v>
      </c>
    </row>
    <row r="3944" spans="1:24" x14ac:dyDescent="0.55000000000000004">
      <c r="A3944" t="s">
        <v>124</v>
      </c>
      <c r="B3944" t="s">
        <v>125</v>
      </c>
      <c r="C3944" t="s">
        <v>15</v>
      </c>
      <c r="D3944">
        <v>1.3</v>
      </c>
      <c r="E3944">
        <v>0</v>
      </c>
      <c r="F3944">
        <v>142</v>
      </c>
      <c r="G3944">
        <v>142</v>
      </c>
      <c r="H3944">
        <v>142</v>
      </c>
      <c r="I3944" t="s">
        <v>15</v>
      </c>
      <c r="J3944">
        <v>1</v>
      </c>
      <c r="L3944" t="s">
        <v>177</v>
      </c>
      <c r="M3944">
        <v>59.924448486867902</v>
      </c>
      <c r="N3944" t="s">
        <v>122</v>
      </c>
      <c r="O3944">
        <v>1</v>
      </c>
      <c r="P3944" t="s">
        <v>178</v>
      </c>
      <c r="Q3944" t="str">
        <f>+PROPER(IF(MID(Tabla1[[#This Row],[expName]],3,100)="Alegria","Alegría",MID(Tabla1[[#This Row],[expName]],3,100)))</f>
        <v>Sexo</v>
      </c>
      <c r="R3944" t="str">
        <f>+IF(Tabla1[[#This Row],[correct_ans]]="None","Frecuente","Infrecuente")</f>
        <v>Frecuente</v>
      </c>
      <c r="S3944">
        <f>+Tabla1[[#This Row],[Respuesta.corr]]*100</f>
        <v>100</v>
      </c>
      <c r="T3944" t="str">
        <f>+IF(OR(Tabla1[[#This Row],[frecuente/infrecuente]]="Frecuente",Tabla1[[#This Row],[Respuesta.rt]]=""),"",Tabla1[[#This Row],[Respuesta.rt]])</f>
        <v/>
      </c>
      <c r="U3944">
        <f>1-Tabla1[[#This Row],[Respuesta.corr]]</f>
        <v>0</v>
      </c>
      <c r="V3944" t="s">
        <v>141</v>
      </c>
      <c r="W3944" t="s">
        <v>143</v>
      </c>
      <c r="X3944" t="str">
        <f>+IFERROR(VLOOKUP(Tabla1[[#This Row],[participant]],$AB$2:$AC$17,2,0),"REVISAR")</f>
        <v>EGV8M</v>
      </c>
    </row>
    <row r="3945" spans="1:24" x14ac:dyDescent="0.55000000000000004">
      <c r="A3945" t="s">
        <v>120</v>
      </c>
      <c r="B3945" t="s">
        <v>90</v>
      </c>
      <c r="C3945" t="s">
        <v>21</v>
      </c>
      <c r="D3945">
        <v>0.8</v>
      </c>
      <c r="E3945">
        <v>0</v>
      </c>
      <c r="F3945">
        <v>143</v>
      </c>
      <c r="G3945">
        <v>143</v>
      </c>
      <c r="H3945">
        <v>143</v>
      </c>
      <c r="I3945" t="s">
        <v>15</v>
      </c>
      <c r="J3945">
        <v>0</v>
      </c>
      <c r="L3945" t="s">
        <v>177</v>
      </c>
      <c r="M3945">
        <v>59.924448486867902</v>
      </c>
      <c r="N3945" t="s">
        <v>122</v>
      </c>
      <c r="O3945">
        <v>1</v>
      </c>
      <c r="P3945" t="s">
        <v>178</v>
      </c>
      <c r="Q3945" t="str">
        <f>+PROPER(IF(MID(Tabla1[[#This Row],[expName]],3,100)="Alegria","Alegría",MID(Tabla1[[#This Row],[expName]],3,100)))</f>
        <v>Sexo</v>
      </c>
      <c r="R3945" t="str">
        <f>+IF(Tabla1[[#This Row],[correct_ans]]="None","Frecuente","Infrecuente")</f>
        <v>Infrecuente</v>
      </c>
      <c r="S3945">
        <f>+Tabla1[[#This Row],[Respuesta.corr]]*100</f>
        <v>0</v>
      </c>
      <c r="T3945" t="str">
        <f>+IF(OR(Tabla1[[#This Row],[frecuente/infrecuente]]="Frecuente",Tabla1[[#This Row],[Respuesta.rt]]=""),"",Tabla1[[#This Row],[Respuesta.rt]])</f>
        <v/>
      </c>
      <c r="U3945">
        <f>1-Tabla1[[#This Row],[Respuesta.corr]]</f>
        <v>1</v>
      </c>
      <c r="V3945" t="s">
        <v>141</v>
      </c>
      <c r="W3945" t="s">
        <v>143</v>
      </c>
      <c r="X3945" t="str">
        <f>+IFERROR(VLOOKUP(Tabla1[[#This Row],[participant]],$AB$2:$AC$17,2,0),"REVISAR")</f>
        <v>EGV8M</v>
      </c>
    </row>
    <row r="3946" spans="1:24" x14ac:dyDescent="0.55000000000000004">
      <c r="A3946" t="s">
        <v>124</v>
      </c>
      <c r="B3946" t="s">
        <v>87</v>
      </c>
      <c r="C3946" t="s">
        <v>15</v>
      </c>
      <c r="D3946">
        <v>0.8</v>
      </c>
      <c r="E3946">
        <v>0</v>
      </c>
      <c r="F3946">
        <v>144</v>
      </c>
      <c r="G3946">
        <v>144</v>
      </c>
      <c r="H3946">
        <v>144</v>
      </c>
      <c r="I3946" t="s">
        <v>15</v>
      </c>
      <c r="J3946">
        <v>1</v>
      </c>
      <c r="L3946" t="s">
        <v>177</v>
      </c>
      <c r="M3946">
        <v>59.924448486867902</v>
      </c>
      <c r="N3946" t="s">
        <v>122</v>
      </c>
      <c r="O3946">
        <v>1</v>
      </c>
      <c r="P3946" t="s">
        <v>178</v>
      </c>
      <c r="Q3946" t="str">
        <f>+PROPER(IF(MID(Tabla1[[#This Row],[expName]],3,100)="Alegria","Alegría",MID(Tabla1[[#This Row],[expName]],3,100)))</f>
        <v>Sexo</v>
      </c>
      <c r="R3946" t="str">
        <f>+IF(Tabla1[[#This Row],[correct_ans]]="None","Frecuente","Infrecuente")</f>
        <v>Frecuente</v>
      </c>
      <c r="S3946">
        <f>+Tabla1[[#This Row],[Respuesta.corr]]*100</f>
        <v>100</v>
      </c>
      <c r="T3946" t="str">
        <f>+IF(OR(Tabla1[[#This Row],[frecuente/infrecuente]]="Frecuente",Tabla1[[#This Row],[Respuesta.rt]]=""),"",Tabla1[[#This Row],[Respuesta.rt]])</f>
        <v/>
      </c>
      <c r="U3946">
        <f>1-Tabla1[[#This Row],[Respuesta.corr]]</f>
        <v>0</v>
      </c>
      <c r="V3946" t="s">
        <v>141</v>
      </c>
      <c r="W3946" t="s">
        <v>143</v>
      </c>
      <c r="X3946" t="str">
        <f>+IFERROR(VLOOKUP(Tabla1[[#This Row],[participant]],$AB$2:$AC$17,2,0),"REVISAR")</f>
        <v>EGV8M</v>
      </c>
    </row>
    <row r="3947" spans="1:24" x14ac:dyDescent="0.55000000000000004">
      <c r="A3947" t="s">
        <v>124</v>
      </c>
      <c r="B3947" t="s">
        <v>68</v>
      </c>
      <c r="C3947" t="s">
        <v>15</v>
      </c>
      <c r="D3947">
        <v>1.3</v>
      </c>
      <c r="E3947">
        <v>0</v>
      </c>
      <c r="F3947">
        <v>145</v>
      </c>
      <c r="G3947">
        <v>145</v>
      </c>
      <c r="H3947">
        <v>145</v>
      </c>
      <c r="I3947" t="s">
        <v>15</v>
      </c>
      <c r="J3947">
        <v>1</v>
      </c>
      <c r="L3947" t="s">
        <v>177</v>
      </c>
      <c r="M3947">
        <v>59.924448486867902</v>
      </c>
      <c r="N3947" t="s">
        <v>122</v>
      </c>
      <c r="O3947">
        <v>1</v>
      </c>
      <c r="P3947" t="s">
        <v>178</v>
      </c>
      <c r="Q3947" t="str">
        <f>+PROPER(IF(MID(Tabla1[[#This Row],[expName]],3,100)="Alegria","Alegría",MID(Tabla1[[#This Row],[expName]],3,100)))</f>
        <v>Sexo</v>
      </c>
      <c r="R3947" t="str">
        <f>+IF(Tabla1[[#This Row],[correct_ans]]="None","Frecuente","Infrecuente")</f>
        <v>Frecuente</v>
      </c>
      <c r="S3947">
        <f>+Tabla1[[#This Row],[Respuesta.corr]]*100</f>
        <v>100</v>
      </c>
      <c r="T3947" t="str">
        <f>+IF(OR(Tabla1[[#This Row],[frecuente/infrecuente]]="Frecuente",Tabla1[[#This Row],[Respuesta.rt]]=""),"",Tabla1[[#This Row],[Respuesta.rt]])</f>
        <v/>
      </c>
      <c r="U3947">
        <f>1-Tabla1[[#This Row],[Respuesta.corr]]</f>
        <v>0</v>
      </c>
      <c r="V3947" t="s">
        <v>141</v>
      </c>
      <c r="W3947" t="s">
        <v>143</v>
      </c>
      <c r="X3947" t="str">
        <f>+IFERROR(VLOOKUP(Tabla1[[#This Row],[participant]],$AB$2:$AC$17,2,0),"REVISAR")</f>
        <v>EGV8M</v>
      </c>
    </row>
    <row r="3948" spans="1:24" x14ac:dyDescent="0.55000000000000004">
      <c r="A3948" t="s">
        <v>120</v>
      </c>
      <c r="B3948" t="s">
        <v>36</v>
      </c>
      <c r="C3948" t="s">
        <v>21</v>
      </c>
      <c r="D3948">
        <v>0.8</v>
      </c>
      <c r="E3948">
        <v>0</v>
      </c>
      <c r="F3948">
        <v>146</v>
      </c>
      <c r="G3948">
        <v>146</v>
      </c>
      <c r="H3948">
        <v>146</v>
      </c>
      <c r="I3948" t="s">
        <v>21</v>
      </c>
      <c r="J3948">
        <v>1</v>
      </c>
      <c r="K3948">
        <v>0.92373874055899996</v>
      </c>
      <c r="L3948" t="s">
        <v>177</v>
      </c>
      <c r="M3948">
        <v>59.924448486867902</v>
      </c>
      <c r="N3948" t="s">
        <v>122</v>
      </c>
      <c r="O3948">
        <v>1</v>
      </c>
      <c r="P3948" t="s">
        <v>178</v>
      </c>
      <c r="Q3948" t="str">
        <f>+PROPER(IF(MID(Tabla1[[#This Row],[expName]],3,100)="Alegria","Alegría",MID(Tabla1[[#This Row],[expName]],3,100)))</f>
        <v>Sexo</v>
      </c>
      <c r="R3948" t="str">
        <f>+IF(Tabla1[[#This Row],[correct_ans]]="None","Frecuente","Infrecuente")</f>
        <v>Infrecuente</v>
      </c>
      <c r="S3948">
        <f>+Tabla1[[#This Row],[Respuesta.corr]]*100</f>
        <v>100</v>
      </c>
      <c r="T3948">
        <f>+IF(OR(Tabla1[[#This Row],[frecuente/infrecuente]]="Frecuente",Tabla1[[#This Row],[Respuesta.rt]]=""),"",Tabla1[[#This Row],[Respuesta.rt]])</f>
        <v>0.92373874055899996</v>
      </c>
      <c r="U3948">
        <f>1-Tabla1[[#This Row],[Respuesta.corr]]</f>
        <v>0</v>
      </c>
      <c r="V3948" t="s">
        <v>141</v>
      </c>
      <c r="W3948" t="s">
        <v>143</v>
      </c>
      <c r="X3948" t="str">
        <f>+IFERROR(VLOOKUP(Tabla1[[#This Row],[participant]],$AB$2:$AC$17,2,0),"REVISAR")</f>
        <v>EGV8M</v>
      </c>
    </row>
    <row r="3949" spans="1:24" x14ac:dyDescent="0.55000000000000004">
      <c r="A3949" t="s">
        <v>124</v>
      </c>
      <c r="B3949" t="s">
        <v>91</v>
      </c>
      <c r="C3949" t="s">
        <v>15</v>
      </c>
      <c r="D3949">
        <v>0.8</v>
      </c>
      <c r="E3949">
        <v>0</v>
      </c>
      <c r="F3949">
        <v>147</v>
      </c>
      <c r="G3949">
        <v>147</v>
      </c>
      <c r="H3949">
        <v>147</v>
      </c>
      <c r="I3949" t="s">
        <v>15</v>
      </c>
      <c r="J3949">
        <v>1</v>
      </c>
      <c r="L3949" t="s">
        <v>177</v>
      </c>
      <c r="M3949">
        <v>59.924448486867902</v>
      </c>
      <c r="N3949" t="s">
        <v>122</v>
      </c>
      <c r="O3949">
        <v>1</v>
      </c>
      <c r="P3949" t="s">
        <v>178</v>
      </c>
      <c r="Q3949" t="str">
        <f>+PROPER(IF(MID(Tabla1[[#This Row],[expName]],3,100)="Alegria","Alegría",MID(Tabla1[[#This Row],[expName]],3,100)))</f>
        <v>Sexo</v>
      </c>
      <c r="R3949" t="str">
        <f>+IF(Tabla1[[#This Row],[correct_ans]]="None","Frecuente","Infrecuente")</f>
        <v>Frecuente</v>
      </c>
      <c r="S3949">
        <f>+Tabla1[[#This Row],[Respuesta.corr]]*100</f>
        <v>100</v>
      </c>
      <c r="T3949" t="str">
        <f>+IF(OR(Tabla1[[#This Row],[frecuente/infrecuente]]="Frecuente",Tabla1[[#This Row],[Respuesta.rt]]=""),"",Tabla1[[#This Row],[Respuesta.rt]])</f>
        <v/>
      </c>
      <c r="U3949">
        <f>1-Tabla1[[#This Row],[Respuesta.corr]]</f>
        <v>0</v>
      </c>
      <c r="V3949" t="s">
        <v>141</v>
      </c>
      <c r="W3949" t="s">
        <v>143</v>
      </c>
      <c r="X3949" t="str">
        <f>+IFERROR(VLOOKUP(Tabla1[[#This Row],[participant]],$AB$2:$AC$17,2,0),"REVISAR")</f>
        <v>EGV8M</v>
      </c>
    </row>
    <row r="3950" spans="1:24" x14ac:dyDescent="0.55000000000000004">
      <c r="A3950" t="s">
        <v>124</v>
      </c>
      <c r="B3950" t="s">
        <v>89</v>
      </c>
      <c r="C3950" t="s">
        <v>15</v>
      </c>
      <c r="D3950">
        <v>0.8</v>
      </c>
      <c r="E3950">
        <v>0</v>
      </c>
      <c r="F3950">
        <v>148</v>
      </c>
      <c r="G3950">
        <v>148</v>
      </c>
      <c r="H3950">
        <v>148</v>
      </c>
      <c r="I3950" t="s">
        <v>15</v>
      </c>
      <c r="J3950">
        <v>1</v>
      </c>
      <c r="L3950" t="s">
        <v>177</v>
      </c>
      <c r="M3950">
        <v>59.924448486867902</v>
      </c>
      <c r="N3950" t="s">
        <v>122</v>
      </c>
      <c r="O3950">
        <v>1</v>
      </c>
      <c r="P3950" t="s">
        <v>178</v>
      </c>
      <c r="Q3950" t="str">
        <f>+PROPER(IF(MID(Tabla1[[#This Row],[expName]],3,100)="Alegria","Alegría",MID(Tabla1[[#This Row],[expName]],3,100)))</f>
        <v>Sexo</v>
      </c>
      <c r="R3950" t="str">
        <f>+IF(Tabla1[[#This Row],[correct_ans]]="None","Frecuente","Infrecuente")</f>
        <v>Frecuente</v>
      </c>
      <c r="S3950">
        <f>+Tabla1[[#This Row],[Respuesta.corr]]*100</f>
        <v>100</v>
      </c>
      <c r="T3950" t="str">
        <f>+IF(OR(Tabla1[[#This Row],[frecuente/infrecuente]]="Frecuente",Tabla1[[#This Row],[Respuesta.rt]]=""),"",Tabla1[[#This Row],[Respuesta.rt]])</f>
        <v/>
      </c>
      <c r="U3950">
        <f>1-Tabla1[[#This Row],[Respuesta.corr]]</f>
        <v>0</v>
      </c>
      <c r="V3950" t="s">
        <v>141</v>
      </c>
      <c r="W3950" t="s">
        <v>143</v>
      </c>
      <c r="X3950" t="str">
        <f>+IFERROR(VLOOKUP(Tabla1[[#This Row],[participant]],$AB$2:$AC$17,2,0),"REVISAR")</f>
        <v>EGV8M</v>
      </c>
    </row>
    <row r="3951" spans="1:24" x14ac:dyDescent="0.55000000000000004">
      <c r="A3951" t="s">
        <v>120</v>
      </c>
      <c r="B3951" t="s">
        <v>36</v>
      </c>
      <c r="C3951" t="s">
        <v>21</v>
      </c>
      <c r="D3951">
        <v>1.3</v>
      </c>
      <c r="E3951">
        <v>0</v>
      </c>
      <c r="F3951">
        <v>149</v>
      </c>
      <c r="G3951">
        <v>149</v>
      </c>
      <c r="H3951">
        <v>149</v>
      </c>
      <c r="I3951" t="s">
        <v>21</v>
      </c>
      <c r="J3951">
        <v>1</v>
      </c>
      <c r="K3951">
        <v>0.98881720483799995</v>
      </c>
      <c r="L3951" t="s">
        <v>177</v>
      </c>
      <c r="M3951">
        <v>59.924448486867902</v>
      </c>
      <c r="N3951" t="s">
        <v>122</v>
      </c>
      <c r="O3951">
        <v>1</v>
      </c>
      <c r="P3951" t="s">
        <v>178</v>
      </c>
      <c r="Q3951" t="str">
        <f>+PROPER(IF(MID(Tabla1[[#This Row],[expName]],3,100)="Alegria","Alegría",MID(Tabla1[[#This Row],[expName]],3,100)))</f>
        <v>Sexo</v>
      </c>
      <c r="R3951" t="str">
        <f>+IF(Tabla1[[#This Row],[correct_ans]]="None","Frecuente","Infrecuente")</f>
        <v>Infrecuente</v>
      </c>
      <c r="S3951">
        <f>+Tabla1[[#This Row],[Respuesta.corr]]*100</f>
        <v>100</v>
      </c>
      <c r="T3951">
        <f>+IF(OR(Tabla1[[#This Row],[frecuente/infrecuente]]="Frecuente",Tabla1[[#This Row],[Respuesta.rt]]=""),"",Tabla1[[#This Row],[Respuesta.rt]])</f>
        <v>0.98881720483799995</v>
      </c>
      <c r="U3951">
        <f>1-Tabla1[[#This Row],[Respuesta.corr]]</f>
        <v>0</v>
      </c>
      <c r="V3951" t="s">
        <v>141</v>
      </c>
      <c r="W3951" t="s">
        <v>143</v>
      </c>
      <c r="X3951" t="str">
        <f>+IFERROR(VLOOKUP(Tabla1[[#This Row],[participant]],$AB$2:$AC$17,2,0),"REVISAR")</f>
        <v>EGV8M</v>
      </c>
    </row>
    <row r="3952" spans="1:24" x14ac:dyDescent="0.55000000000000004">
      <c r="A3952" t="s">
        <v>124</v>
      </c>
      <c r="B3952" t="s">
        <v>89</v>
      </c>
      <c r="C3952" t="s">
        <v>15</v>
      </c>
      <c r="D3952">
        <v>0.8</v>
      </c>
      <c r="E3952">
        <v>0</v>
      </c>
      <c r="F3952">
        <v>150</v>
      </c>
      <c r="G3952">
        <v>150</v>
      </c>
      <c r="H3952">
        <v>150</v>
      </c>
      <c r="I3952" t="s">
        <v>15</v>
      </c>
      <c r="J3952">
        <v>1</v>
      </c>
      <c r="L3952" t="s">
        <v>177</v>
      </c>
      <c r="M3952">
        <v>59.924448486867902</v>
      </c>
      <c r="N3952" t="s">
        <v>122</v>
      </c>
      <c r="O3952">
        <v>1</v>
      </c>
      <c r="P3952" t="s">
        <v>178</v>
      </c>
      <c r="Q3952" t="str">
        <f>+PROPER(IF(MID(Tabla1[[#This Row],[expName]],3,100)="Alegria","Alegría",MID(Tabla1[[#This Row],[expName]],3,100)))</f>
        <v>Sexo</v>
      </c>
      <c r="R3952" t="str">
        <f>+IF(Tabla1[[#This Row],[correct_ans]]="None","Frecuente","Infrecuente")</f>
        <v>Frecuente</v>
      </c>
      <c r="S3952">
        <f>+Tabla1[[#This Row],[Respuesta.corr]]*100</f>
        <v>100</v>
      </c>
      <c r="T3952" t="str">
        <f>+IF(OR(Tabla1[[#This Row],[frecuente/infrecuente]]="Frecuente",Tabla1[[#This Row],[Respuesta.rt]]=""),"",Tabla1[[#This Row],[Respuesta.rt]])</f>
        <v/>
      </c>
      <c r="U3952">
        <f>1-Tabla1[[#This Row],[Respuesta.corr]]</f>
        <v>0</v>
      </c>
      <c r="V3952" t="s">
        <v>141</v>
      </c>
      <c r="W3952" t="s">
        <v>143</v>
      </c>
      <c r="X3952" t="str">
        <f>+IFERROR(VLOOKUP(Tabla1[[#This Row],[participant]],$AB$2:$AC$17,2,0),"REVISAR")</f>
        <v>EGV8M</v>
      </c>
    </row>
    <row r="3953" spans="1:24" x14ac:dyDescent="0.55000000000000004">
      <c r="A3953" t="s">
        <v>124</v>
      </c>
      <c r="B3953" t="s">
        <v>91</v>
      </c>
      <c r="C3953" t="s">
        <v>15</v>
      </c>
      <c r="D3953">
        <v>1.3</v>
      </c>
      <c r="E3953">
        <v>0</v>
      </c>
      <c r="F3953">
        <v>151</v>
      </c>
      <c r="G3953">
        <v>151</v>
      </c>
      <c r="H3953">
        <v>151</v>
      </c>
      <c r="I3953" t="s">
        <v>15</v>
      </c>
      <c r="J3953">
        <v>1</v>
      </c>
      <c r="L3953" t="s">
        <v>177</v>
      </c>
      <c r="M3953">
        <v>59.924448486867902</v>
      </c>
      <c r="N3953" t="s">
        <v>122</v>
      </c>
      <c r="O3953">
        <v>1</v>
      </c>
      <c r="P3953" t="s">
        <v>178</v>
      </c>
      <c r="Q3953" t="str">
        <f>+PROPER(IF(MID(Tabla1[[#This Row],[expName]],3,100)="Alegria","Alegría",MID(Tabla1[[#This Row],[expName]],3,100)))</f>
        <v>Sexo</v>
      </c>
      <c r="R3953" t="str">
        <f>+IF(Tabla1[[#This Row],[correct_ans]]="None","Frecuente","Infrecuente")</f>
        <v>Frecuente</v>
      </c>
      <c r="S3953">
        <f>+Tabla1[[#This Row],[Respuesta.corr]]*100</f>
        <v>100</v>
      </c>
      <c r="T3953" t="str">
        <f>+IF(OR(Tabla1[[#This Row],[frecuente/infrecuente]]="Frecuente",Tabla1[[#This Row],[Respuesta.rt]]=""),"",Tabla1[[#This Row],[Respuesta.rt]])</f>
        <v/>
      </c>
      <c r="U3953">
        <f>1-Tabla1[[#This Row],[Respuesta.corr]]</f>
        <v>0</v>
      </c>
      <c r="V3953" t="s">
        <v>141</v>
      </c>
      <c r="W3953" t="s">
        <v>143</v>
      </c>
      <c r="X3953" t="str">
        <f>+IFERROR(VLOOKUP(Tabla1[[#This Row],[participant]],$AB$2:$AC$17,2,0),"REVISAR")</f>
        <v>EGV8M</v>
      </c>
    </row>
    <row r="3954" spans="1:24" x14ac:dyDescent="0.55000000000000004">
      <c r="A3954" t="s">
        <v>124</v>
      </c>
      <c r="B3954" t="s">
        <v>68</v>
      </c>
      <c r="C3954" t="s">
        <v>15</v>
      </c>
      <c r="D3954">
        <v>1.3</v>
      </c>
      <c r="E3954">
        <v>0</v>
      </c>
      <c r="F3954">
        <v>152</v>
      </c>
      <c r="G3954">
        <v>152</v>
      </c>
      <c r="H3954">
        <v>152</v>
      </c>
      <c r="I3954" t="s">
        <v>15</v>
      </c>
      <c r="J3954">
        <v>1</v>
      </c>
      <c r="L3954" t="s">
        <v>177</v>
      </c>
      <c r="M3954">
        <v>59.924448486867902</v>
      </c>
      <c r="N3954" t="s">
        <v>122</v>
      </c>
      <c r="O3954">
        <v>1</v>
      </c>
      <c r="P3954" t="s">
        <v>178</v>
      </c>
      <c r="Q3954" t="str">
        <f>+PROPER(IF(MID(Tabla1[[#This Row],[expName]],3,100)="Alegria","Alegría",MID(Tabla1[[#This Row],[expName]],3,100)))</f>
        <v>Sexo</v>
      </c>
      <c r="R3954" t="str">
        <f>+IF(Tabla1[[#This Row],[correct_ans]]="None","Frecuente","Infrecuente")</f>
        <v>Frecuente</v>
      </c>
      <c r="S3954">
        <f>+Tabla1[[#This Row],[Respuesta.corr]]*100</f>
        <v>100</v>
      </c>
      <c r="T3954" t="str">
        <f>+IF(OR(Tabla1[[#This Row],[frecuente/infrecuente]]="Frecuente",Tabla1[[#This Row],[Respuesta.rt]]=""),"",Tabla1[[#This Row],[Respuesta.rt]])</f>
        <v/>
      </c>
      <c r="U3954">
        <f>1-Tabla1[[#This Row],[Respuesta.corr]]</f>
        <v>0</v>
      </c>
      <c r="V3954" t="s">
        <v>141</v>
      </c>
      <c r="W3954" t="s">
        <v>143</v>
      </c>
      <c r="X3954" t="str">
        <f>+IFERROR(VLOOKUP(Tabla1[[#This Row],[participant]],$AB$2:$AC$17,2,0),"REVISAR")</f>
        <v>EGV8M</v>
      </c>
    </row>
    <row r="3955" spans="1:24" x14ac:dyDescent="0.55000000000000004">
      <c r="A3955" t="s">
        <v>120</v>
      </c>
      <c r="B3955" t="s">
        <v>63</v>
      </c>
      <c r="C3955" t="s">
        <v>21</v>
      </c>
      <c r="D3955">
        <v>0.8</v>
      </c>
      <c r="E3955">
        <v>0</v>
      </c>
      <c r="F3955">
        <v>153</v>
      </c>
      <c r="G3955">
        <v>153</v>
      </c>
      <c r="H3955">
        <v>153</v>
      </c>
      <c r="I3955" t="s">
        <v>21</v>
      </c>
      <c r="J3955">
        <v>1</v>
      </c>
      <c r="K3955">
        <v>0.604276187485</v>
      </c>
      <c r="L3955" t="s">
        <v>177</v>
      </c>
      <c r="M3955">
        <v>59.924448486867902</v>
      </c>
      <c r="N3955" t="s">
        <v>122</v>
      </c>
      <c r="O3955">
        <v>1</v>
      </c>
      <c r="P3955" t="s">
        <v>178</v>
      </c>
      <c r="Q3955" t="str">
        <f>+PROPER(IF(MID(Tabla1[[#This Row],[expName]],3,100)="Alegria","Alegría",MID(Tabla1[[#This Row],[expName]],3,100)))</f>
        <v>Sexo</v>
      </c>
      <c r="R3955" t="str">
        <f>+IF(Tabla1[[#This Row],[correct_ans]]="None","Frecuente","Infrecuente")</f>
        <v>Infrecuente</v>
      </c>
      <c r="S3955">
        <f>+Tabla1[[#This Row],[Respuesta.corr]]*100</f>
        <v>100</v>
      </c>
      <c r="T3955">
        <f>+IF(OR(Tabla1[[#This Row],[frecuente/infrecuente]]="Frecuente",Tabla1[[#This Row],[Respuesta.rt]]=""),"",Tabla1[[#This Row],[Respuesta.rt]])</f>
        <v>0.604276187485</v>
      </c>
      <c r="U3955">
        <f>1-Tabla1[[#This Row],[Respuesta.corr]]</f>
        <v>0</v>
      </c>
      <c r="V3955" t="s">
        <v>141</v>
      </c>
      <c r="W3955" t="s">
        <v>143</v>
      </c>
      <c r="X3955" t="str">
        <f>+IFERROR(VLOOKUP(Tabla1[[#This Row],[participant]],$AB$2:$AC$17,2,0),"REVISAR")</f>
        <v>EGV8M</v>
      </c>
    </row>
    <row r="3956" spans="1:24" x14ac:dyDescent="0.55000000000000004">
      <c r="A3956" t="s">
        <v>124</v>
      </c>
      <c r="B3956" t="s">
        <v>89</v>
      </c>
      <c r="C3956" t="s">
        <v>15</v>
      </c>
      <c r="D3956">
        <v>1.3</v>
      </c>
      <c r="E3956">
        <v>0</v>
      </c>
      <c r="F3956">
        <v>154</v>
      </c>
      <c r="G3956">
        <v>154</v>
      </c>
      <c r="H3956">
        <v>154</v>
      </c>
      <c r="I3956" t="s">
        <v>15</v>
      </c>
      <c r="J3956">
        <v>1</v>
      </c>
      <c r="L3956" t="s">
        <v>177</v>
      </c>
      <c r="M3956">
        <v>59.924448486867902</v>
      </c>
      <c r="N3956" t="s">
        <v>122</v>
      </c>
      <c r="O3956">
        <v>1</v>
      </c>
      <c r="P3956" t="s">
        <v>178</v>
      </c>
      <c r="Q3956" t="str">
        <f>+PROPER(IF(MID(Tabla1[[#This Row],[expName]],3,100)="Alegria","Alegría",MID(Tabla1[[#This Row],[expName]],3,100)))</f>
        <v>Sexo</v>
      </c>
      <c r="R3956" t="str">
        <f>+IF(Tabla1[[#This Row],[correct_ans]]="None","Frecuente","Infrecuente")</f>
        <v>Frecuente</v>
      </c>
      <c r="S3956">
        <f>+Tabla1[[#This Row],[Respuesta.corr]]*100</f>
        <v>100</v>
      </c>
      <c r="T3956" t="str">
        <f>+IF(OR(Tabla1[[#This Row],[frecuente/infrecuente]]="Frecuente",Tabla1[[#This Row],[Respuesta.rt]]=""),"",Tabla1[[#This Row],[Respuesta.rt]])</f>
        <v/>
      </c>
      <c r="U3956">
        <f>1-Tabla1[[#This Row],[Respuesta.corr]]</f>
        <v>0</v>
      </c>
      <c r="V3956" t="s">
        <v>141</v>
      </c>
      <c r="W3956" t="s">
        <v>143</v>
      </c>
      <c r="X3956" t="str">
        <f>+IFERROR(VLOOKUP(Tabla1[[#This Row],[participant]],$AB$2:$AC$17,2,0),"REVISAR")</f>
        <v>EGV8M</v>
      </c>
    </row>
    <row r="3957" spans="1:24" x14ac:dyDescent="0.55000000000000004">
      <c r="A3957" t="s">
        <v>124</v>
      </c>
      <c r="B3957" t="s">
        <v>87</v>
      </c>
      <c r="C3957" t="s">
        <v>15</v>
      </c>
      <c r="D3957">
        <v>1.3</v>
      </c>
      <c r="E3957">
        <v>0</v>
      </c>
      <c r="F3957">
        <v>155</v>
      </c>
      <c r="G3957">
        <v>155</v>
      </c>
      <c r="H3957">
        <v>155</v>
      </c>
      <c r="I3957" t="s">
        <v>15</v>
      </c>
      <c r="J3957">
        <v>1</v>
      </c>
      <c r="L3957" t="s">
        <v>177</v>
      </c>
      <c r="M3957">
        <v>59.924448486867902</v>
      </c>
      <c r="N3957" t="s">
        <v>122</v>
      </c>
      <c r="O3957">
        <v>1</v>
      </c>
      <c r="P3957" t="s">
        <v>178</v>
      </c>
      <c r="Q3957" t="str">
        <f>+PROPER(IF(MID(Tabla1[[#This Row],[expName]],3,100)="Alegria","Alegría",MID(Tabla1[[#This Row],[expName]],3,100)))</f>
        <v>Sexo</v>
      </c>
      <c r="R3957" t="str">
        <f>+IF(Tabla1[[#This Row],[correct_ans]]="None","Frecuente","Infrecuente")</f>
        <v>Frecuente</v>
      </c>
      <c r="S3957">
        <f>+Tabla1[[#This Row],[Respuesta.corr]]*100</f>
        <v>100</v>
      </c>
      <c r="T3957" t="str">
        <f>+IF(OR(Tabla1[[#This Row],[frecuente/infrecuente]]="Frecuente",Tabla1[[#This Row],[Respuesta.rt]]=""),"",Tabla1[[#This Row],[Respuesta.rt]])</f>
        <v/>
      </c>
      <c r="U3957">
        <f>1-Tabla1[[#This Row],[Respuesta.corr]]</f>
        <v>0</v>
      </c>
      <c r="V3957" t="s">
        <v>141</v>
      </c>
      <c r="W3957" t="s">
        <v>143</v>
      </c>
      <c r="X3957" t="str">
        <f>+IFERROR(VLOOKUP(Tabla1[[#This Row],[participant]],$AB$2:$AC$17,2,0),"REVISAR")</f>
        <v>EGV8M</v>
      </c>
    </row>
    <row r="3958" spans="1:24" x14ac:dyDescent="0.55000000000000004">
      <c r="A3958" t="s">
        <v>124</v>
      </c>
      <c r="B3958" t="s">
        <v>68</v>
      </c>
      <c r="C3958" t="s">
        <v>15</v>
      </c>
      <c r="D3958">
        <v>1.3</v>
      </c>
      <c r="E3958">
        <v>0</v>
      </c>
      <c r="F3958">
        <v>156</v>
      </c>
      <c r="G3958">
        <v>156</v>
      </c>
      <c r="H3958">
        <v>156</v>
      </c>
      <c r="I3958" t="s">
        <v>15</v>
      </c>
      <c r="J3958">
        <v>1</v>
      </c>
      <c r="L3958" t="s">
        <v>177</v>
      </c>
      <c r="M3958">
        <v>59.924448486867902</v>
      </c>
      <c r="N3958" t="s">
        <v>122</v>
      </c>
      <c r="O3958">
        <v>1</v>
      </c>
      <c r="P3958" t="s">
        <v>178</v>
      </c>
      <c r="Q3958" t="str">
        <f>+PROPER(IF(MID(Tabla1[[#This Row],[expName]],3,100)="Alegria","Alegría",MID(Tabla1[[#This Row],[expName]],3,100)))</f>
        <v>Sexo</v>
      </c>
      <c r="R3958" t="str">
        <f>+IF(Tabla1[[#This Row],[correct_ans]]="None","Frecuente","Infrecuente")</f>
        <v>Frecuente</v>
      </c>
      <c r="S3958">
        <f>+Tabla1[[#This Row],[Respuesta.corr]]*100</f>
        <v>100</v>
      </c>
      <c r="T3958" t="str">
        <f>+IF(OR(Tabla1[[#This Row],[frecuente/infrecuente]]="Frecuente",Tabla1[[#This Row],[Respuesta.rt]]=""),"",Tabla1[[#This Row],[Respuesta.rt]])</f>
        <v/>
      </c>
      <c r="U3958">
        <f>1-Tabla1[[#This Row],[Respuesta.corr]]</f>
        <v>0</v>
      </c>
      <c r="V3958" t="s">
        <v>141</v>
      </c>
      <c r="W3958" t="s">
        <v>143</v>
      </c>
      <c r="X3958" t="str">
        <f>+IFERROR(VLOOKUP(Tabla1[[#This Row],[participant]],$AB$2:$AC$17,2,0),"REVISAR")</f>
        <v>EGV8M</v>
      </c>
    </row>
    <row r="3959" spans="1:24" x14ac:dyDescent="0.55000000000000004">
      <c r="A3959" t="s">
        <v>120</v>
      </c>
      <c r="B3959" t="s">
        <v>30</v>
      </c>
      <c r="C3959" t="s">
        <v>21</v>
      </c>
      <c r="D3959">
        <v>1.3</v>
      </c>
      <c r="E3959">
        <v>0</v>
      </c>
      <c r="F3959">
        <v>157</v>
      </c>
      <c r="G3959">
        <v>157</v>
      </c>
      <c r="H3959">
        <v>157</v>
      </c>
      <c r="I3959" t="s">
        <v>21</v>
      </c>
      <c r="J3959">
        <v>1</v>
      </c>
      <c r="K3959">
        <v>0.78880190866800004</v>
      </c>
      <c r="L3959" t="s">
        <v>177</v>
      </c>
      <c r="M3959">
        <v>59.924448486867902</v>
      </c>
      <c r="N3959" t="s">
        <v>122</v>
      </c>
      <c r="O3959">
        <v>1</v>
      </c>
      <c r="P3959" t="s">
        <v>178</v>
      </c>
      <c r="Q3959" t="str">
        <f>+PROPER(IF(MID(Tabla1[[#This Row],[expName]],3,100)="Alegria","Alegría",MID(Tabla1[[#This Row],[expName]],3,100)))</f>
        <v>Sexo</v>
      </c>
      <c r="R3959" t="str">
        <f>+IF(Tabla1[[#This Row],[correct_ans]]="None","Frecuente","Infrecuente")</f>
        <v>Infrecuente</v>
      </c>
      <c r="S3959">
        <f>+Tabla1[[#This Row],[Respuesta.corr]]*100</f>
        <v>100</v>
      </c>
      <c r="T3959">
        <f>+IF(OR(Tabla1[[#This Row],[frecuente/infrecuente]]="Frecuente",Tabla1[[#This Row],[Respuesta.rt]]=""),"",Tabla1[[#This Row],[Respuesta.rt]])</f>
        <v>0.78880190866800004</v>
      </c>
      <c r="U3959">
        <f>1-Tabla1[[#This Row],[Respuesta.corr]]</f>
        <v>0</v>
      </c>
      <c r="V3959" t="s">
        <v>141</v>
      </c>
      <c r="W3959" t="s">
        <v>143</v>
      </c>
      <c r="X3959" t="str">
        <f>+IFERROR(VLOOKUP(Tabla1[[#This Row],[participant]],$AB$2:$AC$17,2,0),"REVISAR")</f>
        <v>EGV8M</v>
      </c>
    </row>
    <row r="3960" spans="1:24" x14ac:dyDescent="0.55000000000000004">
      <c r="A3960" t="s">
        <v>124</v>
      </c>
      <c r="B3960" t="s">
        <v>92</v>
      </c>
      <c r="C3960" t="s">
        <v>15</v>
      </c>
      <c r="D3960">
        <v>0.8</v>
      </c>
      <c r="E3960">
        <v>0</v>
      </c>
      <c r="F3960">
        <v>158</v>
      </c>
      <c r="G3960">
        <v>158</v>
      </c>
      <c r="H3960">
        <v>158</v>
      </c>
      <c r="I3960" t="s">
        <v>15</v>
      </c>
      <c r="J3960">
        <v>1</v>
      </c>
      <c r="L3960" t="s">
        <v>177</v>
      </c>
      <c r="M3960">
        <v>59.924448486867902</v>
      </c>
      <c r="N3960" t="s">
        <v>122</v>
      </c>
      <c r="O3960">
        <v>1</v>
      </c>
      <c r="P3960" t="s">
        <v>178</v>
      </c>
      <c r="Q3960" t="str">
        <f>+PROPER(IF(MID(Tabla1[[#This Row],[expName]],3,100)="Alegria","Alegría",MID(Tabla1[[#This Row],[expName]],3,100)))</f>
        <v>Sexo</v>
      </c>
      <c r="R3960" t="str">
        <f>+IF(Tabla1[[#This Row],[correct_ans]]="None","Frecuente","Infrecuente")</f>
        <v>Frecuente</v>
      </c>
      <c r="S3960">
        <f>+Tabla1[[#This Row],[Respuesta.corr]]*100</f>
        <v>100</v>
      </c>
      <c r="T3960" t="str">
        <f>+IF(OR(Tabla1[[#This Row],[frecuente/infrecuente]]="Frecuente",Tabla1[[#This Row],[Respuesta.rt]]=""),"",Tabla1[[#This Row],[Respuesta.rt]])</f>
        <v/>
      </c>
      <c r="U3960">
        <f>1-Tabla1[[#This Row],[Respuesta.corr]]</f>
        <v>0</v>
      </c>
      <c r="V3960" t="s">
        <v>141</v>
      </c>
      <c r="W3960" t="s">
        <v>143</v>
      </c>
      <c r="X3960" t="str">
        <f>+IFERROR(VLOOKUP(Tabla1[[#This Row],[participant]],$AB$2:$AC$17,2,0),"REVISAR")</f>
        <v>EGV8M</v>
      </c>
    </row>
    <row r="3961" spans="1:24" x14ac:dyDescent="0.55000000000000004">
      <c r="A3961" t="s">
        <v>124</v>
      </c>
      <c r="B3961" t="s">
        <v>68</v>
      </c>
      <c r="C3961" t="s">
        <v>15</v>
      </c>
      <c r="D3961">
        <v>0.8</v>
      </c>
      <c r="E3961">
        <v>0</v>
      </c>
      <c r="F3961">
        <v>159</v>
      </c>
      <c r="G3961">
        <v>159</v>
      </c>
      <c r="H3961">
        <v>159</v>
      </c>
      <c r="I3961" t="s">
        <v>15</v>
      </c>
      <c r="J3961">
        <v>1</v>
      </c>
      <c r="L3961" t="s">
        <v>177</v>
      </c>
      <c r="M3961">
        <v>59.924448486867902</v>
      </c>
      <c r="N3961" t="s">
        <v>122</v>
      </c>
      <c r="O3961">
        <v>1</v>
      </c>
      <c r="P3961" t="s">
        <v>178</v>
      </c>
      <c r="Q3961" t="str">
        <f>+PROPER(IF(MID(Tabla1[[#This Row],[expName]],3,100)="Alegria","Alegría",MID(Tabla1[[#This Row],[expName]],3,100)))</f>
        <v>Sexo</v>
      </c>
      <c r="R3961" t="str">
        <f>+IF(Tabla1[[#This Row],[correct_ans]]="None","Frecuente","Infrecuente")</f>
        <v>Frecuente</v>
      </c>
      <c r="S3961">
        <f>+Tabla1[[#This Row],[Respuesta.corr]]*100</f>
        <v>100</v>
      </c>
      <c r="T3961" t="str">
        <f>+IF(OR(Tabla1[[#This Row],[frecuente/infrecuente]]="Frecuente",Tabla1[[#This Row],[Respuesta.rt]]=""),"",Tabla1[[#This Row],[Respuesta.rt]])</f>
        <v/>
      </c>
      <c r="U3961">
        <f>1-Tabla1[[#This Row],[Respuesta.corr]]</f>
        <v>0</v>
      </c>
      <c r="V3961" t="s">
        <v>141</v>
      </c>
      <c r="W3961" t="s">
        <v>143</v>
      </c>
      <c r="X3961" t="str">
        <f>+IFERROR(VLOOKUP(Tabla1[[#This Row],[participant]],$AB$2:$AC$17,2,0),"REVISAR")</f>
        <v>EGV8M</v>
      </c>
    </row>
    <row r="3962" spans="1:24" x14ac:dyDescent="0.55000000000000004">
      <c r="A3962" t="s">
        <v>124</v>
      </c>
      <c r="B3962" t="s">
        <v>75</v>
      </c>
      <c r="C3962" t="s">
        <v>15</v>
      </c>
      <c r="D3962">
        <v>1.3</v>
      </c>
      <c r="E3962">
        <v>0</v>
      </c>
      <c r="F3962">
        <v>160</v>
      </c>
      <c r="G3962">
        <v>160</v>
      </c>
      <c r="H3962">
        <v>160</v>
      </c>
      <c r="I3962" t="s">
        <v>15</v>
      </c>
      <c r="J3962">
        <v>1</v>
      </c>
      <c r="L3962" t="s">
        <v>177</v>
      </c>
      <c r="M3962">
        <v>59.924448486867902</v>
      </c>
      <c r="N3962" t="s">
        <v>122</v>
      </c>
      <c r="O3962">
        <v>1</v>
      </c>
      <c r="P3962" t="s">
        <v>178</v>
      </c>
      <c r="Q3962" t="str">
        <f>+PROPER(IF(MID(Tabla1[[#This Row],[expName]],3,100)="Alegria","Alegría",MID(Tabla1[[#This Row],[expName]],3,100)))</f>
        <v>Sexo</v>
      </c>
      <c r="R3962" t="str">
        <f>+IF(Tabla1[[#This Row],[correct_ans]]="None","Frecuente","Infrecuente")</f>
        <v>Frecuente</v>
      </c>
      <c r="S3962">
        <f>+Tabla1[[#This Row],[Respuesta.corr]]*100</f>
        <v>100</v>
      </c>
      <c r="T3962" t="str">
        <f>+IF(OR(Tabla1[[#This Row],[frecuente/infrecuente]]="Frecuente",Tabla1[[#This Row],[Respuesta.rt]]=""),"",Tabla1[[#This Row],[Respuesta.rt]])</f>
        <v/>
      </c>
      <c r="U3962">
        <f>1-Tabla1[[#This Row],[Respuesta.corr]]</f>
        <v>0</v>
      </c>
      <c r="V3962" t="s">
        <v>141</v>
      </c>
      <c r="W3962" t="s">
        <v>143</v>
      </c>
      <c r="X3962" t="str">
        <f>+IFERROR(VLOOKUP(Tabla1[[#This Row],[participant]],$AB$2:$AC$17,2,0),"REVISAR")</f>
        <v>EGV8M</v>
      </c>
    </row>
    <row r="3963" spans="1:24" x14ac:dyDescent="0.55000000000000004">
      <c r="A3963" t="s">
        <v>120</v>
      </c>
      <c r="B3963" t="s">
        <v>30</v>
      </c>
      <c r="C3963" t="s">
        <v>21</v>
      </c>
      <c r="D3963">
        <v>1.3</v>
      </c>
      <c r="E3963">
        <v>0</v>
      </c>
      <c r="F3963">
        <v>161</v>
      </c>
      <c r="G3963">
        <v>161</v>
      </c>
      <c r="H3963">
        <v>161</v>
      </c>
      <c r="I3963" t="s">
        <v>21</v>
      </c>
      <c r="J3963">
        <v>1</v>
      </c>
      <c r="K3963">
        <v>0.70399794197900001</v>
      </c>
      <c r="L3963" t="s">
        <v>177</v>
      </c>
      <c r="M3963">
        <v>59.924448486867902</v>
      </c>
      <c r="N3963" t="s">
        <v>122</v>
      </c>
      <c r="O3963">
        <v>1</v>
      </c>
      <c r="P3963" t="s">
        <v>178</v>
      </c>
      <c r="Q3963" t="str">
        <f>+PROPER(IF(MID(Tabla1[[#This Row],[expName]],3,100)="Alegria","Alegría",MID(Tabla1[[#This Row],[expName]],3,100)))</f>
        <v>Sexo</v>
      </c>
      <c r="R3963" t="str">
        <f>+IF(Tabla1[[#This Row],[correct_ans]]="None","Frecuente","Infrecuente")</f>
        <v>Infrecuente</v>
      </c>
      <c r="S3963">
        <f>+Tabla1[[#This Row],[Respuesta.corr]]*100</f>
        <v>100</v>
      </c>
      <c r="T3963">
        <f>+IF(OR(Tabla1[[#This Row],[frecuente/infrecuente]]="Frecuente",Tabla1[[#This Row],[Respuesta.rt]]=""),"",Tabla1[[#This Row],[Respuesta.rt]])</f>
        <v>0.70399794197900001</v>
      </c>
      <c r="U3963">
        <f>1-Tabla1[[#This Row],[Respuesta.corr]]</f>
        <v>0</v>
      </c>
      <c r="V3963" t="s">
        <v>141</v>
      </c>
      <c r="W3963" t="s">
        <v>143</v>
      </c>
      <c r="X3963" t="str">
        <f>+IFERROR(VLOOKUP(Tabla1[[#This Row],[participant]],$AB$2:$AC$17,2,0),"REVISAR")</f>
        <v>EGV8M</v>
      </c>
    </row>
    <row r="3964" spans="1:24" x14ac:dyDescent="0.55000000000000004">
      <c r="A3964" t="s">
        <v>124</v>
      </c>
      <c r="B3964" t="s">
        <v>22</v>
      </c>
      <c r="C3964" t="s">
        <v>15</v>
      </c>
      <c r="D3964">
        <v>0.8</v>
      </c>
      <c r="E3964">
        <v>0</v>
      </c>
      <c r="F3964">
        <v>162</v>
      </c>
      <c r="G3964">
        <v>162</v>
      </c>
      <c r="H3964">
        <v>162</v>
      </c>
      <c r="I3964" t="s">
        <v>15</v>
      </c>
      <c r="J3964">
        <v>1</v>
      </c>
      <c r="L3964" t="s">
        <v>177</v>
      </c>
      <c r="M3964">
        <v>59.924448486867902</v>
      </c>
      <c r="N3964" t="s">
        <v>122</v>
      </c>
      <c r="O3964">
        <v>1</v>
      </c>
      <c r="P3964" t="s">
        <v>178</v>
      </c>
      <c r="Q3964" t="str">
        <f>+PROPER(IF(MID(Tabla1[[#This Row],[expName]],3,100)="Alegria","Alegría",MID(Tabla1[[#This Row],[expName]],3,100)))</f>
        <v>Sexo</v>
      </c>
      <c r="R3964" t="str">
        <f>+IF(Tabla1[[#This Row],[correct_ans]]="None","Frecuente","Infrecuente")</f>
        <v>Frecuente</v>
      </c>
      <c r="S3964">
        <f>+Tabla1[[#This Row],[Respuesta.corr]]*100</f>
        <v>100</v>
      </c>
      <c r="T3964" t="str">
        <f>+IF(OR(Tabla1[[#This Row],[frecuente/infrecuente]]="Frecuente",Tabla1[[#This Row],[Respuesta.rt]]=""),"",Tabla1[[#This Row],[Respuesta.rt]])</f>
        <v/>
      </c>
      <c r="U3964">
        <f>1-Tabla1[[#This Row],[Respuesta.corr]]</f>
        <v>0</v>
      </c>
      <c r="V3964" t="s">
        <v>141</v>
      </c>
      <c r="W3964" t="s">
        <v>143</v>
      </c>
      <c r="X3964" t="str">
        <f>+IFERROR(VLOOKUP(Tabla1[[#This Row],[participant]],$AB$2:$AC$17,2,0),"REVISAR")</f>
        <v>EGV8M</v>
      </c>
    </row>
    <row r="3965" spans="1:24" x14ac:dyDescent="0.55000000000000004">
      <c r="A3965" t="s">
        <v>124</v>
      </c>
      <c r="B3965" t="s">
        <v>91</v>
      </c>
      <c r="C3965" t="s">
        <v>15</v>
      </c>
      <c r="D3965">
        <v>1.3</v>
      </c>
      <c r="E3965">
        <v>0</v>
      </c>
      <c r="F3965">
        <v>163</v>
      </c>
      <c r="G3965">
        <v>163</v>
      </c>
      <c r="H3965">
        <v>163</v>
      </c>
      <c r="I3965" t="s">
        <v>15</v>
      </c>
      <c r="J3965">
        <v>1</v>
      </c>
      <c r="L3965" t="s">
        <v>177</v>
      </c>
      <c r="M3965">
        <v>59.924448486867902</v>
      </c>
      <c r="N3965" t="s">
        <v>122</v>
      </c>
      <c r="O3965">
        <v>1</v>
      </c>
      <c r="P3965" t="s">
        <v>178</v>
      </c>
      <c r="Q3965" t="str">
        <f>+PROPER(IF(MID(Tabla1[[#This Row],[expName]],3,100)="Alegria","Alegría",MID(Tabla1[[#This Row],[expName]],3,100)))</f>
        <v>Sexo</v>
      </c>
      <c r="R3965" t="str">
        <f>+IF(Tabla1[[#This Row],[correct_ans]]="None","Frecuente","Infrecuente")</f>
        <v>Frecuente</v>
      </c>
      <c r="S3965">
        <f>+Tabla1[[#This Row],[Respuesta.corr]]*100</f>
        <v>100</v>
      </c>
      <c r="T3965" t="str">
        <f>+IF(OR(Tabla1[[#This Row],[frecuente/infrecuente]]="Frecuente",Tabla1[[#This Row],[Respuesta.rt]]=""),"",Tabla1[[#This Row],[Respuesta.rt]])</f>
        <v/>
      </c>
      <c r="U3965">
        <f>1-Tabla1[[#This Row],[Respuesta.corr]]</f>
        <v>0</v>
      </c>
      <c r="V3965" t="s">
        <v>141</v>
      </c>
      <c r="W3965" t="s">
        <v>143</v>
      </c>
      <c r="X3965" t="str">
        <f>+IFERROR(VLOOKUP(Tabla1[[#This Row],[participant]],$AB$2:$AC$17,2,0),"REVISAR")</f>
        <v>EGV8M</v>
      </c>
    </row>
    <row r="3966" spans="1:24" x14ac:dyDescent="0.55000000000000004">
      <c r="A3966" t="s">
        <v>120</v>
      </c>
      <c r="B3966" t="s">
        <v>63</v>
      </c>
      <c r="C3966" t="s">
        <v>21</v>
      </c>
      <c r="D3966">
        <v>0.8</v>
      </c>
      <c r="E3966">
        <v>0</v>
      </c>
      <c r="F3966">
        <v>164</v>
      </c>
      <c r="G3966">
        <v>164</v>
      </c>
      <c r="H3966">
        <v>164</v>
      </c>
      <c r="I3966" t="s">
        <v>21</v>
      </c>
      <c r="J3966">
        <v>1</v>
      </c>
      <c r="K3966">
        <v>0.71412324515400005</v>
      </c>
      <c r="L3966" t="s">
        <v>177</v>
      </c>
      <c r="M3966">
        <v>59.924448486867902</v>
      </c>
      <c r="N3966" t="s">
        <v>122</v>
      </c>
      <c r="O3966">
        <v>1</v>
      </c>
      <c r="P3966" t="s">
        <v>178</v>
      </c>
      <c r="Q3966" t="str">
        <f>+PROPER(IF(MID(Tabla1[[#This Row],[expName]],3,100)="Alegria","Alegría",MID(Tabla1[[#This Row],[expName]],3,100)))</f>
        <v>Sexo</v>
      </c>
      <c r="R3966" t="str">
        <f>+IF(Tabla1[[#This Row],[correct_ans]]="None","Frecuente","Infrecuente")</f>
        <v>Infrecuente</v>
      </c>
      <c r="S3966">
        <f>+Tabla1[[#This Row],[Respuesta.corr]]*100</f>
        <v>100</v>
      </c>
      <c r="T3966">
        <f>+IF(OR(Tabla1[[#This Row],[frecuente/infrecuente]]="Frecuente",Tabla1[[#This Row],[Respuesta.rt]]=""),"",Tabla1[[#This Row],[Respuesta.rt]])</f>
        <v>0.71412324515400005</v>
      </c>
      <c r="U3966">
        <f>1-Tabla1[[#This Row],[Respuesta.corr]]</f>
        <v>0</v>
      </c>
      <c r="V3966" t="s">
        <v>141</v>
      </c>
      <c r="W3966" t="s">
        <v>143</v>
      </c>
      <c r="X3966" t="str">
        <f>+IFERROR(VLOOKUP(Tabla1[[#This Row],[participant]],$AB$2:$AC$17,2,0),"REVISAR")</f>
        <v>EGV8M</v>
      </c>
    </row>
    <row r="3967" spans="1:24" x14ac:dyDescent="0.55000000000000004">
      <c r="A3967" t="s">
        <v>124</v>
      </c>
      <c r="B3967" t="s">
        <v>125</v>
      </c>
      <c r="C3967" t="s">
        <v>15</v>
      </c>
      <c r="D3967">
        <v>1.3</v>
      </c>
      <c r="E3967">
        <v>0</v>
      </c>
      <c r="F3967">
        <v>165</v>
      </c>
      <c r="G3967">
        <v>165</v>
      </c>
      <c r="H3967">
        <v>165</v>
      </c>
      <c r="I3967" t="s">
        <v>15</v>
      </c>
      <c r="J3967">
        <v>1</v>
      </c>
      <c r="L3967" t="s">
        <v>177</v>
      </c>
      <c r="M3967">
        <v>59.924448486867902</v>
      </c>
      <c r="N3967" t="s">
        <v>122</v>
      </c>
      <c r="O3967">
        <v>1</v>
      </c>
      <c r="P3967" t="s">
        <v>178</v>
      </c>
      <c r="Q3967" t="str">
        <f>+PROPER(IF(MID(Tabla1[[#This Row],[expName]],3,100)="Alegria","Alegría",MID(Tabla1[[#This Row],[expName]],3,100)))</f>
        <v>Sexo</v>
      </c>
      <c r="R3967" t="str">
        <f>+IF(Tabla1[[#This Row],[correct_ans]]="None","Frecuente","Infrecuente")</f>
        <v>Frecuente</v>
      </c>
      <c r="S3967">
        <f>+Tabla1[[#This Row],[Respuesta.corr]]*100</f>
        <v>100</v>
      </c>
      <c r="T3967" t="str">
        <f>+IF(OR(Tabla1[[#This Row],[frecuente/infrecuente]]="Frecuente",Tabla1[[#This Row],[Respuesta.rt]]=""),"",Tabla1[[#This Row],[Respuesta.rt]])</f>
        <v/>
      </c>
      <c r="U3967">
        <f>1-Tabla1[[#This Row],[Respuesta.corr]]</f>
        <v>0</v>
      </c>
      <c r="V3967" t="s">
        <v>141</v>
      </c>
      <c r="W3967" t="s">
        <v>143</v>
      </c>
      <c r="X3967" t="str">
        <f>+IFERROR(VLOOKUP(Tabla1[[#This Row],[participant]],$AB$2:$AC$17,2,0),"REVISAR")</f>
        <v>EGV8M</v>
      </c>
    </row>
    <row r="3968" spans="1:24" x14ac:dyDescent="0.55000000000000004">
      <c r="A3968" t="s">
        <v>124</v>
      </c>
      <c r="B3968" t="s">
        <v>22</v>
      </c>
      <c r="C3968" t="s">
        <v>15</v>
      </c>
      <c r="D3968">
        <v>1.3</v>
      </c>
      <c r="E3968">
        <v>0</v>
      </c>
      <c r="F3968">
        <v>166</v>
      </c>
      <c r="G3968">
        <v>166</v>
      </c>
      <c r="H3968">
        <v>166</v>
      </c>
      <c r="I3968" t="s">
        <v>15</v>
      </c>
      <c r="J3968">
        <v>1</v>
      </c>
      <c r="L3968" t="s">
        <v>177</v>
      </c>
      <c r="M3968">
        <v>59.924448486867902</v>
      </c>
      <c r="N3968" t="s">
        <v>122</v>
      </c>
      <c r="O3968">
        <v>1</v>
      </c>
      <c r="P3968" t="s">
        <v>178</v>
      </c>
      <c r="Q3968" t="str">
        <f>+PROPER(IF(MID(Tabla1[[#This Row],[expName]],3,100)="Alegria","Alegría",MID(Tabla1[[#This Row],[expName]],3,100)))</f>
        <v>Sexo</v>
      </c>
      <c r="R3968" t="str">
        <f>+IF(Tabla1[[#This Row],[correct_ans]]="None","Frecuente","Infrecuente")</f>
        <v>Frecuente</v>
      </c>
      <c r="S3968">
        <f>+Tabla1[[#This Row],[Respuesta.corr]]*100</f>
        <v>100</v>
      </c>
      <c r="T3968" t="str">
        <f>+IF(OR(Tabla1[[#This Row],[frecuente/infrecuente]]="Frecuente",Tabla1[[#This Row],[Respuesta.rt]]=""),"",Tabla1[[#This Row],[Respuesta.rt]])</f>
        <v/>
      </c>
      <c r="U3968">
        <f>1-Tabla1[[#This Row],[Respuesta.corr]]</f>
        <v>0</v>
      </c>
      <c r="V3968" t="s">
        <v>141</v>
      </c>
      <c r="W3968" t="s">
        <v>143</v>
      </c>
      <c r="X3968" t="str">
        <f>+IFERROR(VLOOKUP(Tabla1[[#This Row],[participant]],$AB$2:$AC$17,2,0),"REVISAR")</f>
        <v>EGV8M</v>
      </c>
    </row>
    <row r="3969" spans="1:24" x14ac:dyDescent="0.55000000000000004">
      <c r="A3969" t="s">
        <v>120</v>
      </c>
      <c r="B3969" t="s">
        <v>88</v>
      </c>
      <c r="C3969" t="s">
        <v>21</v>
      </c>
      <c r="D3969">
        <v>1.3</v>
      </c>
      <c r="E3969">
        <v>0</v>
      </c>
      <c r="F3969">
        <v>167</v>
      </c>
      <c r="G3969">
        <v>167</v>
      </c>
      <c r="H3969">
        <v>167</v>
      </c>
      <c r="I3969" t="s">
        <v>21</v>
      </c>
      <c r="J3969">
        <v>1</v>
      </c>
      <c r="K3969">
        <v>0.74043175071699996</v>
      </c>
      <c r="L3969" t="s">
        <v>177</v>
      </c>
      <c r="M3969">
        <v>59.924448486867902</v>
      </c>
      <c r="N3969" t="s">
        <v>122</v>
      </c>
      <c r="O3969">
        <v>1</v>
      </c>
      <c r="P3969" t="s">
        <v>178</v>
      </c>
      <c r="Q3969" t="str">
        <f>+PROPER(IF(MID(Tabla1[[#This Row],[expName]],3,100)="Alegria","Alegría",MID(Tabla1[[#This Row],[expName]],3,100)))</f>
        <v>Sexo</v>
      </c>
      <c r="R3969" t="str">
        <f>+IF(Tabla1[[#This Row],[correct_ans]]="None","Frecuente","Infrecuente")</f>
        <v>Infrecuente</v>
      </c>
      <c r="S3969">
        <f>+Tabla1[[#This Row],[Respuesta.corr]]*100</f>
        <v>100</v>
      </c>
      <c r="T3969">
        <f>+IF(OR(Tabla1[[#This Row],[frecuente/infrecuente]]="Frecuente",Tabla1[[#This Row],[Respuesta.rt]]=""),"",Tabla1[[#This Row],[Respuesta.rt]])</f>
        <v>0.74043175071699996</v>
      </c>
      <c r="U3969">
        <f>1-Tabla1[[#This Row],[Respuesta.corr]]</f>
        <v>0</v>
      </c>
      <c r="V3969" t="s">
        <v>141</v>
      </c>
      <c r="W3969" t="s">
        <v>143</v>
      </c>
      <c r="X3969" t="str">
        <f>+IFERROR(VLOOKUP(Tabla1[[#This Row],[participant]],$AB$2:$AC$17,2,0),"REVISAR")</f>
        <v>EGV8M</v>
      </c>
    </row>
    <row r="3970" spans="1:24" x14ac:dyDescent="0.55000000000000004">
      <c r="A3970" t="s">
        <v>124</v>
      </c>
      <c r="B3970" t="s">
        <v>87</v>
      </c>
      <c r="C3970" t="s">
        <v>15</v>
      </c>
      <c r="D3970">
        <v>0.8</v>
      </c>
      <c r="E3970">
        <v>0</v>
      </c>
      <c r="F3970">
        <v>168</v>
      </c>
      <c r="G3970">
        <v>168</v>
      </c>
      <c r="H3970">
        <v>168</v>
      </c>
      <c r="I3970" t="s">
        <v>15</v>
      </c>
      <c r="J3970">
        <v>1</v>
      </c>
      <c r="L3970" t="s">
        <v>177</v>
      </c>
      <c r="M3970">
        <v>59.924448486867902</v>
      </c>
      <c r="N3970" t="s">
        <v>122</v>
      </c>
      <c r="O3970">
        <v>1</v>
      </c>
      <c r="P3970" t="s">
        <v>178</v>
      </c>
      <c r="Q3970" t="str">
        <f>+PROPER(IF(MID(Tabla1[[#This Row],[expName]],3,100)="Alegria","Alegría",MID(Tabla1[[#This Row],[expName]],3,100)))</f>
        <v>Sexo</v>
      </c>
      <c r="R3970" t="str">
        <f>+IF(Tabla1[[#This Row],[correct_ans]]="None","Frecuente","Infrecuente")</f>
        <v>Frecuente</v>
      </c>
      <c r="S3970">
        <f>+Tabla1[[#This Row],[Respuesta.corr]]*100</f>
        <v>100</v>
      </c>
      <c r="T3970" t="str">
        <f>+IF(OR(Tabla1[[#This Row],[frecuente/infrecuente]]="Frecuente",Tabla1[[#This Row],[Respuesta.rt]]=""),"",Tabla1[[#This Row],[Respuesta.rt]])</f>
        <v/>
      </c>
      <c r="U3970">
        <f>1-Tabla1[[#This Row],[Respuesta.corr]]</f>
        <v>0</v>
      </c>
      <c r="V3970" t="s">
        <v>141</v>
      </c>
      <c r="W3970" t="s">
        <v>143</v>
      </c>
      <c r="X3970" t="str">
        <f>+IFERROR(VLOOKUP(Tabla1[[#This Row],[participant]],$AB$2:$AC$17,2,0),"REVISAR")</f>
        <v>EGV8M</v>
      </c>
    </row>
    <row r="3971" spans="1:24" x14ac:dyDescent="0.55000000000000004">
      <c r="A3971" t="s">
        <v>124</v>
      </c>
      <c r="B3971" t="s">
        <v>22</v>
      </c>
      <c r="C3971" t="s">
        <v>15</v>
      </c>
      <c r="D3971">
        <v>0.8</v>
      </c>
      <c r="E3971">
        <v>0</v>
      </c>
      <c r="F3971">
        <v>169</v>
      </c>
      <c r="G3971">
        <v>169</v>
      </c>
      <c r="H3971">
        <v>169</v>
      </c>
      <c r="I3971" t="s">
        <v>15</v>
      </c>
      <c r="J3971">
        <v>1</v>
      </c>
      <c r="L3971" t="s">
        <v>177</v>
      </c>
      <c r="M3971">
        <v>59.924448486867902</v>
      </c>
      <c r="N3971" t="s">
        <v>122</v>
      </c>
      <c r="O3971">
        <v>1</v>
      </c>
      <c r="P3971" t="s">
        <v>178</v>
      </c>
      <c r="Q3971" t="str">
        <f>+PROPER(IF(MID(Tabla1[[#This Row],[expName]],3,100)="Alegria","Alegría",MID(Tabla1[[#This Row],[expName]],3,100)))</f>
        <v>Sexo</v>
      </c>
      <c r="R3971" t="str">
        <f>+IF(Tabla1[[#This Row],[correct_ans]]="None","Frecuente","Infrecuente")</f>
        <v>Frecuente</v>
      </c>
      <c r="S3971">
        <f>+Tabla1[[#This Row],[Respuesta.corr]]*100</f>
        <v>100</v>
      </c>
      <c r="T3971" t="str">
        <f>+IF(OR(Tabla1[[#This Row],[frecuente/infrecuente]]="Frecuente",Tabla1[[#This Row],[Respuesta.rt]]=""),"",Tabla1[[#This Row],[Respuesta.rt]])</f>
        <v/>
      </c>
      <c r="U3971">
        <f>1-Tabla1[[#This Row],[Respuesta.corr]]</f>
        <v>0</v>
      </c>
      <c r="V3971" t="s">
        <v>141</v>
      </c>
      <c r="W3971" t="s">
        <v>143</v>
      </c>
      <c r="X3971" t="str">
        <f>+IFERROR(VLOOKUP(Tabla1[[#This Row],[participant]],$AB$2:$AC$17,2,0),"REVISAR")</f>
        <v>EGV8M</v>
      </c>
    </row>
    <row r="3972" spans="1:24" x14ac:dyDescent="0.55000000000000004">
      <c r="A3972" t="s">
        <v>124</v>
      </c>
      <c r="B3972" t="s">
        <v>92</v>
      </c>
      <c r="C3972" t="s">
        <v>15</v>
      </c>
      <c r="D3972">
        <v>0.8</v>
      </c>
      <c r="E3972">
        <v>0</v>
      </c>
      <c r="F3972">
        <v>170</v>
      </c>
      <c r="G3972">
        <v>170</v>
      </c>
      <c r="H3972">
        <v>170</v>
      </c>
      <c r="I3972" t="s">
        <v>15</v>
      </c>
      <c r="J3972">
        <v>1</v>
      </c>
      <c r="L3972" t="s">
        <v>177</v>
      </c>
      <c r="M3972">
        <v>59.924448486867902</v>
      </c>
      <c r="N3972" t="s">
        <v>122</v>
      </c>
      <c r="O3972">
        <v>1</v>
      </c>
      <c r="P3972" t="s">
        <v>178</v>
      </c>
      <c r="Q3972" t="str">
        <f>+PROPER(IF(MID(Tabla1[[#This Row],[expName]],3,100)="Alegria","Alegría",MID(Tabla1[[#This Row],[expName]],3,100)))</f>
        <v>Sexo</v>
      </c>
      <c r="R3972" t="str">
        <f>+IF(Tabla1[[#This Row],[correct_ans]]="None","Frecuente","Infrecuente")</f>
        <v>Frecuente</v>
      </c>
      <c r="S3972">
        <f>+Tabla1[[#This Row],[Respuesta.corr]]*100</f>
        <v>100</v>
      </c>
      <c r="T3972" t="str">
        <f>+IF(OR(Tabla1[[#This Row],[frecuente/infrecuente]]="Frecuente",Tabla1[[#This Row],[Respuesta.rt]]=""),"",Tabla1[[#This Row],[Respuesta.rt]])</f>
        <v/>
      </c>
      <c r="U3972">
        <f>1-Tabla1[[#This Row],[Respuesta.corr]]</f>
        <v>0</v>
      </c>
      <c r="V3972" t="s">
        <v>141</v>
      </c>
      <c r="W3972" t="s">
        <v>143</v>
      </c>
      <c r="X3972" t="str">
        <f>+IFERROR(VLOOKUP(Tabla1[[#This Row],[participant]],$AB$2:$AC$17,2,0),"REVISAR")</f>
        <v>EGV8M</v>
      </c>
    </row>
    <row r="3973" spans="1:24" x14ac:dyDescent="0.55000000000000004">
      <c r="A3973" t="s">
        <v>120</v>
      </c>
      <c r="B3973" t="s">
        <v>88</v>
      </c>
      <c r="C3973" t="s">
        <v>21</v>
      </c>
      <c r="D3973">
        <v>0.8</v>
      </c>
      <c r="E3973">
        <v>0</v>
      </c>
      <c r="F3973">
        <v>171</v>
      </c>
      <c r="G3973">
        <v>171</v>
      </c>
      <c r="H3973">
        <v>171</v>
      </c>
      <c r="I3973" t="s">
        <v>21</v>
      </c>
      <c r="J3973">
        <v>1</v>
      </c>
      <c r="K3973">
        <v>0.69086405105199999</v>
      </c>
      <c r="L3973" t="s">
        <v>177</v>
      </c>
      <c r="M3973">
        <v>59.924448486867902</v>
      </c>
      <c r="N3973" t="s">
        <v>122</v>
      </c>
      <c r="O3973">
        <v>1</v>
      </c>
      <c r="P3973" t="s">
        <v>178</v>
      </c>
      <c r="Q3973" t="str">
        <f>+PROPER(IF(MID(Tabla1[[#This Row],[expName]],3,100)="Alegria","Alegría",MID(Tabla1[[#This Row],[expName]],3,100)))</f>
        <v>Sexo</v>
      </c>
      <c r="R3973" t="str">
        <f>+IF(Tabla1[[#This Row],[correct_ans]]="None","Frecuente","Infrecuente")</f>
        <v>Infrecuente</v>
      </c>
      <c r="S3973">
        <f>+Tabla1[[#This Row],[Respuesta.corr]]*100</f>
        <v>100</v>
      </c>
      <c r="T3973">
        <f>+IF(OR(Tabla1[[#This Row],[frecuente/infrecuente]]="Frecuente",Tabla1[[#This Row],[Respuesta.rt]]=""),"",Tabla1[[#This Row],[Respuesta.rt]])</f>
        <v>0.69086405105199999</v>
      </c>
      <c r="U3973">
        <f>1-Tabla1[[#This Row],[Respuesta.corr]]</f>
        <v>0</v>
      </c>
      <c r="V3973" t="s">
        <v>141</v>
      </c>
      <c r="W3973" t="s">
        <v>143</v>
      </c>
      <c r="X3973" t="str">
        <f>+IFERROR(VLOOKUP(Tabla1[[#This Row],[participant]],$AB$2:$AC$17,2,0),"REVISAR")</f>
        <v>EGV8M</v>
      </c>
    </row>
    <row r="3974" spans="1:24" x14ac:dyDescent="0.55000000000000004">
      <c r="A3974" t="s">
        <v>124</v>
      </c>
      <c r="B3974" t="s">
        <v>125</v>
      </c>
      <c r="C3974" t="s">
        <v>15</v>
      </c>
      <c r="D3974">
        <v>0.8</v>
      </c>
      <c r="E3974">
        <v>0</v>
      </c>
      <c r="F3974">
        <v>172</v>
      </c>
      <c r="G3974">
        <v>172</v>
      </c>
      <c r="H3974">
        <v>172</v>
      </c>
      <c r="I3974" t="s">
        <v>15</v>
      </c>
      <c r="J3974">
        <v>1</v>
      </c>
      <c r="L3974" t="s">
        <v>177</v>
      </c>
      <c r="M3974">
        <v>59.924448486867902</v>
      </c>
      <c r="N3974" t="s">
        <v>122</v>
      </c>
      <c r="O3974">
        <v>1</v>
      </c>
      <c r="P3974" t="s">
        <v>178</v>
      </c>
      <c r="Q3974" t="str">
        <f>+PROPER(IF(MID(Tabla1[[#This Row],[expName]],3,100)="Alegria","Alegría",MID(Tabla1[[#This Row],[expName]],3,100)))</f>
        <v>Sexo</v>
      </c>
      <c r="R3974" t="str">
        <f>+IF(Tabla1[[#This Row],[correct_ans]]="None","Frecuente","Infrecuente")</f>
        <v>Frecuente</v>
      </c>
      <c r="S3974">
        <f>+Tabla1[[#This Row],[Respuesta.corr]]*100</f>
        <v>100</v>
      </c>
      <c r="T3974" t="str">
        <f>+IF(OR(Tabla1[[#This Row],[frecuente/infrecuente]]="Frecuente",Tabla1[[#This Row],[Respuesta.rt]]=""),"",Tabla1[[#This Row],[Respuesta.rt]])</f>
        <v/>
      </c>
      <c r="U3974">
        <f>1-Tabla1[[#This Row],[Respuesta.corr]]</f>
        <v>0</v>
      </c>
      <c r="V3974" t="s">
        <v>141</v>
      </c>
      <c r="W3974" t="s">
        <v>143</v>
      </c>
      <c r="X3974" t="str">
        <f>+IFERROR(VLOOKUP(Tabla1[[#This Row],[participant]],$AB$2:$AC$17,2,0),"REVISAR")</f>
        <v>EGV8M</v>
      </c>
    </row>
    <row r="3975" spans="1:24" x14ac:dyDescent="0.55000000000000004">
      <c r="A3975" t="s">
        <v>124</v>
      </c>
      <c r="B3975" t="s">
        <v>92</v>
      </c>
      <c r="C3975" t="s">
        <v>15</v>
      </c>
      <c r="D3975">
        <v>1.3</v>
      </c>
      <c r="E3975">
        <v>0</v>
      </c>
      <c r="F3975">
        <v>173</v>
      </c>
      <c r="G3975">
        <v>173</v>
      </c>
      <c r="H3975">
        <v>173</v>
      </c>
      <c r="I3975" t="s">
        <v>15</v>
      </c>
      <c r="J3975">
        <v>1</v>
      </c>
      <c r="L3975" t="s">
        <v>177</v>
      </c>
      <c r="M3975">
        <v>59.924448486867902</v>
      </c>
      <c r="N3975" t="s">
        <v>122</v>
      </c>
      <c r="O3975">
        <v>1</v>
      </c>
      <c r="P3975" t="s">
        <v>178</v>
      </c>
      <c r="Q3975" t="str">
        <f>+PROPER(IF(MID(Tabla1[[#This Row],[expName]],3,100)="Alegria","Alegría",MID(Tabla1[[#This Row],[expName]],3,100)))</f>
        <v>Sexo</v>
      </c>
      <c r="R3975" t="str">
        <f>+IF(Tabla1[[#This Row],[correct_ans]]="None","Frecuente","Infrecuente")</f>
        <v>Frecuente</v>
      </c>
      <c r="S3975">
        <f>+Tabla1[[#This Row],[Respuesta.corr]]*100</f>
        <v>100</v>
      </c>
      <c r="T3975" t="str">
        <f>+IF(OR(Tabla1[[#This Row],[frecuente/infrecuente]]="Frecuente",Tabla1[[#This Row],[Respuesta.rt]]=""),"",Tabla1[[#This Row],[Respuesta.rt]])</f>
        <v/>
      </c>
      <c r="U3975">
        <f>1-Tabla1[[#This Row],[Respuesta.corr]]</f>
        <v>0</v>
      </c>
      <c r="V3975" t="s">
        <v>141</v>
      </c>
      <c r="W3975" t="s">
        <v>143</v>
      </c>
      <c r="X3975" t="str">
        <f>+IFERROR(VLOOKUP(Tabla1[[#This Row],[participant]],$AB$2:$AC$17,2,0),"REVISAR")</f>
        <v>EGV8M</v>
      </c>
    </row>
    <row r="3976" spans="1:24" x14ac:dyDescent="0.55000000000000004">
      <c r="A3976" t="s">
        <v>120</v>
      </c>
      <c r="B3976" t="s">
        <v>28</v>
      </c>
      <c r="C3976" t="s">
        <v>21</v>
      </c>
      <c r="D3976">
        <v>0.8</v>
      </c>
      <c r="E3976">
        <v>0</v>
      </c>
      <c r="F3976">
        <v>174</v>
      </c>
      <c r="G3976">
        <v>174</v>
      </c>
      <c r="H3976">
        <v>174</v>
      </c>
      <c r="I3976" t="s">
        <v>21</v>
      </c>
      <c r="J3976">
        <v>1</v>
      </c>
      <c r="K3976">
        <v>0.77346761338400005</v>
      </c>
      <c r="L3976" t="s">
        <v>177</v>
      </c>
      <c r="M3976">
        <v>59.924448486867902</v>
      </c>
      <c r="N3976" t="s">
        <v>122</v>
      </c>
      <c r="O3976">
        <v>1</v>
      </c>
      <c r="P3976" t="s">
        <v>178</v>
      </c>
      <c r="Q3976" t="str">
        <f>+PROPER(IF(MID(Tabla1[[#This Row],[expName]],3,100)="Alegria","Alegría",MID(Tabla1[[#This Row],[expName]],3,100)))</f>
        <v>Sexo</v>
      </c>
      <c r="R3976" t="str">
        <f>+IF(Tabla1[[#This Row],[correct_ans]]="None","Frecuente","Infrecuente")</f>
        <v>Infrecuente</v>
      </c>
      <c r="S3976">
        <f>+Tabla1[[#This Row],[Respuesta.corr]]*100</f>
        <v>100</v>
      </c>
      <c r="T3976">
        <f>+IF(OR(Tabla1[[#This Row],[frecuente/infrecuente]]="Frecuente",Tabla1[[#This Row],[Respuesta.rt]]=""),"",Tabla1[[#This Row],[Respuesta.rt]])</f>
        <v>0.77346761338400005</v>
      </c>
      <c r="U3976">
        <f>1-Tabla1[[#This Row],[Respuesta.corr]]</f>
        <v>0</v>
      </c>
      <c r="V3976" t="s">
        <v>141</v>
      </c>
      <c r="W3976" t="s">
        <v>143</v>
      </c>
      <c r="X3976" t="str">
        <f>+IFERROR(VLOOKUP(Tabla1[[#This Row],[participant]],$AB$2:$AC$17,2,0),"REVISAR")</f>
        <v>EGV8M</v>
      </c>
    </row>
    <row r="3977" spans="1:24" x14ac:dyDescent="0.55000000000000004">
      <c r="A3977" t="s">
        <v>124</v>
      </c>
      <c r="B3977" t="s">
        <v>91</v>
      </c>
      <c r="C3977" t="s">
        <v>15</v>
      </c>
      <c r="D3977">
        <v>1.3</v>
      </c>
      <c r="E3977">
        <v>0</v>
      </c>
      <c r="F3977">
        <v>175</v>
      </c>
      <c r="G3977">
        <v>175</v>
      </c>
      <c r="H3977">
        <v>175</v>
      </c>
      <c r="I3977" t="s">
        <v>15</v>
      </c>
      <c r="J3977">
        <v>1</v>
      </c>
      <c r="L3977" t="s">
        <v>177</v>
      </c>
      <c r="M3977">
        <v>59.924448486867902</v>
      </c>
      <c r="N3977" t="s">
        <v>122</v>
      </c>
      <c r="O3977">
        <v>1</v>
      </c>
      <c r="P3977" t="s">
        <v>178</v>
      </c>
      <c r="Q3977" t="str">
        <f>+PROPER(IF(MID(Tabla1[[#This Row],[expName]],3,100)="Alegria","Alegría",MID(Tabla1[[#This Row],[expName]],3,100)))</f>
        <v>Sexo</v>
      </c>
      <c r="R3977" t="str">
        <f>+IF(Tabla1[[#This Row],[correct_ans]]="None","Frecuente","Infrecuente")</f>
        <v>Frecuente</v>
      </c>
      <c r="S3977">
        <f>+Tabla1[[#This Row],[Respuesta.corr]]*100</f>
        <v>100</v>
      </c>
      <c r="T3977" t="str">
        <f>+IF(OR(Tabla1[[#This Row],[frecuente/infrecuente]]="Frecuente",Tabla1[[#This Row],[Respuesta.rt]]=""),"",Tabla1[[#This Row],[Respuesta.rt]])</f>
        <v/>
      </c>
      <c r="U3977">
        <f>1-Tabla1[[#This Row],[Respuesta.corr]]</f>
        <v>0</v>
      </c>
      <c r="V3977" t="s">
        <v>141</v>
      </c>
      <c r="W3977" t="s">
        <v>143</v>
      </c>
      <c r="X3977" t="str">
        <f>+IFERROR(VLOOKUP(Tabla1[[#This Row],[participant]],$AB$2:$AC$17,2,0),"REVISAR")</f>
        <v>EGV8M</v>
      </c>
    </row>
    <row r="3978" spans="1:24" x14ac:dyDescent="0.55000000000000004">
      <c r="A3978" t="s">
        <v>124</v>
      </c>
      <c r="B3978" t="s">
        <v>68</v>
      </c>
      <c r="C3978" t="s">
        <v>15</v>
      </c>
      <c r="D3978">
        <v>1.3</v>
      </c>
      <c r="E3978">
        <v>0</v>
      </c>
      <c r="F3978">
        <v>176</v>
      </c>
      <c r="G3978">
        <v>176</v>
      </c>
      <c r="H3978">
        <v>176</v>
      </c>
      <c r="I3978" t="s">
        <v>15</v>
      </c>
      <c r="J3978">
        <v>1</v>
      </c>
      <c r="L3978" t="s">
        <v>177</v>
      </c>
      <c r="M3978">
        <v>59.924448486867902</v>
      </c>
      <c r="N3978" t="s">
        <v>122</v>
      </c>
      <c r="O3978">
        <v>1</v>
      </c>
      <c r="P3978" t="s">
        <v>178</v>
      </c>
      <c r="Q3978" t="str">
        <f>+PROPER(IF(MID(Tabla1[[#This Row],[expName]],3,100)="Alegria","Alegría",MID(Tabla1[[#This Row],[expName]],3,100)))</f>
        <v>Sexo</v>
      </c>
      <c r="R3978" t="str">
        <f>+IF(Tabla1[[#This Row],[correct_ans]]="None","Frecuente","Infrecuente")</f>
        <v>Frecuente</v>
      </c>
      <c r="S3978">
        <f>+Tabla1[[#This Row],[Respuesta.corr]]*100</f>
        <v>100</v>
      </c>
      <c r="T3978" t="str">
        <f>+IF(OR(Tabla1[[#This Row],[frecuente/infrecuente]]="Frecuente",Tabla1[[#This Row],[Respuesta.rt]]=""),"",Tabla1[[#This Row],[Respuesta.rt]])</f>
        <v/>
      </c>
      <c r="U3978">
        <f>1-Tabla1[[#This Row],[Respuesta.corr]]</f>
        <v>0</v>
      </c>
      <c r="V3978" t="s">
        <v>141</v>
      </c>
      <c r="W3978" t="s">
        <v>143</v>
      </c>
      <c r="X3978" t="str">
        <f>+IFERROR(VLOOKUP(Tabla1[[#This Row],[participant]],$AB$2:$AC$17,2,0),"REVISAR")</f>
        <v>EGV8M</v>
      </c>
    </row>
    <row r="3979" spans="1:24" x14ac:dyDescent="0.55000000000000004">
      <c r="A3979" t="s">
        <v>120</v>
      </c>
      <c r="B3979" t="s">
        <v>36</v>
      </c>
      <c r="C3979" t="s">
        <v>21</v>
      </c>
      <c r="D3979">
        <v>0.8</v>
      </c>
      <c r="E3979">
        <v>0</v>
      </c>
      <c r="F3979">
        <v>177</v>
      </c>
      <c r="G3979">
        <v>177</v>
      </c>
      <c r="H3979">
        <v>177</v>
      </c>
      <c r="I3979" t="s">
        <v>21</v>
      </c>
      <c r="J3979">
        <v>1</v>
      </c>
      <c r="K3979">
        <v>0.68723765492900002</v>
      </c>
      <c r="L3979" t="s">
        <v>177</v>
      </c>
      <c r="M3979">
        <v>59.924448486867902</v>
      </c>
      <c r="N3979" t="s">
        <v>122</v>
      </c>
      <c r="O3979">
        <v>1</v>
      </c>
      <c r="P3979" t="s">
        <v>178</v>
      </c>
      <c r="Q3979" t="str">
        <f>+PROPER(IF(MID(Tabla1[[#This Row],[expName]],3,100)="Alegria","Alegría",MID(Tabla1[[#This Row],[expName]],3,100)))</f>
        <v>Sexo</v>
      </c>
      <c r="R3979" t="str">
        <f>+IF(Tabla1[[#This Row],[correct_ans]]="None","Frecuente","Infrecuente")</f>
        <v>Infrecuente</v>
      </c>
      <c r="S3979">
        <f>+Tabla1[[#This Row],[Respuesta.corr]]*100</f>
        <v>100</v>
      </c>
      <c r="T3979">
        <f>+IF(OR(Tabla1[[#This Row],[frecuente/infrecuente]]="Frecuente",Tabla1[[#This Row],[Respuesta.rt]]=""),"",Tabla1[[#This Row],[Respuesta.rt]])</f>
        <v>0.68723765492900002</v>
      </c>
      <c r="U3979">
        <f>1-Tabla1[[#This Row],[Respuesta.corr]]</f>
        <v>0</v>
      </c>
      <c r="V3979" t="s">
        <v>141</v>
      </c>
      <c r="W3979" t="s">
        <v>143</v>
      </c>
      <c r="X3979" t="str">
        <f>+IFERROR(VLOOKUP(Tabla1[[#This Row],[participant]],$AB$2:$AC$17,2,0),"REVISAR")</f>
        <v>EGV8M</v>
      </c>
    </row>
    <row r="3980" spans="1:24" x14ac:dyDescent="0.55000000000000004">
      <c r="A3980" t="s">
        <v>124</v>
      </c>
      <c r="B3980" t="s">
        <v>125</v>
      </c>
      <c r="C3980" t="s">
        <v>15</v>
      </c>
      <c r="D3980">
        <v>1.3</v>
      </c>
      <c r="E3980">
        <v>0</v>
      </c>
      <c r="F3980">
        <v>178</v>
      </c>
      <c r="G3980">
        <v>178</v>
      </c>
      <c r="H3980">
        <v>178</v>
      </c>
      <c r="I3980" t="s">
        <v>15</v>
      </c>
      <c r="J3980">
        <v>1</v>
      </c>
      <c r="L3980" t="s">
        <v>177</v>
      </c>
      <c r="M3980">
        <v>59.924448486867902</v>
      </c>
      <c r="N3980" t="s">
        <v>122</v>
      </c>
      <c r="O3980">
        <v>1</v>
      </c>
      <c r="P3980" t="s">
        <v>178</v>
      </c>
      <c r="Q3980" t="str">
        <f>+PROPER(IF(MID(Tabla1[[#This Row],[expName]],3,100)="Alegria","Alegría",MID(Tabla1[[#This Row],[expName]],3,100)))</f>
        <v>Sexo</v>
      </c>
      <c r="R3980" t="str">
        <f>+IF(Tabla1[[#This Row],[correct_ans]]="None","Frecuente","Infrecuente")</f>
        <v>Frecuente</v>
      </c>
      <c r="S3980">
        <f>+Tabla1[[#This Row],[Respuesta.corr]]*100</f>
        <v>100</v>
      </c>
      <c r="T3980" t="str">
        <f>+IF(OR(Tabla1[[#This Row],[frecuente/infrecuente]]="Frecuente",Tabla1[[#This Row],[Respuesta.rt]]=""),"",Tabla1[[#This Row],[Respuesta.rt]])</f>
        <v/>
      </c>
      <c r="U3980">
        <f>1-Tabla1[[#This Row],[Respuesta.corr]]</f>
        <v>0</v>
      </c>
      <c r="V3980" t="s">
        <v>141</v>
      </c>
      <c r="W3980" t="s">
        <v>143</v>
      </c>
      <c r="X3980" t="str">
        <f>+IFERROR(VLOOKUP(Tabla1[[#This Row],[participant]],$AB$2:$AC$17,2,0),"REVISAR")</f>
        <v>EGV8M</v>
      </c>
    </row>
    <row r="3981" spans="1:24" x14ac:dyDescent="0.55000000000000004">
      <c r="A3981" t="s">
        <v>124</v>
      </c>
      <c r="B3981" t="s">
        <v>22</v>
      </c>
      <c r="C3981" t="s">
        <v>15</v>
      </c>
      <c r="D3981">
        <v>0.8</v>
      </c>
      <c r="E3981">
        <v>0</v>
      </c>
      <c r="F3981">
        <v>179</v>
      </c>
      <c r="G3981">
        <v>179</v>
      </c>
      <c r="H3981">
        <v>179</v>
      </c>
      <c r="I3981" t="s">
        <v>15</v>
      </c>
      <c r="J3981">
        <v>1</v>
      </c>
      <c r="L3981" t="s">
        <v>177</v>
      </c>
      <c r="M3981">
        <v>59.924448486867902</v>
      </c>
      <c r="N3981" t="s">
        <v>122</v>
      </c>
      <c r="O3981">
        <v>1</v>
      </c>
      <c r="P3981" t="s">
        <v>178</v>
      </c>
      <c r="Q3981" t="str">
        <f>+PROPER(IF(MID(Tabla1[[#This Row],[expName]],3,100)="Alegria","Alegría",MID(Tabla1[[#This Row],[expName]],3,100)))</f>
        <v>Sexo</v>
      </c>
      <c r="R3981" t="str">
        <f>+IF(Tabla1[[#This Row],[correct_ans]]="None","Frecuente","Infrecuente")</f>
        <v>Frecuente</v>
      </c>
      <c r="S3981">
        <f>+Tabla1[[#This Row],[Respuesta.corr]]*100</f>
        <v>100</v>
      </c>
      <c r="T3981" t="str">
        <f>+IF(OR(Tabla1[[#This Row],[frecuente/infrecuente]]="Frecuente",Tabla1[[#This Row],[Respuesta.rt]]=""),"",Tabla1[[#This Row],[Respuesta.rt]])</f>
        <v/>
      </c>
      <c r="U3981">
        <f>1-Tabla1[[#This Row],[Respuesta.corr]]</f>
        <v>0</v>
      </c>
      <c r="V3981" t="s">
        <v>141</v>
      </c>
      <c r="W3981" t="s">
        <v>143</v>
      </c>
      <c r="X3981" t="str">
        <f>+IFERROR(VLOOKUP(Tabla1[[#This Row],[participant]],$AB$2:$AC$17,2,0),"REVISAR")</f>
        <v>EGV8M</v>
      </c>
    </row>
    <row r="3982" spans="1:24" x14ac:dyDescent="0.55000000000000004">
      <c r="A3982" t="s">
        <v>124</v>
      </c>
      <c r="B3982" t="s">
        <v>92</v>
      </c>
      <c r="C3982" t="s">
        <v>15</v>
      </c>
      <c r="D3982">
        <v>1.3</v>
      </c>
      <c r="E3982">
        <v>0</v>
      </c>
      <c r="F3982">
        <v>180</v>
      </c>
      <c r="G3982">
        <v>180</v>
      </c>
      <c r="H3982">
        <v>180</v>
      </c>
      <c r="I3982" t="s">
        <v>15</v>
      </c>
      <c r="J3982">
        <v>1</v>
      </c>
      <c r="L3982" t="s">
        <v>177</v>
      </c>
      <c r="M3982">
        <v>59.924448486867902</v>
      </c>
      <c r="N3982" t="s">
        <v>122</v>
      </c>
      <c r="O3982">
        <v>1</v>
      </c>
      <c r="P3982" t="s">
        <v>178</v>
      </c>
      <c r="Q3982" t="str">
        <f>+PROPER(IF(MID(Tabla1[[#This Row],[expName]],3,100)="Alegria","Alegría",MID(Tabla1[[#This Row],[expName]],3,100)))</f>
        <v>Sexo</v>
      </c>
      <c r="R3982" t="str">
        <f>+IF(Tabla1[[#This Row],[correct_ans]]="None","Frecuente","Infrecuente")</f>
        <v>Frecuente</v>
      </c>
      <c r="S3982">
        <f>+Tabla1[[#This Row],[Respuesta.corr]]*100</f>
        <v>100</v>
      </c>
      <c r="T3982" t="str">
        <f>+IF(OR(Tabla1[[#This Row],[frecuente/infrecuente]]="Frecuente",Tabla1[[#This Row],[Respuesta.rt]]=""),"",Tabla1[[#This Row],[Respuesta.rt]])</f>
        <v/>
      </c>
      <c r="U3982">
        <f>1-Tabla1[[#This Row],[Respuesta.corr]]</f>
        <v>0</v>
      </c>
      <c r="V3982" t="s">
        <v>141</v>
      </c>
      <c r="W3982" t="s">
        <v>143</v>
      </c>
      <c r="X3982" t="str">
        <f>+IFERROR(VLOOKUP(Tabla1[[#This Row],[participant]],$AB$2:$AC$17,2,0),"REVISAR")</f>
        <v>EGV8M</v>
      </c>
    </row>
    <row r="3983" spans="1:24" x14ac:dyDescent="0.55000000000000004">
      <c r="A3983" t="s">
        <v>120</v>
      </c>
      <c r="B3983" t="s">
        <v>30</v>
      </c>
      <c r="C3983" t="s">
        <v>21</v>
      </c>
      <c r="D3983">
        <v>1.3</v>
      </c>
      <c r="E3983">
        <v>0</v>
      </c>
      <c r="F3983">
        <v>181</v>
      </c>
      <c r="G3983">
        <v>181</v>
      </c>
      <c r="H3983">
        <v>181</v>
      </c>
      <c r="I3983" t="s">
        <v>21</v>
      </c>
      <c r="J3983">
        <v>1</v>
      </c>
      <c r="K3983">
        <v>0.83820472698399995</v>
      </c>
      <c r="L3983" t="s">
        <v>177</v>
      </c>
      <c r="M3983">
        <v>59.924448486867902</v>
      </c>
      <c r="N3983" t="s">
        <v>122</v>
      </c>
      <c r="O3983">
        <v>1</v>
      </c>
      <c r="P3983" t="s">
        <v>178</v>
      </c>
      <c r="Q3983" t="str">
        <f>+PROPER(IF(MID(Tabla1[[#This Row],[expName]],3,100)="Alegria","Alegría",MID(Tabla1[[#This Row],[expName]],3,100)))</f>
        <v>Sexo</v>
      </c>
      <c r="R3983" t="str">
        <f>+IF(Tabla1[[#This Row],[correct_ans]]="None","Frecuente","Infrecuente")</f>
        <v>Infrecuente</v>
      </c>
      <c r="S3983">
        <f>+Tabla1[[#This Row],[Respuesta.corr]]*100</f>
        <v>100</v>
      </c>
      <c r="T3983">
        <f>+IF(OR(Tabla1[[#This Row],[frecuente/infrecuente]]="Frecuente",Tabla1[[#This Row],[Respuesta.rt]]=""),"",Tabla1[[#This Row],[Respuesta.rt]])</f>
        <v>0.83820472698399995</v>
      </c>
      <c r="U3983">
        <f>1-Tabla1[[#This Row],[Respuesta.corr]]</f>
        <v>0</v>
      </c>
      <c r="V3983" t="s">
        <v>141</v>
      </c>
      <c r="W3983" t="s">
        <v>143</v>
      </c>
      <c r="X3983" t="str">
        <f>+IFERROR(VLOOKUP(Tabla1[[#This Row],[participant]],$AB$2:$AC$17,2,0),"REVISAR")</f>
        <v>EGV8M</v>
      </c>
    </row>
    <row r="3984" spans="1:24" x14ac:dyDescent="0.55000000000000004">
      <c r="A3984" t="s">
        <v>124</v>
      </c>
      <c r="B3984" t="s">
        <v>75</v>
      </c>
      <c r="C3984" t="s">
        <v>15</v>
      </c>
      <c r="D3984">
        <v>0.8</v>
      </c>
      <c r="E3984">
        <v>0</v>
      </c>
      <c r="F3984">
        <v>182</v>
      </c>
      <c r="G3984">
        <v>182</v>
      </c>
      <c r="H3984">
        <v>182</v>
      </c>
      <c r="I3984" t="s">
        <v>15</v>
      </c>
      <c r="J3984">
        <v>1</v>
      </c>
      <c r="L3984" t="s">
        <v>177</v>
      </c>
      <c r="M3984">
        <v>59.924448486867902</v>
      </c>
      <c r="N3984" t="s">
        <v>122</v>
      </c>
      <c r="O3984">
        <v>1</v>
      </c>
      <c r="P3984" t="s">
        <v>178</v>
      </c>
      <c r="Q3984" t="str">
        <f>+PROPER(IF(MID(Tabla1[[#This Row],[expName]],3,100)="Alegria","Alegría",MID(Tabla1[[#This Row],[expName]],3,100)))</f>
        <v>Sexo</v>
      </c>
      <c r="R3984" t="str">
        <f>+IF(Tabla1[[#This Row],[correct_ans]]="None","Frecuente","Infrecuente")</f>
        <v>Frecuente</v>
      </c>
      <c r="S3984">
        <f>+Tabla1[[#This Row],[Respuesta.corr]]*100</f>
        <v>100</v>
      </c>
      <c r="T3984" t="str">
        <f>+IF(OR(Tabla1[[#This Row],[frecuente/infrecuente]]="Frecuente",Tabla1[[#This Row],[Respuesta.rt]]=""),"",Tabla1[[#This Row],[Respuesta.rt]])</f>
        <v/>
      </c>
      <c r="U3984">
        <f>1-Tabla1[[#This Row],[Respuesta.corr]]</f>
        <v>0</v>
      </c>
      <c r="V3984" t="s">
        <v>141</v>
      </c>
      <c r="W3984" t="s">
        <v>143</v>
      </c>
      <c r="X3984" t="str">
        <f>+IFERROR(VLOOKUP(Tabla1[[#This Row],[participant]],$AB$2:$AC$17,2,0),"REVISAR")</f>
        <v>EGV8M</v>
      </c>
    </row>
    <row r="3985" spans="1:24" x14ac:dyDescent="0.55000000000000004">
      <c r="A3985" t="s">
        <v>124</v>
      </c>
      <c r="B3985" t="s">
        <v>68</v>
      </c>
      <c r="C3985" t="s">
        <v>15</v>
      </c>
      <c r="D3985">
        <v>1.3</v>
      </c>
      <c r="E3985">
        <v>0</v>
      </c>
      <c r="F3985">
        <v>183</v>
      </c>
      <c r="G3985">
        <v>183</v>
      </c>
      <c r="H3985">
        <v>183</v>
      </c>
      <c r="I3985" t="s">
        <v>15</v>
      </c>
      <c r="J3985">
        <v>1</v>
      </c>
      <c r="L3985" t="s">
        <v>177</v>
      </c>
      <c r="M3985">
        <v>59.924448486867902</v>
      </c>
      <c r="N3985" t="s">
        <v>122</v>
      </c>
      <c r="O3985">
        <v>1</v>
      </c>
      <c r="P3985" t="s">
        <v>178</v>
      </c>
      <c r="Q3985" t="str">
        <f>+PROPER(IF(MID(Tabla1[[#This Row],[expName]],3,100)="Alegria","Alegría",MID(Tabla1[[#This Row],[expName]],3,100)))</f>
        <v>Sexo</v>
      </c>
      <c r="R3985" t="str">
        <f>+IF(Tabla1[[#This Row],[correct_ans]]="None","Frecuente","Infrecuente")</f>
        <v>Frecuente</v>
      </c>
      <c r="S3985">
        <f>+Tabla1[[#This Row],[Respuesta.corr]]*100</f>
        <v>100</v>
      </c>
      <c r="T3985" t="str">
        <f>+IF(OR(Tabla1[[#This Row],[frecuente/infrecuente]]="Frecuente",Tabla1[[#This Row],[Respuesta.rt]]=""),"",Tabla1[[#This Row],[Respuesta.rt]])</f>
        <v/>
      </c>
      <c r="U3985">
        <f>1-Tabla1[[#This Row],[Respuesta.corr]]</f>
        <v>0</v>
      </c>
      <c r="V3985" t="s">
        <v>141</v>
      </c>
      <c r="W3985" t="s">
        <v>143</v>
      </c>
      <c r="X3985" t="str">
        <f>+IFERROR(VLOOKUP(Tabla1[[#This Row],[participant]],$AB$2:$AC$17,2,0),"REVISAR")</f>
        <v>EGV8M</v>
      </c>
    </row>
    <row r="3986" spans="1:24" x14ac:dyDescent="0.55000000000000004">
      <c r="A3986" t="s">
        <v>124</v>
      </c>
      <c r="B3986" t="s">
        <v>91</v>
      </c>
      <c r="C3986" t="s">
        <v>15</v>
      </c>
      <c r="D3986">
        <v>1.3</v>
      </c>
      <c r="E3986">
        <v>0</v>
      </c>
      <c r="F3986">
        <v>184</v>
      </c>
      <c r="G3986">
        <v>184</v>
      </c>
      <c r="H3986">
        <v>184</v>
      </c>
      <c r="I3986" t="s">
        <v>15</v>
      </c>
      <c r="J3986">
        <v>1</v>
      </c>
      <c r="L3986" t="s">
        <v>177</v>
      </c>
      <c r="M3986">
        <v>59.924448486867902</v>
      </c>
      <c r="N3986" t="s">
        <v>122</v>
      </c>
      <c r="O3986">
        <v>1</v>
      </c>
      <c r="P3986" t="s">
        <v>178</v>
      </c>
      <c r="Q3986" t="str">
        <f>+PROPER(IF(MID(Tabla1[[#This Row],[expName]],3,100)="Alegria","Alegría",MID(Tabla1[[#This Row],[expName]],3,100)))</f>
        <v>Sexo</v>
      </c>
      <c r="R3986" t="str">
        <f>+IF(Tabla1[[#This Row],[correct_ans]]="None","Frecuente","Infrecuente")</f>
        <v>Frecuente</v>
      </c>
      <c r="S3986">
        <f>+Tabla1[[#This Row],[Respuesta.corr]]*100</f>
        <v>100</v>
      </c>
      <c r="T3986" t="str">
        <f>+IF(OR(Tabla1[[#This Row],[frecuente/infrecuente]]="Frecuente",Tabla1[[#This Row],[Respuesta.rt]]=""),"",Tabla1[[#This Row],[Respuesta.rt]])</f>
        <v/>
      </c>
      <c r="U3986">
        <f>1-Tabla1[[#This Row],[Respuesta.corr]]</f>
        <v>0</v>
      </c>
      <c r="V3986" t="s">
        <v>141</v>
      </c>
      <c r="W3986" t="s">
        <v>143</v>
      </c>
      <c r="X3986" t="str">
        <f>+IFERROR(VLOOKUP(Tabla1[[#This Row],[participant]],$AB$2:$AC$17,2,0),"REVISAR")</f>
        <v>EGV8M</v>
      </c>
    </row>
    <row r="3987" spans="1:24" x14ac:dyDescent="0.55000000000000004">
      <c r="A3987" t="s">
        <v>120</v>
      </c>
      <c r="B3987" t="s">
        <v>88</v>
      </c>
      <c r="C3987" t="s">
        <v>21</v>
      </c>
      <c r="D3987">
        <v>0.8</v>
      </c>
      <c r="E3987">
        <v>0</v>
      </c>
      <c r="F3987">
        <v>185</v>
      </c>
      <c r="G3987">
        <v>185</v>
      </c>
      <c r="H3987">
        <v>185</v>
      </c>
      <c r="I3987" t="s">
        <v>21</v>
      </c>
      <c r="J3987">
        <v>1</v>
      </c>
      <c r="K3987">
        <v>0.57373539655200001</v>
      </c>
      <c r="L3987" t="s">
        <v>177</v>
      </c>
      <c r="M3987">
        <v>59.924448486867902</v>
      </c>
      <c r="N3987" t="s">
        <v>122</v>
      </c>
      <c r="O3987">
        <v>1</v>
      </c>
      <c r="P3987" t="s">
        <v>178</v>
      </c>
      <c r="Q3987" t="str">
        <f>+PROPER(IF(MID(Tabla1[[#This Row],[expName]],3,100)="Alegria","Alegría",MID(Tabla1[[#This Row],[expName]],3,100)))</f>
        <v>Sexo</v>
      </c>
      <c r="R3987" t="str">
        <f>+IF(Tabla1[[#This Row],[correct_ans]]="None","Frecuente","Infrecuente")</f>
        <v>Infrecuente</v>
      </c>
      <c r="S3987">
        <f>+Tabla1[[#This Row],[Respuesta.corr]]*100</f>
        <v>100</v>
      </c>
      <c r="T3987">
        <f>+IF(OR(Tabla1[[#This Row],[frecuente/infrecuente]]="Frecuente",Tabla1[[#This Row],[Respuesta.rt]]=""),"",Tabla1[[#This Row],[Respuesta.rt]])</f>
        <v>0.57373539655200001</v>
      </c>
      <c r="U3987">
        <f>1-Tabla1[[#This Row],[Respuesta.corr]]</f>
        <v>0</v>
      </c>
      <c r="V3987" t="s">
        <v>141</v>
      </c>
      <c r="W3987" t="s">
        <v>143</v>
      </c>
      <c r="X3987" t="str">
        <f>+IFERROR(VLOOKUP(Tabla1[[#This Row],[participant]],$AB$2:$AC$17,2,0),"REVISAR")</f>
        <v>EGV8M</v>
      </c>
    </row>
    <row r="3988" spans="1:24" x14ac:dyDescent="0.55000000000000004">
      <c r="A3988" t="s">
        <v>124</v>
      </c>
      <c r="B3988" t="s">
        <v>92</v>
      </c>
      <c r="C3988" t="s">
        <v>15</v>
      </c>
      <c r="D3988">
        <v>1.3</v>
      </c>
      <c r="E3988">
        <v>0</v>
      </c>
      <c r="F3988">
        <v>186</v>
      </c>
      <c r="G3988">
        <v>186</v>
      </c>
      <c r="H3988">
        <v>186</v>
      </c>
      <c r="I3988" t="s">
        <v>15</v>
      </c>
      <c r="J3988">
        <v>1</v>
      </c>
      <c r="L3988" t="s">
        <v>177</v>
      </c>
      <c r="M3988">
        <v>59.924448486867902</v>
      </c>
      <c r="N3988" t="s">
        <v>122</v>
      </c>
      <c r="O3988">
        <v>1</v>
      </c>
      <c r="P3988" t="s">
        <v>178</v>
      </c>
      <c r="Q3988" t="str">
        <f>+PROPER(IF(MID(Tabla1[[#This Row],[expName]],3,100)="Alegria","Alegría",MID(Tabla1[[#This Row],[expName]],3,100)))</f>
        <v>Sexo</v>
      </c>
      <c r="R3988" t="str">
        <f>+IF(Tabla1[[#This Row],[correct_ans]]="None","Frecuente","Infrecuente")</f>
        <v>Frecuente</v>
      </c>
      <c r="S3988">
        <f>+Tabla1[[#This Row],[Respuesta.corr]]*100</f>
        <v>100</v>
      </c>
      <c r="T3988" t="str">
        <f>+IF(OR(Tabla1[[#This Row],[frecuente/infrecuente]]="Frecuente",Tabla1[[#This Row],[Respuesta.rt]]=""),"",Tabla1[[#This Row],[Respuesta.rt]])</f>
        <v/>
      </c>
      <c r="U3988">
        <f>1-Tabla1[[#This Row],[Respuesta.corr]]</f>
        <v>0</v>
      </c>
      <c r="V3988" t="s">
        <v>141</v>
      </c>
      <c r="W3988" t="s">
        <v>143</v>
      </c>
      <c r="X3988" t="str">
        <f>+IFERROR(VLOOKUP(Tabla1[[#This Row],[participant]],$AB$2:$AC$17,2,0),"REVISAR")</f>
        <v>EGV8M</v>
      </c>
    </row>
    <row r="3989" spans="1:24" x14ac:dyDescent="0.55000000000000004">
      <c r="A3989" t="s">
        <v>124</v>
      </c>
      <c r="B3989" t="s">
        <v>68</v>
      </c>
      <c r="C3989" t="s">
        <v>15</v>
      </c>
      <c r="D3989">
        <v>1.3</v>
      </c>
      <c r="E3989">
        <v>0</v>
      </c>
      <c r="F3989">
        <v>187</v>
      </c>
      <c r="G3989">
        <v>187</v>
      </c>
      <c r="H3989">
        <v>187</v>
      </c>
      <c r="I3989" t="s">
        <v>15</v>
      </c>
      <c r="J3989">
        <v>1</v>
      </c>
      <c r="L3989" t="s">
        <v>177</v>
      </c>
      <c r="M3989">
        <v>59.924448486867902</v>
      </c>
      <c r="N3989" t="s">
        <v>122</v>
      </c>
      <c r="O3989">
        <v>1</v>
      </c>
      <c r="P3989" t="s">
        <v>178</v>
      </c>
      <c r="Q3989" t="str">
        <f>+PROPER(IF(MID(Tabla1[[#This Row],[expName]],3,100)="Alegria","Alegría",MID(Tabla1[[#This Row],[expName]],3,100)))</f>
        <v>Sexo</v>
      </c>
      <c r="R3989" t="str">
        <f>+IF(Tabla1[[#This Row],[correct_ans]]="None","Frecuente","Infrecuente")</f>
        <v>Frecuente</v>
      </c>
      <c r="S3989">
        <f>+Tabla1[[#This Row],[Respuesta.corr]]*100</f>
        <v>100</v>
      </c>
      <c r="T3989" t="str">
        <f>+IF(OR(Tabla1[[#This Row],[frecuente/infrecuente]]="Frecuente",Tabla1[[#This Row],[Respuesta.rt]]=""),"",Tabla1[[#This Row],[Respuesta.rt]])</f>
        <v/>
      </c>
      <c r="U3989">
        <f>1-Tabla1[[#This Row],[Respuesta.corr]]</f>
        <v>0</v>
      </c>
      <c r="V3989" t="s">
        <v>141</v>
      </c>
      <c r="W3989" t="s">
        <v>143</v>
      </c>
      <c r="X3989" t="str">
        <f>+IFERROR(VLOOKUP(Tabla1[[#This Row],[participant]],$AB$2:$AC$17,2,0),"REVISAR")</f>
        <v>EGV8M</v>
      </c>
    </row>
    <row r="3990" spans="1:24" x14ac:dyDescent="0.55000000000000004">
      <c r="A3990" t="s">
        <v>120</v>
      </c>
      <c r="B3990" t="s">
        <v>25</v>
      </c>
      <c r="C3990" t="s">
        <v>21</v>
      </c>
      <c r="D3990">
        <v>0.8</v>
      </c>
      <c r="E3990">
        <v>0</v>
      </c>
      <c r="F3990">
        <v>188</v>
      </c>
      <c r="G3990">
        <v>188</v>
      </c>
      <c r="H3990">
        <v>188</v>
      </c>
      <c r="I3990" t="s">
        <v>21</v>
      </c>
      <c r="J3990">
        <v>1</v>
      </c>
      <c r="K3990">
        <v>0.87172695650999998</v>
      </c>
      <c r="L3990" t="s">
        <v>177</v>
      </c>
      <c r="M3990">
        <v>59.924448486867902</v>
      </c>
      <c r="N3990" t="s">
        <v>122</v>
      </c>
      <c r="O3990">
        <v>1</v>
      </c>
      <c r="P3990" t="s">
        <v>178</v>
      </c>
      <c r="Q3990" t="str">
        <f>+PROPER(IF(MID(Tabla1[[#This Row],[expName]],3,100)="Alegria","Alegría",MID(Tabla1[[#This Row],[expName]],3,100)))</f>
        <v>Sexo</v>
      </c>
      <c r="R3990" t="str">
        <f>+IF(Tabla1[[#This Row],[correct_ans]]="None","Frecuente","Infrecuente")</f>
        <v>Infrecuente</v>
      </c>
      <c r="S3990">
        <f>+Tabla1[[#This Row],[Respuesta.corr]]*100</f>
        <v>100</v>
      </c>
      <c r="T3990">
        <f>+IF(OR(Tabla1[[#This Row],[frecuente/infrecuente]]="Frecuente",Tabla1[[#This Row],[Respuesta.rt]]=""),"",Tabla1[[#This Row],[Respuesta.rt]])</f>
        <v>0.87172695650999998</v>
      </c>
      <c r="U3990">
        <f>1-Tabla1[[#This Row],[Respuesta.corr]]</f>
        <v>0</v>
      </c>
      <c r="V3990" t="s">
        <v>141</v>
      </c>
      <c r="W3990" t="s">
        <v>143</v>
      </c>
      <c r="X3990" t="str">
        <f>+IFERROR(VLOOKUP(Tabla1[[#This Row],[participant]],$AB$2:$AC$17,2,0),"REVISAR")</f>
        <v>EGV8M</v>
      </c>
    </row>
    <row r="3991" spans="1:24" x14ac:dyDescent="0.55000000000000004">
      <c r="A3991" t="s">
        <v>124</v>
      </c>
      <c r="B3991" t="s">
        <v>125</v>
      </c>
      <c r="C3991" t="s">
        <v>15</v>
      </c>
      <c r="D3991">
        <v>0.8</v>
      </c>
      <c r="E3991">
        <v>0</v>
      </c>
      <c r="F3991">
        <v>189</v>
      </c>
      <c r="G3991">
        <v>189</v>
      </c>
      <c r="H3991">
        <v>189</v>
      </c>
      <c r="I3991" t="s">
        <v>15</v>
      </c>
      <c r="J3991">
        <v>1</v>
      </c>
      <c r="L3991" t="s">
        <v>177</v>
      </c>
      <c r="M3991">
        <v>59.924448486867902</v>
      </c>
      <c r="N3991" t="s">
        <v>122</v>
      </c>
      <c r="O3991">
        <v>1</v>
      </c>
      <c r="P3991" t="s">
        <v>178</v>
      </c>
      <c r="Q3991" t="str">
        <f>+PROPER(IF(MID(Tabla1[[#This Row],[expName]],3,100)="Alegria","Alegría",MID(Tabla1[[#This Row],[expName]],3,100)))</f>
        <v>Sexo</v>
      </c>
      <c r="R3991" t="str">
        <f>+IF(Tabla1[[#This Row],[correct_ans]]="None","Frecuente","Infrecuente")</f>
        <v>Frecuente</v>
      </c>
      <c r="S3991">
        <f>+Tabla1[[#This Row],[Respuesta.corr]]*100</f>
        <v>100</v>
      </c>
      <c r="T3991" t="str">
        <f>+IF(OR(Tabla1[[#This Row],[frecuente/infrecuente]]="Frecuente",Tabla1[[#This Row],[Respuesta.rt]]=""),"",Tabla1[[#This Row],[Respuesta.rt]])</f>
        <v/>
      </c>
      <c r="U3991">
        <f>1-Tabla1[[#This Row],[Respuesta.corr]]</f>
        <v>0</v>
      </c>
      <c r="V3991" t="s">
        <v>141</v>
      </c>
      <c r="W3991" t="s">
        <v>143</v>
      </c>
      <c r="X3991" t="str">
        <f>+IFERROR(VLOOKUP(Tabla1[[#This Row],[participant]],$AB$2:$AC$17,2,0),"REVISAR")</f>
        <v>EGV8M</v>
      </c>
    </row>
    <row r="3992" spans="1:24" x14ac:dyDescent="0.55000000000000004">
      <c r="A3992" t="s">
        <v>124</v>
      </c>
      <c r="B3992" t="s">
        <v>68</v>
      </c>
      <c r="C3992" t="s">
        <v>15</v>
      </c>
      <c r="D3992">
        <v>1.3</v>
      </c>
      <c r="E3992">
        <v>0</v>
      </c>
      <c r="F3992">
        <v>190</v>
      </c>
      <c r="G3992">
        <v>190</v>
      </c>
      <c r="H3992">
        <v>190</v>
      </c>
      <c r="I3992" t="s">
        <v>15</v>
      </c>
      <c r="J3992">
        <v>1</v>
      </c>
      <c r="L3992" t="s">
        <v>177</v>
      </c>
      <c r="M3992">
        <v>59.924448486867902</v>
      </c>
      <c r="N3992" t="s">
        <v>122</v>
      </c>
      <c r="O3992">
        <v>1</v>
      </c>
      <c r="P3992" t="s">
        <v>178</v>
      </c>
      <c r="Q3992" t="str">
        <f>+PROPER(IF(MID(Tabla1[[#This Row],[expName]],3,100)="Alegria","Alegría",MID(Tabla1[[#This Row],[expName]],3,100)))</f>
        <v>Sexo</v>
      </c>
      <c r="R3992" t="str">
        <f>+IF(Tabla1[[#This Row],[correct_ans]]="None","Frecuente","Infrecuente")</f>
        <v>Frecuente</v>
      </c>
      <c r="S3992">
        <f>+Tabla1[[#This Row],[Respuesta.corr]]*100</f>
        <v>100</v>
      </c>
      <c r="T3992" t="str">
        <f>+IF(OR(Tabla1[[#This Row],[frecuente/infrecuente]]="Frecuente",Tabla1[[#This Row],[Respuesta.rt]]=""),"",Tabla1[[#This Row],[Respuesta.rt]])</f>
        <v/>
      </c>
      <c r="U3992">
        <f>1-Tabla1[[#This Row],[Respuesta.corr]]</f>
        <v>0</v>
      </c>
      <c r="V3992" t="s">
        <v>141</v>
      </c>
      <c r="W3992" t="s">
        <v>143</v>
      </c>
      <c r="X3992" t="str">
        <f>+IFERROR(VLOOKUP(Tabla1[[#This Row],[participant]],$AB$2:$AC$17,2,0),"REVISAR")</f>
        <v>EGV8M</v>
      </c>
    </row>
    <row r="3993" spans="1:24" x14ac:dyDescent="0.55000000000000004">
      <c r="A3993" t="s">
        <v>120</v>
      </c>
      <c r="B3993" t="s">
        <v>35</v>
      </c>
      <c r="C3993" t="s">
        <v>21</v>
      </c>
      <c r="D3993">
        <v>0.8</v>
      </c>
      <c r="E3993">
        <v>0</v>
      </c>
      <c r="F3993">
        <v>191</v>
      </c>
      <c r="G3993">
        <v>191</v>
      </c>
      <c r="H3993">
        <v>191</v>
      </c>
      <c r="I3993" t="s">
        <v>21</v>
      </c>
      <c r="J3993">
        <v>1</v>
      </c>
      <c r="K3993">
        <v>0.68758595845399995</v>
      </c>
      <c r="L3993" t="s">
        <v>177</v>
      </c>
      <c r="M3993">
        <v>59.924448486867902</v>
      </c>
      <c r="N3993" t="s">
        <v>122</v>
      </c>
      <c r="O3993">
        <v>1</v>
      </c>
      <c r="P3993" t="s">
        <v>178</v>
      </c>
      <c r="Q3993" t="str">
        <f>+PROPER(IF(MID(Tabla1[[#This Row],[expName]],3,100)="Alegria","Alegría",MID(Tabla1[[#This Row],[expName]],3,100)))</f>
        <v>Sexo</v>
      </c>
      <c r="R3993" t="str">
        <f>+IF(Tabla1[[#This Row],[correct_ans]]="None","Frecuente","Infrecuente")</f>
        <v>Infrecuente</v>
      </c>
      <c r="S3993">
        <f>+Tabla1[[#This Row],[Respuesta.corr]]*100</f>
        <v>100</v>
      </c>
      <c r="T3993">
        <f>+IF(OR(Tabla1[[#This Row],[frecuente/infrecuente]]="Frecuente",Tabla1[[#This Row],[Respuesta.rt]]=""),"",Tabla1[[#This Row],[Respuesta.rt]])</f>
        <v>0.68758595845399995</v>
      </c>
      <c r="U3993">
        <f>1-Tabla1[[#This Row],[Respuesta.corr]]</f>
        <v>0</v>
      </c>
      <c r="V3993" t="s">
        <v>141</v>
      </c>
      <c r="W3993" t="s">
        <v>143</v>
      </c>
      <c r="X3993" t="str">
        <f>+IFERROR(VLOOKUP(Tabla1[[#This Row],[participant]],$AB$2:$AC$17,2,0),"REVISAR")</f>
        <v>EGV8M</v>
      </c>
    </row>
    <row r="3994" spans="1:24" x14ac:dyDescent="0.55000000000000004">
      <c r="A3994" t="s">
        <v>124</v>
      </c>
      <c r="B3994" t="s">
        <v>87</v>
      </c>
      <c r="C3994" t="s">
        <v>15</v>
      </c>
      <c r="D3994">
        <v>1.3</v>
      </c>
      <c r="E3994">
        <v>0</v>
      </c>
      <c r="F3994">
        <v>192</v>
      </c>
      <c r="G3994">
        <v>192</v>
      </c>
      <c r="H3994">
        <v>192</v>
      </c>
      <c r="I3994" t="s">
        <v>15</v>
      </c>
      <c r="J3994">
        <v>1</v>
      </c>
      <c r="L3994" t="s">
        <v>177</v>
      </c>
      <c r="M3994">
        <v>59.924448486867902</v>
      </c>
      <c r="N3994" t="s">
        <v>122</v>
      </c>
      <c r="O3994">
        <v>1</v>
      </c>
      <c r="P3994" t="s">
        <v>178</v>
      </c>
      <c r="Q3994" t="str">
        <f>+PROPER(IF(MID(Tabla1[[#This Row],[expName]],3,100)="Alegria","Alegría",MID(Tabla1[[#This Row],[expName]],3,100)))</f>
        <v>Sexo</v>
      </c>
      <c r="R3994" t="str">
        <f>+IF(Tabla1[[#This Row],[correct_ans]]="None","Frecuente","Infrecuente")</f>
        <v>Frecuente</v>
      </c>
      <c r="S3994">
        <f>+Tabla1[[#This Row],[Respuesta.corr]]*100</f>
        <v>100</v>
      </c>
      <c r="T3994" t="str">
        <f>+IF(OR(Tabla1[[#This Row],[frecuente/infrecuente]]="Frecuente",Tabla1[[#This Row],[Respuesta.rt]]=""),"",Tabla1[[#This Row],[Respuesta.rt]])</f>
        <v/>
      </c>
      <c r="U3994">
        <f>1-Tabla1[[#This Row],[Respuesta.corr]]</f>
        <v>0</v>
      </c>
      <c r="V3994" t="s">
        <v>141</v>
      </c>
      <c r="W3994" t="s">
        <v>143</v>
      </c>
      <c r="X3994" t="str">
        <f>+IFERROR(VLOOKUP(Tabla1[[#This Row],[participant]],$AB$2:$AC$17,2,0),"REVISAR")</f>
        <v>EGV8M</v>
      </c>
    </row>
    <row r="3995" spans="1:24" x14ac:dyDescent="0.55000000000000004">
      <c r="A3995" t="s">
        <v>124</v>
      </c>
      <c r="B3995" t="s">
        <v>91</v>
      </c>
      <c r="C3995" t="s">
        <v>15</v>
      </c>
      <c r="D3995">
        <v>0.8</v>
      </c>
      <c r="E3995">
        <v>0</v>
      </c>
      <c r="F3995">
        <v>193</v>
      </c>
      <c r="G3995">
        <v>193</v>
      </c>
      <c r="H3995">
        <v>193</v>
      </c>
      <c r="I3995" t="s">
        <v>15</v>
      </c>
      <c r="J3995">
        <v>1</v>
      </c>
      <c r="L3995" t="s">
        <v>177</v>
      </c>
      <c r="M3995">
        <v>59.924448486867902</v>
      </c>
      <c r="N3995" t="s">
        <v>122</v>
      </c>
      <c r="O3995">
        <v>1</v>
      </c>
      <c r="P3995" t="s">
        <v>178</v>
      </c>
      <c r="Q3995" t="str">
        <f>+PROPER(IF(MID(Tabla1[[#This Row],[expName]],3,100)="Alegria","Alegría",MID(Tabla1[[#This Row],[expName]],3,100)))</f>
        <v>Sexo</v>
      </c>
      <c r="R3995" t="str">
        <f>+IF(Tabla1[[#This Row],[correct_ans]]="None","Frecuente","Infrecuente")</f>
        <v>Frecuente</v>
      </c>
      <c r="S3995">
        <f>+Tabla1[[#This Row],[Respuesta.corr]]*100</f>
        <v>100</v>
      </c>
      <c r="T3995" t="str">
        <f>+IF(OR(Tabla1[[#This Row],[frecuente/infrecuente]]="Frecuente",Tabla1[[#This Row],[Respuesta.rt]]=""),"",Tabla1[[#This Row],[Respuesta.rt]])</f>
        <v/>
      </c>
      <c r="U3995">
        <f>1-Tabla1[[#This Row],[Respuesta.corr]]</f>
        <v>0</v>
      </c>
      <c r="V3995" t="s">
        <v>141</v>
      </c>
      <c r="W3995" t="s">
        <v>143</v>
      </c>
      <c r="X3995" t="str">
        <f>+IFERROR(VLOOKUP(Tabla1[[#This Row],[participant]],$AB$2:$AC$17,2,0),"REVISAR")</f>
        <v>EGV8M</v>
      </c>
    </row>
    <row r="3996" spans="1:24" x14ac:dyDescent="0.55000000000000004">
      <c r="A3996" t="s">
        <v>124</v>
      </c>
      <c r="B3996" t="s">
        <v>92</v>
      </c>
      <c r="C3996" t="s">
        <v>15</v>
      </c>
      <c r="D3996">
        <v>0.8</v>
      </c>
      <c r="E3996">
        <v>0</v>
      </c>
      <c r="F3996">
        <v>194</v>
      </c>
      <c r="G3996">
        <v>194</v>
      </c>
      <c r="H3996">
        <v>194</v>
      </c>
      <c r="I3996" t="s">
        <v>15</v>
      </c>
      <c r="J3996">
        <v>1</v>
      </c>
      <c r="L3996" t="s">
        <v>177</v>
      </c>
      <c r="M3996">
        <v>59.924448486867902</v>
      </c>
      <c r="N3996" t="s">
        <v>122</v>
      </c>
      <c r="O3996">
        <v>1</v>
      </c>
      <c r="P3996" t="s">
        <v>178</v>
      </c>
      <c r="Q3996" t="str">
        <f>+PROPER(IF(MID(Tabla1[[#This Row],[expName]],3,100)="Alegria","Alegría",MID(Tabla1[[#This Row],[expName]],3,100)))</f>
        <v>Sexo</v>
      </c>
      <c r="R3996" t="str">
        <f>+IF(Tabla1[[#This Row],[correct_ans]]="None","Frecuente","Infrecuente")</f>
        <v>Frecuente</v>
      </c>
      <c r="S3996">
        <f>+Tabla1[[#This Row],[Respuesta.corr]]*100</f>
        <v>100</v>
      </c>
      <c r="T3996" t="str">
        <f>+IF(OR(Tabla1[[#This Row],[frecuente/infrecuente]]="Frecuente",Tabla1[[#This Row],[Respuesta.rt]]=""),"",Tabla1[[#This Row],[Respuesta.rt]])</f>
        <v/>
      </c>
      <c r="U3996">
        <f>1-Tabla1[[#This Row],[Respuesta.corr]]</f>
        <v>0</v>
      </c>
      <c r="V3996" t="s">
        <v>141</v>
      </c>
      <c r="W3996" t="s">
        <v>143</v>
      </c>
      <c r="X3996" t="str">
        <f>+IFERROR(VLOOKUP(Tabla1[[#This Row],[participant]],$AB$2:$AC$17,2,0),"REVISAR")</f>
        <v>EGV8M</v>
      </c>
    </row>
    <row r="3997" spans="1:24" x14ac:dyDescent="0.55000000000000004">
      <c r="A3997" t="s">
        <v>120</v>
      </c>
      <c r="B3997" t="s">
        <v>25</v>
      </c>
      <c r="C3997" t="s">
        <v>21</v>
      </c>
      <c r="D3997">
        <v>1.3</v>
      </c>
      <c r="E3997">
        <v>0</v>
      </c>
      <c r="F3997">
        <v>195</v>
      </c>
      <c r="G3997">
        <v>195</v>
      </c>
      <c r="H3997">
        <v>195</v>
      </c>
      <c r="I3997" t="s">
        <v>21</v>
      </c>
      <c r="J3997">
        <v>1</v>
      </c>
      <c r="K3997">
        <v>0.57095956301799999</v>
      </c>
      <c r="L3997" t="s">
        <v>177</v>
      </c>
      <c r="M3997">
        <v>59.924448486867902</v>
      </c>
      <c r="N3997" t="s">
        <v>122</v>
      </c>
      <c r="O3997">
        <v>1</v>
      </c>
      <c r="P3997" t="s">
        <v>178</v>
      </c>
      <c r="Q3997" t="str">
        <f>+PROPER(IF(MID(Tabla1[[#This Row],[expName]],3,100)="Alegria","Alegría",MID(Tabla1[[#This Row],[expName]],3,100)))</f>
        <v>Sexo</v>
      </c>
      <c r="R3997" t="str">
        <f>+IF(Tabla1[[#This Row],[correct_ans]]="None","Frecuente","Infrecuente")</f>
        <v>Infrecuente</v>
      </c>
      <c r="S3997">
        <f>+Tabla1[[#This Row],[Respuesta.corr]]*100</f>
        <v>100</v>
      </c>
      <c r="T3997">
        <f>+IF(OR(Tabla1[[#This Row],[frecuente/infrecuente]]="Frecuente",Tabla1[[#This Row],[Respuesta.rt]]=""),"",Tabla1[[#This Row],[Respuesta.rt]])</f>
        <v>0.57095956301799999</v>
      </c>
      <c r="U3997">
        <f>1-Tabla1[[#This Row],[Respuesta.corr]]</f>
        <v>0</v>
      </c>
      <c r="V3997" t="s">
        <v>141</v>
      </c>
      <c r="W3997" t="s">
        <v>143</v>
      </c>
      <c r="X3997" t="str">
        <f>+IFERROR(VLOOKUP(Tabla1[[#This Row],[participant]],$AB$2:$AC$17,2,0),"REVISAR")</f>
        <v>EGV8M</v>
      </c>
    </row>
    <row r="3998" spans="1:24" x14ac:dyDescent="0.55000000000000004">
      <c r="A3998" t="s">
        <v>124</v>
      </c>
      <c r="B3998" t="s">
        <v>89</v>
      </c>
      <c r="C3998" t="s">
        <v>15</v>
      </c>
      <c r="D3998">
        <v>1.3</v>
      </c>
      <c r="E3998">
        <v>0</v>
      </c>
      <c r="F3998">
        <v>196</v>
      </c>
      <c r="G3998">
        <v>196</v>
      </c>
      <c r="H3998">
        <v>196</v>
      </c>
      <c r="I3998" t="s">
        <v>15</v>
      </c>
      <c r="J3998">
        <v>1</v>
      </c>
      <c r="L3998" t="s">
        <v>177</v>
      </c>
      <c r="M3998">
        <v>59.924448486867902</v>
      </c>
      <c r="N3998" t="s">
        <v>122</v>
      </c>
      <c r="O3998">
        <v>1</v>
      </c>
      <c r="P3998" t="s">
        <v>178</v>
      </c>
      <c r="Q3998" t="str">
        <f>+PROPER(IF(MID(Tabla1[[#This Row],[expName]],3,100)="Alegria","Alegría",MID(Tabla1[[#This Row],[expName]],3,100)))</f>
        <v>Sexo</v>
      </c>
      <c r="R3998" t="str">
        <f>+IF(Tabla1[[#This Row],[correct_ans]]="None","Frecuente","Infrecuente")</f>
        <v>Frecuente</v>
      </c>
      <c r="S3998">
        <f>+Tabla1[[#This Row],[Respuesta.corr]]*100</f>
        <v>100</v>
      </c>
      <c r="T3998" t="str">
        <f>+IF(OR(Tabla1[[#This Row],[frecuente/infrecuente]]="Frecuente",Tabla1[[#This Row],[Respuesta.rt]]=""),"",Tabla1[[#This Row],[Respuesta.rt]])</f>
        <v/>
      </c>
      <c r="U3998">
        <f>1-Tabla1[[#This Row],[Respuesta.corr]]</f>
        <v>0</v>
      </c>
      <c r="V3998" t="s">
        <v>141</v>
      </c>
      <c r="W3998" t="s">
        <v>143</v>
      </c>
      <c r="X3998" t="str">
        <f>+IFERROR(VLOOKUP(Tabla1[[#This Row],[participant]],$AB$2:$AC$17,2,0),"REVISAR")</f>
        <v>EGV8M</v>
      </c>
    </row>
    <row r="3999" spans="1:24" x14ac:dyDescent="0.55000000000000004">
      <c r="A3999" t="s">
        <v>124</v>
      </c>
      <c r="B3999" t="s">
        <v>125</v>
      </c>
      <c r="C3999" t="s">
        <v>15</v>
      </c>
      <c r="D3999">
        <v>0.8</v>
      </c>
      <c r="E3999">
        <v>0</v>
      </c>
      <c r="F3999">
        <v>197</v>
      </c>
      <c r="G3999">
        <v>197</v>
      </c>
      <c r="H3999">
        <v>197</v>
      </c>
      <c r="I3999" t="s">
        <v>15</v>
      </c>
      <c r="J3999">
        <v>1</v>
      </c>
      <c r="L3999" t="s">
        <v>177</v>
      </c>
      <c r="M3999">
        <v>59.924448486867902</v>
      </c>
      <c r="N3999" t="s">
        <v>122</v>
      </c>
      <c r="O3999">
        <v>1</v>
      </c>
      <c r="P3999" t="s">
        <v>178</v>
      </c>
      <c r="Q3999" t="str">
        <f>+PROPER(IF(MID(Tabla1[[#This Row],[expName]],3,100)="Alegria","Alegría",MID(Tabla1[[#This Row],[expName]],3,100)))</f>
        <v>Sexo</v>
      </c>
      <c r="R3999" t="str">
        <f>+IF(Tabla1[[#This Row],[correct_ans]]="None","Frecuente","Infrecuente")</f>
        <v>Frecuente</v>
      </c>
      <c r="S3999">
        <f>+Tabla1[[#This Row],[Respuesta.corr]]*100</f>
        <v>100</v>
      </c>
      <c r="T3999" t="str">
        <f>+IF(OR(Tabla1[[#This Row],[frecuente/infrecuente]]="Frecuente",Tabla1[[#This Row],[Respuesta.rt]]=""),"",Tabla1[[#This Row],[Respuesta.rt]])</f>
        <v/>
      </c>
      <c r="U3999">
        <f>1-Tabla1[[#This Row],[Respuesta.corr]]</f>
        <v>0</v>
      </c>
      <c r="V3999" t="s">
        <v>141</v>
      </c>
      <c r="W3999" t="s">
        <v>143</v>
      </c>
      <c r="X3999" t="str">
        <f>+IFERROR(VLOOKUP(Tabla1[[#This Row],[participant]],$AB$2:$AC$17,2,0),"REVISAR")</f>
        <v>EGV8M</v>
      </c>
    </row>
    <row r="4000" spans="1:24" x14ac:dyDescent="0.55000000000000004">
      <c r="A4000" t="s">
        <v>120</v>
      </c>
      <c r="B4000" t="s">
        <v>30</v>
      </c>
      <c r="C4000" t="s">
        <v>21</v>
      </c>
      <c r="D4000">
        <v>1.3</v>
      </c>
      <c r="E4000">
        <v>0</v>
      </c>
      <c r="F4000">
        <v>198</v>
      </c>
      <c r="G4000">
        <v>198</v>
      </c>
      <c r="H4000">
        <v>198</v>
      </c>
      <c r="I4000" t="s">
        <v>21</v>
      </c>
      <c r="J4000">
        <v>1</v>
      </c>
      <c r="K4000">
        <v>0.72058540157700002</v>
      </c>
      <c r="L4000" t="s">
        <v>177</v>
      </c>
      <c r="M4000">
        <v>59.924448486867902</v>
      </c>
      <c r="N4000" t="s">
        <v>122</v>
      </c>
      <c r="O4000">
        <v>1</v>
      </c>
      <c r="P4000" t="s">
        <v>178</v>
      </c>
      <c r="Q4000" t="str">
        <f>+PROPER(IF(MID(Tabla1[[#This Row],[expName]],3,100)="Alegria","Alegría",MID(Tabla1[[#This Row],[expName]],3,100)))</f>
        <v>Sexo</v>
      </c>
      <c r="R4000" t="str">
        <f>+IF(Tabla1[[#This Row],[correct_ans]]="None","Frecuente","Infrecuente")</f>
        <v>Infrecuente</v>
      </c>
      <c r="S4000">
        <f>+Tabla1[[#This Row],[Respuesta.corr]]*100</f>
        <v>100</v>
      </c>
      <c r="T4000">
        <f>+IF(OR(Tabla1[[#This Row],[frecuente/infrecuente]]="Frecuente",Tabla1[[#This Row],[Respuesta.rt]]=""),"",Tabla1[[#This Row],[Respuesta.rt]])</f>
        <v>0.72058540157700002</v>
      </c>
      <c r="U4000">
        <f>1-Tabla1[[#This Row],[Respuesta.corr]]</f>
        <v>0</v>
      </c>
      <c r="V4000" t="s">
        <v>141</v>
      </c>
      <c r="W4000" t="s">
        <v>143</v>
      </c>
      <c r="X4000" t="str">
        <f>+IFERROR(VLOOKUP(Tabla1[[#This Row],[participant]],$AB$2:$AC$17,2,0),"REVISAR")</f>
        <v>EGV8M</v>
      </c>
    </row>
    <row r="4001" spans="1:24" x14ac:dyDescent="0.55000000000000004">
      <c r="A4001" t="s">
        <v>124</v>
      </c>
      <c r="B4001" t="s">
        <v>92</v>
      </c>
      <c r="C4001" t="s">
        <v>15</v>
      </c>
      <c r="D4001">
        <v>0.8</v>
      </c>
      <c r="E4001">
        <v>0</v>
      </c>
      <c r="F4001">
        <v>199</v>
      </c>
      <c r="G4001">
        <v>199</v>
      </c>
      <c r="H4001">
        <v>199</v>
      </c>
      <c r="I4001" t="s">
        <v>15</v>
      </c>
      <c r="J4001">
        <v>1</v>
      </c>
      <c r="L4001" t="s">
        <v>177</v>
      </c>
      <c r="M4001">
        <v>59.924448486867902</v>
      </c>
      <c r="N4001" t="s">
        <v>122</v>
      </c>
      <c r="O4001">
        <v>1</v>
      </c>
      <c r="P4001" t="s">
        <v>178</v>
      </c>
      <c r="Q4001" t="str">
        <f>+PROPER(IF(MID(Tabla1[[#This Row],[expName]],3,100)="Alegria","Alegría",MID(Tabla1[[#This Row],[expName]],3,100)))</f>
        <v>Sexo</v>
      </c>
      <c r="R4001" t="str">
        <f>+IF(Tabla1[[#This Row],[correct_ans]]="None","Frecuente","Infrecuente")</f>
        <v>Frecuente</v>
      </c>
      <c r="S4001">
        <f>+Tabla1[[#This Row],[Respuesta.corr]]*100</f>
        <v>100</v>
      </c>
      <c r="T4001" t="str">
        <f>+IF(OR(Tabla1[[#This Row],[frecuente/infrecuente]]="Frecuente",Tabla1[[#This Row],[Respuesta.rt]]=""),"",Tabla1[[#This Row],[Respuesta.rt]])</f>
        <v/>
      </c>
      <c r="U4001">
        <f>1-Tabla1[[#This Row],[Respuesta.corr]]</f>
        <v>0</v>
      </c>
      <c r="V4001" t="s">
        <v>141</v>
      </c>
      <c r="W4001" t="s">
        <v>143</v>
      </c>
      <c r="X4001" t="str">
        <f>+IFERROR(VLOOKUP(Tabla1[[#This Row],[participant]],$AB$2:$AC$17,2,0),"REVISAR")</f>
        <v>EGV8M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Opción2</vt:lpstr>
      <vt:lpstr>% RC</vt:lpstr>
      <vt:lpstr>TR</vt:lpstr>
      <vt:lpstr>Pegar aquí actividades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Benavides Herrera</dc:creator>
  <cp:lastModifiedBy>Pablo Benavides Herrera</cp:lastModifiedBy>
  <dcterms:created xsi:type="dcterms:W3CDTF">2019-03-07T17:48:24Z</dcterms:created>
  <dcterms:modified xsi:type="dcterms:W3CDTF">2019-03-12T00:53:25Z</dcterms:modified>
</cp:coreProperties>
</file>