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1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ctoria.sigauke\Documents\Data Prices\"/>
    </mc:Choice>
  </mc:AlternateContent>
  <xr:revisionPtr revIDLastSave="0" documentId="13_ncr:1_{4D6C79B4-08D0-49DD-8CF9-EBE28A172DEC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Planned Adjustments" sheetId="2" r:id="rId1"/>
  </sheets>
  <definedNames>
    <definedName name="_xlnm._FilterDatabase" localSheetId="0" hidden="1">'Planned Adjustments'!$A$1:$AE$83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8" i="2" l="1"/>
  <c r="X67" i="2"/>
  <c r="X66" i="2"/>
  <c r="X65" i="2"/>
  <c r="X64" i="2"/>
  <c r="X63" i="2"/>
  <c r="X62" i="2"/>
  <c r="X61" i="2"/>
  <c r="V10" i="2" l="1"/>
  <c r="V9" i="2"/>
  <c r="V8" i="2"/>
  <c r="V7" i="2"/>
  <c r="V6" i="2"/>
  <c r="V5" i="2"/>
  <c r="V4" i="2"/>
  <c r="V3" i="2"/>
  <c r="V58" i="2"/>
  <c r="V57" i="2"/>
  <c r="V56" i="2"/>
  <c r="V55" i="2"/>
  <c r="V54" i="2"/>
  <c r="V53" i="2"/>
  <c r="V52" i="2"/>
  <c r="V51" i="2"/>
  <c r="V20" i="2"/>
  <c r="V19" i="2"/>
  <c r="V18" i="2"/>
  <c r="V17" i="2"/>
  <c r="V25" i="2"/>
  <c r="V24" i="2"/>
  <c r="V23" i="2"/>
  <c r="V22" i="2"/>
  <c r="V15" i="2"/>
  <c r="V14" i="2"/>
  <c r="V13" i="2"/>
  <c r="V12" i="2"/>
  <c r="U46" i="2"/>
  <c r="V46" i="2" s="1"/>
  <c r="U47" i="2"/>
  <c r="V47" i="2" s="1"/>
  <c r="V45" i="2"/>
  <c r="V44" i="2"/>
  <c r="V43" i="2"/>
  <c r="V39" i="2"/>
  <c r="V38" i="2"/>
  <c r="V37" i="2"/>
  <c r="V36" i="2"/>
  <c r="V35" i="2"/>
  <c r="U33" i="2"/>
  <c r="V33" i="2" s="1"/>
  <c r="V32" i="2"/>
  <c r="V31" i="2"/>
  <c r="V30" i="2"/>
  <c r="V29" i="2"/>
  <c r="V28" i="2"/>
  <c r="V27" i="2"/>
</calcChain>
</file>

<file path=xl/sharedStrings.xml><?xml version="1.0" encoding="utf-8"?>
<sst xmlns="http://schemas.openxmlformats.org/spreadsheetml/2006/main" count="549" uniqueCount="319">
  <si>
    <t>MAPNAME</t>
  </si>
  <si>
    <t>category</t>
  </si>
  <si>
    <t>Price Plan Code</t>
  </si>
  <si>
    <t>Bundle</t>
  </si>
  <si>
    <t xml:space="preserve">Validity </t>
  </si>
  <si>
    <t>Volume (MB)</t>
  </si>
  <si>
    <t>Current Price ZWL</t>
  </si>
  <si>
    <t>Current USD Charge (Incl Tax)</t>
  </si>
  <si>
    <t>CURRENT Price ZWL</t>
  </si>
  <si>
    <t>ZIG PRICE</t>
  </si>
  <si>
    <t>NEW ZIG PRICE</t>
  </si>
  <si>
    <t>NOTES</t>
  </si>
  <si>
    <t>ZWL BUNDLE</t>
  </si>
  <si>
    <t>VOLUME(MB)</t>
  </si>
  <si>
    <t>VALIDITY</t>
  </si>
  <si>
    <t>CURRENT PRICE</t>
  </si>
  <si>
    <t>PROPOSED PRICE</t>
  </si>
  <si>
    <t>%INCREASE</t>
  </si>
  <si>
    <t>New USD Charge (Incl Tax)</t>
  </si>
  <si>
    <t>whatsapPI_daily_4</t>
  </si>
  <si>
    <t>WHATSAPP_BUNDLES</t>
  </si>
  <si>
    <t>WPD1</t>
  </si>
  <si>
    <t>WhatsApp 4MB</t>
  </si>
  <si>
    <t>24 hours</t>
  </si>
  <si>
    <t xml:space="preserve">Whatsapp (4MB) </t>
  </si>
  <si>
    <t>24 Hours</t>
  </si>
  <si>
    <t>whatsapPI_daily_12</t>
  </si>
  <si>
    <t>WPD35</t>
  </si>
  <si>
    <t>WhatsApp 12MB</t>
  </si>
  <si>
    <t xml:space="preserve">Whatsapp (12MB) </t>
  </si>
  <si>
    <t>whatsapPI_daily_20</t>
  </si>
  <si>
    <t>WPD10</t>
  </si>
  <si>
    <t>WhatsApp (20MB)+ Pinterest 10MB + 20MB Sasai Bouquet</t>
  </si>
  <si>
    <t>WhatsApp (20MB)</t>
  </si>
  <si>
    <t>whatsapPI_daily</t>
  </si>
  <si>
    <t>WADB</t>
  </si>
  <si>
    <t>WhatsApp (45MB)+ Pinterest 25MB + 45MB Sasai Bouquet</t>
  </si>
  <si>
    <t>WhatsApp (45MB)</t>
  </si>
  <si>
    <t>whatsapPI_weekly_65</t>
  </si>
  <si>
    <t>WPWB18</t>
  </si>
  <si>
    <t>WhatsApp (65MB) + Pinterest 32MB + 65MB Sasai Bouquet</t>
  </si>
  <si>
    <t xml:space="preserve">WhatsApp (65MB) </t>
  </si>
  <si>
    <t>7 days</t>
  </si>
  <si>
    <t>7 Days</t>
  </si>
  <si>
    <t>whatsapPI_weekly</t>
  </si>
  <si>
    <t>WAWB</t>
  </si>
  <si>
    <t>WhatsApp (140MB) + Pinterest 70MB + 140MB Sasai Bouquet</t>
  </si>
  <si>
    <t>WhatsApp (140MB)</t>
  </si>
  <si>
    <t xml:space="preserve">WhatsApp (140MB) </t>
  </si>
  <si>
    <t>whatsapPI_monthly_240</t>
  </si>
  <si>
    <t>WPM6</t>
  </si>
  <si>
    <t>WhatsApp (240MB)+ Pinterest 120MB + 420MB Sasai Bouquet</t>
  </si>
  <si>
    <t>WhatsApp (240MB)</t>
  </si>
  <si>
    <t>30 days</t>
  </si>
  <si>
    <t>30 Days</t>
  </si>
  <si>
    <t>whatsapPI_monthly</t>
  </si>
  <si>
    <t>WAMB</t>
  </si>
  <si>
    <t>WhatsApp (400MB)+ Pinterest 200MB + 400MB Sasai Bouquet</t>
  </si>
  <si>
    <t>WhatsApp (400MB)</t>
  </si>
  <si>
    <t>fbsnap_daily</t>
  </si>
  <si>
    <t>FACEBOOK_BUNDLES</t>
  </si>
  <si>
    <t>FSD20</t>
  </si>
  <si>
    <t>Facebook (20MB) + SnapChat 10MB + 20MB Sasai Bouquet</t>
  </si>
  <si>
    <t xml:space="preserve">Facebook (20MB) </t>
  </si>
  <si>
    <t>prepaid_social_1d</t>
  </si>
  <si>
    <t>FDB</t>
  </si>
  <si>
    <t>Facebook (45MB)+ SnapChat 25MB + 45MB Sasai Bouquet</t>
  </si>
  <si>
    <t>Facebook (45MB)</t>
  </si>
  <si>
    <t>prepaid_social_1w</t>
  </si>
  <si>
    <t>FWB</t>
  </si>
  <si>
    <t>Facebook (140MB)+ SnapChat 70MB + 140MB Sasai Bouquet</t>
  </si>
  <si>
    <t>Facebook (140MB)</t>
  </si>
  <si>
    <t>prepaid_social_4w</t>
  </si>
  <si>
    <t>FMB</t>
  </si>
  <si>
    <t>Facebook (400MB)+ SnapChat 200MB + 400MB Sasai Bouquet</t>
  </si>
  <si>
    <t>Facebook (400MB)</t>
  </si>
  <si>
    <t>insta_daily</t>
  </si>
  <si>
    <t>INSTAGRAM_BUNDLES</t>
  </si>
  <si>
    <t>ID20</t>
  </si>
  <si>
    <t>Instagram (20MB) + 20MB Sasai Bouquet</t>
  </si>
  <si>
    <t>Instagram (20MB)</t>
  </si>
  <si>
    <t>Instagram 20MB</t>
  </si>
  <si>
    <t>insta_daily_45</t>
  </si>
  <si>
    <t>IHDB</t>
  </si>
  <si>
    <t>Instagram  (45MB) + 45MB Sasai Bouquet</t>
  </si>
  <si>
    <t>Instagram  (45MB)</t>
  </si>
  <si>
    <t>Instagram 45MB</t>
  </si>
  <si>
    <t>insta_weekly</t>
  </si>
  <si>
    <t>IHWB</t>
  </si>
  <si>
    <t>Instagram (140MB) + 140MB Sasai Bouquet</t>
  </si>
  <si>
    <t>Instagram (140MB)</t>
  </si>
  <si>
    <t>Instagram 140MB</t>
  </si>
  <si>
    <t>insta_monthly</t>
  </si>
  <si>
    <t>IHMB</t>
  </si>
  <si>
    <t>Instagram (400MB) + 400MB Sasai Bouquet</t>
  </si>
  <si>
    <t>Instagram (400MB)</t>
  </si>
  <si>
    <t>Instagram 400MB</t>
  </si>
  <si>
    <t>twittlink_daily</t>
  </si>
  <si>
    <t>TWITTER_BUNDLES</t>
  </si>
  <si>
    <t>TLD5</t>
  </si>
  <si>
    <t>Twitter (20MB)+ LinkedIn 10MB + 20MB Sasai Bouquet</t>
  </si>
  <si>
    <t>Twitter (20MB)</t>
  </si>
  <si>
    <t>Twitter 20MB</t>
  </si>
  <si>
    <t>twittlink_daily_45</t>
  </si>
  <si>
    <t>TLD1</t>
  </si>
  <si>
    <t>Twitter (45MB)+ LinkedIn 25MB + 45MB Sasai Bouquet</t>
  </si>
  <si>
    <t>Twitter (45MB)</t>
  </si>
  <si>
    <t>Twitter 45MB</t>
  </si>
  <si>
    <t>twittlink_weekly</t>
  </si>
  <si>
    <t>TLW3</t>
  </si>
  <si>
    <t>Twitter (140MB)+ LinkedIn 70MB + 140MB Sasai Bouquet</t>
  </si>
  <si>
    <t>Twitter (140MB)</t>
  </si>
  <si>
    <t>Twitter 140MB</t>
  </si>
  <si>
    <t>twittlink_monthly</t>
  </si>
  <si>
    <t>TLM8</t>
  </si>
  <si>
    <t>Twitter (400MB)+ LinkedIn 200MB + 400MB Sasai Bouquet</t>
  </si>
  <si>
    <t>Twitter (400MB)</t>
  </si>
  <si>
    <t xml:space="preserve"> -   </t>
  </si>
  <si>
    <t>Twitter 400MB</t>
  </si>
  <si>
    <t>daily_20</t>
  </si>
  <si>
    <t>DATA</t>
  </si>
  <si>
    <t>DDB20</t>
  </si>
  <si>
    <t>Daily Data Bundle  (20MB)</t>
  </si>
  <si>
    <t xml:space="preserve">Daily Data Bouquet 20MB </t>
  </si>
  <si>
    <t>daily_40</t>
  </si>
  <si>
    <t>DDB50</t>
  </si>
  <si>
    <t>Daily Data Bundle  (40)</t>
  </si>
  <si>
    <t xml:space="preserve">Daily Data Bouquet 40MB </t>
  </si>
  <si>
    <t>daily_80</t>
  </si>
  <si>
    <t>DDB80</t>
  </si>
  <si>
    <t>Daily Data Bundle  (80MB)</t>
  </si>
  <si>
    <t xml:space="preserve">Daily Data Bouquet 80MB </t>
  </si>
  <si>
    <t>daily_250</t>
  </si>
  <si>
    <t>DDB250</t>
  </si>
  <si>
    <t>Daily Data Bundle  (150MB)</t>
  </si>
  <si>
    <t xml:space="preserve">Daily Data Bouquet 150MB </t>
  </si>
  <si>
    <t>daily_1000</t>
  </si>
  <si>
    <t>DDB1G</t>
  </si>
  <si>
    <t>Daily Data Bundle   (400MB)</t>
  </si>
  <si>
    <t>Daily Data Bundle   (250MB)</t>
  </si>
  <si>
    <t xml:space="preserve">Daily Data Bouquet 250MB </t>
  </si>
  <si>
    <t>daily_2000</t>
  </si>
  <si>
    <t>DDB2G</t>
  </si>
  <si>
    <t>Daily Data Bundle  (600MB)</t>
  </si>
  <si>
    <t xml:space="preserve">Daily Data Bouquet 600MB </t>
  </si>
  <si>
    <t>daily_1500</t>
  </si>
  <si>
    <t>DDB1500</t>
  </si>
  <si>
    <t>Daily Data Bundle  (1200MB)</t>
  </si>
  <si>
    <t xml:space="preserve">Daily Data Bouquet 1200MB </t>
  </si>
  <si>
    <t>dataweekly_25</t>
  </si>
  <si>
    <t>DWB15</t>
  </si>
  <si>
    <t>Weekly Data Bundle  (20MB)</t>
  </si>
  <si>
    <t xml:space="preserve">Data Weekly Bouquet 20MB </t>
  </si>
  <si>
    <t>dataweekly_60</t>
  </si>
  <si>
    <t>DWB35</t>
  </si>
  <si>
    <t>Weekly Data Bundle (60MB)</t>
  </si>
  <si>
    <t xml:space="preserve">Data Weekly Bouquet 60MB </t>
  </si>
  <si>
    <t>dataweekly_160</t>
  </si>
  <si>
    <t>DWB120</t>
  </si>
  <si>
    <t>Weekly Data Bundle (160MB)</t>
  </si>
  <si>
    <t xml:space="preserve">Data Weekly Bouquet 160MB </t>
  </si>
  <si>
    <t>dataweekly_250</t>
  </si>
  <si>
    <t>DWB250</t>
  </si>
  <si>
    <t>Weekly Data Bundle (250MB)</t>
  </si>
  <si>
    <t xml:space="preserve">Data Weekly Bouquet 250MB </t>
  </si>
  <si>
    <t>dataweekly_350</t>
  </si>
  <si>
    <t>DWB300</t>
  </si>
  <si>
    <t>Weekly Data Bundle  (370MB)</t>
  </si>
  <si>
    <t xml:space="preserve">Data Weekly Bouquet 370MB </t>
  </si>
  <si>
    <t>dataweekly_700</t>
  </si>
  <si>
    <t>DWB650</t>
  </si>
  <si>
    <t>Weekly Data Bundle  (700MB)</t>
  </si>
  <si>
    <t>monthlydoubledata_100</t>
  </si>
  <si>
    <t>DDMB100</t>
  </si>
  <si>
    <t>Data Monthly Bundle   (100MB)</t>
  </si>
  <si>
    <t>monthlydoubledata_100_buddiebeats</t>
  </si>
  <si>
    <t>DMBB100</t>
  </si>
  <si>
    <t>Monthly Data</t>
  </si>
  <si>
    <t xml:space="preserve">Data Monthly Bouquet 100MB </t>
  </si>
  <si>
    <t>monthlydoubledata_270</t>
  </si>
  <si>
    <t>DDMB200</t>
  </si>
  <si>
    <t>Data Monthly Bundle   (270MB)</t>
  </si>
  <si>
    <t xml:space="preserve">Data Monthly Bouquet 270MB </t>
  </si>
  <si>
    <t>monthlydoubledata_500</t>
  </si>
  <si>
    <t>DDMB500</t>
  </si>
  <si>
    <t>Data Monthly Bundle   (500MB)</t>
  </si>
  <si>
    <t xml:space="preserve">Data Monthly Bouquet 500MB </t>
  </si>
  <si>
    <t>monthlydoubledata_700</t>
  </si>
  <si>
    <t>DDMB400</t>
  </si>
  <si>
    <t>Data Monthly Bundle   (700MB)</t>
  </si>
  <si>
    <t xml:space="preserve">Data Monthly Bouquet 700MB </t>
  </si>
  <si>
    <t>monthlydoubledata_1150</t>
  </si>
  <si>
    <t>DDMB850</t>
  </si>
  <si>
    <t>Data Monthly Bundle   (1400MB)</t>
  </si>
  <si>
    <t xml:space="preserve">Data Monthly Bouquet 1400MB </t>
  </si>
  <si>
    <t>monthlydoubledata_2100</t>
  </si>
  <si>
    <t>DDMB1500</t>
  </si>
  <si>
    <t>Data Monthly Bundle   (2100MB)</t>
  </si>
  <si>
    <t>monthlydoubledata_3100</t>
  </si>
  <si>
    <t>DDMB2500</t>
  </si>
  <si>
    <t>Data Monthly Bundle   (3100MB)</t>
  </si>
  <si>
    <t>Sasai_20</t>
  </si>
  <si>
    <t>SASAI_BUNDLES</t>
  </si>
  <si>
    <t>SDB200</t>
  </si>
  <si>
    <t xml:space="preserve"> Sasai 20MB </t>
  </si>
  <si>
    <t xml:space="preserve"> Sasai 200MB </t>
  </si>
  <si>
    <t xml:space="preserve"> 24 hours </t>
  </si>
  <si>
    <t>Suspended</t>
  </si>
  <si>
    <t xml:space="preserve">Sasai Daily Bouquet 200MB </t>
  </si>
  <si>
    <t>Sasai_45</t>
  </si>
  <si>
    <t>SDB450</t>
  </si>
  <si>
    <t xml:space="preserve"> Sasai 45MB </t>
  </si>
  <si>
    <t xml:space="preserve"> Sasai 450MB </t>
  </si>
  <si>
    <t xml:space="preserve">Sasai Monthly Bouquet 200MB </t>
  </si>
  <si>
    <t>Sasai_65</t>
  </si>
  <si>
    <t>SWB650</t>
  </si>
  <si>
    <t xml:space="preserve"> Sasai 65MB </t>
  </si>
  <si>
    <t xml:space="preserve"> Sasai 650MB </t>
  </si>
  <si>
    <t xml:space="preserve"> 7 days </t>
  </si>
  <si>
    <t xml:space="preserve">Sasai Daily Bouquet 450MB </t>
  </si>
  <si>
    <t>Sasai_140</t>
  </si>
  <si>
    <t>SWB14</t>
  </si>
  <si>
    <t xml:space="preserve"> Sasai 140MB </t>
  </si>
  <si>
    <t xml:space="preserve"> Sasai 1.4 G </t>
  </si>
  <si>
    <t xml:space="preserve">Sasai Monthly Bouquet 450MB </t>
  </si>
  <si>
    <t>Sasai_220</t>
  </si>
  <si>
    <t>SMB200</t>
  </si>
  <si>
    <t xml:space="preserve">Sasai Weekly Bouquet 650MB </t>
  </si>
  <si>
    <t>Sasai_450</t>
  </si>
  <si>
    <t>SMB450</t>
  </si>
  <si>
    <t xml:space="preserve">Sasai Weekly Bouquet 1.4GB </t>
  </si>
  <si>
    <t>Sasai_2_2</t>
  </si>
  <si>
    <t>SMB22</t>
  </si>
  <si>
    <t xml:space="preserve"> Sasai 220MB </t>
  </si>
  <si>
    <t xml:space="preserve"> Sasai 2.2G</t>
  </si>
  <si>
    <t xml:space="preserve"> 30 days </t>
  </si>
  <si>
    <t>Sasai Monthly Bouquet 2.2GB</t>
  </si>
  <si>
    <t>Sasai_4_5</t>
  </si>
  <si>
    <t>SMB45</t>
  </si>
  <si>
    <t xml:space="preserve"> Sasai 4.5G</t>
  </si>
  <si>
    <t>Sasai Monthly Bouquet 4.6GB</t>
  </si>
  <si>
    <t>SMS-0.50</t>
  </si>
  <si>
    <t>SMS</t>
  </si>
  <si>
    <t>SMSD5</t>
  </si>
  <si>
    <t>SMS Daily Bundle</t>
  </si>
  <si>
    <t>95.63 </t>
  </si>
  <si>
    <t>SMS-1.00</t>
  </si>
  <si>
    <t>SMSD15</t>
  </si>
  <si>
    <t>190.41 </t>
  </si>
  <si>
    <t>SMS-2.50</t>
  </si>
  <si>
    <t>SMSD50</t>
  </si>
  <si>
    <t>471.66 </t>
  </si>
  <si>
    <t>SMS-3.50</t>
  </si>
  <si>
    <t>SDB35</t>
  </si>
  <si>
    <t>SMS Daily Bundle 35SMS</t>
  </si>
  <si>
    <t>660.97 </t>
  </si>
  <si>
    <t>SMS-5.00</t>
  </si>
  <si>
    <t>SMSW250</t>
  </si>
  <si>
    <t xml:space="preserve">SMS Weekly Bundle </t>
  </si>
  <si>
    <t>1459.29 </t>
  </si>
  <si>
    <t>SMS Weekly Bundle</t>
  </si>
  <si>
    <t>SMS-8.33</t>
  </si>
  <si>
    <t>SMSW200</t>
  </si>
  <si>
    <t>2419.23 </t>
  </si>
  <si>
    <t>SMS-13.33</t>
  </si>
  <si>
    <t>SMSW500</t>
  </si>
  <si>
    <t>3753.98 </t>
  </si>
  <si>
    <t>SMS-20.00</t>
  </si>
  <si>
    <t>SWB300</t>
  </si>
  <si>
    <t>SMS Weekly Bundle 300SMS</t>
  </si>
  <si>
    <t>5607.19 </t>
  </si>
  <si>
    <t>privatewifi8</t>
  </si>
  <si>
    <t>PWB8</t>
  </si>
  <si>
    <t xml:space="preserve"> Private WiFi Bundle    (8G)</t>
  </si>
  <si>
    <t xml:space="preserve"> Private WiFi Bundle    (5G)</t>
  </si>
  <si>
    <t>NEW</t>
  </si>
  <si>
    <t>privatewifi15</t>
  </si>
  <si>
    <t>PWB15</t>
  </si>
  <si>
    <t xml:space="preserve"> Private WiFi Bundle    (15G)</t>
  </si>
  <si>
    <t xml:space="preserve"> Private WiFi Bundle    (11G)</t>
  </si>
  <si>
    <t>privatewifi25</t>
  </si>
  <si>
    <t>PWB25</t>
  </si>
  <si>
    <t xml:space="preserve"> Private WiFi Bundle    (25G)</t>
  </si>
  <si>
    <t xml:space="preserve"> Private WiFi Bundle    (18G)</t>
  </si>
  <si>
    <t>privatewifi50</t>
  </si>
  <si>
    <t>PWB50</t>
  </si>
  <si>
    <t xml:space="preserve"> Private WiFi Bundle    (50G)</t>
  </si>
  <si>
    <t xml:space="preserve"> Private WiFi Bundle    (28.75G)</t>
  </si>
  <si>
    <t>privatewifi75</t>
  </si>
  <si>
    <t>PWB75</t>
  </si>
  <si>
    <t xml:space="preserve"> Private WiFi Bundle    (75G)</t>
  </si>
  <si>
    <t xml:space="preserve"> Private WiFi Bundle    (55G)</t>
  </si>
  <si>
    <t>bojv1</t>
  </si>
  <si>
    <t>VOICE</t>
  </si>
  <si>
    <t>BJV1</t>
  </si>
  <si>
    <t>Bundles of Joy Voice Only $10</t>
  </si>
  <si>
    <t>Bundles of Joy Voice (2 mins -Daily)</t>
  </si>
  <si>
    <t>bojv2</t>
  </si>
  <si>
    <t>BJV2</t>
  </si>
  <si>
    <t>Bundles of Joy Voice Only $22</t>
  </si>
  <si>
    <t>Bundles of Joy Voice (4 mins -Daily)</t>
  </si>
  <si>
    <t>bojv5</t>
  </si>
  <si>
    <t>BJV5</t>
  </si>
  <si>
    <t>Bundles of Joy Voice Only $56</t>
  </si>
  <si>
    <t>Bundles of Joy Voice (100mins )</t>
  </si>
  <si>
    <t>bojv85</t>
  </si>
  <si>
    <t>BJV85</t>
  </si>
  <si>
    <t>Bundles of Joy Voice Only Weekly $180</t>
  </si>
  <si>
    <t>Bundles of Joy Voice (30 mins -Weekly)</t>
  </si>
  <si>
    <t>bojv125</t>
  </si>
  <si>
    <t>BJV125</t>
  </si>
  <si>
    <t>Bundles of Joy Voice Only Weekly $265</t>
  </si>
  <si>
    <t>Bundles of Joy Voice (45 mins -Weekly)</t>
  </si>
  <si>
    <t>nchat1</t>
  </si>
  <si>
    <t>NCVB7</t>
  </si>
  <si>
    <t>Night Chat Voice Bundle</t>
  </si>
  <si>
    <t>elearning10</t>
  </si>
  <si>
    <t>ELB10</t>
  </si>
  <si>
    <t>elearning Bouquets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</si>
</sst>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* #,##0.000_);_(* \(#,##0.000\);_(* &quot;-&quot;??_);_(@_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9" fillId="4" borderId="2" xfId="0" applyFont="1" applyFill="1" applyBorder="1"/>
    <xf numFmtId="0" fontId="2" fillId="0" borderId="2" xfId="0" applyFont="1" applyBorder="1"/>
    <xf numFmtId="0" fontId="3" fillId="2" borderId="2" xfId="0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10" fillId="0" borderId="2" xfId="0" applyFont="1" applyBorder="1"/>
    <xf numFmtId="164" fontId="4" fillId="0" borderId="2" xfId="1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/>
    <xf numFmtId="164" fontId="4" fillId="0" borderId="2" xfId="1" applyNumberFormat="1" applyFont="1" applyFill="1" applyBorder="1" applyAlignment="1">
      <alignment horizontal="left" vertical="top" wrapText="1"/>
    </xf>
    <xf numFmtId="0" fontId="12" fillId="0" borderId="2" xfId="0" applyFont="1" applyBorder="1"/>
    <xf numFmtId="0" fontId="13" fillId="0" borderId="2" xfId="0" applyFont="1" applyBorder="1"/>
    <xf numFmtId="0" fontId="14" fillId="0" borderId="2" xfId="0" applyFont="1" applyBorder="1" applyAlignment="1">
      <alignment horizontal="center" vertical="center"/>
    </xf>
    <xf numFmtId="3" fontId="0" fillId="0" borderId="2" xfId="0" applyNumberFormat="1" applyBorder="1"/>
    <xf numFmtId="0" fontId="15" fillId="0" borderId="2" xfId="0" applyFont="1" applyBorder="1"/>
    <xf numFmtId="3" fontId="15" fillId="0" borderId="2" xfId="0" applyNumberFormat="1" applyFont="1" applyBorder="1"/>
    <xf numFmtId="0" fontId="14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14" fillId="0" borderId="2" xfId="0" applyFont="1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11" fillId="0" borderId="2" xfId="0" applyFont="1" applyBorder="1"/>
    <xf numFmtId="164" fontId="8" fillId="0" borderId="2" xfId="1" applyNumberFormat="1" applyFont="1" applyFill="1" applyBorder="1" applyAlignment="1">
      <alignment horizontal="left" vertical="top" wrapText="1"/>
    </xf>
    <xf numFmtId="164" fontId="16" fillId="0" borderId="2" xfId="1" applyNumberFormat="1" applyFont="1" applyFill="1" applyBorder="1"/>
    <xf numFmtId="14" fontId="2" fillId="0" borderId="0" xfId="0" applyNumberFormat="1" applyFont="1"/>
    <xf numFmtId="43" fontId="3" fillId="2" borderId="1" xfId="1" applyFont="1" applyFill="1" applyBorder="1" applyAlignment="1">
      <alignment horizontal="center" vertical="center" wrapText="1"/>
    </xf>
    <xf numFmtId="164" fontId="7" fillId="0" borderId="2" xfId="1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horizontal="left" vertical="top" wrapText="1"/>
    </xf>
    <xf numFmtId="164" fontId="6" fillId="0" borderId="2" xfId="1" applyNumberFormat="1" applyFont="1" applyFill="1" applyBorder="1"/>
    <xf numFmtId="0" fontId="18" fillId="0" borderId="2" xfId="0" applyFont="1" applyBorder="1"/>
    <xf numFmtId="43" fontId="19" fillId="3" borderId="0" xfId="1" applyFont="1" applyFill="1" applyBorder="1"/>
    <xf numFmtId="0" fontId="0" fillId="0" borderId="3" xfId="0" applyBorder="1"/>
    <xf numFmtId="165" fontId="3" fillId="2" borderId="1" xfId="1" applyNumberFormat="1" applyFont="1" applyFill="1" applyBorder="1" applyAlignment="1">
      <alignment vertical="center" wrapText="1"/>
    </xf>
    <xf numFmtId="0" fontId="15" fillId="5" borderId="2" xfId="0" applyFont="1" applyFill="1" applyBorder="1" applyAlignment="1">
      <alignment horizontal="center"/>
    </xf>
    <xf numFmtId="3" fontId="15" fillId="5" borderId="2" xfId="0" applyNumberFormat="1" applyFont="1" applyFill="1" applyBorder="1" applyAlignment="1">
      <alignment horizontal="center"/>
    </xf>
    <xf numFmtId="2" fontId="19" fillId="3" borderId="0" xfId="1" applyNumberFormat="1" applyFont="1" applyFill="1" applyBorder="1"/>
    <xf numFmtId="0" fontId="20" fillId="0" borderId="0" xfId="0" applyFont="1"/>
    <xf numFmtId="0" fontId="17" fillId="0" borderId="2" xfId="0" applyFont="1" applyBorder="1"/>
    <xf numFmtId="164" fontId="8" fillId="0" borderId="2" xfId="1" applyNumberFormat="1" applyFont="1" applyFill="1" applyBorder="1" applyAlignment="1">
      <alignment vertical="center"/>
    </xf>
    <xf numFmtId="0" fontId="17" fillId="0" borderId="0" xfId="0" applyFont="1"/>
    <xf numFmtId="165" fontId="3" fillId="2" borderId="4" xfId="1" applyNumberFormat="1" applyFont="1" applyFill="1" applyBorder="1" applyAlignment="1">
      <alignment vertical="center" wrapText="1"/>
    </xf>
    <xf numFmtId="2" fontId="0" fillId="0" borderId="0" xfId="0" applyNumberFormat="1"/>
    <xf numFmtId="0" fontId="15" fillId="0" borderId="0" xfId="0" applyFont="1"/>
    <xf numFmtId="0" fontId="21" fillId="0" borderId="0" xfId="0" applyFont="1"/>
    <xf numFmtId="0" fontId="11" fillId="0" borderId="0" xfId="0" applyFont="1"/>
    <xf numFmtId="0" fontId="23" fillId="6" borderId="5" xfId="0" applyFont="1" applyFill="1" applyBorder="1" applyAlignment="1">
      <alignment vertical="center"/>
    </xf>
    <xf numFmtId="0" fontId="23" fillId="6" borderId="5" xfId="0" applyFont="1" applyFill="1" applyBorder="1" applyAlignment="1">
      <alignment horizontal="center" vertical="center"/>
    </xf>
    <xf numFmtId="43" fontId="23" fillId="6" borderId="5" xfId="1" applyFont="1" applyFill="1" applyBorder="1" applyAlignment="1">
      <alignment horizontal="center" vertical="center" wrapText="1"/>
    </xf>
    <xf numFmtId="43" fontId="23" fillId="6" borderId="5" xfId="1" applyFont="1" applyFill="1" applyBorder="1" applyAlignment="1">
      <alignment horizontal="left" vertical="center" wrapText="1"/>
    </xf>
    <xf numFmtId="0" fontId="24" fillId="5" borderId="5" xfId="0" applyFont="1" applyFill="1" applyBorder="1"/>
    <xf numFmtId="43" fontId="24" fillId="5" borderId="5" xfId="0" applyNumberFormat="1" applyFont="1" applyFill="1" applyBorder="1"/>
    <xf numFmtId="164" fontId="24" fillId="5" borderId="5" xfId="0" applyNumberFormat="1" applyFont="1" applyFill="1" applyBorder="1"/>
    <xf numFmtId="9" fontId="24" fillId="5" borderId="5" xfId="3" applyFont="1" applyFill="1" applyBorder="1" applyAlignment="1">
      <alignment horizontal="center"/>
    </xf>
    <xf numFmtId="0" fontId="25" fillId="0" borderId="0" xfId="0" applyFont="1"/>
    <xf numFmtId="0" fontId="26" fillId="0" borderId="0" xfId="0" applyFont="1"/>
    <xf numFmtId="0" fontId="24" fillId="0" borderId="0" xfId="0" applyFont="1"/>
    <xf numFmtId="43" fontId="24" fillId="0" borderId="0" xfId="0" applyNumberFormat="1" applyFont="1"/>
    <xf numFmtId="164" fontId="24" fillId="0" borderId="0" xfId="0" applyNumberFormat="1" applyFont="1"/>
    <xf numFmtId="9" fontId="24" fillId="0" borderId="0" xfId="3" applyFont="1" applyFill="1" applyBorder="1" applyAlignment="1">
      <alignment horizontal="center"/>
    </xf>
    <xf numFmtId="0" fontId="27" fillId="0" borderId="2" xfId="0" applyFont="1" applyBorder="1"/>
    <xf numFmtId="2" fontId="28" fillId="7" borderId="2" xfId="0" applyNumberFormat="1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2" fontId="28" fillId="8" borderId="2" xfId="0" applyNumberFormat="1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9" fontId="27" fillId="8" borderId="2" xfId="3" applyFont="1" applyFill="1" applyBorder="1" applyAlignment="1">
      <alignment horizontal="center"/>
    </xf>
    <xf numFmtId="43" fontId="26" fillId="0" borderId="0" xfId="0" applyNumberFormat="1" applyFont="1"/>
    <xf numFmtId="164" fontId="26" fillId="0" borderId="0" xfId="0" applyNumberFormat="1" applyFont="1"/>
    <xf numFmtId="9" fontId="26" fillId="0" borderId="0" xfId="3" applyFont="1" applyFill="1" applyBorder="1" applyAlignment="1">
      <alignment horizontal="center"/>
    </xf>
    <xf numFmtId="2" fontId="19" fillId="9" borderId="0" xfId="1" applyNumberFormat="1" applyFont="1" applyFill="1" applyBorder="1"/>
    <xf numFmtId="2" fontId="19" fillId="10" borderId="0" xfId="1" applyNumberFormat="1" applyFont="1" applyFill="1" applyBorder="1"/>
    <xf numFmtId="43" fontId="3" fillId="2" borderId="4" xfId="1" applyFont="1" applyFill="1" applyBorder="1" applyAlignment="1">
      <alignment horizontal="center" vertical="center" wrapText="1"/>
    </xf>
  </cellXfs>
  <cellStyles count="4">
    <cellStyle name="Comma" xfId="1" builtinId="3"/>
    <cellStyle name="Comma 2" xfId="2" xr:uid="{9AB5C364-F034-474B-AF90-98B359D9D0F0}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83"/>
  <sheetViews>
    <sheetView tabSelected="1" zoomScale="78" zoomScaleNormal="78" workbookViewId="0">
      <pane ySplit="2" topLeftCell="A3" activePane="bottomLeft" state="frozen"/>
      <selection pane="bottomLeft" activeCell="L1" sqref="H1:L1048576"/>
    </sheetView>
  </sheetViews>
  <sheetFormatPr defaultRowHeight="14.45"/>
  <cols>
    <col min="1" max="1" width="34.5703125" bestFit="1" customWidth="1"/>
    <col min="2" max="2" width="20" bestFit="1" customWidth="1"/>
    <col min="3" max="3" width="13.28515625" bestFit="1" customWidth="1"/>
    <col min="4" max="4" width="51.7109375" hidden="1" customWidth="1"/>
    <col min="5" max="5" width="51.7109375" bestFit="1" customWidth="1"/>
    <col min="6" max="6" width="8.85546875" customWidth="1"/>
    <col min="7" max="7" width="9.140625" bestFit="1" customWidth="1"/>
    <col min="8" max="12" width="11.28515625" hidden="1" customWidth="1"/>
    <col min="13" max="13" width="11.28515625" customWidth="1"/>
    <col min="14" max="14" width="16.7109375" bestFit="1" customWidth="1"/>
    <col min="17" max="17" width="25.28515625" hidden="1" customWidth="1"/>
    <col min="18" max="25" width="8.85546875" hidden="1" customWidth="1"/>
    <col min="26" max="26" width="8.85546875" customWidth="1"/>
    <col min="31" max="31" width="11.28515625" hidden="1" customWidth="1"/>
  </cols>
  <sheetData>
    <row r="1" spans="1:31" ht="15" thickBot="1">
      <c r="A1" s="2"/>
      <c r="B1" s="5"/>
      <c r="C1" s="5"/>
      <c r="D1" s="5"/>
      <c r="E1" s="5"/>
      <c r="F1" s="5"/>
      <c r="G1" s="5"/>
      <c r="H1" s="24">
        <v>45094</v>
      </c>
      <c r="I1" s="24"/>
      <c r="J1" s="24">
        <v>45222</v>
      </c>
      <c r="K1" s="24">
        <v>45388</v>
      </c>
      <c r="L1" s="24">
        <v>45392</v>
      </c>
      <c r="M1" s="24">
        <v>45397</v>
      </c>
      <c r="AE1" s="24">
        <v>44979</v>
      </c>
    </row>
    <row r="2" spans="1:31" ht="42" thickBot="1">
      <c r="A2" s="2" t="s">
        <v>0</v>
      </c>
      <c r="B2" s="2" t="s">
        <v>1</v>
      </c>
      <c r="C2" s="1" t="s">
        <v>2</v>
      </c>
      <c r="D2" s="3" t="s">
        <v>3</v>
      </c>
      <c r="E2" s="3" t="s">
        <v>3</v>
      </c>
      <c r="F2" s="3" t="s">
        <v>4</v>
      </c>
      <c r="G2" s="4" t="s">
        <v>5</v>
      </c>
      <c r="H2" s="25" t="s">
        <v>6</v>
      </c>
      <c r="I2" s="32" t="s">
        <v>7</v>
      </c>
      <c r="J2" s="25" t="s">
        <v>8</v>
      </c>
      <c r="K2" s="70" t="s">
        <v>9</v>
      </c>
      <c r="L2" s="70" t="s">
        <v>10</v>
      </c>
      <c r="M2" s="70" t="s">
        <v>9</v>
      </c>
      <c r="N2" s="40" t="s">
        <v>11</v>
      </c>
      <c r="Q2" s="45" t="s">
        <v>12</v>
      </c>
      <c r="R2" s="46" t="s">
        <v>13</v>
      </c>
      <c r="S2" s="46" t="s">
        <v>14</v>
      </c>
      <c r="T2" s="47" t="s">
        <v>15</v>
      </c>
      <c r="U2" s="47" t="s">
        <v>16</v>
      </c>
      <c r="V2" s="48" t="s">
        <v>17</v>
      </c>
      <c r="AE2" s="32" t="s">
        <v>18</v>
      </c>
    </row>
    <row r="3" spans="1:31">
      <c r="A3" s="21" t="s">
        <v>19</v>
      </c>
      <c r="B3" s="5" t="s">
        <v>20</v>
      </c>
      <c r="C3" s="29" t="s">
        <v>21</v>
      </c>
      <c r="D3" s="26" t="s">
        <v>22</v>
      </c>
      <c r="E3" s="26" t="s">
        <v>22</v>
      </c>
      <c r="F3" s="8" t="s">
        <v>23</v>
      </c>
      <c r="G3" s="9">
        <v>4</v>
      </c>
      <c r="H3" s="35">
        <v>56</v>
      </c>
      <c r="I3" s="35"/>
      <c r="J3" s="35">
        <v>112</v>
      </c>
      <c r="K3" s="35">
        <v>0.04</v>
      </c>
      <c r="L3" s="35">
        <v>0.27</v>
      </c>
      <c r="M3" s="35">
        <v>0.27</v>
      </c>
      <c r="N3" s="42"/>
      <c r="P3" s="41"/>
      <c r="Q3" s="49" t="s">
        <v>24</v>
      </c>
      <c r="R3" s="49">
        <v>4</v>
      </c>
      <c r="S3" s="49" t="s">
        <v>25</v>
      </c>
      <c r="T3" s="50">
        <v>31.437500000000004</v>
      </c>
      <c r="U3" s="51">
        <v>40</v>
      </c>
      <c r="V3" s="52">
        <f>(U3-T3)/T3</f>
        <v>0.27236580516898595</v>
      </c>
      <c r="Z3" s="41"/>
      <c r="AE3" s="35">
        <v>0.04</v>
      </c>
    </row>
    <row r="4" spans="1:31">
      <c r="A4" s="21" t="s">
        <v>26</v>
      </c>
      <c r="B4" s="5" t="s">
        <v>20</v>
      </c>
      <c r="C4" s="29" t="s">
        <v>27</v>
      </c>
      <c r="D4" s="26" t="s">
        <v>28</v>
      </c>
      <c r="E4" s="26" t="s">
        <v>28</v>
      </c>
      <c r="F4" s="8" t="s">
        <v>23</v>
      </c>
      <c r="G4" s="9">
        <v>12</v>
      </c>
      <c r="H4" s="35">
        <v>165</v>
      </c>
      <c r="I4" s="35"/>
      <c r="J4" s="35">
        <v>330</v>
      </c>
      <c r="K4" s="35">
        <v>0.13</v>
      </c>
      <c r="L4" s="35">
        <v>0.73</v>
      </c>
      <c r="M4" s="35">
        <v>0.73</v>
      </c>
      <c r="N4" s="42"/>
      <c r="P4" s="41"/>
      <c r="Q4" s="49" t="s">
        <v>29</v>
      </c>
      <c r="R4" s="49">
        <v>12</v>
      </c>
      <c r="S4" s="49" t="s">
        <v>25</v>
      </c>
      <c r="T4" s="50">
        <v>94.3125</v>
      </c>
      <c r="U4" s="51">
        <v>118</v>
      </c>
      <c r="V4" s="52">
        <f>(U4-T4)/T4</f>
        <v>0.25115970841616964</v>
      </c>
      <c r="Z4" s="41"/>
      <c r="AE4" s="35">
        <v>0.11</v>
      </c>
    </row>
    <row r="5" spans="1:31">
      <c r="A5" s="2" t="s">
        <v>30</v>
      </c>
      <c r="B5" s="5" t="s">
        <v>20</v>
      </c>
      <c r="C5" s="6" t="s">
        <v>31</v>
      </c>
      <c r="D5" s="7" t="s">
        <v>32</v>
      </c>
      <c r="E5" s="7" t="s">
        <v>33</v>
      </c>
      <c r="F5" s="8" t="s">
        <v>23</v>
      </c>
      <c r="G5" s="9">
        <v>20</v>
      </c>
      <c r="H5" s="35">
        <v>284</v>
      </c>
      <c r="I5" s="35"/>
      <c r="J5" s="35">
        <v>568</v>
      </c>
      <c r="K5" s="30">
        <v>0</v>
      </c>
      <c r="L5" s="30">
        <v>0</v>
      </c>
      <c r="M5" s="30">
        <v>0</v>
      </c>
      <c r="N5" s="36"/>
      <c r="P5" s="41"/>
      <c r="Q5" s="49" t="s">
        <v>33</v>
      </c>
      <c r="R5" s="49">
        <v>20</v>
      </c>
      <c r="S5" s="49" t="s">
        <v>25</v>
      </c>
      <c r="T5" s="50">
        <v>162.42500000000001</v>
      </c>
      <c r="U5" s="51">
        <v>203</v>
      </c>
      <c r="V5" s="52">
        <f t="shared" ref="V5" si="0">(U5-T5)/T5</f>
        <v>0.24980760350931192</v>
      </c>
      <c r="Z5" s="41"/>
      <c r="AE5" s="35">
        <v>0.19</v>
      </c>
    </row>
    <row r="6" spans="1:31">
      <c r="A6" s="2" t="s">
        <v>34</v>
      </c>
      <c r="B6" s="5" t="s">
        <v>20</v>
      </c>
      <c r="C6" s="6" t="s">
        <v>35</v>
      </c>
      <c r="D6" s="7" t="s">
        <v>36</v>
      </c>
      <c r="E6" s="7" t="s">
        <v>37</v>
      </c>
      <c r="F6" s="8" t="s">
        <v>23</v>
      </c>
      <c r="G6" s="9">
        <v>45</v>
      </c>
      <c r="H6" s="35">
        <v>643</v>
      </c>
      <c r="I6" s="35"/>
      <c r="J6" s="35">
        <v>1285</v>
      </c>
      <c r="K6" s="30">
        <v>0</v>
      </c>
      <c r="L6" s="30">
        <v>0</v>
      </c>
      <c r="M6" s="30">
        <v>0</v>
      </c>
      <c r="N6" s="36"/>
      <c r="P6" s="41"/>
      <c r="Q6" s="49" t="s">
        <v>37</v>
      </c>
      <c r="R6" s="49">
        <v>45</v>
      </c>
      <c r="S6" s="49" t="s">
        <v>25</v>
      </c>
      <c r="T6" s="50">
        <v>366.77500000000003</v>
      </c>
      <c r="U6" s="51">
        <v>459</v>
      </c>
      <c r="V6" s="52">
        <f>(U6-T6)/T6</f>
        <v>0.2514484356894553</v>
      </c>
      <c r="Z6" s="41"/>
      <c r="AE6" s="35">
        <v>0.42</v>
      </c>
    </row>
    <row r="7" spans="1:31">
      <c r="A7" s="2" t="s">
        <v>38</v>
      </c>
      <c r="B7" s="5" t="s">
        <v>20</v>
      </c>
      <c r="C7" s="6" t="s">
        <v>39</v>
      </c>
      <c r="D7" s="7" t="s">
        <v>40</v>
      </c>
      <c r="E7" s="7" t="s">
        <v>41</v>
      </c>
      <c r="F7" s="8" t="s">
        <v>42</v>
      </c>
      <c r="G7" s="9">
        <v>65</v>
      </c>
      <c r="H7" s="35">
        <v>918</v>
      </c>
      <c r="I7" s="35"/>
      <c r="J7" s="35">
        <v>1837</v>
      </c>
      <c r="K7" s="30">
        <v>0</v>
      </c>
      <c r="L7" s="30">
        <v>0</v>
      </c>
      <c r="M7" s="30">
        <v>0</v>
      </c>
      <c r="N7" s="36"/>
      <c r="P7" s="41"/>
      <c r="Q7" s="49" t="s">
        <v>41</v>
      </c>
      <c r="R7" s="49">
        <v>65</v>
      </c>
      <c r="S7" s="49" t="s">
        <v>43</v>
      </c>
      <c r="T7" s="50">
        <v>523.94999999999993</v>
      </c>
      <c r="U7" s="51">
        <v>656</v>
      </c>
      <c r="V7" s="52">
        <f>(U7-T7)/T7</f>
        <v>0.25202786525431831</v>
      </c>
      <c r="Z7" s="41"/>
      <c r="AE7" s="35">
        <v>0.61</v>
      </c>
    </row>
    <row r="8" spans="1:31">
      <c r="A8" s="2" t="s">
        <v>44</v>
      </c>
      <c r="B8" s="5" t="s">
        <v>20</v>
      </c>
      <c r="C8" s="6" t="s">
        <v>45</v>
      </c>
      <c r="D8" s="7" t="s">
        <v>46</v>
      </c>
      <c r="E8" s="7" t="s">
        <v>47</v>
      </c>
      <c r="F8" s="8" t="s">
        <v>42</v>
      </c>
      <c r="G8" s="9">
        <v>140</v>
      </c>
      <c r="H8" s="35">
        <v>1971</v>
      </c>
      <c r="I8" s="35"/>
      <c r="J8" s="35">
        <v>3942</v>
      </c>
      <c r="K8" s="30">
        <v>0</v>
      </c>
      <c r="L8" s="30">
        <v>0</v>
      </c>
      <c r="M8" s="30">
        <v>0</v>
      </c>
      <c r="N8" s="36"/>
      <c r="P8" s="41"/>
      <c r="Q8" s="49" t="s">
        <v>48</v>
      </c>
      <c r="R8" s="49">
        <v>140</v>
      </c>
      <c r="S8" s="49" t="s">
        <v>43</v>
      </c>
      <c r="T8" s="50">
        <v>1126.4749999999999</v>
      </c>
      <c r="U8" s="51">
        <v>1408</v>
      </c>
      <c r="V8" s="52">
        <f>(U8-T8)/T8</f>
        <v>0.24991677578286256</v>
      </c>
      <c r="Z8" s="41"/>
      <c r="AE8" s="35">
        <v>1.3</v>
      </c>
    </row>
    <row r="9" spans="1:31">
      <c r="A9" s="2" t="s">
        <v>49</v>
      </c>
      <c r="B9" s="5" t="s">
        <v>20</v>
      </c>
      <c r="C9" s="6" t="s">
        <v>50</v>
      </c>
      <c r="D9" s="7" t="s">
        <v>51</v>
      </c>
      <c r="E9" s="7" t="s">
        <v>52</v>
      </c>
      <c r="F9" s="8" t="s">
        <v>53</v>
      </c>
      <c r="G9" s="9">
        <v>240</v>
      </c>
      <c r="H9" s="35">
        <v>3440</v>
      </c>
      <c r="I9" s="35"/>
      <c r="J9" s="35">
        <v>6879</v>
      </c>
      <c r="K9" s="35">
        <v>2.75</v>
      </c>
      <c r="L9" s="35">
        <v>14.2</v>
      </c>
      <c r="M9" s="35">
        <v>14.2</v>
      </c>
      <c r="N9" s="42"/>
      <c r="P9" s="41"/>
      <c r="Q9" s="49" t="s">
        <v>52</v>
      </c>
      <c r="R9" s="49">
        <v>240</v>
      </c>
      <c r="S9" s="49" t="s">
        <v>54</v>
      </c>
      <c r="T9" s="50">
        <v>1833.8</v>
      </c>
      <c r="U9" s="51">
        <v>2293</v>
      </c>
      <c r="V9" s="52">
        <f t="shared" ref="V9:V10" si="1">(U9-T9)/T9</f>
        <v>0.25040898680335916</v>
      </c>
      <c r="Z9" s="41"/>
      <c r="AE9" s="35">
        <v>2.12</v>
      </c>
    </row>
    <row r="10" spans="1:31">
      <c r="A10" s="2" t="s">
        <v>55</v>
      </c>
      <c r="B10" s="5" t="s">
        <v>20</v>
      </c>
      <c r="C10" s="6" t="s">
        <v>56</v>
      </c>
      <c r="D10" s="7" t="s">
        <v>57</v>
      </c>
      <c r="E10" s="7" t="s">
        <v>58</v>
      </c>
      <c r="F10" s="8" t="s">
        <v>53</v>
      </c>
      <c r="G10" s="9">
        <v>400</v>
      </c>
      <c r="H10" s="35">
        <v>5699</v>
      </c>
      <c r="I10" s="35"/>
      <c r="J10" s="35">
        <v>11397</v>
      </c>
      <c r="K10" s="30">
        <v>0</v>
      </c>
      <c r="L10" s="30">
        <v>0</v>
      </c>
      <c r="M10" s="30">
        <v>0</v>
      </c>
      <c r="N10" s="36"/>
      <c r="P10" s="41"/>
      <c r="Q10" s="49" t="s">
        <v>58</v>
      </c>
      <c r="R10" s="49">
        <v>400</v>
      </c>
      <c r="S10" s="49" t="s">
        <v>54</v>
      </c>
      <c r="T10" s="50">
        <v>3038.8125</v>
      </c>
      <c r="U10" s="51">
        <v>3799</v>
      </c>
      <c r="V10" s="52">
        <f t="shared" si="1"/>
        <v>0.25015939614569838</v>
      </c>
      <c r="Z10" s="41"/>
      <c r="AE10" s="35">
        <v>3.52</v>
      </c>
    </row>
    <row r="11" spans="1:31">
      <c r="A11" s="2"/>
      <c r="B11" s="5"/>
      <c r="C11" s="6"/>
      <c r="D11" s="7"/>
      <c r="E11" s="7"/>
      <c r="F11" s="8"/>
      <c r="G11" s="9"/>
      <c r="H11" s="36"/>
      <c r="I11" s="36"/>
      <c r="J11" s="36"/>
      <c r="K11" s="36"/>
      <c r="L11" s="36"/>
      <c r="M11" s="36"/>
      <c r="N11" s="42"/>
      <c r="P11" s="41"/>
      <c r="Z11" s="41"/>
      <c r="AE11" s="36"/>
    </row>
    <row r="12" spans="1:31">
      <c r="A12" s="2" t="s">
        <v>59</v>
      </c>
      <c r="B12" s="5" t="s">
        <v>60</v>
      </c>
      <c r="C12" s="6" t="s">
        <v>61</v>
      </c>
      <c r="D12" s="7" t="s">
        <v>62</v>
      </c>
      <c r="E12" s="7" t="s">
        <v>63</v>
      </c>
      <c r="F12" s="8" t="s">
        <v>23</v>
      </c>
      <c r="G12" s="9">
        <v>20</v>
      </c>
      <c r="H12" s="35">
        <v>284</v>
      </c>
      <c r="I12" s="35"/>
      <c r="J12" s="35">
        <v>568</v>
      </c>
      <c r="K12" s="35">
        <v>0.23</v>
      </c>
      <c r="L12" s="35">
        <v>1.5</v>
      </c>
      <c r="M12" s="35">
        <v>1.5</v>
      </c>
      <c r="N12" s="42"/>
      <c r="P12" s="41"/>
      <c r="Q12" s="49" t="s">
        <v>63</v>
      </c>
      <c r="R12" s="49">
        <v>20</v>
      </c>
      <c r="S12" s="49" t="s">
        <v>25</v>
      </c>
      <c r="T12" s="50">
        <v>162.42500000000001</v>
      </c>
      <c r="U12" s="51">
        <v>203</v>
      </c>
      <c r="V12" s="52">
        <f>(U12-T12)/T12</f>
        <v>0.24980760350931192</v>
      </c>
      <c r="Z12" s="41"/>
      <c r="AE12" s="35">
        <v>0.19</v>
      </c>
    </row>
    <row r="13" spans="1:31">
      <c r="A13" s="2" t="s">
        <v>64</v>
      </c>
      <c r="B13" s="5" t="s">
        <v>60</v>
      </c>
      <c r="C13" s="6" t="s">
        <v>65</v>
      </c>
      <c r="D13" s="7" t="s">
        <v>66</v>
      </c>
      <c r="E13" s="7" t="s">
        <v>67</v>
      </c>
      <c r="F13" s="8" t="s">
        <v>23</v>
      </c>
      <c r="G13" s="9">
        <v>45</v>
      </c>
      <c r="H13" s="35">
        <v>643</v>
      </c>
      <c r="I13" s="35"/>
      <c r="J13" s="35">
        <v>1285</v>
      </c>
      <c r="K13" s="35">
        <v>0.51</v>
      </c>
      <c r="L13" s="35">
        <v>4</v>
      </c>
      <c r="M13" s="35">
        <v>4</v>
      </c>
      <c r="N13" s="42"/>
      <c r="P13" s="41"/>
      <c r="Q13" s="49" t="s">
        <v>67</v>
      </c>
      <c r="R13" s="49">
        <v>45</v>
      </c>
      <c r="S13" s="49" t="s">
        <v>25</v>
      </c>
      <c r="T13" s="50">
        <v>366.77500000000003</v>
      </c>
      <c r="U13" s="51">
        <v>459</v>
      </c>
      <c r="V13" s="52">
        <f>(U13-T13)/T13</f>
        <v>0.2514484356894553</v>
      </c>
      <c r="Z13" s="41"/>
      <c r="AE13" s="35">
        <v>0.42</v>
      </c>
    </row>
    <row r="14" spans="1:31">
      <c r="A14" s="2" t="s">
        <v>68</v>
      </c>
      <c r="B14" s="5" t="s">
        <v>60</v>
      </c>
      <c r="C14" s="6" t="s">
        <v>69</v>
      </c>
      <c r="D14" s="7" t="s">
        <v>70</v>
      </c>
      <c r="E14" s="7" t="s">
        <v>71</v>
      </c>
      <c r="F14" s="8" t="s">
        <v>42</v>
      </c>
      <c r="G14" s="9">
        <v>140</v>
      </c>
      <c r="H14" s="35">
        <v>1971</v>
      </c>
      <c r="I14" s="35"/>
      <c r="J14" s="35">
        <v>3942</v>
      </c>
      <c r="K14" s="35">
        <v>1.58</v>
      </c>
      <c r="L14" s="35">
        <v>10</v>
      </c>
      <c r="M14" s="35">
        <v>10</v>
      </c>
      <c r="N14" s="42"/>
      <c r="P14" s="41"/>
      <c r="Q14" s="49" t="s">
        <v>71</v>
      </c>
      <c r="R14" s="49">
        <v>140</v>
      </c>
      <c r="S14" s="49" t="s">
        <v>43</v>
      </c>
      <c r="T14" s="50">
        <v>1126.4124999999999</v>
      </c>
      <c r="U14" s="51">
        <v>1408</v>
      </c>
      <c r="V14" s="52">
        <f>(U14-T14)/T14</f>
        <v>0.24998612852751556</v>
      </c>
      <c r="Z14" s="41"/>
      <c r="AE14" s="35">
        <v>1.3</v>
      </c>
    </row>
    <row r="15" spans="1:31">
      <c r="A15" s="2" t="s">
        <v>72</v>
      </c>
      <c r="B15" s="5" t="s">
        <v>60</v>
      </c>
      <c r="C15" s="6" t="s">
        <v>73</v>
      </c>
      <c r="D15" s="7" t="s">
        <v>74</v>
      </c>
      <c r="E15" s="7" t="s">
        <v>75</v>
      </c>
      <c r="F15" s="8" t="s">
        <v>53</v>
      </c>
      <c r="G15" s="9">
        <v>400</v>
      </c>
      <c r="H15" s="35">
        <v>5319</v>
      </c>
      <c r="I15" s="35"/>
      <c r="J15" s="35">
        <v>10637</v>
      </c>
      <c r="K15" s="35">
        <v>4.26</v>
      </c>
      <c r="L15" s="35">
        <v>13.5</v>
      </c>
      <c r="M15" s="35">
        <v>13.5</v>
      </c>
      <c r="N15" s="42"/>
      <c r="P15" s="41"/>
      <c r="Q15" s="49" t="s">
        <v>75</v>
      </c>
      <c r="R15" s="49">
        <v>400</v>
      </c>
      <c r="S15" s="49" t="s">
        <v>54</v>
      </c>
      <c r="T15" s="50">
        <v>3038.8125</v>
      </c>
      <c r="U15" s="51">
        <v>3799</v>
      </c>
      <c r="V15" s="52">
        <f>(U15-T15)/T15</f>
        <v>0.25015939614569838</v>
      </c>
      <c r="Z15" s="41"/>
      <c r="AE15" s="35">
        <v>3.52</v>
      </c>
    </row>
    <row r="16" spans="1:31">
      <c r="A16" s="2"/>
      <c r="B16" s="5"/>
      <c r="C16" s="6"/>
      <c r="D16" s="7"/>
      <c r="E16" s="7"/>
      <c r="F16" s="8"/>
      <c r="G16" s="9"/>
      <c r="H16" s="36"/>
      <c r="I16" s="36"/>
      <c r="J16" s="36"/>
      <c r="K16" s="36"/>
      <c r="L16" s="36"/>
      <c r="M16" s="36"/>
      <c r="N16" s="42"/>
      <c r="P16" s="41"/>
      <c r="Z16" s="41"/>
      <c r="AE16" s="36"/>
    </row>
    <row r="17" spans="1:31">
      <c r="A17" s="2" t="s">
        <v>76</v>
      </c>
      <c r="B17" s="5" t="s">
        <v>77</v>
      </c>
      <c r="C17" s="6" t="s">
        <v>78</v>
      </c>
      <c r="D17" s="7" t="s">
        <v>79</v>
      </c>
      <c r="E17" s="7" t="s">
        <v>80</v>
      </c>
      <c r="F17" s="8" t="s">
        <v>23</v>
      </c>
      <c r="G17" s="9">
        <v>20</v>
      </c>
      <c r="H17" s="35">
        <v>284</v>
      </c>
      <c r="I17" s="35"/>
      <c r="J17" s="35">
        <v>568</v>
      </c>
      <c r="K17" s="35">
        <v>0.23</v>
      </c>
      <c r="L17" s="35">
        <v>1.8</v>
      </c>
      <c r="M17" s="35">
        <v>1.8</v>
      </c>
      <c r="N17" s="42"/>
      <c r="P17" s="41"/>
      <c r="Q17" s="49" t="s">
        <v>81</v>
      </c>
      <c r="R17" s="49">
        <v>20</v>
      </c>
      <c r="S17" s="49" t="s">
        <v>25</v>
      </c>
      <c r="T17" s="50">
        <v>162.4375</v>
      </c>
      <c r="U17" s="51">
        <v>203</v>
      </c>
      <c r="V17" s="52">
        <f>(U17-T17)/T17</f>
        <v>0.24971142747210465</v>
      </c>
      <c r="Z17" s="41"/>
      <c r="AE17" s="35">
        <v>0.19</v>
      </c>
    </row>
    <row r="18" spans="1:31">
      <c r="A18" s="2" t="s">
        <v>82</v>
      </c>
      <c r="B18" s="5" t="s">
        <v>77</v>
      </c>
      <c r="C18" s="6" t="s">
        <v>83</v>
      </c>
      <c r="D18" s="7" t="s">
        <v>84</v>
      </c>
      <c r="E18" s="7" t="s">
        <v>85</v>
      </c>
      <c r="F18" s="8" t="s">
        <v>23</v>
      </c>
      <c r="G18" s="9">
        <v>45</v>
      </c>
      <c r="H18" s="35">
        <v>638</v>
      </c>
      <c r="I18" s="35"/>
      <c r="J18" s="35">
        <v>1277</v>
      </c>
      <c r="K18" s="30">
        <v>0</v>
      </c>
      <c r="L18" s="30">
        <v>0</v>
      </c>
      <c r="M18" s="30">
        <v>0</v>
      </c>
      <c r="N18" s="36"/>
      <c r="P18" s="41"/>
      <c r="Q18" s="49" t="s">
        <v>86</v>
      </c>
      <c r="R18" s="49">
        <v>45</v>
      </c>
      <c r="S18" s="49" t="s">
        <v>25</v>
      </c>
      <c r="T18" s="50">
        <v>364.82500000000005</v>
      </c>
      <c r="U18" s="51">
        <v>456</v>
      </c>
      <c r="V18" s="52">
        <f>(U18-T18)/T18</f>
        <v>0.24991434249297592</v>
      </c>
      <c r="Z18" s="41"/>
      <c r="AE18" s="35">
        <v>0.42</v>
      </c>
    </row>
    <row r="19" spans="1:31">
      <c r="A19" s="2" t="s">
        <v>87</v>
      </c>
      <c r="B19" s="5" t="s">
        <v>77</v>
      </c>
      <c r="C19" s="6" t="s">
        <v>88</v>
      </c>
      <c r="D19" s="7" t="s">
        <v>89</v>
      </c>
      <c r="E19" s="7" t="s">
        <v>90</v>
      </c>
      <c r="F19" s="8" t="s">
        <v>42</v>
      </c>
      <c r="G19" s="9">
        <v>140</v>
      </c>
      <c r="H19" s="35">
        <v>1774</v>
      </c>
      <c r="I19" s="35"/>
      <c r="J19" s="35">
        <v>3548</v>
      </c>
      <c r="K19" s="35">
        <v>1.42</v>
      </c>
      <c r="L19" s="35">
        <v>7.5</v>
      </c>
      <c r="M19" s="35">
        <v>7.5</v>
      </c>
      <c r="N19" s="42"/>
      <c r="P19" s="41"/>
      <c r="Q19" s="49" t="s">
        <v>91</v>
      </c>
      <c r="R19" s="49">
        <v>140</v>
      </c>
      <c r="S19" s="49" t="s">
        <v>43</v>
      </c>
      <c r="T19" s="50">
        <v>1013.375</v>
      </c>
      <c r="U19" s="51">
        <v>1267</v>
      </c>
      <c r="V19" s="52">
        <f>(U19-T19)/T19</f>
        <v>0.25027753793018381</v>
      </c>
      <c r="Z19" s="41"/>
      <c r="AE19" s="35">
        <v>1.17</v>
      </c>
    </row>
    <row r="20" spans="1:31">
      <c r="A20" s="2" t="s">
        <v>92</v>
      </c>
      <c r="B20" s="5" t="s">
        <v>77</v>
      </c>
      <c r="C20" s="6" t="s">
        <v>93</v>
      </c>
      <c r="D20" s="7" t="s">
        <v>94</v>
      </c>
      <c r="E20" s="7" t="s">
        <v>95</v>
      </c>
      <c r="F20" s="8" t="s">
        <v>53</v>
      </c>
      <c r="G20" s="9">
        <v>400</v>
      </c>
      <c r="H20" s="30"/>
      <c r="I20" s="30"/>
      <c r="J20" s="30">
        <v>0</v>
      </c>
      <c r="K20" s="30">
        <v>0</v>
      </c>
      <c r="L20" s="30">
        <v>0</v>
      </c>
      <c r="M20" s="30">
        <v>0</v>
      </c>
      <c r="N20" s="43"/>
      <c r="P20" s="41"/>
      <c r="Q20" s="49" t="s">
        <v>96</v>
      </c>
      <c r="R20" s="49">
        <v>400</v>
      </c>
      <c r="S20" s="49" t="s">
        <v>54</v>
      </c>
      <c r="T20" s="50">
        <v>1016.7125</v>
      </c>
      <c r="U20" s="51">
        <v>1271</v>
      </c>
      <c r="V20" s="52">
        <f>(U20-T20)/T20</f>
        <v>0.25010757711742504</v>
      </c>
      <c r="Z20" s="41"/>
      <c r="AE20" s="30">
        <v>0</v>
      </c>
    </row>
    <row r="21" spans="1:31">
      <c r="A21" s="2"/>
      <c r="B21" s="5"/>
      <c r="C21" s="6"/>
      <c r="D21" s="7"/>
      <c r="E21" s="7"/>
      <c r="F21" s="8"/>
      <c r="G21" s="9"/>
      <c r="H21" s="36"/>
      <c r="I21" s="36"/>
      <c r="J21" s="36"/>
      <c r="K21" s="36"/>
      <c r="L21" s="36"/>
      <c r="M21" s="36"/>
      <c r="N21" s="39"/>
      <c r="P21" s="41"/>
      <c r="Q21" s="49"/>
      <c r="R21" s="49"/>
      <c r="S21" s="49"/>
      <c r="T21" s="50"/>
      <c r="U21" s="51"/>
      <c r="V21" s="52"/>
      <c r="Z21" s="41"/>
      <c r="AE21" s="36"/>
    </row>
    <row r="22" spans="1:31">
      <c r="A22" s="2" t="s">
        <v>97</v>
      </c>
      <c r="B22" s="5" t="s">
        <v>98</v>
      </c>
      <c r="C22" s="6" t="s">
        <v>99</v>
      </c>
      <c r="D22" s="7" t="s">
        <v>100</v>
      </c>
      <c r="E22" s="7" t="s">
        <v>101</v>
      </c>
      <c r="F22" s="8" t="s">
        <v>23</v>
      </c>
      <c r="G22" s="9">
        <v>20</v>
      </c>
      <c r="H22" s="35">
        <v>284</v>
      </c>
      <c r="I22" s="35"/>
      <c r="J22" s="35">
        <v>568</v>
      </c>
      <c r="K22" s="35">
        <v>0.23</v>
      </c>
      <c r="L22" s="35">
        <v>0.9</v>
      </c>
      <c r="M22" s="35">
        <v>0.9</v>
      </c>
      <c r="N22" s="42"/>
      <c r="P22" s="41"/>
      <c r="Q22" s="49" t="s">
        <v>102</v>
      </c>
      <c r="R22" s="49">
        <v>20</v>
      </c>
      <c r="S22" s="49" t="s">
        <v>25</v>
      </c>
      <c r="T22" s="50">
        <v>162.4375</v>
      </c>
      <c r="U22" s="51">
        <v>203</v>
      </c>
      <c r="V22" s="52">
        <f>(U22-T22)/T22</f>
        <v>0.24971142747210465</v>
      </c>
      <c r="Z22" s="41"/>
      <c r="AE22" s="35">
        <v>0.19</v>
      </c>
    </row>
    <row r="23" spans="1:31">
      <c r="A23" s="2" t="s">
        <v>103</v>
      </c>
      <c r="B23" s="5" t="s">
        <v>98</v>
      </c>
      <c r="C23" s="6" t="s">
        <v>104</v>
      </c>
      <c r="D23" s="7" t="s">
        <v>105</v>
      </c>
      <c r="E23" s="7" t="s">
        <v>106</v>
      </c>
      <c r="F23" s="8" t="s">
        <v>23</v>
      </c>
      <c r="G23" s="9">
        <v>45</v>
      </c>
      <c r="H23" s="35">
        <v>638</v>
      </c>
      <c r="I23" s="35"/>
      <c r="J23" s="35">
        <v>1277</v>
      </c>
      <c r="K23" s="30">
        <v>0</v>
      </c>
      <c r="L23" s="30">
        <v>0</v>
      </c>
      <c r="M23" s="30">
        <v>0</v>
      </c>
      <c r="N23" s="36"/>
      <c r="P23" s="41"/>
      <c r="Q23" s="49" t="s">
        <v>107</v>
      </c>
      <c r="R23" s="49">
        <v>45</v>
      </c>
      <c r="S23" s="49" t="s">
        <v>25</v>
      </c>
      <c r="T23" s="50">
        <v>364.82500000000005</v>
      </c>
      <c r="U23" s="51">
        <v>456</v>
      </c>
      <c r="V23" s="52">
        <f>(U23-T23)/T23</f>
        <v>0.24991434249297592</v>
      </c>
      <c r="Z23" s="41"/>
      <c r="AE23" s="35">
        <v>0.42</v>
      </c>
    </row>
    <row r="24" spans="1:31">
      <c r="A24" s="2" t="s">
        <v>108</v>
      </c>
      <c r="B24" s="5" t="s">
        <v>98</v>
      </c>
      <c r="C24" s="6" t="s">
        <v>109</v>
      </c>
      <c r="D24" s="7" t="s">
        <v>110</v>
      </c>
      <c r="E24" s="7" t="s">
        <v>111</v>
      </c>
      <c r="F24" s="8" t="s">
        <v>42</v>
      </c>
      <c r="G24" s="9">
        <v>140</v>
      </c>
      <c r="H24" s="35">
        <v>1774</v>
      </c>
      <c r="I24" s="35"/>
      <c r="J24" s="35">
        <v>3548</v>
      </c>
      <c r="K24" s="35">
        <v>1.42</v>
      </c>
      <c r="L24" s="35">
        <v>7.5</v>
      </c>
      <c r="M24" s="35">
        <v>7.5</v>
      </c>
      <c r="N24" s="42"/>
      <c r="P24" s="41"/>
      <c r="Q24" s="49" t="s">
        <v>112</v>
      </c>
      <c r="R24" s="49">
        <v>140</v>
      </c>
      <c r="S24" s="49" t="s">
        <v>43</v>
      </c>
      <c r="T24" s="50">
        <v>1013.375</v>
      </c>
      <c r="U24" s="51">
        <v>1267</v>
      </c>
      <c r="V24" s="52">
        <f>(U24-T24)/T24</f>
        <v>0.25027753793018381</v>
      </c>
      <c r="Z24" s="41"/>
      <c r="AE24" s="35">
        <v>1.17</v>
      </c>
    </row>
    <row r="25" spans="1:31">
      <c r="A25" s="2" t="s">
        <v>113</v>
      </c>
      <c r="B25" s="5" t="s">
        <v>98</v>
      </c>
      <c r="C25" s="6" t="s">
        <v>114</v>
      </c>
      <c r="D25" s="7" t="s">
        <v>115</v>
      </c>
      <c r="E25" s="7" t="s">
        <v>116</v>
      </c>
      <c r="F25" s="8" t="s">
        <v>53</v>
      </c>
      <c r="G25" s="9">
        <v>400</v>
      </c>
      <c r="H25" s="30" t="s">
        <v>117</v>
      </c>
      <c r="I25" s="30"/>
      <c r="J25" s="30" t="s">
        <v>117</v>
      </c>
      <c r="K25" s="30" t="s">
        <v>117</v>
      </c>
      <c r="L25" s="30" t="s">
        <v>117</v>
      </c>
      <c r="M25" s="30" t="s">
        <v>117</v>
      </c>
      <c r="N25" s="43"/>
      <c r="P25" s="41"/>
      <c r="Q25" s="49" t="s">
        <v>118</v>
      </c>
      <c r="R25" s="49">
        <v>400</v>
      </c>
      <c r="S25" s="49" t="s">
        <v>54</v>
      </c>
      <c r="T25" s="50">
        <v>1016.7125</v>
      </c>
      <c r="U25" s="51">
        <v>1271</v>
      </c>
      <c r="V25" s="52">
        <f>(U25-T25)/T25</f>
        <v>0.25010757711742504</v>
      </c>
      <c r="Z25" s="41"/>
      <c r="AE25" s="30">
        <v>0</v>
      </c>
    </row>
    <row r="26" spans="1:31">
      <c r="A26" s="2"/>
      <c r="B26" s="5"/>
      <c r="C26" s="6"/>
      <c r="D26" s="7"/>
      <c r="E26" s="7"/>
      <c r="F26" s="8"/>
      <c r="G26" s="9"/>
      <c r="H26" s="36"/>
      <c r="I26" s="36"/>
      <c r="J26" s="36"/>
      <c r="K26" s="36"/>
      <c r="L26" s="36"/>
      <c r="M26" s="36"/>
      <c r="P26" s="41"/>
      <c r="Q26" s="49"/>
      <c r="R26" s="49"/>
      <c r="S26" s="49"/>
      <c r="T26" s="50"/>
      <c r="U26" s="51"/>
      <c r="V26" s="52"/>
      <c r="Z26" s="41"/>
      <c r="AE26" s="36"/>
    </row>
    <row r="27" spans="1:31">
      <c r="A27" s="21" t="s">
        <v>119</v>
      </c>
      <c r="B27" s="5" t="s">
        <v>120</v>
      </c>
      <c r="C27" s="29" t="s">
        <v>121</v>
      </c>
      <c r="D27" s="27" t="s">
        <v>122</v>
      </c>
      <c r="E27" s="27" t="s">
        <v>122</v>
      </c>
      <c r="F27" s="8" t="s">
        <v>23</v>
      </c>
      <c r="G27" s="15">
        <v>20</v>
      </c>
      <c r="H27" s="35">
        <v>284</v>
      </c>
      <c r="I27" s="35"/>
      <c r="J27" s="35">
        <v>568</v>
      </c>
      <c r="K27" s="35">
        <v>0.23</v>
      </c>
      <c r="L27" s="35">
        <v>1.2</v>
      </c>
      <c r="M27" s="35">
        <v>1.2</v>
      </c>
      <c r="N27" s="42"/>
      <c r="P27" s="41"/>
      <c r="Q27" s="49" t="s">
        <v>123</v>
      </c>
      <c r="R27" s="49">
        <v>20</v>
      </c>
      <c r="S27" s="49" t="s">
        <v>25</v>
      </c>
      <c r="T27" s="50">
        <v>162.42500000000001</v>
      </c>
      <c r="U27" s="51">
        <v>203</v>
      </c>
      <c r="V27" s="52">
        <f t="shared" ref="V27:V33" si="2">(U27-T27)/T27</f>
        <v>0.24980760350931192</v>
      </c>
      <c r="Z27" s="41"/>
      <c r="AE27" s="35">
        <v>0.19</v>
      </c>
    </row>
    <row r="28" spans="1:31">
      <c r="A28" s="2" t="s">
        <v>124</v>
      </c>
      <c r="B28" s="5" t="s">
        <v>120</v>
      </c>
      <c r="C28" s="6" t="s">
        <v>125</v>
      </c>
      <c r="D28" s="10" t="s">
        <v>126</v>
      </c>
      <c r="E28" s="10" t="s">
        <v>126</v>
      </c>
      <c r="F28" s="8" t="s">
        <v>23</v>
      </c>
      <c r="G28" s="9">
        <v>40</v>
      </c>
      <c r="H28" s="35">
        <v>568</v>
      </c>
      <c r="I28" s="35"/>
      <c r="J28" s="35">
        <v>1137</v>
      </c>
      <c r="K28" s="35">
        <v>0.45</v>
      </c>
      <c r="L28" s="35">
        <v>2.5</v>
      </c>
      <c r="M28" s="35">
        <v>2.5</v>
      </c>
      <c r="N28" s="42"/>
      <c r="P28" s="41"/>
      <c r="Q28" s="49" t="s">
        <v>127</v>
      </c>
      <c r="R28" s="49">
        <v>40</v>
      </c>
      <c r="S28" s="49" t="s">
        <v>25</v>
      </c>
      <c r="T28" s="50">
        <v>324.85000000000002</v>
      </c>
      <c r="U28" s="51">
        <v>406</v>
      </c>
      <c r="V28" s="52">
        <f t="shared" si="2"/>
        <v>0.24980760350931192</v>
      </c>
      <c r="Z28" s="41"/>
      <c r="AE28" s="35">
        <v>0.38</v>
      </c>
    </row>
    <row r="29" spans="1:31">
      <c r="A29" s="21" t="s">
        <v>128</v>
      </c>
      <c r="B29" s="5" t="s">
        <v>120</v>
      </c>
      <c r="C29" s="29" t="s">
        <v>129</v>
      </c>
      <c r="D29" s="27" t="s">
        <v>130</v>
      </c>
      <c r="E29" s="27" t="s">
        <v>130</v>
      </c>
      <c r="F29" s="8" t="s">
        <v>23</v>
      </c>
      <c r="G29" s="15">
        <v>80</v>
      </c>
      <c r="H29" s="35">
        <v>1130</v>
      </c>
      <c r="I29" s="35"/>
      <c r="J29" s="35">
        <v>2260</v>
      </c>
      <c r="K29" s="35">
        <v>0.9</v>
      </c>
      <c r="L29" s="35">
        <v>5</v>
      </c>
      <c r="M29" s="35">
        <v>5</v>
      </c>
      <c r="N29" s="42"/>
      <c r="P29" s="41"/>
      <c r="Q29" s="49" t="s">
        <v>131</v>
      </c>
      <c r="R29" s="49">
        <v>80</v>
      </c>
      <c r="S29" s="49" t="s">
        <v>25</v>
      </c>
      <c r="T29" s="50">
        <v>644.44999999999993</v>
      </c>
      <c r="U29" s="51">
        <v>807</v>
      </c>
      <c r="V29" s="52">
        <f t="shared" si="2"/>
        <v>0.25223058421910172</v>
      </c>
      <c r="Z29" s="41"/>
      <c r="AE29" s="35">
        <v>0.75</v>
      </c>
    </row>
    <row r="30" spans="1:31">
      <c r="A30" s="2" t="s">
        <v>132</v>
      </c>
      <c r="B30" s="5" t="s">
        <v>120</v>
      </c>
      <c r="C30" s="6" t="s">
        <v>133</v>
      </c>
      <c r="D30" s="22" t="s">
        <v>134</v>
      </c>
      <c r="E30" s="22" t="s">
        <v>134</v>
      </c>
      <c r="F30" s="8" t="s">
        <v>23</v>
      </c>
      <c r="G30" s="23">
        <v>150</v>
      </c>
      <c r="H30" s="35">
        <v>2110</v>
      </c>
      <c r="I30" s="35"/>
      <c r="J30" s="35">
        <v>4220</v>
      </c>
      <c r="K30" s="30">
        <v>0</v>
      </c>
      <c r="L30" s="30">
        <v>0</v>
      </c>
      <c r="M30" s="30">
        <v>0</v>
      </c>
      <c r="N30" s="36"/>
      <c r="P30" s="41"/>
      <c r="Q30" s="49" t="s">
        <v>135</v>
      </c>
      <c r="R30" s="49">
        <v>150</v>
      </c>
      <c r="S30" s="49" t="s">
        <v>25</v>
      </c>
      <c r="T30" s="50">
        <v>1205.0625</v>
      </c>
      <c r="U30" s="51">
        <v>1507</v>
      </c>
      <c r="V30" s="52">
        <f t="shared" si="2"/>
        <v>0.25055754369586641</v>
      </c>
      <c r="Z30" s="41"/>
      <c r="AE30" s="35">
        <v>1.39</v>
      </c>
    </row>
    <row r="31" spans="1:31">
      <c r="A31" s="2" t="s">
        <v>136</v>
      </c>
      <c r="B31" s="5" t="s">
        <v>120</v>
      </c>
      <c r="C31" s="6" t="s">
        <v>137</v>
      </c>
      <c r="D31" s="10" t="s">
        <v>138</v>
      </c>
      <c r="E31" s="10" t="s">
        <v>139</v>
      </c>
      <c r="F31" s="8" t="s">
        <v>23</v>
      </c>
      <c r="G31" s="15">
        <v>250</v>
      </c>
      <c r="H31" s="35">
        <v>3635</v>
      </c>
      <c r="I31" s="35"/>
      <c r="J31" s="35">
        <v>7269</v>
      </c>
      <c r="K31" s="35">
        <v>2.91</v>
      </c>
      <c r="L31" s="35">
        <v>15</v>
      </c>
      <c r="M31" s="35">
        <v>15</v>
      </c>
      <c r="N31" s="42"/>
      <c r="P31" s="41"/>
      <c r="Q31" s="49" t="s">
        <v>140</v>
      </c>
      <c r="R31" s="49">
        <v>250</v>
      </c>
      <c r="S31" s="49" t="s">
        <v>25</v>
      </c>
      <c r="T31" s="50">
        <v>1938.5874999999999</v>
      </c>
      <c r="U31" s="51">
        <v>2423</v>
      </c>
      <c r="V31" s="52">
        <f t="shared" si="2"/>
        <v>0.24987910011799838</v>
      </c>
      <c r="Z31" s="41"/>
      <c r="AE31" s="35">
        <v>2.2400000000000002</v>
      </c>
    </row>
    <row r="32" spans="1:31">
      <c r="A32" s="2" t="s">
        <v>141</v>
      </c>
      <c r="B32" s="5" t="s">
        <v>120</v>
      </c>
      <c r="C32" s="6" t="s">
        <v>142</v>
      </c>
      <c r="D32" s="10" t="s">
        <v>143</v>
      </c>
      <c r="E32" s="10" t="s">
        <v>143</v>
      </c>
      <c r="F32" s="8" t="s">
        <v>23</v>
      </c>
      <c r="G32" s="15">
        <v>600</v>
      </c>
      <c r="H32" s="35">
        <v>8351</v>
      </c>
      <c r="I32" s="35"/>
      <c r="J32" s="35">
        <v>16701</v>
      </c>
      <c r="K32" s="35">
        <v>6.68</v>
      </c>
      <c r="L32" s="35">
        <v>35</v>
      </c>
      <c r="M32" s="35">
        <v>35</v>
      </c>
      <c r="N32" s="42"/>
      <c r="P32" s="41"/>
      <c r="Q32" s="49" t="s">
        <v>144</v>
      </c>
      <c r="R32" s="49">
        <v>600</v>
      </c>
      <c r="S32" s="49" t="s">
        <v>25</v>
      </c>
      <c r="T32" s="50">
        <v>4453.5125000000007</v>
      </c>
      <c r="U32" s="51">
        <v>5567</v>
      </c>
      <c r="V32" s="52">
        <f t="shared" si="2"/>
        <v>0.25002455926642153</v>
      </c>
      <c r="Z32" s="41"/>
      <c r="AE32" s="35">
        <v>5.15</v>
      </c>
    </row>
    <row r="33" spans="1:31">
      <c r="A33" s="2" t="s">
        <v>145</v>
      </c>
      <c r="B33" s="5" t="s">
        <v>120</v>
      </c>
      <c r="C33" s="6" t="s">
        <v>146</v>
      </c>
      <c r="D33" s="10" t="s">
        <v>147</v>
      </c>
      <c r="E33" s="10" t="s">
        <v>147</v>
      </c>
      <c r="F33" s="8" t="s">
        <v>23</v>
      </c>
      <c r="G33" s="15">
        <v>1200</v>
      </c>
      <c r="H33" s="35">
        <v>13832</v>
      </c>
      <c r="I33" s="35"/>
      <c r="J33" s="35">
        <v>27664</v>
      </c>
      <c r="K33" s="35">
        <v>11.07</v>
      </c>
      <c r="L33" s="35">
        <v>60</v>
      </c>
      <c r="M33" s="35">
        <v>60</v>
      </c>
      <c r="N33" s="42"/>
      <c r="P33" s="41"/>
      <c r="Q33" s="49" t="s">
        <v>148</v>
      </c>
      <c r="R33" s="49">
        <v>1200</v>
      </c>
      <c r="S33" s="49" t="s">
        <v>25</v>
      </c>
      <c r="T33" s="50">
        <v>8383.1</v>
      </c>
      <c r="U33" s="51">
        <f>T33*1.1</f>
        <v>9221.4100000000017</v>
      </c>
      <c r="V33" s="52">
        <f t="shared" si="2"/>
        <v>0.10000000000000016</v>
      </c>
      <c r="Z33" s="41"/>
      <c r="AE33" s="35">
        <v>9.6999999999999993</v>
      </c>
    </row>
    <row r="34" spans="1:31">
      <c r="A34" s="2"/>
      <c r="B34" s="5"/>
      <c r="C34" s="6"/>
      <c r="D34" s="10"/>
      <c r="E34" s="10"/>
      <c r="F34" s="8"/>
      <c r="G34" s="9"/>
      <c r="H34" s="36"/>
      <c r="I34" s="36"/>
      <c r="J34" s="36"/>
      <c r="K34" s="36"/>
      <c r="L34" s="36"/>
      <c r="M34" s="36"/>
      <c r="N34" s="39"/>
      <c r="P34" s="41"/>
      <c r="Z34" s="41"/>
      <c r="AE34" s="36"/>
    </row>
    <row r="35" spans="1:31">
      <c r="A35" s="2" t="s">
        <v>149</v>
      </c>
      <c r="B35" s="5" t="s">
        <v>120</v>
      </c>
      <c r="C35" s="6" t="s">
        <v>150</v>
      </c>
      <c r="D35" s="7" t="s">
        <v>151</v>
      </c>
      <c r="E35" s="7" t="s">
        <v>151</v>
      </c>
      <c r="F35" s="8" t="s">
        <v>42</v>
      </c>
      <c r="G35" s="28">
        <v>20</v>
      </c>
      <c r="H35" s="35">
        <v>284</v>
      </c>
      <c r="I35" s="35"/>
      <c r="J35" s="35">
        <v>568</v>
      </c>
      <c r="K35" s="35">
        <v>0.23</v>
      </c>
      <c r="L35" s="35">
        <v>1.5</v>
      </c>
      <c r="M35" s="35">
        <v>1.5</v>
      </c>
      <c r="N35" s="42"/>
      <c r="P35" s="41"/>
      <c r="Q35" s="49" t="s">
        <v>152</v>
      </c>
      <c r="R35" s="49">
        <v>20</v>
      </c>
      <c r="S35" s="49" t="s">
        <v>43</v>
      </c>
      <c r="T35" s="50">
        <v>162.42500000000001</v>
      </c>
      <c r="U35" s="51">
        <v>203</v>
      </c>
      <c r="V35" s="52">
        <f>(U35-T35)/T35</f>
        <v>0.24980760350931192</v>
      </c>
      <c r="Z35" s="41"/>
      <c r="AE35" s="35">
        <v>0.19</v>
      </c>
    </row>
    <row r="36" spans="1:31">
      <c r="A36" s="2" t="s">
        <v>153</v>
      </c>
      <c r="B36" s="5" t="s">
        <v>120</v>
      </c>
      <c r="C36" s="6" t="s">
        <v>154</v>
      </c>
      <c r="D36" s="7" t="s">
        <v>155</v>
      </c>
      <c r="E36" s="7" t="s">
        <v>155</v>
      </c>
      <c r="F36" s="8" t="s">
        <v>42</v>
      </c>
      <c r="G36" s="9">
        <v>60</v>
      </c>
      <c r="H36" s="35">
        <v>862</v>
      </c>
      <c r="I36" s="35"/>
      <c r="J36" s="35">
        <v>1725</v>
      </c>
      <c r="K36" s="30" t="s">
        <v>117</v>
      </c>
      <c r="L36" s="30" t="s">
        <v>117</v>
      </c>
      <c r="M36" s="30" t="s">
        <v>117</v>
      </c>
      <c r="N36" s="36"/>
      <c r="P36" s="41"/>
      <c r="Q36" s="49" t="s">
        <v>156</v>
      </c>
      <c r="R36" s="49">
        <v>60</v>
      </c>
      <c r="S36" s="49" t="s">
        <v>43</v>
      </c>
      <c r="T36" s="50">
        <v>492.51249999999999</v>
      </c>
      <c r="U36" s="51">
        <v>616</v>
      </c>
      <c r="V36" s="52">
        <f>(U36-T36)/T36</f>
        <v>0.25072967691175352</v>
      </c>
      <c r="Z36" s="41"/>
      <c r="AE36" s="35">
        <v>0.56999999999999995</v>
      </c>
    </row>
    <row r="37" spans="1:31">
      <c r="A37" s="2" t="s">
        <v>157</v>
      </c>
      <c r="B37" s="5" t="s">
        <v>120</v>
      </c>
      <c r="C37" s="6" t="s">
        <v>158</v>
      </c>
      <c r="D37" s="7" t="s">
        <v>159</v>
      </c>
      <c r="E37" s="7" t="s">
        <v>159</v>
      </c>
      <c r="F37" s="8" t="s">
        <v>42</v>
      </c>
      <c r="G37" s="9">
        <v>160</v>
      </c>
      <c r="H37" s="35">
        <v>2293</v>
      </c>
      <c r="I37" s="35"/>
      <c r="J37" s="35">
        <v>4586</v>
      </c>
      <c r="K37" s="35">
        <v>1.84</v>
      </c>
      <c r="L37" s="35">
        <v>9.5</v>
      </c>
      <c r="M37" s="35">
        <v>9.5</v>
      </c>
      <c r="N37" s="42"/>
      <c r="P37" s="41"/>
      <c r="Q37" s="49" t="s">
        <v>160</v>
      </c>
      <c r="R37" s="49">
        <v>160</v>
      </c>
      <c r="S37" s="49" t="s">
        <v>43</v>
      </c>
      <c r="T37" s="50">
        <v>1309.8625000000002</v>
      </c>
      <c r="U37" s="51">
        <v>1638</v>
      </c>
      <c r="V37" s="52">
        <f>(U37-T37)/T37</f>
        <v>0.25051293551804082</v>
      </c>
      <c r="Z37" s="41"/>
      <c r="AE37" s="35">
        <v>1.52</v>
      </c>
    </row>
    <row r="38" spans="1:31">
      <c r="A38" s="21" t="s">
        <v>161</v>
      </c>
      <c r="B38" s="5" t="s">
        <v>120</v>
      </c>
      <c r="C38" s="29" t="s">
        <v>162</v>
      </c>
      <c r="D38" s="26" t="s">
        <v>163</v>
      </c>
      <c r="E38" s="26" t="s">
        <v>163</v>
      </c>
      <c r="F38" s="8" t="s">
        <v>42</v>
      </c>
      <c r="G38" s="9">
        <v>250</v>
      </c>
      <c r="H38" s="35">
        <v>3531</v>
      </c>
      <c r="I38" s="35"/>
      <c r="J38" s="35">
        <v>7062</v>
      </c>
      <c r="K38" s="35">
        <v>2.83</v>
      </c>
      <c r="L38" s="35">
        <v>13.5</v>
      </c>
      <c r="M38" s="35">
        <v>13.5</v>
      </c>
      <c r="N38" s="42"/>
      <c r="P38" s="41"/>
      <c r="Q38" s="49" t="s">
        <v>164</v>
      </c>
      <c r="R38" s="49">
        <v>250</v>
      </c>
      <c r="S38" s="49" t="s">
        <v>43</v>
      </c>
      <c r="T38" s="50">
        <v>2017.175</v>
      </c>
      <c r="U38" s="51">
        <v>2522</v>
      </c>
      <c r="V38" s="52">
        <f>(U38-T38)/T38</f>
        <v>0.25026336336708521</v>
      </c>
      <c r="Z38" s="41"/>
      <c r="AE38" s="35">
        <v>2.33</v>
      </c>
    </row>
    <row r="39" spans="1:31">
      <c r="A39" s="2" t="s">
        <v>165</v>
      </c>
      <c r="B39" s="5" t="s">
        <v>120</v>
      </c>
      <c r="C39" s="6" t="s">
        <v>166</v>
      </c>
      <c r="D39" s="7" t="s">
        <v>167</v>
      </c>
      <c r="E39" s="7" t="s">
        <v>167</v>
      </c>
      <c r="F39" s="8" t="s">
        <v>42</v>
      </c>
      <c r="G39" s="28">
        <v>370</v>
      </c>
      <c r="H39" s="35">
        <v>4859</v>
      </c>
      <c r="I39" s="35"/>
      <c r="J39" s="35">
        <v>9719</v>
      </c>
      <c r="K39" s="35">
        <v>3.89</v>
      </c>
      <c r="L39" s="35">
        <v>16</v>
      </c>
      <c r="M39" s="35">
        <v>16</v>
      </c>
      <c r="N39" s="42"/>
      <c r="P39" s="41"/>
      <c r="Q39" s="49" t="s">
        <v>168</v>
      </c>
      <c r="R39" s="49">
        <v>370</v>
      </c>
      <c r="S39" s="49" t="s">
        <v>43</v>
      </c>
      <c r="T39" s="50">
        <v>2776.85</v>
      </c>
      <c r="U39" s="51">
        <v>3471</v>
      </c>
      <c r="V39" s="52">
        <f>(U39-T39)/T39</f>
        <v>0.24997749248248918</v>
      </c>
      <c r="Z39" s="41"/>
      <c r="AE39" s="35">
        <v>3.21</v>
      </c>
    </row>
    <row r="40" spans="1:31">
      <c r="A40" s="2" t="s">
        <v>169</v>
      </c>
      <c r="B40" s="5" t="s">
        <v>120</v>
      </c>
      <c r="C40" s="6" t="s">
        <v>170</v>
      </c>
      <c r="D40" s="7" t="s">
        <v>171</v>
      </c>
      <c r="E40" s="7" t="s">
        <v>171</v>
      </c>
      <c r="F40" s="8" t="s">
        <v>42</v>
      </c>
      <c r="G40" s="9">
        <v>700</v>
      </c>
      <c r="H40" s="30" t="s">
        <v>117</v>
      </c>
      <c r="I40" s="30"/>
      <c r="J40" s="30" t="s">
        <v>117</v>
      </c>
      <c r="K40" s="30" t="s">
        <v>117</v>
      </c>
      <c r="L40" s="30" t="s">
        <v>117</v>
      </c>
      <c r="M40" s="30" t="s">
        <v>117</v>
      </c>
      <c r="N40" s="43"/>
      <c r="P40" s="41"/>
      <c r="Z40" s="41"/>
      <c r="AE40" s="30">
        <v>0</v>
      </c>
    </row>
    <row r="41" spans="1:31">
      <c r="A41" s="11"/>
      <c r="B41" s="12"/>
      <c r="C41" s="6"/>
      <c r="D41" s="7"/>
      <c r="E41" s="7"/>
      <c r="F41" s="8"/>
      <c r="G41" s="9"/>
      <c r="H41" s="36"/>
      <c r="I41" s="36"/>
      <c r="J41" s="36"/>
      <c r="K41" s="36"/>
      <c r="L41" s="36"/>
      <c r="M41" s="36"/>
      <c r="P41" s="41"/>
      <c r="Z41" s="41"/>
      <c r="AE41" s="36"/>
    </row>
    <row r="42" spans="1:31">
      <c r="A42" s="21" t="s">
        <v>172</v>
      </c>
      <c r="B42" s="2" t="s">
        <v>120</v>
      </c>
      <c r="C42" s="29" t="s">
        <v>173</v>
      </c>
      <c r="D42" s="26" t="s">
        <v>174</v>
      </c>
      <c r="E42" s="26" t="s">
        <v>174</v>
      </c>
      <c r="F42" s="8" t="s">
        <v>53</v>
      </c>
      <c r="G42" s="9">
        <v>100</v>
      </c>
      <c r="H42" s="30"/>
      <c r="I42" s="30"/>
      <c r="J42" s="30">
        <v>0</v>
      </c>
      <c r="K42" s="30">
        <v>0</v>
      </c>
      <c r="L42" s="30">
        <v>0</v>
      </c>
      <c r="M42" s="30">
        <v>0</v>
      </c>
      <c r="N42" s="43"/>
      <c r="P42" s="41"/>
      <c r="Z42" s="41"/>
      <c r="AE42" s="30">
        <v>0</v>
      </c>
    </row>
    <row r="43" spans="1:31">
      <c r="A43" s="37" t="s">
        <v>175</v>
      </c>
      <c r="B43" s="37" t="s">
        <v>120</v>
      </c>
      <c r="C43" s="6" t="s">
        <v>176</v>
      </c>
      <c r="D43" s="38"/>
      <c r="E43" s="38" t="s">
        <v>177</v>
      </c>
      <c r="F43" s="8" t="s">
        <v>53</v>
      </c>
      <c r="G43" s="9">
        <v>100</v>
      </c>
      <c r="H43" s="35">
        <v>1441</v>
      </c>
      <c r="I43" s="35"/>
      <c r="J43" s="35">
        <v>2881</v>
      </c>
      <c r="K43" s="35">
        <v>1.1499999999999999</v>
      </c>
      <c r="L43" s="35">
        <v>7.5</v>
      </c>
      <c r="M43" s="35">
        <v>7.5</v>
      </c>
      <c r="N43" s="42"/>
      <c r="P43" s="41"/>
      <c r="Q43" s="49" t="s">
        <v>178</v>
      </c>
      <c r="R43" s="49">
        <v>100</v>
      </c>
      <c r="S43" s="49" t="s">
        <v>54</v>
      </c>
      <c r="T43" s="50">
        <v>822.58749999999986</v>
      </c>
      <c r="U43" s="51">
        <v>1029</v>
      </c>
      <c r="V43" s="52">
        <f>(U43-T43)/T43</f>
        <v>0.25093075204765469</v>
      </c>
      <c r="Z43" s="41"/>
      <c r="AE43" s="35">
        <v>0.95</v>
      </c>
    </row>
    <row r="44" spans="1:31">
      <c r="A44" s="2" t="s">
        <v>179</v>
      </c>
      <c r="B44" s="2" t="s">
        <v>120</v>
      </c>
      <c r="C44" s="6" t="s">
        <v>180</v>
      </c>
      <c r="D44" s="7" t="s">
        <v>181</v>
      </c>
      <c r="E44" s="7" t="s">
        <v>181</v>
      </c>
      <c r="F44" s="8" t="s">
        <v>53</v>
      </c>
      <c r="G44" s="9">
        <v>270</v>
      </c>
      <c r="H44" s="35">
        <v>3851</v>
      </c>
      <c r="I44" s="35"/>
      <c r="J44" s="35">
        <v>7703</v>
      </c>
      <c r="K44" s="30">
        <v>0</v>
      </c>
      <c r="L44" s="30">
        <v>0</v>
      </c>
      <c r="M44" s="30">
        <v>0</v>
      </c>
      <c r="N44" s="36"/>
      <c r="P44" s="41"/>
      <c r="Q44" s="49" t="s">
        <v>182</v>
      </c>
      <c r="R44" s="49">
        <v>270</v>
      </c>
      <c r="S44" s="49" t="s">
        <v>54</v>
      </c>
      <c r="T44" s="50">
        <v>2200.5875000000001</v>
      </c>
      <c r="U44" s="51">
        <v>2751</v>
      </c>
      <c r="V44" s="52">
        <f>(U44-T44)/T44</f>
        <v>0.25012070640226752</v>
      </c>
      <c r="Z44" s="41"/>
      <c r="AE44" s="35">
        <v>2.5499999999999998</v>
      </c>
    </row>
    <row r="45" spans="1:31">
      <c r="A45" s="37" t="s">
        <v>183</v>
      </c>
      <c r="B45" s="2" t="s">
        <v>120</v>
      </c>
      <c r="C45" s="29" t="s">
        <v>184</v>
      </c>
      <c r="D45" s="26" t="s">
        <v>185</v>
      </c>
      <c r="E45" s="26" t="s">
        <v>185</v>
      </c>
      <c r="F45" s="8" t="s">
        <v>53</v>
      </c>
      <c r="G45" s="9">
        <v>500</v>
      </c>
      <c r="H45" s="35">
        <v>7060</v>
      </c>
      <c r="I45" s="35"/>
      <c r="J45" s="35">
        <v>14120</v>
      </c>
      <c r="K45" s="30">
        <v>0</v>
      </c>
      <c r="L45" s="30">
        <v>0</v>
      </c>
      <c r="M45" s="30">
        <v>0</v>
      </c>
      <c r="N45" s="36"/>
      <c r="P45" s="41"/>
      <c r="Q45" s="49" t="s">
        <v>186</v>
      </c>
      <c r="R45" s="49">
        <v>500</v>
      </c>
      <c r="S45" s="49" t="s">
        <v>54</v>
      </c>
      <c r="T45" s="50">
        <v>4034.3</v>
      </c>
      <c r="U45" s="51">
        <v>5043</v>
      </c>
      <c r="V45" s="52">
        <f>(U45-T45)/T45</f>
        <v>0.25003098430954557</v>
      </c>
      <c r="Z45" s="41"/>
      <c r="AE45" s="35">
        <v>4.67</v>
      </c>
    </row>
    <row r="46" spans="1:31">
      <c r="A46" s="37" t="s">
        <v>187</v>
      </c>
      <c r="B46" s="2" t="s">
        <v>120</v>
      </c>
      <c r="C46" s="29" t="s">
        <v>188</v>
      </c>
      <c r="D46" s="26" t="s">
        <v>189</v>
      </c>
      <c r="E46" s="26" t="s">
        <v>189</v>
      </c>
      <c r="F46" s="8" t="s">
        <v>53</v>
      </c>
      <c r="G46" s="9">
        <v>700</v>
      </c>
      <c r="H46" s="35">
        <v>9682</v>
      </c>
      <c r="I46" s="35"/>
      <c r="J46" s="35">
        <v>19365</v>
      </c>
      <c r="K46" s="35">
        <v>7.75</v>
      </c>
      <c r="L46" s="35">
        <v>30</v>
      </c>
      <c r="M46" s="35">
        <v>30</v>
      </c>
      <c r="N46" s="42"/>
      <c r="P46" s="41"/>
      <c r="Q46" s="49" t="s">
        <v>190</v>
      </c>
      <c r="R46" s="49">
        <v>700</v>
      </c>
      <c r="S46" s="49" t="s">
        <v>54</v>
      </c>
      <c r="T46" s="50">
        <v>5501.35</v>
      </c>
      <c r="U46" s="51">
        <f>T46*1.1</f>
        <v>6051.4850000000006</v>
      </c>
      <c r="V46" s="52">
        <f>(U46-T46)/T46</f>
        <v>0.10000000000000003</v>
      </c>
      <c r="Z46" s="41"/>
      <c r="AE46" s="35">
        <v>6.37</v>
      </c>
    </row>
    <row r="47" spans="1:31">
      <c r="A47" s="2" t="s">
        <v>191</v>
      </c>
      <c r="B47" s="2" t="s">
        <v>120</v>
      </c>
      <c r="C47" s="6" t="s">
        <v>192</v>
      </c>
      <c r="D47" s="7" t="s">
        <v>193</v>
      </c>
      <c r="E47" s="7" t="s">
        <v>193</v>
      </c>
      <c r="F47" s="8" t="s">
        <v>53</v>
      </c>
      <c r="G47" s="28">
        <v>1400</v>
      </c>
      <c r="H47" s="35">
        <v>18443</v>
      </c>
      <c r="I47" s="35"/>
      <c r="J47" s="35">
        <v>36885</v>
      </c>
      <c r="K47" s="35">
        <v>14.76</v>
      </c>
      <c r="L47" s="35">
        <v>45</v>
      </c>
      <c r="M47" s="35">
        <v>45</v>
      </c>
      <c r="N47" s="42"/>
      <c r="P47" s="41"/>
      <c r="Q47" s="49" t="s">
        <v>194</v>
      </c>
      <c r="R47" s="49">
        <v>1400</v>
      </c>
      <c r="S47" s="49" t="s">
        <v>54</v>
      </c>
      <c r="T47" s="50">
        <v>10478.762500000001</v>
      </c>
      <c r="U47" s="51">
        <f>T47*1.1</f>
        <v>11526.638750000002</v>
      </c>
      <c r="V47" s="52">
        <f>(U47-T47)/T47</f>
        <v>0.1000000000000001</v>
      </c>
      <c r="Z47" s="41"/>
      <c r="AE47" s="35">
        <v>12.13</v>
      </c>
    </row>
    <row r="48" spans="1:31">
      <c r="A48" s="2" t="s">
        <v>195</v>
      </c>
      <c r="B48" s="2" t="s">
        <v>120</v>
      </c>
      <c r="C48" s="6" t="s">
        <v>196</v>
      </c>
      <c r="D48" s="7" t="s">
        <v>197</v>
      </c>
      <c r="E48" s="7" t="s">
        <v>197</v>
      </c>
      <c r="F48" s="8" t="s">
        <v>53</v>
      </c>
      <c r="G48" s="28">
        <v>2500</v>
      </c>
      <c r="H48" s="30"/>
      <c r="I48" s="30"/>
      <c r="J48" s="30">
        <v>0</v>
      </c>
      <c r="K48" s="30">
        <v>0</v>
      </c>
      <c r="L48" s="30">
        <v>0</v>
      </c>
      <c r="M48" s="30">
        <v>0</v>
      </c>
      <c r="N48" s="43"/>
      <c r="P48" s="41"/>
      <c r="Z48" s="41"/>
      <c r="AE48" s="30">
        <v>0</v>
      </c>
    </row>
    <row r="49" spans="1:31">
      <c r="A49" s="2" t="s">
        <v>198</v>
      </c>
      <c r="B49" s="2" t="s">
        <v>120</v>
      </c>
      <c r="C49" s="6" t="s">
        <v>199</v>
      </c>
      <c r="D49" s="7" t="s">
        <v>200</v>
      </c>
      <c r="E49" s="7" t="s">
        <v>200</v>
      </c>
      <c r="F49" s="8" t="s">
        <v>53</v>
      </c>
      <c r="G49" s="28">
        <v>3200</v>
      </c>
      <c r="H49" s="30"/>
      <c r="I49" s="30"/>
      <c r="J49" s="30">
        <v>0</v>
      </c>
      <c r="K49" s="30">
        <v>0</v>
      </c>
      <c r="L49" s="30">
        <v>0</v>
      </c>
      <c r="M49" s="30">
        <v>0</v>
      </c>
      <c r="N49" s="43"/>
      <c r="P49" s="41"/>
      <c r="Z49" s="41"/>
      <c r="AE49" s="30">
        <v>0</v>
      </c>
    </row>
    <row r="50" spans="1:31">
      <c r="A50" s="2"/>
      <c r="B50" s="2"/>
      <c r="C50" s="6"/>
      <c r="D50" s="7"/>
      <c r="E50" s="7"/>
      <c r="F50" s="8"/>
      <c r="G50" s="9"/>
      <c r="H50" s="36"/>
      <c r="I50" s="36"/>
      <c r="J50" s="36"/>
      <c r="K50" s="36"/>
      <c r="L50" s="36"/>
      <c r="M50" s="36"/>
      <c r="P50" s="41"/>
      <c r="Z50" s="41"/>
      <c r="AE50" s="36"/>
    </row>
    <row r="51" spans="1:31">
      <c r="A51" s="2" t="s">
        <v>201</v>
      </c>
      <c r="B51" s="5" t="s">
        <v>202</v>
      </c>
      <c r="C51" s="6" t="s">
        <v>203</v>
      </c>
      <c r="D51" s="15" t="s">
        <v>204</v>
      </c>
      <c r="E51" s="15" t="s">
        <v>205</v>
      </c>
      <c r="F51" s="15" t="s">
        <v>206</v>
      </c>
      <c r="G51" s="16">
        <v>200</v>
      </c>
      <c r="H51" s="35">
        <v>71</v>
      </c>
      <c r="I51" s="35"/>
      <c r="J51" s="35">
        <v>143</v>
      </c>
      <c r="K51" s="30">
        <v>0</v>
      </c>
      <c r="L51" s="30">
        <v>0</v>
      </c>
      <c r="M51" s="30">
        <v>0</v>
      </c>
      <c r="N51" s="36" t="s">
        <v>207</v>
      </c>
      <c r="P51" s="41"/>
      <c r="Q51" s="49" t="s">
        <v>208</v>
      </c>
      <c r="R51" s="49">
        <v>200</v>
      </c>
      <c r="S51" s="49" t="s">
        <v>25</v>
      </c>
      <c r="T51" s="50">
        <v>40.4375</v>
      </c>
      <c r="U51" s="51">
        <v>51</v>
      </c>
      <c r="V51" s="52">
        <f t="shared" ref="V51:V58" si="3">(U51-T51)/T51</f>
        <v>0.26120556414219476</v>
      </c>
      <c r="Z51" s="41"/>
      <c r="AE51" s="35">
        <v>0.05</v>
      </c>
    </row>
    <row r="52" spans="1:31">
      <c r="A52" s="2" t="s">
        <v>209</v>
      </c>
      <c r="B52" s="5" t="s">
        <v>202</v>
      </c>
      <c r="C52" s="6" t="s">
        <v>210</v>
      </c>
      <c r="D52" s="15" t="s">
        <v>211</v>
      </c>
      <c r="E52" s="15" t="s">
        <v>212</v>
      </c>
      <c r="F52" s="15" t="s">
        <v>206</v>
      </c>
      <c r="G52" s="16">
        <v>45</v>
      </c>
      <c r="H52" s="69">
        <v>178</v>
      </c>
      <c r="I52" s="35"/>
      <c r="J52" s="35">
        <v>356</v>
      </c>
      <c r="K52" s="30">
        <v>0</v>
      </c>
      <c r="L52" s="30">
        <v>0</v>
      </c>
      <c r="M52" s="30">
        <v>0</v>
      </c>
      <c r="N52" s="36" t="s">
        <v>207</v>
      </c>
      <c r="P52" s="41"/>
      <c r="Q52" s="49" t="s">
        <v>213</v>
      </c>
      <c r="R52" s="49">
        <v>200</v>
      </c>
      <c r="S52" s="49" t="s">
        <v>54</v>
      </c>
      <c r="T52" s="50">
        <v>60.649999999999991</v>
      </c>
      <c r="U52" s="51">
        <v>76</v>
      </c>
      <c r="V52" s="52">
        <f t="shared" si="3"/>
        <v>0.25309150865622443</v>
      </c>
      <c r="Z52" s="41"/>
      <c r="AE52" s="35">
        <v>0.12</v>
      </c>
    </row>
    <row r="53" spans="1:31">
      <c r="A53" s="2" t="s">
        <v>214</v>
      </c>
      <c r="B53" s="5" t="s">
        <v>202</v>
      </c>
      <c r="C53" s="6" t="s">
        <v>215</v>
      </c>
      <c r="D53" s="15" t="s">
        <v>216</v>
      </c>
      <c r="E53" s="15" t="s">
        <v>217</v>
      </c>
      <c r="F53" s="15" t="s">
        <v>218</v>
      </c>
      <c r="G53" s="16">
        <v>65</v>
      </c>
      <c r="H53" s="68">
        <v>213</v>
      </c>
      <c r="I53" s="35"/>
      <c r="J53" s="35">
        <v>426</v>
      </c>
      <c r="K53" s="30">
        <v>0</v>
      </c>
      <c r="L53" s="30">
        <v>0</v>
      </c>
      <c r="M53" s="30">
        <v>0</v>
      </c>
      <c r="N53" s="36" t="s">
        <v>207</v>
      </c>
      <c r="P53" s="41"/>
      <c r="Q53" s="49" t="s">
        <v>219</v>
      </c>
      <c r="R53" s="49">
        <v>450</v>
      </c>
      <c r="S53" s="49" t="s">
        <v>25</v>
      </c>
      <c r="T53" s="50">
        <v>101.075</v>
      </c>
      <c r="U53" s="51">
        <v>127</v>
      </c>
      <c r="V53" s="52">
        <f t="shared" si="3"/>
        <v>0.25649270343804104</v>
      </c>
      <c r="Z53" s="41"/>
      <c r="AE53" s="35">
        <v>0.14000000000000001</v>
      </c>
    </row>
    <row r="54" spans="1:31">
      <c r="A54" s="2" t="s">
        <v>220</v>
      </c>
      <c r="B54" s="5" t="s">
        <v>202</v>
      </c>
      <c r="C54" s="6" t="s">
        <v>221</v>
      </c>
      <c r="D54" s="15" t="s">
        <v>222</v>
      </c>
      <c r="E54" s="15" t="s">
        <v>223</v>
      </c>
      <c r="F54" s="15" t="s">
        <v>218</v>
      </c>
      <c r="G54" s="16">
        <v>140</v>
      </c>
      <c r="H54" s="35">
        <v>496</v>
      </c>
      <c r="I54" s="35"/>
      <c r="J54" s="35">
        <v>991</v>
      </c>
      <c r="K54" s="30">
        <v>0</v>
      </c>
      <c r="L54" s="30">
        <v>0</v>
      </c>
      <c r="M54" s="30">
        <v>0</v>
      </c>
      <c r="N54" s="36" t="s">
        <v>207</v>
      </c>
      <c r="P54" s="41"/>
      <c r="Q54" s="49" t="s">
        <v>224</v>
      </c>
      <c r="R54" s="49">
        <v>450</v>
      </c>
      <c r="S54" s="49" t="s">
        <v>54</v>
      </c>
      <c r="T54" s="50">
        <v>121.28749999999999</v>
      </c>
      <c r="U54" s="51">
        <v>152</v>
      </c>
      <c r="V54" s="52">
        <f t="shared" si="3"/>
        <v>0.25322065340616312</v>
      </c>
      <c r="Z54" s="41"/>
      <c r="AE54" s="35">
        <v>0.33</v>
      </c>
    </row>
    <row r="55" spans="1:31">
      <c r="A55" s="2" t="s">
        <v>225</v>
      </c>
      <c r="B55" s="5" t="s">
        <v>202</v>
      </c>
      <c r="C55" s="6" t="s">
        <v>226</v>
      </c>
      <c r="D55" s="15"/>
      <c r="E55" s="15" t="s">
        <v>205</v>
      </c>
      <c r="F55" s="15" t="s">
        <v>53</v>
      </c>
      <c r="G55" s="16"/>
      <c r="H55" s="68">
        <v>106</v>
      </c>
      <c r="I55" s="35"/>
      <c r="J55" s="35">
        <v>213</v>
      </c>
      <c r="K55" s="30">
        <v>0</v>
      </c>
      <c r="L55" s="30">
        <v>0</v>
      </c>
      <c r="M55" s="30">
        <v>0</v>
      </c>
      <c r="N55" s="36" t="s">
        <v>207</v>
      </c>
      <c r="P55" s="41"/>
      <c r="Q55" s="49" t="s">
        <v>227</v>
      </c>
      <c r="R55" s="49">
        <v>650</v>
      </c>
      <c r="S55" s="49" t="s">
        <v>43</v>
      </c>
      <c r="T55" s="50">
        <v>121.28749999999999</v>
      </c>
      <c r="U55" s="51">
        <v>152</v>
      </c>
      <c r="V55" s="52">
        <f t="shared" si="3"/>
        <v>0.25322065340616312</v>
      </c>
      <c r="Z55" s="41"/>
      <c r="AE55" s="35">
        <v>7.0000000000000007E-2</v>
      </c>
    </row>
    <row r="56" spans="1:31">
      <c r="A56" s="2" t="s">
        <v>228</v>
      </c>
      <c r="B56" s="5" t="s">
        <v>202</v>
      </c>
      <c r="C56" s="6" t="s">
        <v>229</v>
      </c>
      <c r="D56" s="15"/>
      <c r="E56" s="15" t="s">
        <v>212</v>
      </c>
      <c r="F56" s="15" t="s">
        <v>53</v>
      </c>
      <c r="G56" s="16"/>
      <c r="H56" s="35">
        <v>213</v>
      </c>
      <c r="I56" s="35"/>
      <c r="J56" s="35">
        <v>426</v>
      </c>
      <c r="K56" s="30">
        <v>0</v>
      </c>
      <c r="L56" s="30">
        <v>0</v>
      </c>
      <c r="M56" s="30">
        <v>0</v>
      </c>
      <c r="N56" s="36" t="s">
        <v>207</v>
      </c>
      <c r="P56" s="41"/>
      <c r="Q56" s="49" t="s">
        <v>230</v>
      </c>
      <c r="R56" s="49">
        <v>1433.6</v>
      </c>
      <c r="S56" s="49" t="s">
        <v>43</v>
      </c>
      <c r="T56" s="50">
        <v>282.98749999999995</v>
      </c>
      <c r="U56" s="51">
        <v>354</v>
      </c>
      <c r="V56" s="52">
        <f t="shared" si="3"/>
        <v>0.2509386456998986</v>
      </c>
      <c r="Z56" s="41"/>
      <c r="AE56" s="35">
        <v>0.14000000000000001</v>
      </c>
    </row>
    <row r="57" spans="1:31">
      <c r="A57" s="2" t="s">
        <v>231</v>
      </c>
      <c r="B57" s="5" t="s">
        <v>202</v>
      </c>
      <c r="C57" s="6" t="s">
        <v>232</v>
      </c>
      <c r="D57" s="15" t="s">
        <v>233</v>
      </c>
      <c r="E57" s="15" t="s">
        <v>234</v>
      </c>
      <c r="F57" s="15" t="s">
        <v>235</v>
      </c>
      <c r="G57" s="16">
        <v>220</v>
      </c>
      <c r="H57" s="68">
        <v>885</v>
      </c>
      <c r="I57" s="35"/>
      <c r="J57" s="35">
        <v>1770</v>
      </c>
      <c r="K57" s="30">
        <v>0</v>
      </c>
      <c r="L57" s="30">
        <v>0</v>
      </c>
      <c r="M57" s="30">
        <v>0</v>
      </c>
      <c r="N57" s="36" t="s">
        <v>207</v>
      </c>
      <c r="P57" s="41"/>
      <c r="Q57" s="49" t="s">
        <v>236</v>
      </c>
      <c r="R57" s="49">
        <v>4608</v>
      </c>
      <c r="S57" s="49" t="s">
        <v>54</v>
      </c>
      <c r="T57" s="50">
        <v>707.46250000000009</v>
      </c>
      <c r="U57" s="51">
        <v>885</v>
      </c>
      <c r="V57" s="52">
        <f t="shared" si="3"/>
        <v>0.25094969698040515</v>
      </c>
      <c r="Z57" s="41"/>
      <c r="AE57" s="35">
        <v>0.82</v>
      </c>
    </row>
    <row r="58" spans="1:31">
      <c r="A58" s="2" t="s">
        <v>237</v>
      </c>
      <c r="B58" s="5" t="s">
        <v>202</v>
      </c>
      <c r="C58" s="6" t="s">
        <v>238</v>
      </c>
      <c r="D58" s="15" t="s">
        <v>212</v>
      </c>
      <c r="E58" s="15" t="s">
        <v>239</v>
      </c>
      <c r="F58" s="15" t="s">
        <v>235</v>
      </c>
      <c r="G58" s="15">
        <v>400</v>
      </c>
      <c r="H58" s="68">
        <v>1239</v>
      </c>
      <c r="I58" s="35"/>
      <c r="J58" s="35">
        <v>2478</v>
      </c>
      <c r="K58" s="30">
        <v>0</v>
      </c>
      <c r="L58" s="30">
        <v>0</v>
      </c>
      <c r="M58" s="30">
        <v>0</v>
      </c>
      <c r="N58" s="36" t="s">
        <v>207</v>
      </c>
      <c r="P58" s="41"/>
      <c r="Q58" s="49" t="s">
        <v>240</v>
      </c>
      <c r="R58" s="49">
        <v>2252</v>
      </c>
      <c r="S58" s="49" t="s">
        <v>54</v>
      </c>
      <c r="T58" s="50">
        <v>505.32499999999999</v>
      </c>
      <c r="U58" s="51">
        <v>632</v>
      </c>
      <c r="V58" s="52">
        <f t="shared" si="3"/>
        <v>0.25068025528125465</v>
      </c>
      <c r="Z58" s="41"/>
      <c r="AE58" s="35">
        <v>0.57999999999999996</v>
      </c>
    </row>
    <row r="59" spans="1:31">
      <c r="A59" s="2"/>
      <c r="B59" s="5"/>
      <c r="C59" s="6"/>
      <c r="D59" s="5"/>
      <c r="E59" s="5"/>
      <c r="F59" s="5"/>
      <c r="G59" s="5"/>
      <c r="H59" s="36"/>
      <c r="I59" s="36"/>
      <c r="J59" s="36"/>
      <c r="K59" s="36"/>
      <c r="L59" s="36"/>
      <c r="M59" s="36"/>
      <c r="P59" s="41"/>
      <c r="Z59" s="41"/>
      <c r="AE59" s="36"/>
    </row>
    <row r="60" spans="1:31">
      <c r="A60" s="2"/>
      <c r="B60" s="5"/>
      <c r="C60" s="6"/>
      <c r="D60" s="2"/>
      <c r="E60" s="2"/>
      <c r="F60" s="2"/>
      <c r="G60" s="2"/>
      <c r="H60" s="36"/>
      <c r="I60" s="36"/>
      <c r="J60" s="36"/>
      <c r="K60" s="36"/>
      <c r="L60" s="36"/>
      <c r="M60" s="36"/>
      <c r="P60" s="41"/>
      <c r="Z60" s="41"/>
      <c r="AE60" s="36"/>
    </row>
    <row r="61" spans="1:31">
      <c r="A61" s="2" t="s">
        <v>241</v>
      </c>
      <c r="B61" s="5" t="s">
        <v>242</v>
      </c>
      <c r="C61" s="6" t="s">
        <v>243</v>
      </c>
      <c r="D61" s="17" t="s">
        <v>244</v>
      </c>
      <c r="E61" s="17" t="s">
        <v>244</v>
      </c>
      <c r="F61" s="13">
        <v>1</v>
      </c>
      <c r="G61" s="19">
        <v>5</v>
      </c>
      <c r="H61" s="35" t="s">
        <v>245</v>
      </c>
      <c r="I61" s="35"/>
      <c r="J61" s="35">
        <v>191.25</v>
      </c>
      <c r="K61" s="35">
        <v>0.1</v>
      </c>
      <c r="L61" s="30">
        <v>0</v>
      </c>
      <c r="M61" s="30">
        <v>0</v>
      </c>
      <c r="N61" s="36"/>
      <c r="P61" s="41"/>
      <c r="Q61" s="59" t="s">
        <v>244</v>
      </c>
      <c r="R61" s="60">
        <v>40.799999999999997</v>
      </c>
      <c r="S61" s="61">
        <v>5</v>
      </c>
      <c r="T61" s="61">
        <v>1</v>
      </c>
      <c r="U61" s="62">
        <v>51</v>
      </c>
      <c r="V61" s="63">
        <v>5</v>
      </c>
      <c r="W61" s="63">
        <v>1</v>
      </c>
      <c r="X61" s="64">
        <f>U61/R61-1</f>
        <v>0.25</v>
      </c>
      <c r="Z61" s="41"/>
      <c r="AE61" s="35">
        <v>0.05</v>
      </c>
    </row>
    <row r="62" spans="1:31">
      <c r="A62" s="2" t="s">
        <v>246</v>
      </c>
      <c r="B62" s="5" t="s">
        <v>242</v>
      </c>
      <c r="C62" s="6" t="s">
        <v>247</v>
      </c>
      <c r="D62" s="17" t="s">
        <v>244</v>
      </c>
      <c r="E62" s="17" t="s">
        <v>244</v>
      </c>
      <c r="F62" s="13">
        <v>1</v>
      </c>
      <c r="G62" s="19">
        <v>10</v>
      </c>
      <c r="H62" s="35" t="s">
        <v>248</v>
      </c>
      <c r="I62" s="35"/>
      <c r="J62" s="35">
        <v>380.81</v>
      </c>
      <c r="K62" s="35">
        <v>0.2</v>
      </c>
      <c r="L62" s="35">
        <v>0.5</v>
      </c>
      <c r="M62" s="35">
        <v>0.5</v>
      </c>
      <c r="N62" s="42"/>
      <c r="P62" s="41"/>
      <c r="Q62" s="59" t="s">
        <v>244</v>
      </c>
      <c r="R62" s="60">
        <v>81.25</v>
      </c>
      <c r="S62" s="61">
        <v>10</v>
      </c>
      <c r="T62" s="61">
        <v>1</v>
      </c>
      <c r="U62" s="62">
        <v>101.55</v>
      </c>
      <c r="V62" s="63">
        <v>10</v>
      </c>
      <c r="W62" s="63">
        <v>1</v>
      </c>
      <c r="X62" s="64">
        <f t="shared" ref="X62:X68" si="4">U62/R62-1</f>
        <v>0.24984615384615383</v>
      </c>
      <c r="Z62" s="41"/>
      <c r="AE62" s="35">
        <v>0.09</v>
      </c>
    </row>
    <row r="63" spans="1:31">
      <c r="A63" s="2" t="s">
        <v>249</v>
      </c>
      <c r="B63" s="5" t="s">
        <v>242</v>
      </c>
      <c r="C63" s="6" t="s">
        <v>250</v>
      </c>
      <c r="D63" s="17" t="s">
        <v>244</v>
      </c>
      <c r="E63" s="17" t="s">
        <v>244</v>
      </c>
      <c r="F63" s="13">
        <v>1</v>
      </c>
      <c r="G63" s="19">
        <v>25</v>
      </c>
      <c r="H63" s="35" t="s">
        <v>251</v>
      </c>
      <c r="I63" s="35"/>
      <c r="J63" s="35">
        <v>943.31</v>
      </c>
      <c r="K63" s="35">
        <v>0.4</v>
      </c>
      <c r="L63" s="35">
        <v>1.1499999999999999</v>
      </c>
      <c r="M63" s="35">
        <v>1.1499999999999999</v>
      </c>
      <c r="N63" s="42"/>
      <c r="P63" s="41"/>
      <c r="Q63" s="59" t="s">
        <v>244</v>
      </c>
      <c r="R63" s="60">
        <v>185.75</v>
      </c>
      <c r="S63" s="61">
        <v>25</v>
      </c>
      <c r="T63" s="61">
        <v>1</v>
      </c>
      <c r="U63" s="62">
        <v>232.2</v>
      </c>
      <c r="V63" s="63">
        <v>25</v>
      </c>
      <c r="W63" s="63">
        <v>1</v>
      </c>
      <c r="X63" s="64">
        <f t="shared" si="4"/>
        <v>0.25006729475100942</v>
      </c>
      <c r="Z63" s="41"/>
      <c r="AE63" s="35">
        <v>0.21</v>
      </c>
    </row>
    <row r="64" spans="1:31">
      <c r="A64" s="2" t="s">
        <v>252</v>
      </c>
      <c r="B64" s="5" t="s">
        <v>242</v>
      </c>
      <c r="C64" s="6" t="s">
        <v>253</v>
      </c>
      <c r="D64" s="15" t="s">
        <v>254</v>
      </c>
      <c r="E64" s="15" t="s">
        <v>254</v>
      </c>
      <c r="F64" s="13">
        <v>1</v>
      </c>
      <c r="G64" s="19">
        <v>35</v>
      </c>
      <c r="H64" s="35" t="s">
        <v>255</v>
      </c>
      <c r="I64" s="35"/>
      <c r="J64" s="35">
        <v>1321.94</v>
      </c>
      <c r="K64" s="35">
        <v>0.5</v>
      </c>
      <c r="L64" s="35">
        <v>2</v>
      </c>
      <c r="M64" s="35">
        <v>2</v>
      </c>
      <c r="N64" s="42"/>
      <c r="P64" s="41"/>
      <c r="Q64" s="59" t="s">
        <v>244</v>
      </c>
      <c r="R64" s="60">
        <v>260.3</v>
      </c>
      <c r="S64" s="61">
        <v>35</v>
      </c>
      <c r="T64" s="61">
        <v>1</v>
      </c>
      <c r="U64" s="62">
        <v>325.39999999999998</v>
      </c>
      <c r="V64" s="63">
        <v>35</v>
      </c>
      <c r="W64" s="63">
        <v>1</v>
      </c>
      <c r="X64" s="64">
        <f t="shared" si="4"/>
        <v>0.25009604302727606</v>
      </c>
      <c r="Z64" s="41"/>
      <c r="AE64" s="35">
        <v>0.3</v>
      </c>
    </row>
    <row r="65" spans="1:31">
      <c r="A65" s="2" t="s">
        <v>256</v>
      </c>
      <c r="B65" s="5" t="s">
        <v>242</v>
      </c>
      <c r="C65" s="6" t="s">
        <v>257</v>
      </c>
      <c r="D65" s="17" t="s">
        <v>258</v>
      </c>
      <c r="E65" s="17" t="s">
        <v>258</v>
      </c>
      <c r="F65" s="13">
        <v>7</v>
      </c>
      <c r="G65" s="19">
        <v>75</v>
      </c>
      <c r="H65" s="35" t="s">
        <v>259</v>
      </c>
      <c r="I65" s="35"/>
      <c r="J65" s="35">
        <v>2918.58</v>
      </c>
      <c r="K65" s="35">
        <v>1.2</v>
      </c>
      <c r="L65" s="35">
        <v>3.5</v>
      </c>
      <c r="M65" s="35">
        <v>3.5</v>
      </c>
      <c r="N65" s="42"/>
      <c r="P65" s="41"/>
      <c r="Q65" s="59" t="s">
        <v>260</v>
      </c>
      <c r="R65" s="60">
        <v>515.296875</v>
      </c>
      <c r="S65" s="61">
        <v>75</v>
      </c>
      <c r="T65" s="61">
        <v>7</v>
      </c>
      <c r="U65" s="62">
        <v>644.1</v>
      </c>
      <c r="V65" s="63">
        <v>75</v>
      </c>
      <c r="W65" s="63">
        <v>7</v>
      </c>
      <c r="X65" s="64">
        <f t="shared" si="4"/>
        <v>0.24995906485945607</v>
      </c>
      <c r="Z65" s="41"/>
      <c r="AE65" s="35">
        <v>0.6</v>
      </c>
    </row>
    <row r="66" spans="1:31">
      <c r="A66" s="2" t="s">
        <v>261</v>
      </c>
      <c r="B66" s="5" t="s">
        <v>242</v>
      </c>
      <c r="C66" s="6" t="s">
        <v>262</v>
      </c>
      <c r="D66" s="17" t="s">
        <v>258</v>
      </c>
      <c r="E66" s="17" t="s">
        <v>258</v>
      </c>
      <c r="F66" s="13">
        <v>7</v>
      </c>
      <c r="G66" s="19">
        <v>125</v>
      </c>
      <c r="H66" s="35" t="s">
        <v>263</v>
      </c>
      <c r="I66" s="35"/>
      <c r="J66" s="35">
        <v>4838.47</v>
      </c>
      <c r="K66" s="35">
        <v>1.9</v>
      </c>
      <c r="L66" s="30">
        <v>0</v>
      </c>
      <c r="M66" s="30">
        <v>0</v>
      </c>
      <c r="N66" s="36"/>
      <c r="P66" s="41"/>
      <c r="Q66" s="59" t="s">
        <v>260</v>
      </c>
      <c r="R66" s="60">
        <v>854.25</v>
      </c>
      <c r="S66" s="61">
        <v>125</v>
      </c>
      <c r="T66" s="61">
        <v>7</v>
      </c>
      <c r="U66" s="62">
        <v>1067.8</v>
      </c>
      <c r="V66" s="63">
        <v>125</v>
      </c>
      <c r="W66" s="63">
        <v>7</v>
      </c>
      <c r="X66" s="64">
        <f t="shared" si="4"/>
        <v>0.24998536728124088</v>
      </c>
      <c r="Z66" s="41"/>
      <c r="AE66" s="35">
        <v>0.99</v>
      </c>
    </row>
    <row r="67" spans="1:31">
      <c r="A67" s="2" t="s">
        <v>264</v>
      </c>
      <c r="B67" s="5" t="s">
        <v>242</v>
      </c>
      <c r="C67" s="6" t="s">
        <v>265</v>
      </c>
      <c r="D67" s="17" t="s">
        <v>258</v>
      </c>
      <c r="E67" s="17" t="s">
        <v>258</v>
      </c>
      <c r="F67" s="13">
        <v>7</v>
      </c>
      <c r="G67" s="19">
        <v>200</v>
      </c>
      <c r="H67" s="35" t="s">
        <v>266</v>
      </c>
      <c r="I67" s="35"/>
      <c r="J67" s="35">
        <v>7507.97</v>
      </c>
      <c r="K67" s="35">
        <v>3</v>
      </c>
      <c r="L67" s="35">
        <v>9</v>
      </c>
      <c r="M67" s="35">
        <v>9</v>
      </c>
      <c r="N67" s="42"/>
      <c r="P67" s="41"/>
      <c r="Q67" s="59" t="s">
        <v>260</v>
      </c>
      <c r="R67" s="60">
        <v>1281.3499999999999</v>
      </c>
      <c r="S67" s="61">
        <v>200</v>
      </c>
      <c r="T67" s="61">
        <v>7</v>
      </c>
      <c r="U67" s="62">
        <v>1601.7</v>
      </c>
      <c r="V67" s="63">
        <v>200</v>
      </c>
      <c r="W67" s="63">
        <v>7</v>
      </c>
      <c r="X67" s="64">
        <f t="shared" si="4"/>
        <v>0.25000975533616909</v>
      </c>
      <c r="Z67" s="41"/>
      <c r="AE67" s="35">
        <v>1.48</v>
      </c>
    </row>
    <row r="68" spans="1:31">
      <c r="A68" s="2" t="s">
        <v>267</v>
      </c>
      <c r="B68" s="5" t="s">
        <v>242</v>
      </c>
      <c r="C68" s="6" t="s">
        <v>268</v>
      </c>
      <c r="D68" s="15" t="s">
        <v>269</v>
      </c>
      <c r="E68" s="15" t="s">
        <v>269</v>
      </c>
      <c r="F68" s="18">
        <v>7</v>
      </c>
      <c r="G68" s="20">
        <v>300</v>
      </c>
      <c r="H68" s="35" t="s">
        <v>270</v>
      </c>
      <c r="I68" s="35"/>
      <c r="J68" s="35">
        <v>11214.38</v>
      </c>
      <c r="K68" s="35">
        <v>4.5</v>
      </c>
      <c r="L68" s="35">
        <v>13.5</v>
      </c>
      <c r="M68" s="35">
        <v>13.5</v>
      </c>
      <c r="N68" s="42"/>
      <c r="P68" s="41"/>
      <c r="Q68" s="59" t="s">
        <v>260</v>
      </c>
      <c r="R68" s="60">
        <v>1913.9</v>
      </c>
      <c r="S68" s="61">
        <v>300</v>
      </c>
      <c r="T68" s="61">
        <v>7</v>
      </c>
      <c r="U68" s="62">
        <v>2392.4</v>
      </c>
      <c r="V68" s="63">
        <v>300</v>
      </c>
      <c r="W68" s="63">
        <v>7</v>
      </c>
      <c r="X68" s="64">
        <f t="shared" si="4"/>
        <v>0.25001306233345533</v>
      </c>
      <c r="Z68" s="41"/>
      <c r="AE68" s="35">
        <v>2.21</v>
      </c>
    </row>
    <row r="69" spans="1:31">
      <c r="A69" s="2"/>
      <c r="B69" s="5"/>
      <c r="C69" s="6"/>
      <c r="D69" s="5"/>
      <c r="E69" s="5"/>
      <c r="F69" s="5"/>
      <c r="G69" s="5"/>
      <c r="H69" s="36"/>
      <c r="I69" s="36"/>
      <c r="J69" s="36"/>
      <c r="K69" s="36"/>
      <c r="L69" s="36"/>
      <c r="M69" s="36"/>
      <c r="N69" s="42"/>
      <c r="P69" s="41"/>
      <c r="Z69" s="41"/>
      <c r="AE69" s="36"/>
    </row>
    <row r="70" spans="1:31">
      <c r="A70" s="2" t="s">
        <v>271</v>
      </c>
      <c r="B70" s="5" t="s">
        <v>120</v>
      </c>
      <c r="C70" s="6" t="s">
        <v>272</v>
      </c>
      <c r="D70" s="5" t="s">
        <v>273</v>
      </c>
      <c r="E70" s="5" t="s">
        <v>274</v>
      </c>
      <c r="F70" s="5" t="s">
        <v>235</v>
      </c>
      <c r="G70" s="14">
        <v>5000</v>
      </c>
      <c r="H70" s="35">
        <v>111342</v>
      </c>
      <c r="I70" s="35"/>
      <c r="J70" s="35">
        <v>222684</v>
      </c>
      <c r="K70" s="35">
        <v>89.12</v>
      </c>
      <c r="L70" s="35">
        <v>220</v>
      </c>
      <c r="M70" s="35">
        <v>122</v>
      </c>
      <c r="N70" s="36" t="s">
        <v>275</v>
      </c>
      <c r="P70" s="41"/>
      <c r="Z70" s="41"/>
      <c r="AE70" s="35"/>
    </row>
    <row r="71" spans="1:31">
      <c r="A71" s="2" t="s">
        <v>276</v>
      </c>
      <c r="B71" s="5" t="s">
        <v>120</v>
      </c>
      <c r="C71" s="6" t="s">
        <v>277</v>
      </c>
      <c r="D71" s="5" t="s">
        <v>278</v>
      </c>
      <c r="E71" s="5" t="s">
        <v>279</v>
      </c>
      <c r="F71" s="5" t="s">
        <v>235</v>
      </c>
      <c r="G71" s="5">
        <v>11000</v>
      </c>
      <c r="H71" s="35">
        <v>201033</v>
      </c>
      <c r="I71" s="35"/>
      <c r="J71" s="35">
        <v>402066</v>
      </c>
      <c r="K71" s="35">
        <v>160.91</v>
      </c>
      <c r="L71" s="35">
        <v>380</v>
      </c>
      <c r="M71" s="35">
        <v>242</v>
      </c>
      <c r="N71" s="36" t="s">
        <v>275</v>
      </c>
      <c r="P71" s="41"/>
      <c r="Q71" s="53"/>
      <c r="R71" s="54"/>
      <c r="S71" s="54"/>
      <c r="T71" s="65"/>
      <c r="U71" s="66"/>
      <c r="V71" s="67"/>
      <c r="Z71" s="41"/>
      <c r="AE71" s="35"/>
    </row>
    <row r="72" spans="1:31">
      <c r="A72" s="2" t="s">
        <v>280</v>
      </c>
      <c r="B72" s="5" t="s">
        <v>120</v>
      </c>
      <c r="C72" s="6" t="s">
        <v>281</v>
      </c>
      <c r="D72" s="5" t="s">
        <v>282</v>
      </c>
      <c r="E72" s="5" t="s">
        <v>283</v>
      </c>
      <c r="F72" s="5" t="s">
        <v>235</v>
      </c>
      <c r="G72" s="14">
        <v>18000</v>
      </c>
      <c r="H72" s="35">
        <v>294675</v>
      </c>
      <c r="I72" s="35"/>
      <c r="J72" s="35">
        <v>589350</v>
      </c>
      <c r="K72" s="35">
        <v>235.86</v>
      </c>
      <c r="L72" s="35">
        <v>590</v>
      </c>
      <c r="M72" s="35">
        <v>380</v>
      </c>
      <c r="N72" s="36" t="s">
        <v>275</v>
      </c>
      <c r="P72" s="41"/>
      <c r="Q72" s="55"/>
      <c r="R72" s="55"/>
      <c r="S72" s="55"/>
      <c r="T72" s="56"/>
      <c r="U72" s="57"/>
      <c r="V72" s="58"/>
      <c r="Z72" s="41"/>
      <c r="AE72" s="35"/>
    </row>
    <row r="73" spans="1:31">
      <c r="A73" s="2" t="s">
        <v>284</v>
      </c>
      <c r="B73" s="5" t="s">
        <v>120</v>
      </c>
      <c r="C73" s="6" t="s">
        <v>285</v>
      </c>
      <c r="D73" s="5" t="s">
        <v>286</v>
      </c>
      <c r="E73" s="5" t="s">
        <v>287</v>
      </c>
      <c r="F73" s="5" t="s">
        <v>235</v>
      </c>
      <c r="G73" s="14">
        <v>2875000</v>
      </c>
      <c r="H73" s="35">
        <v>506106</v>
      </c>
      <c r="I73" s="35"/>
      <c r="J73" s="35">
        <v>1012212</v>
      </c>
      <c r="K73" s="35">
        <v>405.09</v>
      </c>
      <c r="L73" s="35">
        <v>1133</v>
      </c>
      <c r="M73" s="35">
        <v>590</v>
      </c>
      <c r="N73" s="36" t="s">
        <v>275</v>
      </c>
      <c r="P73" s="41"/>
      <c r="Q73" s="55"/>
      <c r="R73" s="55"/>
      <c r="S73" s="55"/>
      <c r="T73" s="56"/>
      <c r="U73" s="57"/>
      <c r="V73" s="58"/>
      <c r="Z73" s="41"/>
      <c r="AE73" s="35"/>
    </row>
    <row r="74" spans="1:31">
      <c r="A74" s="2" t="s">
        <v>288</v>
      </c>
      <c r="B74" s="5" t="s">
        <v>120</v>
      </c>
      <c r="C74" s="6" t="s">
        <v>289</v>
      </c>
      <c r="D74" s="5" t="s">
        <v>290</v>
      </c>
      <c r="E74" s="5" t="s">
        <v>291</v>
      </c>
      <c r="F74" s="5" t="s">
        <v>235</v>
      </c>
      <c r="G74" s="14">
        <v>55000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1135</v>
      </c>
      <c r="N74" s="36" t="s">
        <v>275</v>
      </c>
      <c r="P74" s="41"/>
      <c r="Q74" s="55"/>
      <c r="R74" s="55"/>
      <c r="S74" s="55"/>
      <c r="T74" s="56"/>
      <c r="U74" s="57"/>
      <c r="V74" s="58"/>
      <c r="Z74" s="41"/>
      <c r="AE74" s="30"/>
    </row>
    <row r="75" spans="1:31">
      <c r="A75" s="2"/>
      <c r="B75" s="5"/>
      <c r="C75" s="6"/>
      <c r="D75" s="5"/>
      <c r="E75" s="5"/>
      <c r="F75" s="5"/>
      <c r="G75" s="5"/>
      <c r="H75" s="36"/>
      <c r="I75" s="36"/>
      <c r="J75" s="36"/>
      <c r="K75" s="36"/>
      <c r="L75" s="36"/>
      <c r="M75" s="36"/>
      <c r="P75" s="41"/>
      <c r="Z75" s="41"/>
      <c r="AE75" s="36"/>
    </row>
    <row r="76" spans="1:31">
      <c r="A76" s="2" t="s">
        <v>292</v>
      </c>
      <c r="B76" s="5" t="s">
        <v>293</v>
      </c>
      <c r="C76" s="6" t="s">
        <v>294</v>
      </c>
      <c r="D76" s="5" t="s">
        <v>295</v>
      </c>
      <c r="E76" s="5" t="s">
        <v>296</v>
      </c>
      <c r="F76" s="5">
        <v>1</v>
      </c>
      <c r="G76" s="33">
        <v>2</v>
      </c>
      <c r="H76" s="30"/>
      <c r="I76" s="30"/>
      <c r="J76" s="30"/>
      <c r="K76" s="30">
        <v>0</v>
      </c>
      <c r="L76" s="30"/>
      <c r="M76" s="30"/>
      <c r="N76" s="43"/>
      <c r="P76" s="41"/>
      <c r="Z76" s="41"/>
      <c r="AE76" s="30">
        <v>0</v>
      </c>
    </row>
    <row r="77" spans="1:31">
      <c r="A77" s="2" t="s">
        <v>297</v>
      </c>
      <c r="B77" s="5" t="s">
        <v>293</v>
      </c>
      <c r="C77" s="6" t="s">
        <v>298</v>
      </c>
      <c r="D77" s="5" t="s">
        <v>299</v>
      </c>
      <c r="E77" s="5" t="s">
        <v>300</v>
      </c>
      <c r="F77" s="5">
        <v>1</v>
      </c>
      <c r="G77" s="33">
        <v>4</v>
      </c>
      <c r="H77" s="30"/>
      <c r="I77" s="30"/>
      <c r="J77" s="30"/>
      <c r="K77" s="30">
        <v>0</v>
      </c>
      <c r="L77" s="30"/>
      <c r="M77" s="30"/>
      <c r="N77" s="44"/>
      <c r="P77" s="41"/>
      <c r="Z77" s="41"/>
      <c r="AE77" s="30">
        <v>0</v>
      </c>
    </row>
    <row r="78" spans="1:31">
      <c r="A78" s="2" t="s">
        <v>301</v>
      </c>
      <c r="B78" s="5" t="s">
        <v>293</v>
      </c>
      <c r="C78" s="6" t="s">
        <v>302</v>
      </c>
      <c r="D78" s="5" t="s">
        <v>303</v>
      </c>
      <c r="E78" s="5" t="s">
        <v>304</v>
      </c>
      <c r="F78" s="5">
        <v>3</v>
      </c>
      <c r="G78" s="33">
        <v>10</v>
      </c>
      <c r="H78" s="35">
        <v>924.25</v>
      </c>
      <c r="I78" s="35"/>
      <c r="J78" s="35">
        <v>1848.5</v>
      </c>
      <c r="K78" s="35">
        <v>0.7</v>
      </c>
      <c r="L78" s="35">
        <v>32.5</v>
      </c>
      <c r="M78" s="35">
        <v>32.5</v>
      </c>
      <c r="N78" s="42"/>
      <c r="P78" s="41"/>
      <c r="Z78" s="41"/>
      <c r="AE78" s="35">
        <v>0.71</v>
      </c>
    </row>
    <row r="79" spans="1:31">
      <c r="A79" s="2" t="s">
        <v>305</v>
      </c>
      <c r="B79" s="31" t="s">
        <v>293</v>
      </c>
      <c r="C79" s="6" t="s">
        <v>306</v>
      </c>
      <c r="D79" s="5" t="s">
        <v>307</v>
      </c>
      <c r="E79" s="5" t="s">
        <v>308</v>
      </c>
      <c r="F79" s="5">
        <v>7</v>
      </c>
      <c r="G79" s="33">
        <v>30</v>
      </c>
      <c r="H79" s="30"/>
      <c r="I79" s="30"/>
      <c r="J79" s="30"/>
      <c r="K79" s="30">
        <v>0</v>
      </c>
      <c r="L79" s="30"/>
      <c r="M79" s="30"/>
      <c r="N79" s="43"/>
      <c r="P79" s="41"/>
      <c r="Z79" s="41"/>
      <c r="AE79" s="30">
        <v>0</v>
      </c>
    </row>
    <row r="80" spans="1:31">
      <c r="A80" s="2" t="s">
        <v>309</v>
      </c>
      <c r="B80" s="5" t="s">
        <v>293</v>
      </c>
      <c r="C80" s="6" t="s">
        <v>310</v>
      </c>
      <c r="D80" s="5" t="s">
        <v>311</v>
      </c>
      <c r="E80" s="5" t="s">
        <v>312</v>
      </c>
      <c r="F80" s="5">
        <v>7</v>
      </c>
      <c r="G80" s="33">
        <v>45</v>
      </c>
      <c r="H80" s="30"/>
      <c r="I80" s="30"/>
      <c r="J80" s="30"/>
      <c r="K80" s="30">
        <v>0</v>
      </c>
      <c r="L80" s="30"/>
      <c r="M80" s="30"/>
      <c r="N80" s="43"/>
      <c r="P80" s="41"/>
      <c r="Z80" s="41"/>
      <c r="AE80" s="30">
        <v>0</v>
      </c>
    </row>
    <row r="81" spans="1:31">
      <c r="A81" s="2" t="s">
        <v>313</v>
      </c>
      <c r="B81" s="5" t="s">
        <v>293</v>
      </c>
      <c r="C81" s="6" t="s">
        <v>314</v>
      </c>
      <c r="D81" s="5" t="s">
        <v>315</v>
      </c>
      <c r="E81" s="5" t="s">
        <v>315</v>
      </c>
      <c r="F81" s="2"/>
      <c r="G81" s="33">
        <v>9</v>
      </c>
      <c r="H81" s="30"/>
      <c r="I81" s="30"/>
      <c r="J81" s="30"/>
      <c r="K81" s="30">
        <v>0</v>
      </c>
      <c r="L81" s="30"/>
      <c r="M81" s="30"/>
      <c r="N81" s="43"/>
      <c r="P81" s="41"/>
      <c r="Z81" s="41"/>
      <c r="AE81" s="30">
        <v>0</v>
      </c>
    </row>
    <row r="82" spans="1:31">
      <c r="A82" s="5"/>
      <c r="B82" s="5"/>
      <c r="C82" s="2"/>
      <c r="D82" s="5"/>
      <c r="E82" s="5"/>
      <c r="F82" s="2"/>
      <c r="G82" s="2"/>
      <c r="H82" s="36"/>
      <c r="I82" s="36"/>
      <c r="J82" s="36"/>
      <c r="K82" s="36"/>
      <c r="L82" s="36"/>
      <c r="M82" s="36"/>
      <c r="P82" s="41"/>
      <c r="Z82" s="41"/>
      <c r="AE82" s="36"/>
    </row>
    <row r="83" spans="1:31">
      <c r="A83" s="2" t="s">
        <v>316</v>
      </c>
      <c r="B83" s="5" t="s">
        <v>120</v>
      </c>
      <c r="C83" s="6" t="s">
        <v>317</v>
      </c>
      <c r="D83" s="5" t="s">
        <v>318</v>
      </c>
      <c r="E83" s="5" t="s">
        <v>318</v>
      </c>
      <c r="F83" s="2"/>
      <c r="G83" s="34">
        <v>10000</v>
      </c>
      <c r="H83" s="30"/>
      <c r="I83" s="30"/>
      <c r="J83" s="30"/>
      <c r="K83" s="30">
        <v>0</v>
      </c>
      <c r="L83" s="30"/>
      <c r="M83" s="30"/>
      <c r="N83" s="36"/>
      <c r="P83" s="41"/>
      <c r="Z83" s="41"/>
      <c r="AE83" s="30">
        <v>0</v>
      </c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Victoria.Sigauke@econet.co.zw</dc:creator>
  <cp:keywords/>
  <dc:description/>
  <cp:lastModifiedBy>Philasande Bhani</cp:lastModifiedBy>
  <cp:revision/>
  <dcterms:created xsi:type="dcterms:W3CDTF">2020-04-21T14:18:07Z</dcterms:created>
  <dcterms:modified xsi:type="dcterms:W3CDTF">2024-06-19T12:43:05Z</dcterms:modified>
  <cp:category/>
  <cp:contentStatus/>
</cp:coreProperties>
</file>