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vpathiva\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B68" i="7" l="1"/>
  <c r="D69" i="7" l="1"/>
  <c r="C74" i="23"/>
  <c r="B44" i="5" l="1"/>
  <c r="B11" i="5"/>
  <c r="B10" i="5"/>
  <c r="F69" i="7"/>
  <c r="F68" i="7"/>
  <c r="D20" i="7"/>
  <c r="D19" i="7"/>
  <c r="D68" i="7"/>
  <c r="B69" i="7"/>
  <c r="F59" i="7"/>
  <c r="D59" i="7"/>
  <c r="C59" i="7"/>
  <c r="D23" i="7"/>
  <c r="F48" i="23"/>
  <c r="B44" i="24"/>
  <c r="A12" i="24"/>
  <c r="B11" i="24"/>
  <c r="C57" i="23" l="1"/>
  <c r="C56" i="23"/>
  <c r="D14" i="23"/>
  <c r="F42" i="23"/>
  <c r="F44" i="23"/>
  <c r="F45" i="23"/>
  <c r="F46" i="23"/>
  <c r="F41" i="23" l="1"/>
  <c r="I67" i="2" l="1"/>
  <c r="I66" i="2"/>
  <c r="I65" i="2"/>
  <c r="I64" i="2"/>
  <c r="I63" i="2"/>
  <c r="B14" i="17"/>
  <c r="H33" i="3"/>
  <c r="H32" i="3"/>
  <c r="I61" i="2" l="1"/>
  <c r="I59" i="2"/>
  <c r="R13" i="2"/>
  <c r="C11" i="17"/>
  <c r="D18" i="7"/>
  <c r="B11" i="17"/>
  <c r="I60" i="2"/>
  <c r="I62" i="2" l="1"/>
  <c r="T9" i="2"/>
  <c r="I58" i="2"/>
  <c r="S3" i="2"/>
  <c r="R3" i="2" s="1"/>
  <c r="T3" i="2"/>
  <c r="B13" i="1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<sst xmlns="http://schemas.openxmlformats.org/spreadsheetml/2006/main" count="724" uniqueCount="509">
  <si>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</si>
  <si>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</si>
  <si>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</si>
  <si>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</si>
  <si>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</si>
  <si>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</si>
  <si>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</si>
  <si>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</si>
  <si>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</si>
  <si>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</si>
  <si>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</si>
  <si>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</si>
  <si>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</si>
  <si>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</si>
  <si>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</si>
  <si>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</si>
  <si>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</si>
  <si>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</si>
  <si>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</si>
  <si>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</si>
  <si>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</si>
  <si>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</si>
  <si>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</si>
  <si>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</si>
  <si>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</si>
  <si>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</si>
  <si>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</si>
  <si>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</si>
  <si>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</si>
  <si>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</si>
  <si>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</si>
  <si>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</si>
  <si>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</si>
  <si>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</si>
  <si>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</si>
  <si>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</si>
  <si>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</si>
  <si>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</si>
  <si>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</si>
  <si>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</si>
  <si>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</si>
  <si>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</si>
  <si>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</si>
  <si>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</si>
  <si>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</si>
  <si>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</si>
  <si>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</si>
  <si>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</si>
  <si>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</si>
  <si>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</si>
  <si>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</si>
  <si>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</si>
  <si>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</si>
  <si>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</si>
  <si>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</si>
  <si>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</si>
  <si>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</si>
  <si>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</si>
  <si>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</si>
  <si>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</si>
  <si>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</si>
  <si>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</si>
  <si>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</si>
  <si>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</si>
  <si>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</si>
  <si>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</si>
  <si>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</si>
  <si>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</si>
  <si>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</si>
  <si>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</si>
  <si>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</si>
  <si>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</si>
  <si>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</si>
  <si>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</si>
  <si>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</si>
  <si>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</si>
  <si>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</si>
  <si>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</si>
  <si>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</si>
  <si>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</si>
  <si>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</si>
  <si>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</si>
  <si>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</si>
  <si>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</si>
  <si>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</si>
  <si>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</si>
  <si>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</si>
  <si>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</si>
  <si>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</si>
  <si>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</si>
  <si>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</si>
  <si>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</si>
  <si>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</si>
  <si>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</si>
  <si>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</si>
  <si>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</si>
  <si>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</si>
  <si>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</si>
  <si>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</si>
  <si>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</si>
  <si>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</si>
  <si>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</si>
  <si>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</si>
  <si>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</si>
  <si>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</si>
  <si>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</si>
  <si>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</si>
  <si>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</si>
  <si>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</si>
  <si>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</si>
  <si>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</si>
  <si>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</si>
  <si>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</si>
  <si>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</si>
  <si>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</si>
  <si>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</si>
  <si>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</si>
  <si>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</si>
  <si>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</si>
  <si>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</si>
  <si>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</si>
  <si>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</si>
  <si>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</si>
  <si>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</si>
  <si>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</si>
  <si>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</si>
  <si>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</si>
  <si>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</si>
  <si>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</si>
  <si>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</si>
  <si>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</si>
  <si>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</si>
  <si>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</si>
  <si>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</si>
  <si>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</si>
  <si>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</si>
  <si>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</si>
  <si>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</si>
  <si>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</si>
  <si>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</si>
  <si>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</si>
  <si>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</si>
  <si>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</si>
  <si>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</si>
  <si>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</si>
  <si>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</si>
  <si>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</si>
  <si>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</si>
  <si>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</si>
  <si>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</si>
  <si>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</si>
  <si>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</si>
  <si>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</si>
  <si>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</si>
  <si>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</si>
  <si>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</si>
  <si>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</si>
  <si>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</si>
  <si>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</si>
  <si>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</si>
  <si>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</si>
  <si>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</si>
  <si>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</si>
  <si>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</si>
  <si>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</si>
  <si>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</si>
  <si>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</si>
  <si>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</si>
  <si>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</si>
  <si>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</si>
  <si>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</si>
  <si>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</si>
  <si>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</si>
  <si>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</si>
  <si>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</si>
  <si>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</si>
  <si>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</si>
  <si>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</si>
  <si>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</si>
  <si>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</si>
  <si>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</si>
  <si>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</si>
  <si>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</si>
  <si>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</si>
  <si>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</si>
  <si>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</si>
  <si>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</si>
  <si>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</si>
  <si>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</si>
  <si>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</si>
  <si>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</si>
  <si>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</si>
  <si>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</si>
  <si>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</si>
  <si>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</si>
  <si>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</si>
  <si>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</si>
  <si>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</si>
  <si>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</si>
  <si>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</si>
  <si>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</si>
  <si>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</si>
  <si>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</si>
  <si>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</si>
  <si>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</si>
  <si>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</si>
  <si>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</si>
  <si>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</si>
  <si>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</si>
  <si>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</si>
  <si>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</si>
  <si>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</si>
  <si>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</si>
  <si>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</si>
  <si>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</si>
  <si>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</si>
  <si>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</si>
  <si>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</si>
  <si>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</si>
  <si>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</si>
  <si>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</si>
  <si>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</si>
  <si>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</si>
  <si>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</si>
  <si>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</si>
  <si>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</si>
  <si>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</si>
  <si>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</si>
  <si>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</si>
  <si>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</si>
  <si>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</si>
  <si>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</si>
  <si>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</si>
  <si>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</si>
  <si>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</si>
  <si>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</si>
  <si>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</si>
  <si>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</si>
  <si>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</si>
  <si>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</si>
  <si>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</si>
  <si>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</si>
  <si>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</si>
  <si>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</si>
  <si>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</si>
  <si>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</si>
  <si>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</si>
  <si>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</si>
  <si>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</si>
  <si>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</si>
  <si>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</si>
  <si>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</si>
  <si>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</si>
  <si>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</si>
  <si>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</si>
  <si>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</si>
  <si>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</si>
  <si>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</si>
  <si>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</si>
  <si>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</si>
  <si>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</si>
  <si>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</si>
  <si>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</si>
  <si>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</si>
  <si>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</si>
  <si>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</si>
  <si>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</si>
  <si>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</si>
  <si>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</si>
  <si>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</si>
  <si>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</si>
  <si>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</si>
  <si>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</si>
  <si>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</si>
  <si>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</si>
  <si>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</si>
  <si>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</si>
  <si>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</si>
  <si>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</si>
  <si>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</si>
  <si>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</si>
  <si>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</si>
  <si>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</si>
  <si>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</si>
  <si>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</si>
  <si>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</si>
  <si>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</si>
  <si>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</si>
  <si>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</si>
  <si>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</si>
  <si>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</si>
  <si>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</si>
  <si>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</si>
  <si>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</si>
  <si>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</si>
  <si>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</si>
  <si>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</si>
  <si>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</si>
  <si>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</si>
  <si>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</si>
  <si>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</si>
  <si>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</si>
  <si>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</si>
  <si>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</si>
  <si>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</si>
  <si>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</si>
  <si>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</si>
  <si>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</si>
  <si>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</si>
  <si>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</si>
  <si>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</si>
  <si>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</si>
  <si>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</si>
  <si>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</si>
  <si>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</si>
  <si>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</si>
  <si>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</si>
  <si>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</si>
  <si>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</si>
  <si>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</si>
  <si>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</si>
  <si>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</si>
  <si>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</si>
  <si>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</si>
  <si>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</si>
  <si>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</si>
  <si>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</si>
  <si>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</si>
  <si>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</si>
  <si>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</si>
  <si>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</si>
  <si>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</si>
  <si>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</si>
  <si>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</si>
  <si>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</si>
  <si>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</si>
  <si>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</si>
  <si>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</si>
  <si>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</si>
  <si>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</si>
  <si>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</si>
  <si>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</si>
  <si>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</si>
  <si>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</si>
  <si>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</si>
  <si>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</si>
  <si>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</si>
  <si>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</si>
  <si>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</si>
  <si>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</si>
  <si>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</si>
  <si>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</si>
  <si>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</si>
  <si>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</si>
  <si>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</si>
  <si>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</si>
  <si>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</si>
  <si>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</si>
  <si>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</si>
  <si>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</si>
  <si>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</si>
  <si>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</si>
  <si>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</si>
  <si>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</si>
  <si>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</si>
  <si>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</si>
  <si>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</si>
  <si>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</si>
  <si>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</si>
  <si>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</si>
  <si>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</si>
  <si>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</si>
  <si>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</si>
  <si>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</si>
  <si>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</si>
  <si>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</si>
  <si>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</si>
  <si>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</si>
  <si>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</si>
  <si>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</si>
  <si>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</si>
  <si>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</si>
  <si>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</si>
  <si>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</si>
  <si>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</si>
  <si>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</si>
  <si>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</si>
  <si>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</si>
  <si>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</si>
  <si>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</si>
  <si>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</si>
  <si>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</si>
  <si>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</si>
  <si>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</si>
  <si>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</si>
  <si>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</si>
  <si>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</si>
  <si>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</si>
  <si>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</si>
  <si>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</si>
  <si>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</si>
  <si>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</si>
  <si>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</si>
  <si>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</si>
  <si>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</si>
  <si>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</si>
  <si>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</si>
  <si>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</si>
  <si>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</si>
  <si>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</si>
  <si>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</si>
  <si>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</si>
  <si>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</si>
  <si>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</si>
  <si>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</si>
  <si>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</si>
  <si>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</si>
  <si>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</si>
  <si>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</si>
  <si>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</si>
  <si>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</si>
  <si>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</si>
  <si>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</si>
  <si>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</si>
  <si>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</si>
  <si>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</si>
  <si>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</si>
  <si>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</si>
  <si>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</si>
  <si>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</si>
  <si>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</si>
  <si>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</si>
  <si>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</si>
  <si>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</si>
  <si>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</si>
  <si>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</si>
  <si>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</si>
  <si>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</si>
  <si>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</si>
  <si>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</si>
  <si>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</si>
  <si>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</si>
  <si>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</si>
  <si>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</si>
  <si>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</si>
  <si>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</si>
  <si>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</si>
  <si>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</si>
  <si>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</si>
  <si>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</si>
  <si>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</si>
  <si>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</si>
  <si>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</si>
  <si>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</si>
  <si>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</si>
  <si>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</si>
  <si>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</si>
  <si>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</si>
  <si>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</si>
  <si>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</si>
  <si>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</si>
  <si>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</si>
  <si>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</si>
  <si>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</si>
  <si>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</si>
  <si>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</si>
  <si>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</si>
  <si>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</si>
  <si>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venkata sai</t>
  </si>
  <si>
    <t>bhavana</t>
  </si>
  <si>
    <t>pathivada</t>
  </si>
  <si>
    <t>not Married</t>
  </si>
  <si>
    <t>Female</t>
  </si>
  <si>
    <t>pativadabhavana123@gmail.com</t>
  </si>
  <si>
    <t>Bhadrachalam</t>
  </si>
  <si>
    <t>Venkata Swamy Shekar</t>
  </si>
  <si>
    <t>Analyst</t>
  </si>
  <si>
    <t>A4</t>
  </si>
  <si>
    <t>Venkata Suneetha</t>
  </si>
  <si>
    <t>Telangana 500085</t>
  </si>
  <si>
    <t>English</t>
  </si>
  <si>
    <t>Hindi</t>
  </si>
  <si>
    <t>Telugu</t>
  </si>
  <si>
    <t>P V Suneetha</t>
  </si>
  <si>
    <t>Hyderabad</t>
  </si>
  <si>
    <t>p.no-223/a,f.no-204,gangothri dharani arcade</t>
  </si>
  <si>
    <t>addagutta society,opp.JNTU</t>
  </si>
  <si>
    <t>Kukutpally</t>
  </si>
  <si>
    <t>040 40247348</t>
  </si>
  <si>
    <t>Mother</t>
  </si>
  <si>
    <t>P V Swamy Shekar</t>
  </si>
  <si>
    <t>Father</t>
  </si>
  <si>
    <t>p.no-223/a,f.no-204,gangothri dharani arcade,addagutta society,opp.JNTU,kukutpally,Hyderabad,Telangana,500085.</t>
  </si>
  <si>
    <t>46</t>
  </si>
  <si>
    <t>50%</t>
  </si>
  <si>
    <t>Rangareddy</t>
  </si>
  <si>
    <t>Telangana</t>
  </si>
  <si>
    <t>Shreya Raghuvanshi</t>
  </si>
  <si>
    <t>Mudda Lekhya Reddy</t>
  </si>
  <si>
    <t>p.no-223/a,f.no-204,addagutta,kukutpally,hyderabad,500085,telangana</t>
  </si>
  <si>
    <t>KPHB</t>
  </si>
  <si>
    <t>pimpri,pune</t>
  </si>
  <si>
    <t>Himayatnagar,Hyderabad</t>
  </si>
  <si>
    <t>46,53</t>
  </si>
  <si>
    <t>50%,50%</t>
  </si>
  <si>
    <t>Mother,Father</t>
  </si>
  <si>
    <t>P V Suneetha,P V Swamy Shekar</t>
  </si>
  <si>
    <t>53</t>
  </si>
  <si>
    <t>ICICI BANK            a/c no: 403801501156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</si>
</sst>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ativadabhavana12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venkata sai bhavana pathivada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0</v>
      </c>
      <c r="D3" s="456"/>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0</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venkata sai bhavana pathivada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venkata sai</v>
      </c>
      <c r="C31" s="41" t="str">
        <f>MASTERSHEET!D4</f>
        <v>bhavana</v>
      </c>
      <c r="D31" s="40"/>
      <c r="E31" s="41" t="str">
        <f>MASTERSHEET!F4</f>
        <v>pathivada</v>
      </c>
      <c r="F31" s="38"/>
      <c r="G31" s="38"/>
      <c r="H31" s="48"/>
    </row>
    <row r="32" spans="1:8" ht="18.75" x14ac:dyDescent="0.3">
      <c r="A32" s="68" t="s">
        <v>151</v>
      </c>
      <c r="B32" s="38"/>
      <c r="C32" s="38"/>
      <c r="D32" s="38"/>
      <c r="E32" s="38"/>
      <c r="F32" s="38"/>
      <c r="G32" s="38"/>
      <c r="H32" s="18" t="s">
        <v>120</v>
      </c>
    </row>
    <row r="33" spans="1:8" x14ac:dyDescent="0.25">
      <c r="A33" s="68" t="s">
        <v>152</v>
      </c>
      <c r="B33" s="52">
        <f>MASTERSHEET!B6</f>
        <v>0</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0</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venkata sai</v>
      </c>
      <c r="C11" s="41" t="str">
        <f>MASTERSHEET!F4</f>
        <v>pathivada</v>
      </c>
      <c r="D11" s="48"/>
      <c r="E11" s="38"/>
    </row>
    <row r="12" spans="1:5" ht="15" customHeight="1" x14ac:dyDescent="0.25">
      <c r="A12" s="49" t="s">
        <v>121</v>
      </c>
      <c r="B12" s="57">
        <f>MASTERSHEET!B6</f>
        <v>0</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venkata sai</v>
      </c>
      <c r="C28" s="41" t="str">
        <f>MASTERSHEET!F4</f>
        <v>pathivada</v>
      </c>
      <c r="D28" s="48"/>
      <c r="E28" s="38"/>
    </row>
    <row r="29" spans="1:5" x14ac:dyDescent="0.25">
      <c r="A29" s="49"/>
      <c r="B29" s="38"/>
      <c r="C29" s="38"/>
      <c r="D29" s="48"/>
      <c r="E29" s="38"/>
    </row>
    <row r="30" spans="1:5" x14ac:dyDescent="0.25">
      <c r="A30" s="49" t="s">
        <v>106</v>
      </c>
      <c r="B30" s="57">
        <f>MASTERSHEET!B6</f>
        <v>0</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venkata sai</v>
      </c>
      <c r="D28" s="41" t="str">
        <f>MASTERSHEET!F4</f>
        <v>pathivada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0</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0</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0</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13" zoomScale="80" zoomScaleNormal="80" workbookViewId="0">
      <selection activeCell="E22" sqref="E22"/>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Venkata Swamy Shekar  pathivada</v>
      </c>
      <c r="S3" s="172" t="str">
        <f>CONCATENATE(B18," ",C18," ",D18)</f>
        <v>Venkata Swamy Shekar  pathivada</v>
      </c>
      <c r="T3" s="173" t="str">
        <f>CONCATENATE(B19," ",C19," ",D19)</f>
        <v>Venkata Suneetha  pathivada</v>
      </c>
      <c r="W3" s="165" t="s">
        <v>188</v>
      </c>
    </row>
    <row r="4" spans="1:41" s="165" customFormat="1" ht="18" customHeight="1" x14ac:dyDescent="0.3">
      <c r="A4" s="447" t="s">
        <v>155</v>
      </c>
      <c r="B4" s="418" t="s">
        <v>468</v>
      </c>
      <c r="C4" s="450" t="s">
        <v>31</v>
      </c>
      <c r="D4" s="418" t="s">
        <v>469</v>
      </c>
      <c r="E4" s="450" t="s">
        <v>156</v>
      </c>
      <c r="F4" s="413" t="s">
        <v>470</v>
      </c>
      <c r="G4" s="144"/>
      <c r="H4" s="141"/>
      <c r="J4" s="167" t="s">
        <v>205</v>
      </c>
      <c r="L4" s="168" t="s">
        <v>191</v>
      </c>
      <c r="N4" s="169" t="s">
        <v>268</v>
      </c>
      <c r="R4" s="165" t="str">
        <f>CONCATENATE(B4," ",D4," ",F4)</f>
        <v>venkata sai bhavana pathivada</v>
      </c>
      <c r="W4" s="165" t="s">
        <v>190</v>
      </c>
    </row>
    <row r="5" spans="1:41" s="165" customFormat="1" ht="30.95" customHeight="1" x14ac:dyDescent="0.3">
      <c r="A5" s="449" t="s">
        <v>157</v>
      </c>
      <c r="B5" s="418" t="s">
        <v>476</v>
      </c>
      <c r="C5" s="430" t="s">
        <v>195</v>
      </c>
      <c r="D5" s="418" t="s">
        <v>477</v>
      </c>
      <c r="E5" s="430" t="s">
        <v>197</v>
      </c>
      <c r="F5" s="413" t="s">
        <v>198</v>
      </c>
      <c r="G5" s="144"/>
      <c r="H5" s="141"/>
      <c r="J5" s="167" t="s">
        <v>198</v>
      </c>
      <c r="L5" s="168" t="s">
        <v>189</v>
      </c>
      <c r="N5" s="169" t="s">
        <v>302</v>
      </c>
      <c r="R5" s="165" t="str">
        <f>F4</f>
        <v>pathivada</v>
      </c>
      <c r="W5" s="165" t="s">
        <v>107</v>
      </c>
    </row>
    <row r="6" spans="1:41" s="165" customFormat="1" ht="18" customHeight="1" x14ac:dyDescent="0.3">
      <c r="A6" s="448" t="s">
        <v>158</v>
      </c>
      <c r="B6" s="419"/>
      <c r="C6" s="430" t="s">
        <v>159</v>
      </c>
      <c r="D6" s="418"/>
      <c r="E6" s="430" t="s">
        <v>196</v>
      </c>
      <c r="F6" s="413">
        <v>9573025986</v>
      </c>
      <c r="G6" s="144"/>
      <c r="H6" s="141"/>
      <c r="J6" s="167" t="s">
        <v>199</v>
      </c>
      <c r="L6" s="168" t="s">
        <v>188</v>
      </c>
      <c r="N6" s="169" t="s">
        <v>303</v>
      </c>
      <c r="W6" s="165" t="s">
        <v>108</v>
      </c>
    </row>
    <row r="7" spans="1:41" s="165" customFormat="1" ht="18" customHeight="1" thickBot="1" x14ac:dyDescent="0.35">
      <c r="A7" s="448" t="s">
        <v>161</v>
      </c>
      <c r="B7" s="418" t="s">
        <v>472</v>
      </c>
      <c r="C7" s="430" t="s">
        <v>52</v>
      </c>
      <c r="D7" s="418" t="s">
        <v>471</v>
      </c>
      <c r="E7" s="430" t="s">
        <v>160</v>
      </c>
      <c r="F7" s="414" t="s">
        <v>473</v>
      </c>
      <c r="G7" s="144"/>
      <c r="H7" s="141"/>
      <c r="J7" s="167" t="s">
        <v>202</v>
      </c>
      <c r="L7" s="168" t="s">
        <v>219</v>
      </c>
      <c r="N7" s="169" t="s">
        <v>275</v>
      </c>
      <c r="O7" s="165" t="s">
        <v>277</v>
      </c>
      <c r="W7" s="165" t="s">
        <v>109</v>
      </c>
    </row>
    <row r="8" spans="1:41" s="165" customFormat="1" ht="18" customHeight="1" x14ac:dyDescent="0.3">
      <c r="A8" s="448" t="s">
        <v>53</v>
      </c>
      <c r="B8" s="419">
        <v>35667</v>
      </c>
      <c r="C8" s="430" t="s">
        <v>175</v>
      </c>
      <c r="D8" s="418" t="s">
        <v>474</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p.no-223/a,f.no-204,gangothri dharani arcade addagutta society,opp.JNTU</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Kukutpally Hyderabad</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Telangana 500085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p.no-223/a,f.no-204,gangothri dharani arcade addagutta society,opp.JNTU Kukutpally Hyderabad Telangana 500085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475</v>
      </c>
      <c r="C18" s="418"/>
      <c r="D18" s="418" t="s">
        <v>470</v>
      </c>
      <c r="E18" s="430" t="s">
        <v>441</v>
      </c>
      <c r="F18" s="419">
        <v>23743</v>
      </c>
      <c r="G18" s="418">
        <v>53</v>
      </c>
      <c r="H18" s="420" t="s">
        <v>491</v>
      </c>
    </row>
    <row r="19" spans="1:41" s="165" customFormat="1" ht="18" customHeight="1" thickBot="1" x14ac:dyDescent="0.35">
      <c r="A19" s="429" t="s">
        <v>75</v>
      </c>
      <c r="B19" s="421" t="s">
        <v>478</v>
      </c>
      <c r="C19" s="418"/>
      <c r="D19" s="418" t="s">
        <v>470</v>
      </c>
      <c r="E19" s="431" t="s">
        <v>440</v>
      </c>
      <c r="F19" s="422">
        <v>26525</v>
      </c>
      <c r="G19" s="418">
        <v>46</v>
      </c>
      <c r="H19" s="420" t="s">
        <v>489</v>
      </c>
    </row>
    <row r="20" spans="1:41" ht="18" customHeight="1" thickBot="1" x14ac:dyDescent="0.35">
      <c r="A20" s="469"/>
      <c r="B20" s="464"/>
      <c r="C20" s="464"/>
      <c r="D20" s="465"/>
      <c r="E20" s="143"/>
      <c r="F20" s="143"/>
      <c r="G20" s="143"/>
      <c r="H20" s="142"/>
      <c r="AO20" s="165"/>
    </row>
    <row r="21" spans="1:41" ht="18" customHeight="1" thickBot="1" x14ac:dyDescent="0.35">
      <c r="A21" s="452" t="s">
        <v>467</v>
      </c>
      <c r="B21" s="466" t="s">
        <v>508</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485</v>
      </c>
      <c r="C25" s="418" t="s">
        <v>485</v>
      </c>
      <c r="D25" s="418" t="s">
        <v>485</v>
      </c>
      <c r="E25" s="434" t="s">
        <v>480</v>
      </c>
      <c r="F25" s="434" t="s">
        <v>480</v>
      </c>
      <c r="G25" s="434" t="s">
        <v>480</v>
      </c>
      <c r="H25" s="432"/>
    </row>
    <row r="26" spans="1:41" ht="18" customHeight="1" x14ac:dyDescent="0.3">
      <c r="A26" s="428" t="s">
        <v>262</v>
      </c>
      <c r="B26" s="418" t="s">
        <v>486</v>
      </c>
      <c r="C26" s="418" t="s">
        <v>486</v>
      </c>
      <c r="D26" s="418" t="s">
        <v>486</v>
      </c>
      <c r="E26" s="434" t="s">
        <v>481</v>
      </c>
      <c r="F26" s="434" t="s">
        <v>481</v>
      </c>
      <c r="G26" s="434" t="s">
        <v>481</v>
      </c>
      <c r="H26" s="432"/>
    </row>
    <row r="27" spans="1:41" ht="18" customHeight="1" x14ac:dyDescent="0.3">
      <c r="A27" s="428" t="s">
        <v>263</v>
      </c>
      <c r="B27" s="418" t="s">
        <v>487</v>
      </c>
      <c r="C27" s="418" t="s">
        <v>487</v>
      </c>
      <c r="D27" s="418" t="s">
        <v>487</v>
      </c>
      <c r="E27" s="434" t="s">
        <v>482</v>
      </c>
      <c r="F27" s="434" t="s">
        <v>482</v>
      </c>
      <c r="G27" s="434" t="s">
        <v>482</v>
      </c>
      <c r="H27" s="432"/>
    </row>
    <row r="28" spans="1:41" ht="18" customHeight="1" x14ac:dyDescent="0.3">
      <c r="A28" s="445" t="s">
        <v>264</v>
      </c>
      <c r="B28" s="418" t="s">
        <v>484</v>
      </c>
      <c r="C28" s="418" t="s">
        <v>484</v>
      </c>
      <c r="D28" s="418" t="s">
        <v>484</v>
      </c>
      <c r="E28" s="434"/>
      <c r="F28" s="434"/>
      <c r="G28" s="434"/>
      <c r="H28" s="432"/>
    </row>
    <row r="29" spans="1:41" ht="18" customHeight="1" x14ac:dyDescent="0.3">
      <c r="A29" s="445" t="s">
        <v>265</v>
      </c>
      <c r="B29" s="418" t="s">
        <v>479</v>
      </c>
      <c r="C29" s="418" t="s">
        <v>479</v>
      </c>
      <c r="D29" s="418" t="s">
        <v>479</v>
      </c>
      <c r="E29" s="434"/>
      <c r="F29" s="434"/>
      <c r="G29" s="435"/>
      <c r="H29" s="432"/>
    </row>
    <row r="30" spans="1:41" ht="18" customHeight="1" x14ac:dyDescent="0.3">
      <c r="A30" s="445" t="s">
        <v>64</v>
      </c>
      <c r="B30" s="433" t="s">
        <v>483</v>
      </c>
      <c r="C30" s="433" t="s">
        <v>490</v>
      </c>
      <c r="D30" s="433"/>
      <c r="E30" s="434"/>
      <c r="F30" s="434"/>
      <c r="G30" s="435"/>
      <c r="H30" s="432"/>
    </row>
    <row r="31" spans="1:41" ht="18" customHeight="1" x14ac:dyDescent="0.3">
      <c r="A31" s="445" t="s">
        <v>266</v>
      </c>
      <c r="B31" s="436" t="s">
        <v>488</v>
      </c>
      <c r="C31" s="436"/>
      <c r="D31" s="436"/>
      <c r="E31" s="434"/>
      <c r="F31" s="434"/>
      <c r="G31" s="435"/>
      <c r="H31" s="432"/>
    </row>
    <row r="32" spans="1:41" ht="18" customHeight="1" thickBot="1" x14ac:dyDescent="0.35">
      <c r="A32" s="451" t="s">
        <v>267</v>
      </c>
      <c r="B32" s="433">
        <v>9346991996</v>
      </c>
      <c r="C32" s="433">
        <v>8897461340</v>
      </c>
      <c r="D32" s="433"/>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439</v>
      </c>
      <c r="B36" s="418" t="s">
        <v>506</v>
      </c>
      <c r="C36" s="418" t="s">
        <v>505</v>
      </c>
      <c r="D36" s="418" t="s">
        <v>499</v>
      </c>
      <c r="E36" s="418" t="s">
        <v>503</v>
      </c>
      <c r="F36" s="440" t="s">
        <v>504</v>
      </c>
      <c r="G36" s="439"/>
      <c r="H36" s="432"/>
    </row>
    <row r="37" spans="1:8" ht="18" customHeight="1" x14ac:dyDescent="0.3">
      <c r="A37" s="428" t="s">
        <v>37</v>
      </c>
      <c r="B37" s="418" t="s">
        <v>506</v>
      </c>
      <c r="C37" s="418" t="s">
        <v>505</v>
      </c>
      <c r="D37" s="418" t="s">
        <v>499</v>
      </c>
      <c r="E37" s="418" t="s">
        <v>503</v>
      </c>
      <c r="F37" s="440" t="s">
        <v>504</v>
      </c>
      <c r="G37" s="439"/>
      <c r="H37" s="432"/>
    </row>
    <row r="38" spans="1:8" ht="28.5" customHeight="1" x14ac:dyDescent="0.3">
      <c r="A38" s="446" t="s">
        <v>448</v>
      </c>
      <c r="B38" s="418" t="s">
        <v>506</v>
      </c>
      <c r="C38" s="418" t="s">
        <v>505</v>
      </c>
      <c r="D38" s="418" t="s">
        <v>499</v>
      </c>
      <c r="E38" s="418" t="s">
        <v>503</v>
      </c>
      <c r="F38" s="440" t="s">
        <v>504</v>
      </c>
      <c r="G38" s="439"/>
      <c r="H38" s="432"/>
    </row>
    <row r="39" spans="1:8" ht="18" customHeight="1" x14ac:dyDescent="0.3">
      <c r="A39" s="428" t="s">
        <v>60</v>
      </c>
      <c r="B39" s="418" t="s">
        <v>506</v>
      </c>
      <c r="C39" s="418" t="s">
        <v>505</v>
      </c>
      <c r="D39" s="418" t="s">
        <v>499</v>
      </c>
      <c r="E39" s="418" t="s">
        <v>503</v>
      </c>
      <c r="F39" s="440" t="s">
        <v>504</v>
      </c>
      <c r="G39" s="439"/>
      <c r="H39" s="432"/>
    </row>
    <row r="40" spans="1:8" ht="18" customHeight="1" thickBot="1" x14ac:dyDescent="0.35">
      <c r="A40" s="429" t="s">
        <v>182</v>
      </c>
      <c r="B40" s="418" t="s">
        <v>506</v>
      </c>
      <c r="C40" s="418" t="s">
        <v>505</v>
      </c>
      <c r="D40" s="418" t="s">
        <v>499</v>
      </c>
      <c r="E40" s="418" t="s">
        <v>503</v>
      </c>
      <c r="F40" s="440" t="s">
        <v>504</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venkata sai</v>
      </c>
      <c r="B10" s="503" t="str">
        <f>MASTERSHEET!D4</f>
        <v>bhavana</v>
      </c>
      <c r="C10" s="504" t="str">
        <f>MASTERSHEET!F4</f>
        <v>pathivada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0</v>
      </c>
      <c r="C14" s="498"/>
    </row>
    <row r="15" spans="1:3" ht="14.25" x14ac:dyDescent="0.2">
      <c r="A15" s="19" t="s">
        <v>67</v>
      </c>
      <c r="B15" s="495" t="str">
        <f>MASTERSHEET!B5</f>
        <v>Analyst</v>
      </c>
      <c r="C15" s="496"/>
    </row>
    <row r="16" spans="1:3" ht="14.25" x14ac:dyDescent="0.2">
      <c r="A16" s="19" t="s">
        <v>68</v>
      </c>
      <c r="B16" s="495" t="str">
        <f>MASTERSHEET!D5</f>
        <v>A4</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p.no-223/a,f.no-204,gangothri dharani arcade</v>
      </c>
      <c r="B19" s="30" t="str">
        <f>MASTERSHEET!C25</f>
        <v>p.no-223/a,f.no-204,gangothri dharani arcade</v>
      </c>
      <c r="C19" s="31" t="str">
        <f>MASTERSHEET!D25</f>
        <v>p.no-223/a,f.no-204,gangothri dharani arcade</v>
      </c>
    </row>
    <row r="20" spans="1:3" x14ac:dyDescent="0.25">
      <c r="A20" s="29" t="str">
        <f>MASTERSHEET!B26</f>
        <v>addagutta society,opp.JNTU</v>
      </c>
      <c r="B20" s="30" t="str">
        <f>MASTERSHEET!C26</f>
        <v>addagutta society,opp.JNTU</v>
      </c>
      <c r="C20" s="31" t="str">
        <f>MASTERSHEET!D26</f>
        <v>addagutta society,opp.JNTU</v>
      </c>
    </row>
    <row r="21" spans="1:3" x14ac:dyDescent="0.25">
      <c r="A21" s="29" t="str">
        <f>MASTERSHEET!B27</f>
        <v>Kukutpally</v>
      </c>
      <c r="B21" s="30" t="str">
        <f>MASTERSHEET!C27</f>
        <v>Kukutpally</v>
      </c>
      <c r="C21" s="31" t="str">
        <f>MASTERSHEET!D27</f>
        <v>Kukutpally</v>
      </c>
    </row>
    <row r="22" spans="1:3" x14ac:dyDescent="0.25">
      <c r="A22" s="29" t="str">
        <f>MASTERSHEET!B28</f>
        <v>Hyderabad</v>
      </c>
      <c r="B22" s="30" t="str">
        <f>MASTERSHEET!C28</f>
        <v>Hyderabad</v>
      </c>
      <c r="C22" s="31" t="str">
        <f>MASTERSHEET!D28</f>
        <v>Hyderabad</v>
      </c>
    </row>
    <row r="23" spans="1:3" x14ac:dyDescent="0.25">
      <c r="A23" s="29" t="str">
        <f>MASTERSHEET!B29</f>
        <v>Telangana 500085</v>
      </c>
      <c r="B23" s="30" t="str">
        <f>MASTERSHEET!C29</f>
        <v>Telangana 500085</v>
      </c>
      <c r="C23" s="31" t="str">
        <f>MASTERSHEET!D29</f>
        <v>Telangana 500085</v>
      </c>
    </row>
    <row r="24" spans="1:3" ht="14.25" x14ac:dyDescent="0.2">
      <c r="A24" s="28" t="s">
        <v>64</v>
      </c>
      <c r="B24" s="192" t="s">
        <v>64</v>
      </c>
      <c r="C24" s="193" t="s">
        <v>64</v>
      </c>
    </row>
    <row r="25" spans="1:3" x14ac:dyDescent="0.25">
      <c r="A25" s="29" t="str">
        <f>MASTERSHEET!B30</f>
        <v>P V Suneetha</v>
      </c>
      <c r="B25" s="30" t="str">
        <f>MASTERSHEET!C30</f>
        <v>P V Swamy Shekar</v>
      </c>
      <c r="C25" s="31">
        <f>MASTERSHEET!D30</f>
        <v>0</v>
      </c>
    </row>
    <row r="26" spans="1:3" ht="14.25" x14ac:dyDescent="0.2">
      <c r="A26" s="28" t="s">
        <v>62</v>
      </c>
      <c r="B26" s="192" t="s">
        <v>62</v>
      </c>
      <c r="C26" s="193" t="s">
        <v>62</v>
      </c>
    </row>
    <row r="27" spans="1:3" x14ac:dyDescent="0.25">
      <c r="A27" s="29">
        <f>MASTERSHEET!B32</f>
        <v>9346991996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8897461340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pativadabhavana123@gmail.com</v>
      </c>
      <c r="C33" s="21"/>
    </row>
    <row r="34" spans="1:3" x14ac:dyDescent="0.25">
      <c r="A34" s="29"/>
      <c r="B34" s="30"/>
      <c r="C34" s="21"/>
    </row>
    <row r="35" spans="1:3" x14ac:dyDescent="0.25">
      <c r="A35" s="32" t="s">
        <v>11</v>
      </c>
      <c r="B35" s="30" t="str">
        <f>MASTERSHEET!D7</f>
        <v>not 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35667</v>
      </c>
      <c r="C41" s="21"/>
    </row>
    <row r="42" spans="1:3" x14ac:dyDescent="0.25">
      <c r="A42" s="29"/>
      <c r="B42" s="30"/>
      <c r="C42" s="21"/>
    </row>
    <row r="43" spans="1:3" x14ac:dyDescent="0.25">
      <c r="A43" s="32" t="s">
        <v>15</v>
      </c>
      <c r="B43" s="30" t="str">
        <f>MASTERSHEET!D8</f>
        <v>Bhadrachalam</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9573025986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0</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E23" sqref="E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421</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422</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18" t="str">
        <f>UPPER(+MASTERSHEET!B4&amp;"  "&amp;MASTERSHEET!D4&amp;"  "&amp;MASTERSHEET!F4)</f>
        <v>VENKATA SAI  BHAVANA  PATHIVADA</v>
      </c>
      <c r="C11" s="518"/>
      <c r="D11" s="518"/>
      <c r="E11" s="250" t="s">
        <v>424</v>
      </c>
      <c r="F11" s="278"/>
      <c r="G11" s="250"/>
      <c r="H11" s="251"/>
    </row>
    <row r="12" spans="1:13" ht="32.25" customHeight="1" x14ac:dyDescent="0.25">
      <c r="A12" s="519" t="str">
        <f>PROPER(MASTERSHEET!B25&amp;" "&amp;MASTERSHEET!B26&amp;" "&amp;MASTERSHEET!B27&amp;" "&amp;MASTERSHEET!B28&amp;" "&amp;MASTERSHEET!B29)</f>
        <v>P.No-223/A,F.No-204,Gangothri Dharani Arcade Addagutta Society,Opp.Jntu Kukutpally Hyderabad Telangana 500085</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ht="15" customHeight="1" x14ac:dyDescent="0.2">
      <c r="A17" s="267"/>
      <c r="B17" s="268"/>
      <c r="C17" s="511" t="s">
        <v>430</v>
      </c>
      <c r="D17" s="269" t="s">
        <v>483</v>
      </c>
      <c r="E17" s="269" t="s">
        <v>489</v>
      </c>
      <c r="F17" s="266" t="s">
        <v>499</v>
      </c>
      <c r="G17" s="270">
        <v>0.5</v>
      </c>
      <c r="H17" s="271"/>
    </row>
    <row r="18" spans="1:8" s="272" customFormat="1" ht="15" customHeight="1" x14ac:dyDescent="0.2">
      <c r="A18" s="267"/>
      <c r="B18" s="268"/>
      <c r="C18" s="512"/>
      <c r="D18" s="273" t="s">
        <v>490</v>
      </c>
      <c r="E18" s="273" t="s">
        <v>491</v>
      </c>
      <c r="F18" s="273" t="s">
        <v>499</v>
      </c>
      <c r="G18" s="688">
        <v>0.5</v>
      </c>
      <c r="H18" s="271"/>
    </row>
    <row r="19" spans="1:8" s="272" customFormat="1" ht="15.75" thickBot="1" x14ac:dyDescent="0.25">
      <c r="A19" s="267"/>
      <c r="B19" s="268"/>
      <c r="C19" s="513"/>
      <c r="D19" s="274"/>
      <c r="E19" s="275"/>
      <c r="F19" s="265"/>
      <c r="G19" s="277"/>
      <c r="H19" s="271"/>
    </row>
    <row r="20" spans="1:8" s="272" customFormat="1" ht="45" x14ac:dyDescent="0.2">
      <c r="A20" s="267"/>
      <c r="B20" s="268"/>
      <c r="C20" s="511" t="s">
        <v>431</v>
      </c>
      <c r="D20" s="266" t="s">
        <v>483</v>
      </c>
      <c r="E20" s="266" t="s">
        <v>489</v>
      </c>
      <c r="F20" s="266" t="s">
        <v>499</v>
      </c>
      <c r="G20" s="270">
        <v>0.5</v>
      </c>
      <c r="H20" s="271"/>
    </row>
    <row r="21" spans="1:8" s="272" customFormat="1" ht="45" x14ac:dyDescent="0.2">
      <c r="A21" s="267"/>
      <c r="B21" s="268"/>
      <c r="C21" s="512"/>
      <c r="D21" s="273" t="s">
        <v>490</v>
      </c>
      <c r="E21" s="273" t="s">
        <v>491</v>
      </c>
      <c r="F21" s="276" t="s">
        <v>499</v>
      </c>
      <c r="G21" s="689">
        <v>0.5</v>
      </c>
      <c r="H21" s="271"/>
    </row>
    <row r="22" spans="1:8" s="272" customFormat="1" ht="15.75" thickBot="1" x14ac:dyDescent="0.25">
      <c r="A22" s="267"/>
      <c r="B22" s="268"/>
      <c r="C22" s="513"/>
      <c r="D22" s="275"/>
      <c r="E22" s="275"/>
      <c r="F22" s="277"/>
      <c r="G22" s="277"/>
      <c r="H22" s="271"/>
    </row>
    <row r="23" spans="1:8" s="272" customFormat="1" ht="45" x14ac:dyDescent="0.2">
      <c r="A23" s="267"/>
      <c r="B23" s="268"/>
      <c r="C23" s="511" t="s">
        <v>432</v>
      </c>
      <c r="D23" s="266" t="s">
        <v>483</v>
      </c>
      <c r="E23" s="416" t="s">
        <v>489</v>
      </c>
      <c r="F23" s="266" t="s">
        <v>499</v>
      </c>
      <c r="G23" s="270">
        <v>0.5</v>
      </c>
      <c r="H23" s="271"/>
    </row>
    <row r="24" spans="1:8" s="272" customFormat="1" ht="45" x14ac:dyDescent="0.2">
      <c r="A24" s="267"/>
      <c r="B24" s="268"/>
      <c r="C24" s="512"/>
      <c r="D24" s="273" t="s">
        <v>490</v>
      </c>
      <c r="E24" s="273" t="s">
        <v>491</v>
      </c>
      <c r="F24" s="276" t="s">
        <v>499</v>
      </c>
      <c r="G24" s="689">
        <v>0.5</v>
      </c>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461</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442</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443</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t="s">
        <v>497</v>
      </c>
      <c r="E36" s="260" t="s">
        <v>498</v>
      </c>
      <c r="F36" s="250"/>
      <c r="G36" s="250"/>
      <c r="H36" s="251"/>
    </row>
    <row r="37" spans="1:8" x14ac:dyDescent="0.25">
      <c r="A37" s="249"/>
      <c r="B37" s="250"/>
      <c r="C37" s="516" t="s">
        <v>436</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t="s">
        <v>501</v>
      </c>
      <c r="E39" s="260" t="s">
        <v>502</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C18" sqref="C18:C1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449</v>
      </c>
      <c r="B7" s="524"/>
      <c r="C7" s="524"/>
      <c r="D7" s="524"/>
      <c r="E7" s="524"/>
      <c r="F7" s="524"/>
      <c r="G7" s="48"/>
    </row>
    <row r="8" spans="1:7" x14ac:dyDescent="0.25">
      <c r="A8" s="509" t="s">
        <v>450</v>
      </c>
      <c r="B8" s="510"/>
      <c r="C8" s="510"/>
      <c r="D8" s="510"/>
      <c r="E8" s="510"/>
      <c r="F8" s="510"/>
      <c r="G8" s="48"/>
    </row>
    <row r="9" spans="1:7" x14ac:dyDescent="0.25">
      <c r="A9" s="49"/>
      <c r="B9" s="38"/>
      <c r="C9" s="38"/>
      <c r="D9" s="38"/>
      <c r="E9" s="38"/>
      <c r="F9" s="38"/>
      <c r="G9" s="48"/>
    </row>
    <row r="10" spans="1:7" ht="18.75" customHeight="1" x14ac:dyDescent="0.25">
      <c r="A10" s="253" t="s">
        <v>451</v>
      </c>
      <c r="B10" s="529" t="str">
        <f>+MASTERSHEET!B4&amp;" "&amp;MASTERSHEET!D4&amp;" "&amp;MASTERSHEET!F4</f>
        <v>venkata sai bhavana pathivada</v>
      </c>
      <c r="C10" s="529"/>
      <c r="D10" s="405" t="s">
        <v>452</v>
      </c>
      <c r="E10" s="404">
        <v>161399</v>
      </c>
      <c r="F10" s="38"/>
      <c r="G10" s="48"/>
    </row>
    <row r="11" spans="1:7" ht="21" customHeight="1" x14ac:dyDescent="0.25">
      <c r="A11" s="49" t="s">
        <v>54</v>
      </c>
      <c r="B11" s="37" t="str">
        <f>PROPER(MASTERSHEET!B25&amp;" "&amp;MASTERSHEET!B26&amp;" "&amp;MASTERSHEET!B27&amp;" "&amp;MASTERSHEET!B28&amp;" "&amp;MASTERSHEET!B29)</f>
        <v>P.No-223/A,F.No-204,Gangothri Dharani Arcade Addagutta Society,Opp.Jntu Kukutpally Hyderabad Telangana 500085</v>
      </c>
      <c r="C11" s="38"/>
      <c r="D11" s="38"/>
      <c r="E11" s="38"/>
      <c r="F11" s="38"/>
      <c r="G11" s="48"/>
    </row>
    <row r="12" spans="1:7" ht="30" customHeight="1" x14ac:dyDescent="0.25">
      <c r="A12" s="536" t="s">
        <v>462</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453</v>
      </c>
      <c r="D15" s="525" t="s">
        <v>454</v>
      </c>
      <c r="E15" s="38"/>
      <c r="F15" s="38"/>
      <c r="G15" s="48"/>
    </row>
    <row r="16" spans="1:7" ht="15.75" thickBot="1" x14ac:dyDescent="0.3">
      <c r="A16" s="49"/>
      <c r="B16" s="517"/>
      <c r="C16" s="526"/>
      <c r="D16" s="526"/>
      <c r="E16" s="38"/>
      <c r="F16" s="38"/>
      <c r="G16" s="48"/>
    </row>
    <row r="17" spans="1:7" ht="15.75" thickBot="1" x14ac:dyDescent="0.3">
      <c r="A17" s="49"/>
      <c r="B17" s="401" t="s">
        <v>455</v>
      </c>
      <c r="C17" s="260" t="s">
        <v>490</v>
      </c>
      <c r="D17" s="260" t="s">
        <v>483</v>
      </c>
      <c r="E17" s="38"/>
      <c r="F17" s="38"/>
      <c r="G17" s="48"/>
    </row>
    <row r="18" spans="1:7" x14ac:dyDescent="0.25">
      <c r="A18" s="49"/>
      <c r="B18" s="516" t="s">
        <v>456</v>
      </c>
      <c r="C18" s="516" t="s">
        <v>491</v>
      </c>
      <c r="D18" s="516" t="s">
        <v>489</v>
      </c>
      <c r="E18" s="38"/>
      <c r="F18" s="38"/>
      <c r="G18" s="48"/>
    </row>
    <row r="19" spans="1:7" ht="15.75" thickBot="1" x14ac:dyDescent="0.3">
      <c r="A19" s="49"/>
      <c r="B19" s="517"/>
      <c r="C19" s="517"/>
      <c r="D19" s="517"/>
      <c r="E19" s="38"/>
      <c r="F19" s="38"/>
      <c r="G19" s="48"/>
    </row>
    <row r="20" spans="1:7" ht="15" customHeight="1" x14ac:dyDescent="0.25">
      <c r="A20" s="49"/>
      <c r="B20" s="527" t="s">
        <v>457</v>
      </c>
      <c r="C20" s="516" t="s">
        <v>492</v>
      </c>
      <c r="D20" s="516" t="s">
        <v>492</v>
      </c>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458</v>
      </c>
      <c r="C26" s="543">
        <v>0.5</v>
      </c>
      <c r="D26" s="543">
        <v>0.5</v>
      </c>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459</v>
      </c>
      <c r="B30" s="531"/>
      <c r="C30" s="531"/>
      <c r="D30" s="531"/>
      <c r="E30" s="531"/>
      <c r="F30" s="531"/>
      <c r="G30" s="532"/>
    </row>
    <row r="31" spans="1:7" x14ac:dyDescent="0.25">
      <c r="A31" s="49"/>
      <c r="B31" s="38"/>
      <c r="C31" s="38"/>
      <c r="D31" s="38"/>
      <c r="E31" s="38"/>
      <c r="F31" s="38"/>
      <c r="G31" s="48"/>
    </row>
    <row r="32" spans="1:7" ht="51" customHeight="1" x14ac:dyDescent="0.25">
      <c r="A32" s="533" t="s">
        <v>460</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t="s">
        <v>497</v>
      </c>
      <c r="D36" s="260" t="s">
        <v>498</v>
      </c>
      <c r="E36" s="38"/>
      <c r="F36" s="38"/>
      <c r="G36" s="48"/>
    </row>
    <row r="37" spans="1:7" x14ac:dyDescent="0.25">
      <c r="A37" s="49"/>
      <c r="B37" s="527" t="s">
        <v>436</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t="s">
        <v>501</v>
      </c>
      <c r="D39" s="260" t="s">
        <v>502</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c r="C42" s="250"/>
      <c r="D42" s="250"/>
      <c r="E42" s="250"/>
      <c r="F42" s="250"/>
      <c r="G42" s="48"/>
    </row>
    <row r="43" spans="1:7" x14ac:dyDescent="0.25">
      <c r="A43" s="249"/>
      <c r="B43" s="250"/>
      <c r="C43" s="250"/>
      <c r="D43" s="250"/>
      <c r="E43" s="250"/>
      <c r="F43" s="262" t="s">
        <v>120</v>
      </c>
      <c r="G43" s="48"/>
    </row>
    <row r="44" spans="1:7" x14ac:dyDescent="0.25">
      <c r="A44" s="249" t="s">
        <v>438</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0" workbookViewId="0">
      <selection activeCell="B85" sqref="B8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VENKATA SAI BHAVANA PATHIVADA</v>
      </c>
      <c r="E16" s="297"/>
      <c r="F16" s="297"/>
      <c r="G16" s="298"/>
    </row>
    <row r="17" spans="2:7" x14ac:dyDescent="0.25">
      <c r="B17" s="302" t="s">
        <v>310</v>
      </c>
      <c r="C17" s="303" t="s">
        <v>330</v>
      </c>
      <c r="D17" s="417" t="str">
        <f>UPPER(MASTERSHEET!R3&amp;"/"&amp;MASTERSHEET!R9)</f>
        <v xml:space="preserve">VENKATA SWAMY SHEKAR  PATHIVADA/  </v>
      </c>
      <c r="E17" s="297"/>
      <c r="F17" s="297"/>
      <c r="G17" s="298"/>
    </row>
    <row r="18" spans="2:7" x14ac:dyDescent="0.25">
      <c r="B18" s="302" t="s">
        <v>311</v>
      </c>
      <c r="C18" s="303" t="s">
        <v>330</v>
      </c>
      <c r="D18" s="305">
        <f>MASTERSHEET!B8</f>
        <v>35667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NOT MARRIED</v>
      </c>
      <c r="E20" s="297"/>
      <c r="F20" s="297"/>
      <c r="G20" s="298"/>
    </row>
    <row r="21" spans="2:7" x14ac:dyDescent="0.25">
      <c r="B21" s="302" t="s">
        <v>314</v>
      </c>
      <c r="C21" s="308"/>
      <c r="D21" s="309" t="s">
        <v>463</v>
      </c>
      <c r="E21" s="297"/>
      <c r="F21" s="297"/>
      <c r="G21" s="298"/>
    </row>
    <row r="22" spans="2:7" x14ac:dyDescent="0.25">
      <c r="B22" s="302" t="s">
        <v>315</v>
      </c>
      <c r="C22" s="303" t="s">
        <v>330</v>
      </c>
      <c r="D22" s="309" t="s">
        <v>463</v>
      </c>
      <c r="E22" s="310"/>
      <c r="F22" s="297"/>
      <c r="G22" s="298"/>
    </row>
    <row r="23" spans="2:7" x14ac:dyDescent="0.25">
      <c r="B23" s="302" t="s">
        <v>316</v>
      </c>
      <c r="C23" s="303" t="s">
        <v>330</v>
      </c>
      <c r="D23" s="586" t="str">
        <f>PROPER(CONCATENATE(MASTERSHEET!B25,", ",MASTERSHEET!B26," ,",MASTERSHEET!B27,", ",MASTERSHEET!B28," , ",MASTERSHEET!B29))</f>
        <v>P.No-223/A,F.No-204,Gangothri Dharani Arcade, Addagutta Society,Opp.Jntu ,Kukutpally, Hyderabad , Telangana 500085</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45.75" thickBot="1" x14ac:dyDescent="0.3">
      <c r="B34" s="324" t="s">
        <v>483</v>
      </c>
      <c r="C34" s="325" t="s">
        <v>499</v>
      </c>
      <c r="D34" s="326" t="s">
        <v>489</v>
      </c>
      <c r="E34" s="326">
        <v>46</v>
      </c>
      <c r="F34" s="327">
        <v>0.5</v>
      </c>
      <c r="G34" s="326"/>
    </row>
    <row r="35" spans="1:8" ht="45.75" thickBot="1" x14ac:dyDescent="0.3">
      <c r="B35" s="324" t="s">
        <v>490</v>
      </c>
      <c r="C35" s="325" t="s">
        <v>499</v>
      </c>
      <c r="D35" s="326" t="s">
        <v>491</v>
      </c>
      <c r="E35" s="326">
        <v>53</v>
      </c>
      <c r="F35" s="327">
        <v>0.5</v>
      </c>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490</v>
      </c>
      <c r="D57" s="602">
        <v>23749</v>
      </c>
      <c r="E57" s="602"/>
      <c r="F57" s="603" t="s">
        <v>491</v>
      </c>
      <c r="G57" s="604"/>
    </row>
    <row r="58" spans="2:7" x14ac:dyDescent="0.25">
      <c r="B58" s="344">
        <v>2</v>
      </c>
      <c r="C58" s="343" t="s">
        <v>483</v>
      </c>
      <c r="D58" s="562">
        <v>26525</v>
      </c>
      <c r="E58" s="562"/>
      <c r="F58" s="603" t="s">
        <v>489</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Venkata Swamy Shekar  pathivada</v>
      </c>
      <c r="C68" s="573"/>
      <c r="D68" s="562">
        <f>+MASTERSHEET!F18</f>
        <v>23743</v>
      </c>
      <c r="E68" s="562"/>
      <c r="F68" s="574" t="str">
        <f>+MASTERSHEET!H18</f>
        <v>Father</v>
      </c>
      <c r="G68" s="574"/>
    </row>
    <row r="69" spans="2:9" ht="15.75" customHeight="1" x14ac:dyDescent="0.25">
      <c r="B69" s="560" t="str">
        <f>+MASTERSHEET!B19&amp;" "&amp;MASTERSHEET!C19&amp;" "&amp;MASTERSHEET!D19</f>
        <v>Venkata Suneetha  pathivada</v>
      </c>
      <c r="C69" s="561"/>
      <c r="D69" s="562">
        <f>+MASTERSHEET!F19</f>
        <v>26525</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venkata sai bhavana pathivada</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c r="C88" s="297"/>
      <c r="D88" s="547" t="s">
        <v>465</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445</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58" workbookViewId="0">
      <selection activeCell="F47" sqref="F47:I4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466</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VENKATA SAI BHAVANA PATHIVADA</v>
      </c>
      <c r="E14" s="674"/>
      <c r="F14" s="674"/>
      <c r="G14" s="674"/>
      <c r="H14" s="674"/>
      <c r="I14" s="675"/>
    </row>
    <row r="15" spans="1:10" ht="39" customHeight="1" x14ac:dyDescent="0.2">
      <c r="A15" s="656" t="s">
        <v>418</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419</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420</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
        <v>490</v>
      </c>
      <c r="C32" s="650"/>
      <c r="D32" s="650"/>
      <c r="E32" s="651"/>
      <c r="F32" s="649" t="s">
        <v>491</v>
      </c>
      <c r="G32" s="651"/>
      <c r="H32" s="393" t="s">
        <v>507</v>
      </c>
      <c r="I32" s="394">
        <v>0.5</v>
      </c>
    </row>
    <row r="33" spans="1:256" x14ac:dyDescent="0.2">
      <c r="A33" s="392" t="s">
        <v>375</v>
      </c>
      <c r="B33" s="649" t="s">
        <v>483</v>
      </c>
      <c r="C33" s="650"/>
      <c r="D33" s="650"/>
      <c r="E33" s="651"/>
      <c r="F33" s="652" t="s">
        <v>489</v>
      </c>
      <c r="G33" s="652"/>
      <c r="H33" s="393" t="s">
        <v>493</v>
      </c>
      <c r="I33" s="395" t="s">
        <v>494</v>
      </c>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VENKATA SAI BHAVANA PATHIVADA</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417</v>
      </c>
      <c r="G43" s="643"/>
      <c r="H43" s="643"/>
      <c r="I43" s="644"/>
    </row>
    <row r="44" spans="1:256" ht="15.75" customHeight="1" x14ac:dyDescent="0.2">
      <c r="A44" s="227">
        <v>4</v>
      </c>
      <c r="B44" s="639" t="s">
        <v>382</v>
      </c>
      <c r="C44" s="639"/>
      <c r="D44" s="639"/>
      <c r="E44" s="396" t="s">
        <v>330</v>
      </c>
      <c r="F44" s="643" t="str">
        <f>UPPER(+MASTERSHEET!D7)</f>
        <v>NOT MARRIED</v>
      </c>
      <c r="G44" s="643"/>
      <c r="H44" s="643"/>
      <c r="I44" s="644"/>
    </row>
    <row r="45" spans="1:256" ht="18.75" customHeight="1" x14ac:dyDescent="0.2">
      <c r="A45" s="227">
        <v>5</v>
      </c>
      <c r="B45" s="639" t="s">
        <v>383</v>
      </c>
      <c r="C45" s="639"/>
      <c r="D45" s="639"/>
      <c r="E45" s="396" t="s">
        <v>330</v>
      </c>
      <c r="F45" s="642" t="str">
        <f>UPPER(+MASTERSHEET!D6)</f>
        <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P.No-223/A,F.No-204,Gangothri Dharani Arcade, Addagutta Society,Opp.Jntu ,Kukutpally, Hyderabad , Telangana 500085</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500</v>
      </c>
      <c r="E52" s="638"/>
      <c r="F52" s="638"/>
      <c r="G52" s="620" t="s">
        <v>388</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495</v>
      </c>
      <c r="E53" s="638"/>
      <c r="F53" s="638"/>
      <c r="G53" s="620" t="s">
        <v>496</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390</v>
      </c>
      <c r="B56" s="620"/>
      <c r="C56" s="232" t="str">
        <f>UPPER(+MASTERSHEET!D6 )</f>
        <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391</v>
      </c>
      <c r="B57" s="620"/>
      <c r="C57" s="233">
        <f>+MASTERSHEET!B6</f>
        <v>0</v>
      </c>
      <c r="D57" s="232"/>
      <c r="E57" s="232"/>
      <c r="F57" s="623" t="s">
        <v>392</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393</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394</v>
      </c>
      <c r="B59" s="232"/>
      <c r="C59" s="232"/>
      <c r="D59" s="232"/>
      <c r="E59" s="232"/>
      <c r="F59" s="620" t="s">
        <v>395</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396</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397</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398</v>
      </c>
      <c r="B66" s="623"/>
      <c r="C66" s="623"/>
      <c r="D66" s="623"/>
      <c r="E66" s="623"/>
      <c r="F66" s="232"/>
      <c r="G66" s="623" t="s">
        <v>399</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400</v>
      </c>
      <c r="B68" s="632" t="s">
        <v>497</v>
      </c>
      <c r="C68" s="632"/>
      <c r="D68" s="632"/>
      <c r="E68" s="632"/>
      <c r="F68" s="369" t="s">
        <v>401</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t="s">
        <v>501</v>
      </c>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402</v>
      </c>
      <c r="B71" s="632" t="s">
        <v>498</v>
      </c>
      <c r="C71" s="632"/>
      <c r="D71" s="632"/>
      <c r="E71" s="632"/>
      <c r="F71" s="369" t="s">
        <v>403</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t="s">
        <v>502</v>
      </c>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404</v>
      </c>
      <c r="B74" s="620"/>
      <c r="C74" s="232" t="str">
        <f>UPPER(+MASTERSHEET!D6 )</f>
        <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391</v>
      </c>
      <c r="B75" s="620"/>
      <c r="C75" s="233"/>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405</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406</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444</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407</v>
      </c>
      <c r="B84" s="232"/>
      <c r="C84" s="232"/>
      <c r="D84" s="232"/>
      <c r="E84" s="620" t="s">
        <v>408</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409</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466</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410</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411</v>
      </c>
      <c r="F90" s="623"/>
      <c r="G90" s="623"/>
      <c r="H90" s="623"/>
      <c r="I90" s="624"/>
    </row>
    <row r="91" spans="1:256" s="406" customFormat="1" x14ac:dyDescent="0.2">
      <c r="A91" s="368"/>
      <c r="B91" s="232"/>
      <c r="C91" s="232"/>
      <c r="D91" s="232"/>
      <c r="E91" s="623" t="s">
        <v>412</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391</v>
      </c>
      <c r="B93" s="620"/>
      <c r="C93" s="233"/>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413</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414</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392</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c r="D104" s="372"/>
      <c r="E104" s="372"/>
      <c r="F104" s="623" t="s">
        <v>415</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416</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venkata sai</v>
      </c>
      <c r="D31" s="37" t="str">
        <f>MASTERSHEET!D4</f>
        <v>bhavana</v>
      </c>
      <c r="E31" s="37" t="str">
        <f>MASTERSHEET!F4</f>
        <v>pathivada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0</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Pathivada, Venkata Sai</cp:lastModifiedBy>
  <cp:lastPrinted>2018-12-17T12:19:39Z</cp:lastPrinted>
  <dcterms:created xsi:type="dcterms:W3CDTF">2006-10-17T09:26:01Z</dcterms:created>
  <dcterms:modified xsi:type="dcterms:W3CDTF">2018-12-17T12:19:50Z</dcterms:modified>
</cp:coreProperties>
</file>