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153" documentId="13_ncr:1_{76B1D2E1-5B02-4689-888F-FD9F5C863FF6}" xr6:coauthVersionLast="47" xr6:coauthVersionMax="47" xr10:uidLastSave="{11EAD8BB-4911-4748-93D8-CE76E3A56CC3}"/>
  <bookViews>
    <workbookView xWindow="-120" yWindow="-120" windowWidth="20730" windowHeight="11160" xr2:uid="{00000000-000D-0000-FFFF-FFFF00000000}"/>
  </bookViews>
  <sheets>
    <sheet name="プロジェクトのスケジュール" sheetId="11" r:id="rId1"/>
    <sheet name="詳細情報" sheetId="12" r:id="rId2"/>
  </sheets>
  <definedNames>
    <definedName name="_xlnm.Print_Titles" localSheetId="0">プロジェクトのスケジュール!$4:$6</definedName>
    <definedName name="タスク_開始" localSheetId="0">プロジェクトのスケジュール!$D1</definedName>
    <definedName name="タスク_終了" localSheetId="0">プロジェクトのスケジュール!$E1</definedName>
    <definedName name="タスク_進捗状況" localSheetId="0">プロジェクトのスケジュール!$C1</definedName>
    <definedName name="プロジェクトの開始">プロジェクトのスケジュール!$D$3</definedName>
    <definedName name="今日" localSheetId="0">TODAY()</definedName>
    <definedName name="週表示">プロジェクトのスケジュール!$D$4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1" l="1"/>
  <c r="D22" i="11"/>
  <c r="E24" i="11"/>
  <c r="E23" i="11"/>
  <c r="D23" i="11"/>
  <c r="D24" i="11"/>
  <c r="E25" i="11"/>
  <c r="D25" i="11"/>
  <c r="E20" i="11"/>
  <c r="E19" i="11"/>
  <c r="D20" i="11" s="1"/>
  <c r="E18" i="11"/>
  <c r="D18" i="11"/>
  <c r="E17" i="11"/>
  <c r="D17" i="11"/>
  <c r="E16" i="11"/>
  <c r="D16" i="11"/>
  <c r="E15" i="11"/>
  <c r="E14" i="11"/>
  <c r="D15" i="11"/>
  <c r="D14" i="11"/>
  <c r="E11" i="11"/>
  <c r="D12" i="11" s="1"/>
  <c r="E12" i="11" s="1"/>
  <c r="E10" i="11"/>
  <c r="D10" i="11"/>
  <c r="E9" i="11"/>
  <c r="G7" i="11"/>
  <c r="D21" i="11" l="1"/>
  <c r="E21" i="11"/>
  <c r="D9" i="11"/>
  <c r="D27" i="11" l="1"/>
  <c r="H5" i="11"/>
  <c r="H6" i="11" s="1"/>
  <c r="G39" i="11"/>
  <c r="G38" i="11"/>
  <c r="G37" i="11"/>
  <c r="G36" i="11"/>
  <c r="G35" i="11"/>
  <c r="G34" i="11"/>
  <c r="G32" i="11"/>
  <c r="G26" i="11"/>
  <c r="G13" i="11"/>
  <c r="G8" i="11"/>
  <c r="E27" i="11" l="1"/>
  <c r="D28" i="11" s="1"/>
  <c r="G27" i="11"/>
  <c r="G10" i="11" l="1"/>
  <c r="D11" i="11"/>
  <c r="E28" i="11"/>
  <c r="G28" i="11" s="1"/>
  <c r="D29" i="11"/>
  <c r="G33" i="11"/>
  <c r="G9" i="11"/>
  <c r="I5" i="11"/>
  <c r="G11" i="11" l="1"/>
  <c r="E29" i="11"/>
  <c r="D31" i="11"/>
  <c r="E31" i="11" s="1"/>
  <c r="G31" i="11" s="1"/>
  <c r="J5" i="11"/>
  <c r="G16" i="11" l="1"/>
  <c r="G29" i="11"/>
  <c r="D30" i="11"/>
  <c r="K5" i="11"/>
  <c r="L5" i="11" l="1"/>
  <c r="M5" i="11" l="1"/>
  <c r="N5" i="11" l="1"/>
  <c r="O5" i="11" l="1"/>
  <c r="O6" i="11" s="1"/>
  <c r="N6" i="11"/>
  <c r="M6" i="11"/>
  <c r="L6" i="11"/>
  <c r="K6" i="11"/>
  <c r="J6" i="11"/>
  <c r="I6" i="11"/>
  <c r="H4" i="11"/>
  <c r="E30" i="11" l="1"/>
  <c r="G30" i="11" s="1"/>
  <c r="G17" i="11"/>
  <c r="D19" i="11"/>
  <c r="G12" i="11"/>
  <c r="O4" i="11"/>
  <c r="P5" i="11"/>
  <c r="Q5" i="11" l="1"/>
  <c r="R5" i="11" l="1"/>
  <c r="S5" i="11" l="1"/>
  <c r="T5" i="11" l="1"/>
  <c r="U5" i="11" l="1"/>
  <c r="V5" i="11" l="1"/>
  <c r="V6" i="11" s="1"/>
  <c r="U6" i="11"/>
  <c r="T6" i="11"/>
  <c r="S6" i="11"/>
  <c r="R6" i="11"/>
  <c r="Q6" i="11"/>
  <c r="P6" i="11"/>
  <c r="G20" i="11"/>
  <c r="G19" i="11"/>
  <c r="G18" i="11"/>
  <c r="W5" i="11" l="1"/>
  <c r="X5" i="11" s="1"/>
  <c r="V4" i="11"/>
  <c r="Y5" i="11" l="1"/>
  <c r="Z5" i="11" l="1"/>
  <c r="AA5" i="11" l="1"/>
  <c r="AB5" i="11" l="1"/>
  <c r="AC5" i="11" l="1"/>
  <c r="AC6" i="11" s="1"/>
  <c r="AB6" i="11"/>
  <c r="AA6" i="11"/>
  <c r="Z6" i="11"/>
  <c r="Y6" i="11"/>
  <c r="X6" i="11"/>
  <c r="W6" i="11"/>
  <c r="AD5" i="11" l="1"/>
  <c r="AE5" i="11" s="1"/>
  <c r="AF5" i="11" l="1"/>
  <c r="AG5" i="11" l="1"/>
  <c r="AH5" i="11" l="1"/>
  <c r="AI5" i="11" l="1"/>
  <c r="AI6" i="11" s="1"/>
  <c r="AH6" i="11"/>
  <c r="AG6" i="11"/>
  <c r="AF6" i="11"/>
  <c r="AE6" i="11"/>
  <c r="AD6" i="11"/>
  <c r="AC4" i="11"/>
  <c r="AJ5" i="11" l="1"/>
  <c r="AK5" i="11" l="1"/>
  <c r="AL5" i="11" l="1"/>
  <c r="AM5" i="11" l="1"/>
  <c r="AN5" i="11" l="1"/>
  <c r="AO5" i="11" l="1"/>
  <c r="AP5" i="11" l="1"/>
  <c r="AP6" i="11" s="1"/>
  <c r="AO6" i="11"/>
  <c r="AN6" i="11"/>
  <c r="AM6" i="11"/>
  <c r="AL6" i="11"/>
  <c r="AK6" i="11"/>
  <c r="AJ6" i="11"/>
  <c r="AQ5" i="11" l="1"/>
  <c r="AQ6" i="11" s="1"/>
  <c r="AJ4" i="11"/>
  <c r="AR5" i="11" l="1"/>
  <c r="AR6" i="11" s="1"/>
  <c r="AQ4" i="11"/>
  <c r="AS5" i="11" l="1"/>
  <c r="AS6" i="11" s="1"/>
  <c r="AT5" i="11" l="1"/>
  <c r="AT6" i="11" s="1"/>
  <c r="AU5" i="11" l="1"/>
  <c r="AU6" i="11" s="1"/>
  <c r="AV5" i="11" l="1"/>
  <c r="AV6" i="11" s="1"/>
  <c r="AW5" i="11" l="1"/>
  <c r="AX5" i="11" s="1"/>
  <c r="AX6" i="11" s="1"/>
  <c r="AW6" i="11" l="1"/>
  <c r="AX4" i="11"/>
  <c r="AY5" i="11"/>
  <c r="AY6" i="11" s="1"/>
  <c r="AZ5" i="11" l="1"/>
  <c r="AZ6" i="11" s="1"/>
  <c r="BA5" i="11" l="1"/>
  <c r="BA6" i="11" s="1"/>
  <c r="BB5" i="11" l="1"/>
  <c r="BB6" i="11" s="1"/>
  <c r="BC5" i="11" l="1"/>
  <c r="BC6" i="11" s="1"/>
  <c r="BD5" i="11" l="1"/>
  <c r="BD6" i="11" s="1"/>
  <c r="BE5" i="11" l="1"/>
  <c r="BE6" i="11" s="1"/>
  <c r="BF5" i="11" l="1"/>
  <c r="BF6" i="11" s="1"/>
  <c r="BE4" i="11"/>
  <c r="BG5" i="11" l="1"/>
  <c r="BG6" i="11" s="1"/>
  <c r="BH5" i="11" l="1"/>
  <c r="BH6" i="11" s="1"/>
  <c r="BI5" i="11" l="1"/>
  <c r="BI6" i="11" s="1"/>
  <c r="BJ5" i="11" l="1"/>
  <c r="BJ6" i="11" s="1"/>
  <c r="BK5" i="11" l="1"/>
  <c r="BK6" i="11" s="1"/>
</calcChain>
</file>

<file path=xl/sharedStrings.xml><?xml version="1.0" encoding="utf-8"?>
<sst xmlns="http://schemas.openxmlformats.org/spreadsheetml/2006/main" count="85" uniqueCount="60">
  <si>
    <t>プロジェクト タイトル</t>
  </si>
  <si>
    <t>シンプル ガント チャート (Vertex42.com)</t>
  </si>
  <si>
    <t>会社名　YSD株式会社</t>
    <rPh sb="7" eb="11">
      <t>カブシキガイシャ</t>
    </rPh>
    <phoneticPr fontId="29"/>
  </si>
  <si>
    <t>https://www.vertex42.com/ExcelTemplates/simple-gantt-chart.html</t>
  </si>
  <si>
    <t>プロジェクト主任　吉田　元</t>
    <rPh sb="9" eb="11">
      <t>ヨシダ</t>
    </rPh>
    <rPh sb="12" eb="13">
      <t>モト</t>
    </rPh>
    <phoneticPr fontId="29"/>
  </si>
  <si>
    <t>プロジェクトの開始:</t>
  </si>
  <si>
    <t>週表示:</t>
  </si>
  <si>
    <t>タスク</t>
  </si>
  <si>
    <t>担当者</t>
    <phoneticPr fontId="29"/>
  </si>
  <si>
    <t>進捗状況</t>
  </si>
  <si>
    <t>開始</t>
  </si>
  <si>
    <t>終了</t>
  </si>
  <si>
    <t>日数</t>
  </si>
  <si>
    <t>フェーズ 1 タイトル</t>
    <phoneticPr fontId="29"/>
  </si>
  <si>
    <t>背景の設定</t>
    <phoneticPr fontId="29"/>
  </si>
  <si>
    <t>全員</t>
  </si>
  <si>
    <t>課題設定</t>
  </si>
  <si>
    <t>解決目標設定</t>
  </si>
  <si>
    <t>システム案作成</t>
  </si>
  <si>
    <t>フェーズ 2 タイトル</t>
  </si>
  <si>
    <t>システムの目的設定</t>
  </si>
  <si>
    <t>システムの概要作成</t>
  </si>
  <si>
    <t>ユースケース図</t>
  </si>
  <si>
    <t>石川、浦田</t>
    <rPh sb="0" eb="2">
      <t>イシカワ</t>
    </rPh>
    <rPh sb="3" eb="5">
      <t>ウラダ</t>
    </rPh>
    <phoneticPr fontId="29"/>
  </si>
  <si>
    <t>アクティビティ図</t>
  </si>
  <si>
    <t>石川、大場</t>
    <rPh sb="0" eb="2">
      <t>イシカワ</t>
    </rPh>
    <rPh sb="3" eb="5">
      <t>オオバ</t>
    </rPh>
    <phoneticPr fontId="29"/>
  </si>
  <si>
    <t>画面構成</t>
  </si>
  <si>
    <t>大場</t>
    <rPh sb="0" eb="2">
      <t>オオバ</t>
    </rPh>
    <phoneticPr fontId="29"/>
  </si>
  <si>
    <t>ハードウェア構成</t>
  </si>
  <si>
    <t>松田</t>
    <rPh sb="0" eb="2">
      <t>マツダ</t>
    </rPh>
    <phoneticPr fontId="29"/>
  </si>
  <si>
    <t>ソフトウェア構成</t>
  </si>
  <si>
    <t>全員</t>
    <phoneticPr fontId="29"/>
  </si>
  <si>
    <t>費用見積</t>
  </si>
  <si>
    <t>導入計画</t>
  </si>
  <si>
    <t>納入する成果物</t>
  </si>
  <si>
    <t>運用・保守計画</t>
  </si>
  <si>
    <t>発表資料作成</t>
    <rPh sb="0" eb="4">
      <t>ハッピョウシリョウ</t>
    </rPh>
    <rPh sb="4" eb="6">
      <t>サクセイ</t>
    </rPh>
    <phoneticPr fontId="29"/>
  </si>
  <si>
    <t>松田、大場</t>
    <rPh sb="0" eb="2">
      <t>マツダ</t>
    </rPh>
    <rPh sb="3" eb="5">
      <t>オオバ</t>
    </rPh>
    <phoneticPr fontId="29"/>
  </si>
  <si>
    <t>フェーズ 3 タイトル</t>
  </si>
  <si>
    <t>タスク 1</t>
  </si>
  <si>
    <t>タスク 2</t>
  </si>
  <si>
    <t>タスク 3</t>
  </si>
  <si>
    <t>タスク 4</t>
  </si>
  <si>
    <t>タスク 5</t>
  </si>
  <si>
    <t>フェーズ 4 タイトル</t>
  </si>
  <si>
    <t>日付</t>
  </si>
  <si>
    <t>この行の上に新しい行を挿入する</t>
  </si>
  <si>
    <t>このテンプレートについて</t>
  </si>
  <si>
    <t>このテンプレートを使用すると、プロジェクトの視覚化と管理に役立つガント チャートを簡単な方法で作成できます。タスクと開始日、終了日を入力するだけです。数式の入力は必要はありません。ガント チャートのバーは、タスクの期間を表し、条件付き書式を使用して表示されます。新しいタスクを挿入するには、新しい行を挿入します。</t>
  </si>
  <si>
    <t>スクリーン リーダーのガイド</t>
  </si>
  <si>
    <t>このブックには 2 つのワークシートがあります。
タイムシート
詳細情報
各ワークシートの説明は、各ワークシートの A 列のセル A1 から始まります。非表示のテキストで書き込まれます。各手順では、その行に含まれる情報について説明しています。明示的な指示がない限り、後続の各手順はセル A2、セル A3 といった順に格納されています。たとえば、説明テキストに、次の手順について "セル A6 に続く" と記載されている場合があります。
この非表示のテキストは印刷されません。
ワークシートからこれらの説明を削除する場合は、A 列を削除するだけです。</t>
  </si>
  <si>
    <t>その他のヘルプ</t>
  </si>
  <si>
    <t>以下のリンクから Vertex42.com にアクセスし、このテンプレートの使用方法を詳しく学びます。たとえば、日数と稼働日の計算、タスクの依存関係を作成する、バーの色の変更、週表示を簡単に変更するためのスクロール バーを追加する方法、グラフに表示される日付範囲の拡大方法など。</t>
  </si>
  <si>
    <t>シンプル ガント チャートの使用方法</t>
  </si>
  <si>
    <t>その他のプロジェクト管理テンプレート</t>
  </si>
  <si>
    <t>Vertex42.com にアクセスして、さまざまな種類のプロジェクト スケジュール、ガント チャート、タスク リストなどのその他のプロジェクト管理テンプレートをダウンロードしてください。</t>
  </si>
  <si>
    <t>プロジェクト管理テンプレート</t>
  </si>
  <si>
    <t>Vertex42 について</t>
  </si>
  <si>
    <t>Vertex42.com では、企業、家庭、教育用に 300 を超える本格的なデザインのスプレッドシート テンプレートを提供しています。この大部分は無料でダウンロードすることができます。Vertex42.com のコレクションには、各種のカレンダー、プランナー、スケジュールに加えて、予算作成、債務削減、ローン返済用の個人の財務に関するスプレッドシートも含まれています。</t>
  </si>
  <si>
    <t>企業向けには、請求書、タイム シート、在庫管理、財務諸表、プロジェクト計画策定テンプレートがあります。学生と教師向けには、授業計画表、成績表、出席簿などのリソースがあります。献立表、チェックリスト、運動記録を使用して家族の生活を整理しましょう。各テンプレートは、数千のユーザーからのフィードバックを基に時間をかけて十分に研究、調整、改良されたもの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</si>
</sst>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</numFmts>
  <fonts count="40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20"/>
      <color theme="4" tint="-0.249977111117893"/>
      <name val="Meiryo UI"/>
      <family val="2"/>
    </font>
    <font>
      <sz val="10"/>
      <name val="Meiryo UI"/>
      <family val="2"/>
    </font>
    <font>
      <b/>
      <sz val="11"/>
      <name val="Meiryo UI"/>
      <family val="2"/>
    </font>
    <font>
      <sz val="9"/>
      <name val="Meiryo UI"/>
      <family val="2"/>
    </font>
    <font>
      <b/>
      <sz val="9"/>
      <color theme="0"/>
      <name val="Meiryo UI"/>
      <family val="2"/>
    </font>
    <font>
      <sz val="8"/>
      <color theme="0"/>
      <name val="Meiryo UI"/>
      <family val="2"/>
    </font>
    <font>
      <sz val="11"/>
      <name val="Meiryo UI"/>
      <family val="2"/>
    </font>
    <font>
      <i/>
      <sz val="9"/>
      <color theme="1"/>
      <name val="Meiryo UI"/>
      <family val="2"/>
    </font>
    <font>
      <sz val="10"/>
      <color theme="1" tint="0.499984740745262"/>
      <name val="Meiryo UI"/>
      <family val="2"/>
    </font>
    <font>
      <b/>
      <sz val="11"/>
      <color theme="1" tint="0.499984740745262"/>
      <name val="Meiryo UI"/>
      <family val="2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b/>
      <sz val="12"/>
      <color theme="1" tint="0.34998626667073579"/>
      <name val="Meiryo UI"/>
      <family val="3"/>
      <charset val="128"/>
    </font>
    <font>
      <b/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 tint="0.499984740745262"/>
      <name val="Meiryo UI"/>
      <family val="3"/>
      <charset val="128"/>
    </font>
    <font>
      <b/>
      <sz val="16"/>
      <color theme="4" tint="-0.249977111117893"/>
      <name val="Meiryo UI"/>
      <family val="3"/>
      <charset val="128"/>
    </font>
    <font>
      <sz val="20"/>
      <name val="Meiryo UI"/>
      <family val="3"/>
      <charset val="128"/>
    </font>
    <font>
      <sz val="11"/>
      <color rgb="FF1D2129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indexed="12"/>
      <name val="Meiryo UI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3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3">
      <alignment horizontal="center" vertical="center"/>
    </xf>
    <xf numFmtId="178" fontId="1" fillId="0" borderId="2" applyFill="0">
      <alignment horizontal="center" vertical="center"/>
    </xf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3" fillId="15" borderId="0" applyNumberFormat="0" applyBorder="0" applyAlignment="0" applyProtection="0"/>
    <xf numFmtId="0" fontId="14" fillId="16" borderId="0" applyNumberFormat="0" applyBorder="0" applyAlignment="0" applyProtection="0"/>
    <xf numFmtId="0" fontId="12" fillId="17" borderId="11" applyNumberFormat="0" applyAlignment="0" applyProtection="0"/>
    <xf numFmtId="0" fontId="15" fillId="18" borderId="12" applyNumberFormat="0" applyAlignment="0" applyProtection="0"/>
    <xf numFmtId="0" fontId="4" fillId="18" borderId="11" applyNumberFormat="0" applyAlignment="0" applyProtection="0"/>
    <xf numFmtId="0" fontId="13" fillId="0" borderId="13" applyNumberFormat="0" applyFill="0" applyAlignment="0" applyProtection="0"/>
    <xf numFmtId="0" fontId="5" fillId="19" borderId="14" applyNumberFormat="0" applyAlignment="0" applyProtection="0"/>
    <xf numFmtId="0" fontId="18" fillId="0" borderId="0" applyNumberFormat="0" applyFill="0" applyBorder="0" applyAlignment="0" applyProtection="0"/>
    <xf numFmtId="0" fontId="1" fillId="20" borderId="15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0" fillId="0" borderId="0" xfId="0" applyAlignment="1">
      <alignment wrapText="1"/>
    </xf>
    <xf numFmtId="0" fontId="16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1" fillId="8" borderId="2" xfId="11" applyFill="1">
      <alignment horizontal="center" vertical="center"/>
    </xf>
    <xf numFmtId="0" fontId="1" fillId="3" borderId="2" xfId="11" applyFill="1">
      <alignment horizontal="center" vertical="center"/>
    </xf>
    <xf numFmtId="0" fontId="1" fillId="9" borderId="2" xfId="11" applyFill="1">
      <alignment horizontal="center" vertical="center"/>
    </xf>
    <xf numFmtId="0" fontId="1" fillId="4" borderId="2" xfId="11" applyFill="1">
      <alignment horizontal="center" vertical="center"/>
    </xf>
    <xf numFmtId="0" fontId="1" fillId="6" borderId="2" xfId="11" applyFill="1">
      <alignment horizontal="center" vertical="center"/>
    </xf>
    <xf numFmtId="0" fontId="1" fillId="11" borderId="2" xfId="11" applyFill="1">
      <alignment horizontal="center" vertical="center"/>
    </xf>
    <xf numFmtId="0" fontId="1" fillId="5" borderId="2" xfId="11" applyFill="1">
      <alignment horizontal="center" vertical="center"/>
    </xf>
    <xf numFmtId="0" fontId="1" fillId="10" borderId="2" xfId="11" applyFill="1">
      <alignment horizontal="center" vertical="center"/>
    </xf>
    <xf numFmtId="0" fontId="1" fillId="0" borderId="2" xfId="11">
      <alignment horizontal="center" vertical="center"/>
    </xf>
    <xf numFmtId="0" fontId="1" fillId="3" borderId="2" xfId="12" applyFill="1">
      <alignment horizontal="left" vertical="center" indent="2"/>
    </xf>
    <xf numFmtId="0" fontId="1" fillId="4" borderId="2" xfId="12" applyFill="1">
      <alignment horizontal="left" vertical="center" indent="2"/>
    </xf>
    <xf numFmtId="0" fontId="1" fillId="11" borderId="2" xfId="12" applyFill="1">
      <alignment horizontal="left" vertical="center" indent="2"/>
    </xf>
    <xf numFmtId="0" fontId="1" fillId="10" borderId="2" xfId="12" applyFill="1">
      <alignment horizontal="left" vertical="center" indent="2"/>
    </xf>
    <xf numFmtId="0" fontId="1" fillId="0" borderId="2" xfId="12">
      <alignment horizontal="left" vertical="center" indent="2"/>
    </xf>
    <xf numFmtId="0" fontId="0" fillId="0" borderId="10" xfId="0" applyBorder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0" fillId="0" borderId="0" xfId="1" applyFont="1" applyProtection="1">
      <alignment vertical="top"/>
    </xf>
    <xf numFmtId="0" fontId="23" fillId="13" borderId="1" xfId="0" applyFont="1" applyFill="1" applyBorder="1" applyAlignment="1">
      <alignment horizontal="left" vertical="center" indent="1"/>
    </xf>
    <xf numFmtId="0" fontId="23" fillId="13" borderId="1" xfId="0" applyFont="1" applyFill="1" applyBorder="1" applyAlignment="1">
      <alignment horizontal="center" vertical="center" wrapText="1"/>
    </xf>
    <xf numFmtId="0" fontId="24" fillId="12" borderId="8" xfId="0" applyFont="1" applyFill="1" applyBorder="1" applyAlignment="1">
      <alignment horizontal="center" vertical="center" shrinkToFit="1"/>
    </xf>
    <xf numFmtId="0" fontId="17" fillId="8" borderId="2" xfId="0" applyFont="1" applyFill="1" applyBorder="1" applyAlignment="1">
      <alignment horizontal="left" vertical="center" indent="1"/>
    </xf>
    <xf numFmtId="9" fontId="25" fillId="8" borderId="2" xfId="2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9" fontId="25" fillId="3" borderId="2" xfId="2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9" fontId="25" fillId="9" borderId="2" xfId="2" applyFont="1" applyFill="1" applyBorder="1" applyAlignment="1">
      <alignment horizontal="center" vertical="center"/>
    </xf>
    <xf numFmtId="9" fontId="25" fillId="4" borderId="2" xfId="2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9" fontId="25" fillId="6" borderId="2" xfId="2" applyFont="1" applyFill="1" applyBorder="1" applyAlignment="1">
      <alignment horizontal="center" vertical="center"/>
    </xf>
    <xf numFmtId="9" fontId="25" fillId="11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left" vertical="center" indent="1"/>
    </xf>
    <xf numFmtId="9" fontId="25" fillId="5" borderId="2" xfId="2" applyFont="1" applyFill="1" applyBorder="1" applyAlignment="1">
      <alignment horizontal="center" vertical="center"/>
    </xf>
    <xf numFmtId="9" fontId="25" fillId="10" borderId="2" xfId="2" applyFont="1" applyFill="1" applyBorder="1" applyAlignment="1">
      <alignment horizontal="center" vertical="center"/>
    </xf>
    <xf numFmtId="9" fontId="25" fillId="0" borderId="2" xfId="2" applyFont="1" applyBorder="1" applyAlignment="1">
      <alignment horizontal="center" vertical="center"/>
    </xf>
    <xf numFmtId="0" fontId="26" fillId="2" borderId="2" xfId="0" applyFont="1" applyFill="1" applyBorder="1" applyAlignment="1">
      <alignment horizontal="left" vertical="center" indent="1"/>
    </xf>
    <xf numFmtId="0" fontId="26" fillId="2" borderId="2" xfId="0" applyFont="1" applyFill="1" applyBorder="1" applyAlignment="1">
      <alignment horizontal="center" vertical="center"/>
    </xf>
    <xf numFmtId="9" fontId="25" fillId="2" borderId="2" xfId="2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8" fillId="0" borderId="0" xfId="0" applyFont="1"/>
    <xf numFmtId="0" fontId="2" fillId="0" borderId="0" xfId="0" applyFont="1" applyAlignment="1">
      <alignment horizontal="center"/>
    </xf>
    <xf numFmtId="0" fontId="27" fillId="0" borderId="0" xfId="1" applyFont="1" applyAlignment="1" applyProtection="1"/>
    <xf numFmtId="0" fontId="30" fillId="0" borderId="0" xfId="0" applyFont="1" applyAlignment="1">
      <alignment vertical="top"/>
    </xf>
    <xf numFmtId="0" fontId="30" fillId="0" borderId="0" xfId="0" applyFont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0" fillId="0" borderId="0" xfId="0" applyFont="1" applyAlignment="1">
      <alignment horizontal="left" vertical="top"/>
    </xf>
    <xf numFmtId="0" fontId="35" fillId="0" borderId="0" xfId="0" applyFont="1" applyAlignment="1">
      <alignment vertical="center"/>
    </xf>
    <xf numFmtId="0" fontId="36" fillId="0" borderId="0" xfId="0" applyFont="1"/>
    <xf numFmtId="0" fontId="37" fillId="0" borderId="0" xfId="0" applyFont="1" applyAlignment="1">
      <alignment horizontal="left" vertical="top" wrapText="1" indent="1"/>
    </xf>
    <xf numFmtId="0" fontId="38" fillId="0" borderId="0" xfId="0" applyFont="1" applyAlignment="1">
      <alignment vertical="top" wrapText="1"/>
    </xf>
    <xf numFmtId="0" fontId="39" fillId="0" borderId="0" xfId="1" applyFont="1" applyAlignment="1" applyProtection="1">
      <alignment horizontal="left" vertical="top"/>
    </xf>
    <xf numFmtId="178" fontId="0" fillId="8" borderId="2" xfId="0" applyNumberFormat="1" applyFill="1" applyBorder="1" applyAlignment="1">
      <alignment horizontal="center" vertical="center"/>
    </xf>
    <xf numFmtId="178" fontId="25" fillId="8" borderId="2" xfId="0" applyNumberFormat="1" applyFont="1" applyFill="1" applyBorder="1" applyAlignment="1">
      <alignment horizontal="center" vertical="center"/>
    </xf>
    <xf numFmtId="178" fontId="1" fillId="3" borderId="2" xfId="10" applyFill="1">
      <alignment horizontal="center" vertical="center"/>
    </xf>
    <xf numFmtId="178" fontId="0" fillId="9" borderId="2" xfId="0" applyNumberFormat="1" applyFill="1" applyBorder="1" applyAlignment="1">
      <alignment horizontal="center" vertical="center"/>
    </xf>
    <xf numFmtId="178" fontId="25" fillId="9" borderId="2" xfId="0" applyNumberFormat="1" applyFont="1" applyFill="1" applyBorder="1" applyAlignment="1">
      <alignment horizontal="center" vertical="center"/>
    </xf>
    <xf numFmtId="178" fontId="1" fillId="4" borderId="2" xfId="10" applyFill="1">
      <alignment horizontal="center" vertical="center"/>
    </xf>
    <xf numFmtId="178" fontId="0" fillId="6" borderId="2" xfId="0" applyNumberFormat="1" applyFill="1" applyBorder="1" applyAlignment="1">
      <alignment horizontal="center" vertical="center"/>
    </xf>
    <xf numFmtId="178" fontId="25" fillId="6" borderId="2" xfId="0" applyNumberFormat="1" applyFont="1" applyFill="1" applyBorder="1" applyAlignment="1">
      <alignment horizontal="center" vertical="center"/>
    </xf>
    <xf numFmtId="178" fontId="1" fillId="11" borderId="2" xfId="10" applyFill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25" fillId="5" borderId="2" xfId="0" applyNumberFormat="1" applyFont="1" applyFill="1" applyBorder="1" applyAlignment="1">
      <alignment horizontal="center" vertical="center"/>
    </xf>
    <xf numFmtId="178" fontId="1" fillId="10" borderId="2" xfId="10" applyFill="1">
      <alignment horizontal="center" vertical="center"/>
    </xf>
    <xf numFmtId="178" fontId="1" fillId="0" borderId="2" xfId="10">
      <alignment horizontal="center" vertical="center"/>
    </xf>
    <xf numFmtId="178" fontId="27" fillId="2" borderId="2" xfId="0" applyNumberFormat="1" applyFont="1" applyFill="1" applyBorder="1" applyAlignment="1">
      <alignment horizontal="left" vertical="center"/>
    </xf>
    <xf numFmtId="178" fontId="25" fillId="2" borderId="2" xfId="0" applyNumberFormat="1" applyFont="1" applyFill="1" applyBorder="1" applyAlignment="1">
      <alignment horizontal="center" vertical="center"/>
    </xf>
    <xf numFmtId="180" fontId="22" fillId="7" borderId="6" xfId="0" applyNumberFormat="1" applyFont="1" applyFill="1" applyBorder="1" applyAlignment="1">
      <alignment horizontal="center" vertical="center"/>
    </xf>
    <xf numFmtId="180" fontId="22" fillId="7" borderId="0" xfId="0" applyNumberFormat="1" applyFont="1" applyFill="1" applyAlignment="1">
      <alignment horizontal="center" vertical="center"/>
    </xf>
    <xf numFmtId="180" fontId="22" fillId="7" borderId="7" xfId="0" applyNumberFormat="1" applyFont="1" applyFill="1" applyBorder="1" applyAlignment="1">
      <alignment horizontal="center" vertical="center"/>
    </xf>
    <xf numFmtId="0" fontId="1" fillId="0" borderId="0" xfId="8">
      <alignment horizontal="right" indent="1"/>
    </xf>
    <xf numFmtId="0" fontId="1" fillId="0" borderId="7" xfId="8" applyBorder="1">
      <alignment horizontal="right" indent="1"/>
    </xf>
    <xf numFmtId="14" fontId="0" fillId="7" borderId="4" xfId="0" applyNumberFormat="1" applyFill="1" applyBorder="1" applyAlignment="1">
      <alignment horizontal="left" vertical="center" wrapText="1" indent="1"/>
    </xf>
    <xf numFmtId="14" fontId="0" fillId="7" borderId="1" xfId="0" applyNumberFormat="1" applyFill="1" applyBorder="1" applyAlignment="1">
      <alignment horizontal="left" vertical="center" wrapText="1" indent="1"/>
    </xf>
    <xf numFmtId="14" fontId="0" fillId="7" borderId="5" xfId="0" applyNumberFormat="1" applyFill="1" applyBorder="1" applyAlignment="1">
      <alignment horizontal="left" vertical="center" wrapText="1" indent="1"/>
    </xf>
    <xf numFmtId="14" fontId="1" fillId="0" borderId="3" xfId="9" applyNumberFormat="1">
      <alignment horizontal="center" vertic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 xr:uid="{26E66EE6-E33F-4D77-BAE4-0FB4F5BBF673}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 xr:uid="{6391D789-272B-4DD2-9BF3-2CDCF610FA41}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 xr:uid="{8EB8A09A-C31C-40A3-B2C1-9449520178B8}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 xr:uid="{229918B6-DD13-4F5A-97B9-305F7E002AA3}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 xr:uid="{B2D3C1EE-6B41-4801-AAFC-C2274E49E503}"/>
    <cellStyle name="良い" xfId="18" builtinId="26" customBuiltin="1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simple-gantt-chart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画像 1" descr="Vertex42 ロゴ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638EF3-2DAE-40BC-A45A-2B8C536F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2" Type="http://schemas.openxmlformats.org/officeDocument/2006/relationships/hyperlink" Target="https://www.vertex42.com/ExcelTemplates/simple-gantt-chart.html?utm_source=ms&amp;utm_medium=file&amp;utm_campaign=office&amp;utm_content=help" TargetMode="External"/><Relationship Id="rId1" Type="http://schemas.openxmlformats.org/officeDocument/2006/relationships/hyperlink" Target="https://www.vertex42.com/ExcelTemplates/excel-project-management.html?utm_source=ms&amp;utm_medium=file&amp;utm_campaign=office&amp;utm_content=tex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ertex42.com/ExcelTemplates/simple-gantt-chart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42"/>
  <sheetViews>
    <sheetView showGridLines="0" tabSelected="1" showRuler="0" zoomScale="85" zoomScaleNormal="85" zoomScalePageLayoutView="70" workbookViewId="0">
      <pane ySplit="6" topLeftCell="A20" activePane="bottomLeft" state="frozen"/>
      <selection pane="bottomLeft" activeCell="C22" sqref="C22"/>
    </sheetView>
  </sheetViews>
  <sheetFormatPr defaultRowHeight="30" customHeight="1" x14ac:dyDescent="0.25"/>
  <cols>
    <col min="1" max="1" width="28.21875" customWidth="1"/>
    <col min="2" max="2" width="30.5546875" customWidth="1"/>
    <col min="3" max="3" width="10.5546875" customWidth="1"/>
    <col min="4" max="4" width="10.21875" style="2" customWidth="1"/>
    <col min="5" max="5" width="10.21875" customWidth="1"/>
    <col min="6" max="6" width="2.5546875" customWidth="1"/>
    <col min="7" max="7" width="6" hidden="1" customWidth="1"/>
    <col min="8" max="63" width="2.44140625" customWidth="1"/>
    <col min="65" max="67" width="7.21875"/>
    <col min="68" max="69" width="8.44140625"/>
  </cols>
  <sheetData>
    <row r="1" spans="1:63" ht="30" customHeight="1" x14ac:dyDescent="0.45">
      <c r="A1" s="9" t="s">
        <v>0</v>
      </c>
      <c r="B1" s="27"/>
      <c r="C1" s="28"/>
      <c r="D1" s="29"/>
      <c r="E1" s="30"/>
      <c r="G1" s="28"/>
      <c r="H1" s="31" t="s">
        <v>1</v>
      </c>
    </row>
    <row r="2" spans="1:63" ht="30" customHeight="1" x14ac:dyDescent="0.3">
      <c r="A2" s="10" t="s">
        <v>2</v>
      </c>
      <c r="H2" s="32" t="s">
        <v>3</v>
      </c>
    </row>
    <row r="3" spans="1:63" ht="30" customHeight="1" x14ac:dyDescent="0.25">
      <c r="A3" s="11" t="s">
        <v>4</v>
      </c>
      <c r="B3" s="87" t="s">
        <v>5</v>
      </c>
      <c r="C3" s="88"/>
      <c r="D3" s="92">
        <v>45405</v>
      </c>
      <c r="E3" s="92"/>
    </row>
    <row r="4" spans="1:63" ht="30" customHeight="1" x14ac:dyDescent="0.25">
      <c r="B4" s="87" t="s">
        <v>6</v>
      </c>
      <c r="C4" s="88"/>
      <c r="D4" s="4">
        <v>1</v>
      </c>
      <c r="H4" s="89">
        <f>H5</f>
        <v>45404</v>
      </c>
      <c r="I4" s="90"/>
      <c r="J4" s="90"/>
      <c r="K4" s="90"/>
      <c r="L4" s="90"/>
      <c r="M4" s="90"/>
      <c r="N4" s="91"/>
      <c r="O4" s="89">
        <f>O5</f>
        <v>45411</v>
      </c>
      <c r="P4" s="90"/>
      <c r="Q4" s="90"/>
      <c r="R4" s="90"/>
      <c r="S4" s="90"/>
      <c r="T4" s="90"/>
      <c r="U4" s="91"/>
      <c r="V4" s="89">
        <f>V5</f>
        <v>45418</v>
      </c>
      <c r="W4" s="90"/>
      <c r="X4" s="90"/>
      <c r="Y4" s="90"/>
      <c r="Z4" s="90"/>
      <c r="AA4" s="90"/>
      <c r="AB4" s="91"/>
      <c r="AC4" s="89">
        <f>AC5</f>
        <v>45425</v>
      </c>
      <c r="AD4" s="90"/>
      <c r="AE4" s="90"/>
      <c r="AF4" s="90"/>
      <c r="AG4" s="90"/>
      <c r="AH4" s="90"/>
      <c r="AI4" s="91"/>
      <c r="AJ4" s="89">
        <f>AJ5</f>
        <v>45432</v>
      </c>
      <c r="AK4" s="90"/>
      <c r="AL4" s="90"/>
      <c r="AM4" s="90"/>
      <c r="AN4" s="90"/>
      <c r="AO4" s="90"/>
      <c r="AP4" s="91"/>
      <c r="AQ4" s="89">
        <f>AQ5</f>
        <v>45439</v>
      </c>
      <c r="AR4" s="90"/>
      <c r="AS4" s="90"/>
      <c r="AT4" s="90"/>
      <c r="AU4" s="90"/>
      <c r="AV4" s="90"/>
      <c r="AW4" s="91"/>
      <c r="AX4" s="89">
        <f>AX5</f>
        <v>45446</v>
      </c>
      <c r="AY4" s="90"/>
      <c r="AZ4" s="90"/>
      <c r="BA4" s="90"/>
      <c r="BB4" s="90"/>
      <c r="BC4" s="90"/>
      <c r="BD4" s="91"/>
      <c r="BE4" s="89">
        <f>BE5</f>
        <v>45453</v>
      </c>
      <c r="BF4" s="90"/>
      <c r="BG4" s="90"/>
      <c r="BH4" s="90"/>
      <c r="BI4" s="90"/>
      <c r="BJ4" s="90"/>
      <c r="BK4" s="91"/>
    </row>
    <row r="5" spans="1:63" ht="15" customHeight="1" x14ac:dyDescent="0.25">
      <c r="A5" s="26"/>
      <c r="B5" s="26"/>
      <c r="C5" s="26"/>
      <c r="D5" s="26"/>
      <c r="E5" s="26"/>
      <c r="F5" s="26"/>
      <c r="H5" s="84">
        <f>プロジェクトの開始-WEEKDAY(プロジェクトの開始,1)+2+7*(週表示-1)</f>
        <v>45404</v>
      </c>
      <c r="I5" s="85">
        <f>H5+1</f>
        <v>45405</v>
      </c>
      <c r="J5" s="85">
        <f t="shared" ref="J5:AW5" si="0">I5+1</f>
        <v>45406</v>
      </c>
      <c r="K5" s="85">
        <f t="shared" si="0"/>
        <v>45407</v>
      </c>
      <c r="L5" s="85">
        <f t="shared" si="0"/>
        <v>45408</v>
      </c>
      <c r="M5" s="85">
        <f t="shared" si="0"/>
        <v>45409</v>
      </c>
      <c r="N5" s="86">
        <f t="shared" si="0"/>
        <v>45410</v>
      </c>
      <c r="O5" s="84">
        <f>N5+1</f>
        <v>45411</v>
      </c>
      <c r="P5" s="85">
        <f>O5+1</f>
        <v>45412</v>
      </c>
      <c r="Q5" s="85">
        <f t="shared" si="0"/>
        <v>45413</v>
      </c>
      <c r="R5" s="85">
        <f t="shared" si="0"/>
        <v>45414</v>
      </c>
      <c r="S5" s="85">
        <f t="shared" si="0"/>
        <v>45415</v>
      </c>
      <c r="T5" s="85">
        <f t="shared" si="0"/>
        <v>45416</v>
      </c>
      <c r="U5" s="86">
        <f t="shared" si="0"/>
        <v>45417</v>
      </c>
      <c r="V5" s="84">
        <f>U5+1</f>
        <v>45418</v>
      </c>
      <c r="W5" s="85">
        <f>V5+1</f>
        <v>45419</v>
      </c>
      <c r="X5" s="85">
        <f t="shared" si="0"/>
        <v>45420</v>
      </c>
      <c r="Y5" s="85">
        <f t="shared" si="0"/>
        <v>45421</v>
      </c>
      <c r="Z5" s="85">
        <f t="shared" si="0"/>
        <v>45422</v>
      </c>
      <c r="AA5" s="85">
        <f t="shared" si="0"/>
        <v>45423</v>
      </c>
      <c r="AB5" s="86">
        <f t="shared" si="0"/>
        <v>45424</v>
      </c>
      <c r="AC5" s="84">
        <f>AB5+1</f>
        <v>45425</v>
      </c>
      <c r="AD5" s="85">
        <f>AC5+1</f>
        <v>45426</v>
      </c>
      <c r="AE5" s="85">
        <f t="shared" si="0"/>
        <v>45427</v>
      </c>
      <c r="AF5" s="85">
        <f t="shared" si="0"/>
        <v>45428</v>
      </c>
      <c r="AG5" s="85">
        <f t="shared" si="0"/>
        <v>45429</v>
      </c>
      <c r="AH5" s="85">
        <f t="shared" si="0"/>
        <v>45430</v>
      </c>
      <c r="AI5" s="86">
        <f t="shared" si="0"/>
        <v>45431</v>
      </c>
      <c r="AJ5" s="84">
        <f>AI5+1</f>
        <v>45432</v>
      </c>
      <c r="AK5" s="85">
        <f>AJ5+1</f>
        <v>45433</v>
      </c>
      <c r="AL5" s="85">
        <f t="shared" si="0"/>
        <v>45434</v>
      </c>
      <c r="AM5" s="85">
        <f t="shared" si="0"/>
        <v>45435</v>
      </c>
      <c r="AN5" s="85">
        <f t="shared" si="0"/>
        <v>45436</v>
      </c>
      <c r="AO5" s="85">
        <f t="shared" si="0"/>
        <v>45437</v>
      </c>
      <c r="AP5" s="86">
        <f t="shared" si="0"/>
        <v>45438</v>
      </c>
      <c r="AQ5" s="84">
        <f>AP5+1</f>
        <v>45439</v>
      </c>
      <c r="AR5" s="85">
        <f>AQ5+1</f>
        <v>45440</v>
      </c>
      <c r="AS5" s="85">
        <f t="shared" si="0"/>
        <v>45441</v>
      </c>
      <c r="AT5" s="85">
        <f t="shared" si="0"/>
        <v>45442</v>
      </c>
      <c r="AU5" s="85">
        <f t="shared" si="0"/>
        <v>45443</v>
      </c>
      <c r="AV5" s="85">
        <f t="shared" si="0"/>
        <v>45444</v>
      </c>
      <c r="AW5" s="86">
        <f t="shared" si="0"/>
        <v>45445</v>
      </c>
      <c r="AX5" s="84">
        <f>AW5+1</f>
        <v>45446</v>
      </c>
      <c r="AY5" s="85">
        <f>AX5+1</f>
        <v>45447</v>
      </c>
      <c r="AZ5" s="85">
        <f t="shared" ref="AZ5:BD5" si="1">AY5+1</f>
        <v>45448</v>
      </c>
      <c r="BA5" s="85">
        <f t="shared" si="1"/>
        <v>45449</v>
      </c>
      <c r="BB5" s="85">
        <f t="shared" si="1"/>
        <v>45450</v>
      </c>
      <c r="BC5" s="85">
        <f t="shared" si="1"/>
        <v>45451</v>
      </c>
      <c r="BD5" s="86">
        <f t="shared" si="1"/>
        <v>45452</v>
      </c>
      <c r="BE5" s="84">
        <f>BD5+1</f>
        <v>45453</v>
      </c>
      <c r="BF5" s="85">
        <f>BE5+1</f>
        <v>45454</v>
      </c>
      <c r="BG5" s="85">
        <f t="shared" ref="BG5:BK5" si="2">BF5+1</f>
        <v>45455</v>
      </c>
      <c r="BH5" s="85">
        <f t="shared" si="2"/>
        <v>45456</v>
      </c>
      <c r="BI5" s="85">
        <f t="shared" si="2"/>
        <v>45457</v>
      </c>
      <c r="BJ5" s="85">
        <f t="shared" si="2"/>
        <v>45458</v>
      </c>
      <c r="BK5" s="86">
        <f t="shared" si="2"/>
        <v>45459</v>
      </c>
    </row>
    <row r="6" spans="1:63" ht="30" customHeight="1" thickBot="1" x14ac:dyDescent="0.3">
      <c r="A6" s="33" t="s">
        <v>7</v>
      </c>
      <c r="B6" s="34" t="s">
        <v>8</v>
      </c>
      <c r="C6" s="34" t="s">
        <v>9</v>
      </c>
      <c r="D6" s="34" t="s">
        <v>10</v>
      </c>
      <c r="E6" s="34" t="s">
        <v>11</v>
      </c>
      <c r="F6" s="34"/>
      <c r="G6" s="34" t="s">
        <v>12</v>
      </c>
      <c r="H6" s="35" t="str">
        <f t="shared" ref="H6:AM6" si="3">LEFT(TEXT(H5,"aaa"),1)</f>
        <v>月</v>
      </c>
      <c r="I6" s="35" t="str">
        <f t="shared" si="3"/>
        <v>火</v>
      </c>
      <c r="J6" s="35" t="str">
        <f t="shared" si="3"/>
        <v>水</v>
      </c>
      <c r="K6" s="35" t="str">
        <f t="shared" si="3"/>
        <v>木</v>
      </c>
      <c r="L6" s="35" t="str">
        <f t="shared" si="3"/>
        <v>金</v>
      </c>
      <c r="M6" s="35" t="str">
        <f t="shared" si="3"/>
        <v>土</v>
      </c>
      <c r="N6" s="35" t="str">
        <f t="shared" si="3"/>
        <v>日</v>
      </c>
      <c r="O6" s="35" t="str">
        <f t="shared" si="3"/>
        <v>月</v>
      </c>
      <c r="P6" s="35" t="str">
        <f t="shared" si="3"/>
        <v>火</v>
      </c>
      <c r="Q6" s="35" t="str">
        <f t="shared" si="3"/>
        <v>水</v>
      </c>
      <c r="R6" s="35" t="str">
        <f t="shared" si="3"/>
        <v>木</v>
      </c>
      <c r="S6" s="35" t="str">
        <f t="shared" si="3"/>
        <v>金</v>
      </c>
      <c r="T6" s="35" t="str">
        <f t="shared" si="3"/>
        <v>土</v>
      </c>
      <c r="U6" s="35" t="str">
        <f t="shared" si="3"/>
        <v>日</v>
      </c>
      <c r="V6" s="35" t="str">
        <f t="shared" si="3"/>
        <v>月</v>
      </c>
      <c r="W6" s="35" t="str">
        <f t="shared" si="3"/>
        <v>火</v>
      </c>
      <c r="X6" s="35" t="str">
        <f t="shared" si="3"/>
        <v>水</v>
      </c>
      <c r="Y6" s="35" t="str">
        <f t="shared" si="3"/>
        <v>木</v>
      </c>
      <c r="Z6" s="35" t="str">
        <f t="shared" si="3"/>
        <v>金</v>
      </c>
      <c r="AA6" s="35" t="str">
        <f t="shared" si="3"/>
        <v>土</v>
      </c>
      <c r="AB6" s="35" t="str">
        <f t="shared" si="3"/>
        <v>日</v>
      </c>
      <c r="AC6" s="35" t="str">
        <f t="shared" si="3"/>
        <v>月</v>
      </c>
      <c r="AD6" s="35" t="str">
        <f t="shared" si="3"/>
        <v>火</v>
      </c>
      <c r="AE6" s="35" t="str">
        <f t="shared" si="3"/>
        <v>水</v>
      </c>
      <c r="AF6" s="35" t="str">
        <f t="shared" si="3"/>
        <v>木</v>
      </c>
      <c r="AG6" s="35" t="str">
        <f t="shared" si="3"/>
        <v>金</v>
      </c>
      <c r="AH6" s="35" t="str">
        <f t="shared" si="3"/>
        <v>土</v>
      </c>
      <c r="AI6" s="35" t="str">
        <f t="shared" si="3"/>
        <v>日</v>
      </c>
      <c r="AJ6" s="35" t="str">
        <f t="shared" si="3"/>
        <v>月</v>
      </c>
      <c r="AK6" s="35" t="str">
        <f t="shared" si="3"/>
        <v>火</v>
      </c>
      <c r="AL6" s="35" t="str">
        <f t="shared" si="3"/>
        <v>水</v>
      </c>
      <c r="AM6" s="35" t="str">
        <f t="shared" si="3"/>
        <v>木</v>
      </c>
      <c r="AN6" s="35" t="str">
        <f t="shared" ref="AN6:BK6" si="4">LEFT(TEXT(AN5,"aaa"),1)</f>
        <v>金</v>
      </c>
      <c r="AO6" s="35" t="str">
        <f t="shared" si="4"/>
        <v>土</v>
      </c>
      <c r="AP6" s="35" t="str">
        <f t="shared" si="4"/>
        <v>日</v>
      </c>
      <c r="AQ6" s="35" t="str">
        <f t="shared" si="4"/>
        <v>月</v>
      </c>
      <c r="AR6" s="35" t="str">
        <f t="shared" si="4"/>
        <v>火</v>
      </c>
      <c r="AS6" s="35" t="str">
        <f t="shared" si="4"/>
        <v>水</v>
      </c>
      <c r="AT6" s="35" t="str">
        <f t="shared" si="4"/>
        <v>木</v>
      </c>
      <c r="AU6" s="35" t="str">
        <f t="shared" si="4"/>
        <v>金</v>
      </c>
      <c r="AV6" s="35" t="str">
        <f t="shared" si="4"/>
        <v>土</v>
      </c>
      <c r="AW6" s="35" t="str">
        <f t="shared" si="4"/>
        <v>日</v>
      </c>
      <c r="AX6" s="35" t="str">
        <f t="shared" si="4"/>
        <v>月</v>
      </c>
      <c r="AY6" s="35" t="str">
        <f t="shared" si="4"/>
        <v>火</v>
      </c>
      <c r="AZ6" s="35" t="str">
        <f t="shared" si="4"/>
        <v>水</v>
      </c>
      <c r="BA6" s="35" t="str">
        <f t="shared" si="4"/>
        <v>木</v>
      </c>
      <c r="BB6" s="35" t="str">
        <f t="shared" si="4"/>
        <v>金</v>
      </c>
      <c r="BC6" s="35" t="str">
        <f t="shared" si="4"/>
        <v>土</v>
      </c>
      <c r="BD6" s="35" t="str">
        <f t="shared" si="4"/>
        <v>日</v>
      </c>
      <c r="BE6" s="35" t="str">
        <f t="shared" si="4"/>
        <v>月</v>
      </c>
      <c r="BF6" s="35" t="str">
        <f t="shared" si="4"/>
        <v>火</v>
      </c>
      <c r="BG6" s="35" t="str">
        <f t="shared" si="4"/>
        <v>水</v>
      </c>
      <c r="BH6" s="35" t="str">
        <f t="shared" si="4"/>
        <v>木</v>
      </c>
      <c r="BI6" s="35" t="str">
        <f t="shared" si="4"/>
        <v>金</v>
      </c>
      <c r="BJ6" s="35" t="str">
        <f t="shared" si="4"/>
        <v>土</v>
      </c>
      <c r="BK6" s="35" t="str">
        <f t="shared" si="4"/>
        <v>日</v>
      </c>
    </row>
    <row r="7" spans="1:63" ht="30" hidden="1" customHeight="1" x14ac:dyDescent="0.25">
      <c r="B7" s="8"/>
      <c r="D7"/>
      <c r="G7" t="str">
        <f>IF(OR(ISBLANK(タスク_開始),ISBLANK(タスク_終了)),"",タスク_終了-タスク_開始+1)</f>
        <v/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 spans="1:63" s="1" customFormat="1" ht="30" customHeight="1" thickBot="1" x14ac:dyDescent="0.3">
      <c r="A8" s="36" t="s">
        <v>13</v>
      </c>
      <c r="B8" s="12"/>
      <c r="C8" s="37"/>
      <c r="D8" s="69"/>
      <c r="E8" s="70"/>
      <c r="F8" s="38"/>
      <c r="G8" s="38" t="str">
        <f t="shared" ref="G8:G39" si="5">IF(OR(ISBLANK(タスク_開始),ISBLANK(タスク_終了)),"",タスク_終了-タスク_開始+1)</f>
        <v/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 spans="1:63" s="1" customFormat="1" ht="30" customHeight="1" thickBot="1" x14ac:dyDescent="0.3">
      <c r="A9" s="21" t="s">
        <v>14</v>
      </c>
      <c r="B9" s="13" t="s">
        <v>15</v>
      </c>
      <c r="C9" s="39"/>
      <c r="D9" s="71">
        <f>プロジェクトの開始</f>
        <v>45405</v>
      </c>
      <c r="E9" s="71">
        <f>プロジェクトの開始</f>
        <v>45405</v>
      </c>
      <c r="F9" s="38"/>
      <c r="G9" s="38">
        <f t="shared" si="5"/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spans="1:63" s="1" customFormat="1" ht="30" customHeight="1" thickBot="1" x14ac:dyDescent="0.3">
      <c r="A10" s="21" t="s">
        <v>16</v>
      </c>
      <c r="B10" s="13" t="s">
        <v>15</v>
      </c>
      <c r="C10" s="39"/>
      <c r="D10" s="71">
        <f>プロジェクトの開始</f>
        <v>45405</v>
      </c>
      <c r="E10" s="71">
        <f>D10+1</f>
        <v>45406</v>
      </c>
      <c r="F10" s="38"/>
      <c r="G10" s="38">
        <f t="shared" si="5"/>
        <v>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s="1" customFormat="1" ht="30" customHeight="1" thickBot="1" x14ac:dyDescent="0.3">
      <c r="A11" s="21" t="s">
        <v>17</v>
      </c>
      <c r="B11" s="13" t="s">
        <v>15</v>
      </c>
      <c r="C11" s="39"/>
      <c r="D11" s="71">
        <f>E10</f>
        <v>45406</v>
      </c>
      <c r="E11" s="71">
        <f>D11</f>
        <v>45406</v>
      </c>
      <c r="F11" s="38"/>
      <c r="G11" s="38">
        <f t="shared" si="5"/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s="1" customFormat="1" ht="30" customHeight="1" thickBot="1" x14ac:dyDescent="0.3">
      <c r="A12" s="21" t="s">
        <v>18</v>
      </c>
      <c r="B12" s="13" t="s">
        <v>15</v>
      </c>
      <c r="C12" s="39"/>
      <c r="D12" s="71">
        <f>E11+1</f>
        <v>45407</v>
      </c>
      <c r="E12" s="71">
        <f>D12</f>
        <v>45407</v>
      </c>
      <c r="F12" s="38"/>
      <c r="G12" s="38">
        <f t="shared" si="5"/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 s="1" customFormat="1" ht="30" customHeight="1" thickBot="1" x14ac:dyDescent="0.3">
      <c r="A13" s="40" t="s">
        <v>19</v>
      </c>
      <c r="B13" s="14"/>
      <c r="C13" s="41"/>
      <c r="D13" s="72"/>
      <c r="E13" s="73"/>
      <c r="F13" s="38"/>
      <c r="G13" s="38" t="str">
        <f t="shared" si="5"/>
        <v/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s="1" customFormat="1" ht="30" customHeight="1" thickBot="1" x14ac:dyDescent="0.3">
      <c r="A14" s="22" t="s">
        <v>20</v>
      </c>
      <c r="B14" s="15" t="s">
        <v>15</v>
      </c>
      <c r="C14" s="42"/>
      <c r="D14" s="74">
        <f>E12</f>
        <v>45407</v>
      </c>
      <c r="E14" s="74">
        <f>D14+6</f>
        <v>45413</v>
      </c>
      <c r="F14" s="38"/>
      <c r="G14" s="38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s="1" customFormat="1" ht="30" customHeight="1" thickBot="1" x14ac:dyDescent="0.3">
      <c r="A15" s="22" t="s">
        <v>21</v>
      </c>
      <c r="B15" s="15" t="s">
        <v>15</v>
      </c>
      <c r="C15" s="42"/>
      <c r="D15" s="74">
        <f>E12</f>
        <v>45407</v>
      </c>
      <c r="E15" s="74">
        <f>D15+6</f>
        <v>45413</v>
      </c>
      <c r="F15" s="38"/>
      <c r="G15" s="3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s="1" customFormat="1" ht="30" customHeight="1" thickBot="1" x14ac:dyDescent="0.3">
      <c r="A16" s="22" t="s">
        <v>22</v>
      </c>
      <c r="B16" s="15" t="s">
        <v>25</v>
      </c>
      <c r="C16" s="42"/>
      <c r="D16" s="74">
        <f>E15</f>
        <v>45413</v>
      </c>
      <c r="E16" s="74">
        <f>D16+1</f>
        <v>45414</v>
      </c>
      <c r="F16" s="38"/>
      <c r="G16" s="38">
        <f t="shared" si="5"/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1:63" s="1" customFormat="1" ht="30" customHeight="1" thickBot="1" x14ac:dyDescent="0.3">
      <c r="A17" s="22" t="s">
        <v>24</v>
      </c>
      <c r="B17" s="15" t="s">
        <v>23</v>
      </c>
      <c r="C17" s="42"/>
      <c r="D17" s="74">
        <f>E16</f>
        <v>45414</v>
      </c>
      <c r="E17" s="74">
        <f>D17+5</f>
        <v>45419</v>
      </c>
      <c r="F17" s="38"/>
      <c r="G17" s="38">
        <f t="shared" si="5"/>
        <v>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1:63" s="1" customFormat="1" ht="30" customHeight="1" thickBot="1" x14ac:dyDescent="0.3">
      <c r="A18" s="22" t="s">
        <v>26</v>
      </c>
      <c r="B18" s="15" t="s">
        <v>27</v>
      </c>
      <c r="C18" s="42"/>
      <c r="D18" s="74">
        <f>E15</f>
        <v>45413</v>
      </c>
      <c r="E18" s="74">
        <f>D18+1</f>
        <v>45414</v>
      </c>
      <c r="F18" s="38"/>
      <c r="G18" s="38">
        <f t="shared" si="5"/>
        <v>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1:63" s="1" customFormat="1" ht="30" customHeight="1" thickBot="1" x14ac:dyDescent="0.3">
      <c r="A19" s="22" t="s">
        <v>28</v>
      </c>
      <c r="B19" s="15" t="s">
        <v>29</v>
      </c>
      <c r="C19" s="42"/>
      <c r="D19" s="74">
        <f>D18</f>
        <v>45413</v>
      </c>
      <c r="E19" s="74">
        <f>D19+1</f>
        <v>45414</v>
      </c>
      <c r="F19" s="38"/>
      <c r="G19" s="38">
        <f t="shared" si="5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1:63" s="1" customFormat="1" ht="30" customHeight="1" thickBot="1" x14ac:dyDescent="0.3">
      <c r="A20" s="22" t="s">
        <v>30</v>
      </c>
      <c r="B20" s="15" t="s">
        <v>37</v>
      </c>
      <c r="C20" s="42"/>
      <c r="D20" s="74">
        <f>E19</f>
        <v>45414</v>
      </c>
      <c r="E20" s="74">
        <f>D20+5</f>
        <v>45419</v>
      </c>
      <c r="F20" s="38"/>
      <c r="G20" s="38">
        <f t="shared" si="5"/>
        <v>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1:63" s="1" customFormat="1" ht="30" customHeight="1" thickBot="1" x14ac:dyDescent="0.3">
      <c r="A21" s="22" t="s">
        <v>32</v>
      </c>
      <c r="B21" s="15" t="s">
        <v>31</v>
      </c>
      <c r="C21" s="42"/>
      <c r="D21" s="74">
        <f>E20</f>
        <v>45419</v>
      </c>
      <c r="E21" s="74">
        <f>E20</f>
        <v>45419</v>
      </c>
      <c r="F21" s="38"/>
      <c r="G21" s="3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1:63" s="1" customFormat="1" ht="30" customHeight="1" thickBot="1" x14ac:dyDescent="0.3">
      <c r="A22" s="22" t="s">
        <v>33</v>
      </c>
      <c r="B22" s="15" t="s">
        <v>31</v>
      </c>
      <c r="C22" s="42"/>
      <c r="D22" s="74">
        <f>E19</f>
        <v>45414</v>
      </c>
      <c r="E22" s="74">
        <f>D22+5</f>
        <v>45419</v>
      </c>
      <c r="F22" s="38"/>
      <c r="G22" s="3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s="1" customFormat="1" ht="30" customHeight="1" thickBot="1" x14ac:dyDescent="0.3">
      <c r="A23" s="22" t="s">
        <v>34</v>
      </c>
      <c r="B23" s="15" t="s">
        <v>31</v>
      </c>
      <c r="C23" s="42"/>
      <c r="D23" s="74">
        <f>E21</f>
        <v>45419</v>
      </c>
      <c r="E23" s="74">
        <f>D23+1</f>
        <v>45420</v>
      </c>
      <c r="F23" s="38"/>
      <c r="G23" s="3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1:63" s="1" customFormat="1" ht="30" customHeight="1" thickBot="1" x14ac:dyDescent="0.3">
      <c r="A24" s="22" t="s">
        <v>35</v>
      </c>
      <c r="B24" s="15" t="s">
        <v>31</v>
      </c>
      <c r="C24" s="42"/>
      <c r="D24" s="74">
        <f>E21</f>
        <v>45419</v>
      </c>
      <c r="E24" s="74">
        <f>D24+1</f>
        <v>45420</v>
      </c>
      <c r="F24" s="38"/>
      <c r="G24" s="3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1:63" s="1" customFormat="1" ht="30" customHeight="1" thickBot="1" x14ac:dyDescent="0.3">
      <c r="A25" s="22" t="s">
        <v>36</v>
      </c>
      <c r="B25" s="15" t="s">
        <v>37</v>
      </c>
      <c r="C25" s="42"/>
      <c r="D25" s="74">
        <f>E15</f>
        <v>45413</v>
      </c>
      <c r="E25" s="74">
        <f>D25+7</f>
        <v>45420</v>
      </c>
      <c r="F25" s="38"/>
      <c r="G25" s="3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6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s="1" customFormat="1" ht="30" customHeight="1" thickBot="1" x14ac:dyDescent="0.3">
      <c r="A26" s="43" t="s">
        <v>38</v>
      </c>
      <c r="B26" s="16"/>
      <c r="C26" s="44"/>
      <c r="D26" s="75"/>
      <c r="E26" s="76"/>
      <c r="F26" s="38"/>
      <c r="G26" s="38" t="str">
        <f t="shared" si="5"/>
        <v/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1:63" s="1" customFormat="1" ht="30" customHeight="1" thickBot="1" x14ac:dyDescent="0.3">
      <c r="A27" s="23" t="s">
        <v>39</v>
      </c>
      <c r="B27" s="17"/>
      <c r="C27" s="45"/>
      <c r="D27" s="77">
        <f>D10+15</f>
        <v>45420</v>
      </c>
      <c r="E27" s="77">
        <f>D27+5</f>
        <v>45425</v>
      </c>
      <c r="F27" s="38"/>
      <c r="G27" s="38">
        <f t="shared" si="5"/>
        <v>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s="1" customFormat="1" ht="30" customHeight="1" thickBot="1" x14ac:dyDescent="0.3">
      <c r="A28" s="23" t="s">
        <v>40</v>
      </c>
      <c r="B28" s="17"/>
      <c r="C28" s="45"/>
      <c r="D28" s="77">
        <f>E27+1</f>
        <v>45426</v>
      </c>
      <c r="E28" s="77">
        <f>D28+4</f>
        <v>45430</v>
      </c>
      <c r="F28" s="38"/>
      <c r="G28" s="38">
        <f t="shared" si="5"/>
        <v>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s="1" customFormat="1" ht="30" customHeight="1" thickBot="1" x14ac:dyDescent="0.3">
      <c r="A29" s="23" t="s">
        <v>41</v>
      </c>
      <c r="B29" s="17"/>
      <c r="C29" s="45"/>
      <c r="D29" s="77">
        <f>D28+5</f>
        <v>45431</v>
      </c>
      <c r="E29" s="77">
        <f>D29+5</f>
        <v>45436</v>
      </c>
      <c r="F29" s="38"/>
      <c r="G29" s="38">
        <f t="shared" si="5"/>
        <v>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s="1" customFormat="1" ht="30" customHeight="1" thickBot="1" x14ac:dyDescent="0.3">
      <c r="A30" s="23" t="s">
        <v>42</v>
      </c>
      <c r="B30" s="17"/>
      <c r="C30" s="45"/>
      <c r="D30" s="77">
        <f>E29+1</f>
        <v>45437</v>
      </c>
      <c r="E30" s="77">
        <f>D30+4</f>
        <v>45441</v>
      </c>
      <c r="F30" s="38"/>
      <c r="G30" s="38">
        <f t="shared" si="5"/>
        <v>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s="1" customFormat="1" ht="30" customHeight="1" thickBot="1" x14ac:dyDescent="0.3">
      <c r="A31" s="23" t="s">
        <v>43</v>
      </c>
      <c r="B31" s="17"/>
      <c r="C31" s="45"/>
      <c r="D31" s="77">
        <f>D29</f>
        <v>45431</v>
      </c>
      <c r="E31" s="77">
        <f>D31+4</f>
        <v>45435</v>
      </c>
      <c r="F31" s="38"/>
      <c r="G31" s="38">
        <f t="shared" si="5"/>
        <v>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s="1" customFormat="1" ht="30" customHeight="1" thickBot="1" x14ac:dyDescent="0.3">
      <c r="A32" s="46" t="s">
        <v>44</v>
      </c>
      <c r="B32" s="18"/>
      <c r="C32" s="47"/>
      <c r="D32" s="78"/>
      <c r="E32" s="79"/>
      <c r="F32" s="38"/>
      <c r="G32" s="38" t="str">
        <f t="shared" si="5"/>
        <v/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s="1" customFormat="1" ht="30" customHeight="1" thickBot="1" x14ac:dyDescent="0.3">
      <c r="A33" s="24" t="s">
        <v>39</v>
      </c>
      <c r="B33" s="19"/>
      <c r="C33" s="48"/>
      <c r="D33" s="80" t="s">
        <v>45</v>
      </c>
      <c r="E33" s="80" t="s">
        <v>45</v>
      </c>
      <c r="F33" s="38"/>
      <c r="G33" s="38" t="e">
        <f t="shared" si="5"/>
        <v>#VALUE!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1:63" s="1" customFormat="1" ht="30" customHeight="1" thickBot="1" x14ac:dyDescent="0.3">
      <c r="A34" s="24" t="s">
        <v>40</v>
      </c>
      <c r="B34" s="19"/>
      <c r="C34" s="48"/>
      <c r="D34" s="80" t="s">
        <v>45</v>
      </c>
      <c r="E34" s="80" t="s">
        <v>45</v>
      </c>
      <c r="F34" s="38"/>
      <c r="G34" s="38" t="e">
        <f t="shared" si="5"/>
        <v>#VALUE!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1:63" s="1" customFormat="1" ht="30" customHeight="1" thickBot="1" x14ac:dyDescent="0.3">
      <c r="A35" s="24" t="s">
        <v>41</v>
      </c>
      <c r="B35" s="19"/>
      <c r="C35" s="48"/>
      <c r="D35" s="80" t="s">
        <v>45</v>
      </c>
      <c r="E35" s="80" t="s">
        <v>45</v>
      </c>
      <c r="F35" s="38"/>
      <c r="G35" s="38" t="e">
        <f t="shared" si="5"/>
        <v>#VALUE!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spans="1:63" s="1" customFormat="1" ht="30" customHeight="1" thickBot="1" x14ac:dyDescent="0.3">
      <c r="A36" s="24" t="s">
        <v>42</v>
      </c>
      <c r="B36" s="19"/>
      <c r="C36" s="48"/>
      <c r="D36" s="80" t="s">
        <v>45</v>
      </c>
      <c r="E36" s="80" t="s">
        <v>45</v>
      </c>
      <c r="F36" s="38"/>
      <c r="G36" s="38" t="e">
        <f t="shared" si="5"/>
        <v>#VALUE!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spans="1:63" s="1" customFormat="1" ht="30" customHeight="1" thickBot="1" x14ac:dyDescent="0.3">
      <c r="A37" s="24" t="s">
        <v>43</v>
      </c>
      <c r="B37" s="19"/>
      <c r="C37" s="48"/>
      <c r="D37" s="80" t="s">
        <v>45</v>
      </c>
      <c r="E37" s="80" t="s">
        <v>45</v>
      </c>
      <c r="F37" s="38"/>
      <c r="G37" s="38" t="e">
        <f t="shared" si="5"/>
        <v>#VALUE!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spans="1:63" s="1" customFormat="1" ht="30" customHeight="1" thickBot="1" x14ac:dyDescent="0.3">
      <c r="A38" s="25"/>
      <c r="B38" s="20"/>
      <c r="C38" s="49"/>
      <c r="D38" s="81"/>
      <c r="E38" s="81"/>
      <c r="F38" s="38"/>
      <c r="G38" s="38" t="str">
        <f t="shared" si="5"/>
        <v/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spans="1:63" s="1" customFormat="1" ht="30" customHeight="1" thickBot="1" x14ac:dyDescent="0.3">
      <c r="A39" s="50" t="s">
        <v>46</v>
      </c>
      <c r="B39" s="51"/>
      <c r="C39" s="52"/>
      <c r="D39" s="82"/>
      <c r="E39" s="83"/>
      <c r="F39" s="53"/>
      <c r="G39" s="53" t="str">
        <f t="shared" si="5"/>
        <v/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3" ht="30" customHeight="1" x14ac:dyDescent="0.25">
      <c r="F40" s="3"/>
    </row>
    <row r="41" spans="1:63" ht="30" customHeight="1" x14ac:dyDescent="0.25">
      <c r="B41" s="54"/>
      <c r="E41" s="55"/>
    </row>
    <row r="42" spans="1:63" ht="30" customHeight="1" x14ac:dyDescent="0.25">
      <c r="B42" s="56"/>
    </row>
  </sheetData>
  <mergeCells count="11">
    <mergeCell ref="BE4:BK4"/>
    <mergeCell ref="D3:E3"/>
    <mergeCell ref="H4:N4"/>
    <mergeCell ref="O4:U4"/>
    <mergeCell ref="V4:AB4"/>
    <mergeCell ref="AC4:AI4"/>
    <mergeCell ref="B3:C3"/>
    <mergeCell ref="B4:C4"/>
    <mergeCell ref="AJ4:AP4"/>
    <mergeCell ref="AQ4:AW4"/>
    <mergeCell ref="AX4:BD4"/>
  </mergeCells>
  <phoneticPr fontId="29"/>
  <conditionalFormatting sqref="C7:C39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5:BK39">
    <cfRule type="expression" dxfId="2" priority="33">
      <formula>AND(TODAY()&gt;=H$5,TODAY()&lt;I$5)</formula>
    </cfRule>
  </conditionalFormatting>
  <conditionalFormatting sqref="H7:BK39">
    <cfRule type="expression" dxfId="1" priority="27">
      <formula>AND(タスク_開始&lt;=H$5,ROUNDDOWN((タスク_終了-タスク_開始+1)*タスク_進捗状況,0)+タスク_開始-1&gt;=H$5)</formula>
    </cfRule>
    <cfRule type="expression" dxfId="0" priority="28" stopIfTrue="1">
      <formula>AND(タスク_終了&gt;=H$5,タスク_開始&lt;I$5)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D4" xr:uid="{00000000-0002-0000-0000-000000000000}">
      <formula1>1</formula1>
    </dataValidation>
  </dataValidations>
  <hyperlinks>
    <hyperlink ref="H2" r:id="rId1" xr:uid="{00000000-0004-0000-0000-000000000000}"/>
    <hyperlink ref="H1" r:id="rId2" xr:uid="{00000000-0004-0000-0000-000001000000}"/>
  </hyperlinks>
  <printOptions horizontalCentered="1"/>
  <pageMargins left="0.35" right="0.35" top="0.35" bottom="0.5" header="0.3" footer="0.3"/>
  <pageSetup paperSize="9" scale="51" fitToHeight="0" orientation="landscape" r:id="rId3"/>
  <headerFooter differentFirst="1" scaleWithDoc="0">
    <oddFooter>Page &amp;P of &amp;N</oddFooter>
  </headerFooter>
  <rowBreaks count="1" manualBreakCount="1">
    <brk id="38" max="16383" man="1"/>
  </rowBreaks>
  <ignoredErrors>
    <ignoredError sqref="E28:E29 D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showGridLines="0" zoomScaleNormal="100" workbookViewId="0"/>
  </sheetViews>
  <sheetFormatPr defaultColWidth="9" defaultRowHeight="14.25" x14ac:dyDescent="0.25"/>
  <cols>
    <col min="1" max="1" width="87" style="57" customWidth="1"/>
    <col min="2" max="16384" width="9" style="58"/>
  </cols>
  <sheetData>
    <row r="1" spans="1:2" ht="46.5" customHeight="1" x14ac:dyDescent="0.25"/>
    <row r="2" spans="1:2" s="60" customFormat="1" ht="16.5" x14ac:dyDescent="0.25">
      <c r="A2" s="59" t="s">
        <v>1</v>
      </c>
      <c r="B2" s="59"/>
    </row>
    <row r="3" spans="1:2" s="63" customFormat="1" ht="27" customHeight="1" x14ac:dyDescent="0.25">
      <c r="A3" s="61" t="s">
        <v>3</v>
      </c>
      <c r="B3" s="62"/>
    </row>
    <row r="4" spans="1:2" s="65" customFormat="1" ht="28.5" x14ac:dyDescent="0.45">
      <c r="A4" s="64" t="s">
        <v>47</v>
      </c>
    </row>
    <row r="5" spans="1:2" ht="61.5" customHeight="1" x14ac:dyDescent="0.25">
      <c r="A5" s="66" t="s">
        <v>48</v>
      </c>
    </row>
    <row r="6" spans="1:2" ht="26.25" customHeight="1" x14ac:dyDescent="0.25">
      <c r="A6" s="64" t="s">
        <v>49</v>
      </c>
    </row>
    <row r="7" spans="1:2" s="57" customFormat="1" ht="198" customHeight="1" x14ac:dyDescent="0.25">
      <c r="A7" s="67" t="s">
        <v>50</v>
      </c>
    </row>
    <row r="8" spans="1:2" s="65" customFormat="1" ht="28.5" x14ac:dyDescent="0.45">
      <c r="A8" s="64" t="s">
        <v>51</v>
      </c>
    </row>
    <row r="9" spans="1:2" ht="47.25" x14ac:dyDescent="0.25">
      <c r="A9" s="66" t="s">
        <v>52</v>
      </c>
    </row>
    <row r="10" spans="1:2" s="57" customFormat="1" ht="27.95" customHeight="1" x14ac:dyDescent="0.25">
      <c r="A10" s="68" t="s">
        <v>53</v>
      </c>
    </row>
    <row r="11" spans="1:2" s="65" customFormat="1" ht="28.5" x14ac:dyDescent="0.45">
      <c r="A11" s="64" t="s">
        <v>54</v>
      </c>
    </row>
    <row r="12" spans="1:2" ht="31.5" x14ac:dyDescent="0.25">
      <c r="A12" s="66" t="s">
        <v>55</v>
      </c>
    </row>
    <row r="13" spans="1:2" s="57" customFormat="1" ht="27.95" customHeight="1" x14ac:dyDescent="0.25">
      <c r="A13" s="68" t="s">
        <v>56</v>
      </c>
    </row>
    <row r="14" spans="1:2" s="65" customFormat="1" ht="28.5" x14ac:dyDescent="0.45">
      <c r="A14" s="64" t="s">
        <v>57</v>
      </c>
    </row>
    <row r="15" spans="1:2" ht="64.5" customHeight="1" x14ac:dyDescent="0.25">
      <c r="A15" s="66" t="s">
        <v>58</v>
      </c>
    </row>
    <row r="16" spans="1:2" ht="47.25" x14ac:dyDescent="0.25">
      <c r="A16" s="66" t="s">
        <v>59</v>
      </c>
    </row>
  </sheetData>
  <phoneticPr fontId="29"/>
  <hyperlinks>
    <hyperlink ref="A13" r:id="rId1" xr:uid="{00000000-0004-0000-0100-000000000000}"/>
    <hyperlink ref="A10" r:id="rId2" xr:uid="{00000000-0004-0000-0100-000001000000}"/>
    <hyperlink ref="A3" r:id="rId3" xr:uid="{00000000-0004-0000-0100-000002000000}"/>
    <hyperlink ref="A2" r:id="rId4" xr:uid="{00000000-0004-0000-0100-000003000000}"/>
  </hyperlinks>
  <pageMargins left="0.5" right="0.5" top="0.5" bottom="0.5" header="0.3" footer="0.3"/>
  <pageSetup paperSize="9" orientation="portrait" r:id="rId5"/>
  <rowBreaks count="1" manualBreakCount="1">
    <brk id="15" max="16383" man="1"/>
  </rowBreak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8B4C7AE20A314D84B8FEE9FD7ACD9F" ma:contentTypeVersion="13" ma:contentTypeDescription="新しいドキュメントを作成します。" ma:contentTypeScope="" ma:versionID="780e6fc2a30b28b0e7f93311d64819cc">
  <xsd:schema xmlns:xsd="http://www.w3.org/2001/XMLSchema" xmlns:xs="http://www.w3.org/2001/XMLSchema" xmlns:p="http://schemas.microsoft.com/office/2006/metadata/properties" xmlns:ns2="ab915210-4a5e-4624-870f-c93b63e9b008" xmlns:ns3="dfedee56-ad84-41e4-a64a-bfdc460396b5" targetNamespace="http://schemas.microsoft.com/office/2006/metadata/properties" ma:root="true" ma:fieldsID="e6fa2f83626ddea3a49bfaa695b377b2" ns2:_="" ns3:_="">
    <xsd:import namespace="ab915210-4a5e-4624-870f-c93b63e9b008"/>
    <xsd:import namespace="dfedee56-ad84-41e4-a64a-bfdc46039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15210-4a5e-4624-870f-c93b63e9b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05a1dfd9-798a-40a9-bd5a-10975f6c28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dee56-ad84-41e4-a64a-bfdc460396b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c34491a-0098-4280-b8f8-2e7147dbc6b2}" ma:internalName="TaxCatchAll" ma:showField="CatchAllData" ma:web="dfedee56-ad84-41e4-a64a-bfdc46039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edee56-ad84-41e4-a64a-bfdc460396b5" xsi:nil="true"/>
    <lcf76f155ced4ddcb4097134ff3c332f xmlns="ab915210-4a5e-4624-870f-c93b63e9b00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163322-A814-4CEB-A601-F2F91A8479B5}"/>
</file>

<file path=customXml/itemProps2.xml><?xml version="1.0" encoding="utf-8"?>
<ds:datastoreItem xmlns:ds="http://schemas.openxmlformats.org/officeDocument/2006/customXml" ds:itemID="{5144944C-1F1D-4162-962A-96F3FC8455D8}">
  <ds:schemaRefs>
    <ds:schemaRef ds:uri="http://purl.org/dc/elements/1.1/"/>
    <ds:schemaRef ds:uri="http://purl.org/dc/terms/"/>
    <ds:schemaRef ds:uri="http://www.w3.org/XML/1998/namespace"/>
    <ds:schemaRef ds:uri="16c05727-aa75-4e4a-9b5f-8a80a1165891"/>
    <ds:schemaRef ds:uri="http://purl.org/dc/dcmitype/"/>
    <ds:schemaRef ds:uri="230e9df3-be65-4c73-a93b-d1236ebd677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1af3243-3dd4-4a8d-8c0d-dd76da1f02a5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FE8ED85-58B3-4608-8E91-0433556D50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プロジェクトのスケジュール</vt:lpstr>
      <vt:lpstr>詳細情報</vt:lpstr>
      <vt:lpstr>プロジェクトのスケジュール!Print_Titles</vt:lpstr>
      <vt:lpstr>プロジェクトのスケジュール!タスク_開始</vt:lpstr>
      <vt:lpstr>プロジェクトのスケジュール!タスク_終了</vt:lpstr>
      <vt:lpstr>プロジェクトのスケジュール!タスク_進捗状況</vt:lpstr>
      <vt:lpstr>プロジェクトの開始</vt:lpstr>
      <vt:lpstr>週表示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2024-05-02T01:53:30Z</dcterms:created>
  <dcterms:modified xsi:type="dcterms:W3CDTF">2024-05-07T01:17:36Z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0x010100228B4C7AE20A314D84B8FEE9FD7ACD9F</vt:lpwstr>
  </property>
</Properties>
</file>