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-jonneropp/Desktop/code/ephysanalysis/ephysanalysis/"/>
    </mc:Choice>
  </mc:AlternateContent>
  <xr:revisionPtr revIDLastSave="0" documentId="13_ncr:1_{1E27797D-C72B-7D41-B87A-AA8478877BD6}" xr6:coauthVersionLast="43" xr6:coauthVersionMax="43" xr10:uidLastSave="{00000000-0000-0000-0000-000000000000}"/>
  <bookViews>
    <workbookView xWindow="0" yWindow="740" windowWidth="21380" windowHeight="15460" xr2:uid="{3872E8C3-23E2-954D-ADB8-4602DE443A99}"/>
  </bookViews>
  <sheets>
    <sheet name="NF107Ai32" sheetId="1" r:id="rId1"/>
    <sheet name="Sheet3" sheetId="10" r:id="rId2"/>
    <sheet name="Sheet2" sheetId="9" r:id="rId3"/>
    <sheet name="P1N1control" sheetId="4" r:id="rId4"/>
    <sheet name="Sheet1" sheetId="8" r:id="rId5"/>
    <sheet name="CTRL" sheetId="5" r:id="rId6"/>
    <sheet name="P1N1exposed" sheetId="6" r:id="rId7"/>
    <sheet name="EXPOSED" sheetId="7" r:id="rId8"/>
    <sheet name="VGAT" sheetId="3" r:id="rId9"/>
    <sheet name="calc sheet" sheetId="2" r:id="rId10"/>
  </sheets>
  <definedNames>
    <definedName name="P1N1" localSheetId="9">'calc sheet'!$E$1:$F$172</definedName>
    <definedName name="P1N1" localSheetId="3">P1N1control!$A$1:$B$115</definedName>
    <definedName name="P1N1" localSheetId="6">P1N1exposed!$A$1:$B$210</definedName>
    <definedName name="P1N1_1" localSheetId="9">'calc sheet'!$J$1:$K$77</definedName>
    <definedName name="P1N1_1" localSheetId="3">P1N1control!$D$1:$E$96</definedName>
    <definedName name="P1N1_1" localSheetId="6">P1N1exposed!$D$1:$E$172</definedName>
    <definedName name="P1N1_2" localSheetId="9">'calc sheet'!$V$1:$W$210</definedName>
    <definedName name="P1N1_3" localSheetId="9">'calc sheet'!$AG$1:$AH$191</definedName>
    <definedName name="P1N1_4" localSheetId="9">'calc sheet'!$AN$1:$AO$172</definedName>
    <definedName name="P1N1_5" localSheetId="9">'calc sheet'!$AY$1:$AZ$77</definedName>
    <definedName name="P1N1_6" localSheetId="9">'calc sheet'!$BE$1:$BF$77</definedName>
    <definedName name="P1N1_7" localSheetId="9">'calc sheet'!$BK$1:$BL$77</definedName>
    <definedName name="_xlnm.Print_Area" localSheetId="0">NF107Ai32!$A$1:$A$18</definedName>
    <definedName name="thresholds" localSheetId="9">'calc sheet'!$A$1:$C$9</definedName>
    <definedName name="thresholds_1" localSheetId="9">'calc sheet'!$R$1:$T$11</definedName>
    <definedName name="thresholds_2" localSheetId="9">'calc sheet'!$AC$1:$AE$10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0" l="1"/>
  <c r="B16" i="10"/>
  <c r="D2" i="3" l="1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2" i="5"/>
  <c r="AI174" i="2" l="1"/>
  <c r="AH174" i="2"/>
  <c r="AI155" i="2"/>
  <c r="AH155" i="2"/>
  <c r="AI136" i="2"/>
  <c r="AH136" i="2"/>
  <c r="AI117" i="2"/>
  <c r="AH117" i="2"/>
  <c r="AI98" i="2"/>
  <c r="AH98" i="2"/>
  <c r="AI79" i="2"/>
  <c r="AH79" i="2"/>
  <c r="AI60" i="2"/>
  <c r="AH60" i="2"/>
  <c r="AI41" i="2"/>
  <c r="AH41" i="2"/>
  <c r="AI22" i="2"/>
  <c r="AH22" i="2"/>
  <c r="AI3" i="2"/>
  <c r="AH3" i="2"/>
  <c r="X193" i="2"/>
  <c r="X155" i="2"/>
  <c r="X98" i="2"/>
  <c r="X3" i="2"/>
  <c r="W193" i="2" l="1"/>
  <c r="W155" i="2"/>
  <c r="W98" i="2"/>
  <c r="W3" i="2"/>
  <c r="P17" i="2"/>
  <c r="P19" i="2"/>
  <c r="P9" i="2"/>
  <c r="P20" i="2"/>
  <c r="P15" i="2"/>
  <c r="P10" i="2"/>
  <c r="P11" i="2"/>
  <c r="P8" i="2"/>
  <c r="P13" i="2"/>
  <c r="P12" i="2"/>
  <c r="P14" i="2"/>
  <c r="P18" i="2"/>
  <c r="P16" i="2"/>
  <c r="L60" i="2"/>
  <c r="L41" i="2"/>
  <c r="L22" i="2"/>
  <c r="L3" i="2"/>
  <c r="G155" i="2"/>
  <c r="G136" i="2"/>
  <c r="G117" i="2"/>
  <c r="G98" i="2"/>
  <c r="G60" i="2"/>
  <c r="G79" i="2"/>
  <c r="G41" i="2"/>
  <c r="G22" i="2"/>
  <c r="G3" i="2"/>
  <c r="K60" i="2"/>
  <c r="K41" i="2"/>
  <c r="K22" i="2"/>
  <c r="K3" i="2"/>
  <c r="F22" i="2"/>
  <c r="F155" i="2"/>
  <c r="F136" i="2"/>
  <c r="F117" i="2"/>
  <c r="F98" i="2"/>
  <c r="F79" i="2"/>
  <c r="F60" i="2"/>
  <c r="F41" i="2"/>
  <c r="F3" i="2"/>
  <c r="J3" i="1" l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DF247-A2E4-EA44-A5CF-9FFA3DBEB889}" name="P1N1" type="6" refreshedVersion="6" background="1" saveData="1">
    <textPr sourceFile="/Users/tessa-jonneropp/Desktop/code/ABRPlottingrev20180530/P1N1.txt">
      <textFields count="2">
        <textField/>
        <textField/>
      </textFields>
    </textPr>
  </connection>
  <connection id="2" xr16:uid="{29BD3CAC-A361-3D4A-8BA8-19CAA195D766}" name="P1N11" type="6" refreshedVersion="6" background="1" saveData="1">
    <textPr sourceFile="/Users/tessa-jonneropp/Desktop/code/ABRPlottingrev20180530/P1N1.txt">
      <textFields count="2">
        <textField/>
        <textField/>
      </textFields>
    </textPr>
  </connection>
  <connection id="3" xr16:uid="{6657B031-A915-0C4E-B5C0-DE95B8E1BAD9}" name="P1N110" type="6" refreshedVersion="6" background="1" saveData="1">
    <textPr sourceFile="/Users/tessa-jonneropp/Desktop/ABR_Data/Tessa/VGATexp/P1N1.txt">
      <textFields count="2">
        <textField/>
        <textField/>
      </textFields>
    </textPr>
  </connection>
  <connection id="4" xr16:uid="{749572C8-98EE-9443-AE76-E8E44FED23B2}" name="P1N111" type="6" refreshedVersion="6" background="1" saveData="1">
    <textPr sourceFile="/Users/tessa-jonneropp/Desktop/ABR_Data/Tessa/VGATctrl/P1N1.txt">
      <textFields>
        <textField/>
      </textFields>
    </textPr>
  </connection>
  <connection id="5" xr16:uid="{00D0688A-D34B-A44A-874D-16CF6DA01A4D}" name="P1N12" type="6" refreshedVersion="6" background="1" saveData="1">
    <textPr sourceFile="/Users/tessa-jonneropp/Desktop/code/ABRPlottingrev20180530/P1N1.txt">
      <textFields count="2">
        <textField/>
        <textField/>
      </textFields>
    </textPr>
  </connection>
  <connection id="6" xr16:uid="{4EC45DAC-43CE-8D4E-9C94-74547CFB8D4E}" name="P1N13" type="6" refreshedVersion="6" background="1" saveData="1">
    <textPr sourceFile="/Users/tessa-jonneropp/Desktop/code/ABRPlottingrev20180530/P1N1.txt">
      <textFields count="2">
        <textField/>
        <textField/>
      </textFields>
    </textPr>
  </connection>
  <connection id="7" xr16:uid="{CAC7AE7F-3275-2045-8658-99C13BDCEEC1}" name="P1N14" type="6" refreshedVersion="6" background="1" saveData="1">
    <textPr sourceFile="/Users/tessa-jonneropp/Desktop/ABR_Data/Tessa/NF107Ai32ctrl/P1N1.txt">
      <textFields count="2">
        <textField/>
        <textField/>
      </textFields>
    </textPr>
  </connection>
  <connection id="8" xr16:uid="{4B6E9180-3CB8-CA4D-AC4D-07C12F7A8BCB}" name="P1N15" type="6" refreshedVersion="6" background="1" saveData="1">
    <textPr sourceFile="/Users/tessa-jonneropp/Desktop/ABR_Data/Tessa/NF107Ai32exp/P1N1.txt">
      <textFields count="2">
        <textField/>
        <textField/>
      </textFields>
    </textPr>
  </connection>
  <connection id="9" xr16:uid="{51FD0BD6-150A-7248-AE5D-5C27069E40FB}" name="P1N16" type="6" refreshedVersion="6" background="1" saveData="1">
    <textPr sourceFile="/Users/tessa-jonneropp/Desktop/ABR_Data/Tessa/NF107Ai32ctrl/P1N1.txt">
      <textFields count="2">
        <textField/>
        <textField/>
      </textFields>
    </textPr>
  </connection>
  <connection id="10" xr16:uid="{43E57708-5100-D549-8AD7-67B9585DDA52}" name="P1N17" type="6" refreshedVersion="6" background="1" saveData="1">
    <textPr sourceFile="/Users/tessa-jonneropp/Desktop/ABR_Data/Tessa/NF107Ai32exp/P1N1.txt">
      <textFields>
        <textField/>
      </textFields>
    </textPr>
  </connection>
  <connection id="11" xr16:uid="{7DD32C5F-302F-044C-9D29-2CCBE5803D6F}" name="P1N18" type="6" refreshedVersion="6" background="1" saveData="1">
    <textPr sourceFile="/Users/tessa-jonneropp/Desktop/code/ABRPlottingrev20180530/P1N1.txt">
      <textFields count="2">
        <textField/>
        <textField/>
      </textFields>
    </textPr>
  </connection>
  <connection id="12" xr16:uid="{9C40EFAF-F85C-1044-A141-0DC577EB15F5}" name="P1N19" type="6" refreshedVersion="6" background="1" saveData="1">
    <textPr sourceFile="/Users/tessa-jonneropp/Desktop/code/ABRPlottingrev20180530/P1N1.txt">
      <textFields>
        <textField/>
      </textFields>
    </textPr>
  </connection>
  <connection id="13" xr16:uid="{AF11F315-836A-9741-80EF-D6D38B4AFDDD}" name="thresholds" type="6" refreshedVersion="6" background="1" saveData="1">
    <textPr sourceFile="/Users/tessa-jonneropp/Desktop/ABR_Data/Tessa/NF107Ai32exp/thresholds.txt" space="1" consecutive="1">
      <textFields count="3">
        <textField/>
        <textField/>
        <textField/>
      </textFields>
    </textPr>
  </connection>
  <connection id="14" xr16:uid="{94E01C6B-769C-E747-B0F7-6828AB031DAC}" name="thresholds1" type="6" refreshedVersion="6" background="1" saveData="1">
    <textPr sourceFile="/Users/tessa-jonneropp/Desktop/ABR_Data/Tessa/NF107Ai32ctrl/thresholds.txt" delimited="0">
      <textFields count="3">
        <textField/>
        <textField position="8"/>
        <textField position="22"/>
      </textFields>
    </textPr>
  </connection>
  <connection id="15" xr16:uid="{61F08283-70C9-8D4B-88D9-390CE7E5CB1C}" name="thresholds2" type="6" refreshedVersion="6" background="1" saveData="1">
    <textPr sourceFile="/Users/tessa-jonneropp/Desktop/ABR_Data/Tessa/VGATexp/thresholds.txt" delimited="0">
      <textFields count="3">
        <textField/>
        <textField position="8"/>
        <textField position="22"/>
      </textFields>
    </textPr>
  </connection>
</connections>
</file>

<file path=xl/sharedStrings.xml><?xml version="1.0" encoding="utf-8"?>
<sst xmlns="http://schemas.openxmlformats.org/spreadsheetml/2006/main" count="863" uniqueCount="204">
  <si>
    <t>Animal identifier</t>
  </si>
  <si>
    <t>2018.06.19</t>
  </si>
  <si>
    <t>Animal1</t>
  </si>
  <si>
    <t>A</t>
  </si>
  <si>
    <t>2018.06.20</t>
  </si>
  <si>
    <t>Animal2</t>
  </si>
  <si>
    <t>2018.06.22</t>
  </si>
  <si>
    <t>Animal3</t>
  </si>
  <si>
    <t>2018.07.17</t>
  </si>
  <si>
    <t>MS3</t>
  </si>
  <si>
    <t>B</t>
  </si>
  <si>
    <t>2018.07.20</t>
  </si>
  <si>
    <t>MS8</t>
  </si>
  <si>
    <t>2018.07.23</t>
  </si>
  <si>
    <t>MS4</t>
  </si>
  <si>
    <t>2018.07.25</t>
  </si>
  <si>
    <t>MS1</t>
  </si>
  <si>
    <t>2018.07.27</t>
  </si>
  <si>
    <t>NI4</t>
  </si>
  <si>
    <t>2018.07.30</t>
  </si>
  <si>
    <t>NI3</t>
  </si>
  <si>
    <t>2018.08.01</t>
  </si>
  <si>
    <t>NI1</t>
  </si>
  <si>
    <t>2018.08.03</t>
  </si>
  <si>
    <t>NI2</t>
  </si>
  <si>
    <t>2018.09.12</t>
  </si>
  <si>
    <t>unclipped</t>
  </si>
  <si>
    <t>2018.09.19</t>
  </si>
  <si>
    <t>clipped</t>
  </si>
  <si>
    <t>Physiology Date</t>
  </si>
  <si>
    <t xml:space="preserve">Code </t>
  </si>
  <si>
    <t>A= sound exposed, B= not sound exposed</t>
  </si>
  <si>
    <t>exposure date</t>
  </si>
  <si>
    <t>ABR date</t>
  </si>
  <si>
    <t>Ephys post exposure days</t>
  </si>
  <si>
    <t>Ephys date</t>
  </si>
  <si>
    <t>ABR animal number</t>
  </si>
  <si>
    <t>dataset:</t>
  </si>
  <si>
    <t>20180725-0906</t>
  </si>
  <si>
    <t>thr=50</t>
  </si>
  <si>
    <t>20180716-1303</t>
  </si>
  <si>
    <t>thr=45</t>
  </si>
  <si>
    <t>20180828-1001</t>
  </si>
  <si>
    <t>thr=70</t>
  </si>
  <si>
    <t>20180615-1223</t>
  </si>
  <si>
    <t>thr=60</t>
  </si>
  <si>
    <t>20180828-1120</t>
  </si>
  <si>
    <t>thr=80</t>
  </si>
  <si>
    <t>20180717-1149</t>
  </si>
  <si>
    <t>thr=55</t>
  </si>
  <si>
    <t>20180615-1345</t>
  </si>
  <si>
    <t>20180716-1010</t>
  </si>
  <si>
    <t>20180615-1103</t>
  </si>
  <si>
    <t>click threshold (dBSPL)</t>
  </si>
  <si>
    <t>16kHz Threshold</t>
  </si>
  <si>
    <t>click max amplitude (P1-N1)</t>
  </si>
  <si>
    <t>********************</t>
  </si>
  <si>
    <t>dataset: 20180725-0906</t>
  </si>
  <si>
    <t>SL</t>
  </si>
  <si>
    <t>P1N1</t>
  </si>
  <si>
    <t>dataset: 20180828-1001</t>
  </si>
  <si>
    <t>dataset: 20180615-1223</t>
  </si>
  <si>
    <t>dataset: 20180828-1120</t>
  </si>
  <si>
    <t>dataset: 20180717-1149</t>
  </si>
  <si>
    <t>dataset: 20180615-1345</t>
  </si>
  <si>
    <t>dataset: 20180716-1010</t>
  </si>
  <si>
    <t>dataset: 20180615-1103</t>
  </si>
  <si>
    <t>8kHz Threshold</t>
  </si>
  <si>
    <t xml:space="preserve">12kHz Threshold </t>
  </si>
  <si>
    <t>Ephys age</t>
  </si>
  <si>
    <t>NaN</t>
  </si>
  <si>
    <t>dataset: 20180716-1441</t>
  </si>
  <si>
    <t>dataset: 20180716-1143</t>
  </si>
  <si>
    <t>dataset: 20180717-1023</t>
  </si>
  <si>
    <t>dataset: 20180725-1513</t>
  </si>
  <si>
    <t>click min amplitude (P1-N1)</t>
  </si>
  <si>
    <t>20181022-0855</t>
  </si>
  <si>
    <t>20180925-1309</t>
  </si>
  <si>
    <t>20180716-1441</t>
  </si>
  <si>
    <t>20180716-1143</t>
  </si>
  <si>
    <t>20180717-1023</t>
  </si>
  <si>
    <t>thr=40</t>
  </si>
  <si>
    <t>20181022-1146</t>
  </si>
  <si>
    <t>thr=65</t>
  </si>
  <si>
    <t>20170913-1218</t>
  </si>
  <si>
    <t>20180725-1513</t>
  </si>
  <si>
    <t>20181022-1015</t>
  </si>
  <si>
    <t>thr=85</t>
  </si>
  <si>
    <t>20180924-1222</t>
  </si>
  <si>
    <t>20181022-1305</t>
  </si>
  <si>
    <t>2018.10.30</t>
  </si>
  <si>
    <t>2018.10.31</t>
  </si>
  <si>
    <t>2018.11.06</t>
  </si>
  <si>
    <t>2018.11.08</t>
  </si>
  <si>
    <t>animal1</t>
  </si>
  <si>
    <t>animal2</t>
  </si>
  <si>
    <t>animal3</t>
  </si>
  <si>
    <t>animal4</t>
  </si>
  <si>
    <t>dataset: 20181022-0855</t>
  </si>
  <si>
    <t>dataset: 20180925-1309</t>
  </si>
  <si>
    <t>dataset: 20181022-1146</t>
  </si>
  <si>
    <t>dataset: 20170913-1218</t>
  </si>
  <si>
    <t>dataset: 20181022-1015</t>
  </si>
  <si>
    <t>dataset: 20180924-1222</t>
  </si>
  <si>
    <t>dataset: 20181022-1305</t>
  </si>
  <si>
    <t>N/A</t>
  </si>
  <si>
    <t>20180828-1357</t>
  </si>
  <si>
    <t>20181010-0919</t>
  </si>
  <si>
    <t>20181015-1218</t>
  </si>
  <si>
    <t>20181005-0953</t>
  </si>
  <si>
    <t>20181010-1315</t>
  </si>
  <si>
    <t>20181015-0910</t>
  </si>
  <si>
    <t>thr=35</t>
  </si>
  <si>
    <t>20181015-1046</t>
  </si>
  <si>
    <t>20181005-1308</t>
  </si>
  <si>
    <t>20181010-1055</t>
  </si>
  <si>
    <t>20180828-1239</t>
  </si>
  <si>
    <t>dataset: 20180828-1357</t>
  </si>
  <si>
    <t>dataset: 20181010-0919</t>
  </si>
  <si>
    <t>dataset: 20181015-1218</t>
  </si>
  <si>
    <t>dataset: 20181005-0953</t>
  </si>
  <si>
    <t>dataset: 20181010-1315</t>
  </si>
  <si>
    <t>dataset: 20181015-0910</t>
  </si>
  <si>
    <t>dataset: 20181015-1046</t>
  </si>
  <si>
    <t>dataset: 20181005-1308</t>
  </si>
  <si>
    <t>dataset: 20181010-1055</t>
  </si>
  <si>
    <t>dataset: 20180828-1239</t>
  </si>
  <si>
    <t>time of day</t>
  </si>
  <si>
    <t xml:space="preserve"> 20180716-1441</t>
  </si>
  <si>
    <t>average</t>
  </si>
  <si>
    <t>dataset: 20180716-1303</t>
  </si>
  <si>
    <t xml:space="preserve"> 20180725-0906</t>
  </si>
  <si>
    <t>outlier</t>
  </si>
  <si>
    <t>outlier- noisy at 16kHz, more like 60 dB SPL threshold.</t>
  </si>
  <si>
    <t>outlier removed:</t>
  </si>
  <si>
    <t>outliers removed</t>
  </si>
  <si>
    <t>exp- no outliers</t>
  </si>
  <si>
    <t>ctrl no outliers</t>
  </si>
  <si>
    <t>NM3</t>
  </si>
  <si>
    <t>NM4</t>
  </si>
  <si>
    <t>NS3</t>
  </si>
  <si>
    <t>NS9</t>
  </si>
  <si>
    <t>NT3</t>
  </si>
  <si>
    <t>NT4</t>
  </si>
  <si>
    <t>NU1</t>
  </si>
  <si>
    <t>NU2</t>
  </si>
  <si>
    <t>NT2</t>
  </si>
  <si>
    <t>NT1</t>
  </si>
  <si>
    <t>Code A= noise exposed B=unexposed</t>
  </si>
  <si>
    <t>OA2</t>
  </si>
  <si>
    <t>OA8</t>
  </si>
  <si>
    <t>OA1</t>
  </si>
  <si>
    <t>OA4</t>
  </si>
  <si>
    <t>2019.01.09</t>
  </si>
  <si>
    <t>BNE9</t>
  </si>
  <si>
    <t>2019.01.11</t>
  </si>
  <si>
    <t>BNE4</t>
  </si>
  <si>
    <t>2019.01.14</t>
  </si>
  <si>
    <t>BNE5</t>
  </si>
  <si>
    <t>2019.01.16</t>
  </si>
  <si>
    <t>BNE2</t>
  </si>
  <si>
    <t>2019.01.18</t>
  </si>
  <si>
    <t>2019.01.23</t>
  </si>
  <si>
    <t>BNE1</t>
  </si>
  <si>
    <t>2019.01.24</t>
  </si>
  <si>
    <t>BNE7</t>
  </si>
  <si>
    <t>2019.01.30</t>
  </si>
  <si>
    <t>BNE20</t>
  </si>
  <si>
    <t>2019.02.01</t>
  </si>
  <si>
    <t>BNE18</t>
  </si>
  <si>
    <t>2019.02.15</t>
  </si>
  <si>
    <t>BNE24</t>
  </si>
  <si>
    <t>2019.02.18</t>
  </si>
  <si>
    <t>BNE22</t>
  </si>
  <si>
    <t>2019.02.19</t>
  </si>
  <si>
    <t>BNE23</t>
  </si>
  <si>
    <t>BNE21</t>
  </si>
  <si>
    <t>2019.02.20</t>
  </si>
  <si>
    <t>2019.02.22</t>
  </si>
  <si>
    <t>2019.02.25</t>
  </si>
  <si>
    <t>2019.03.01</t>
  </si>
  <si>
    <t>BNE100</t>
  </si>
  <si>
    <t>AA3D</t>
  </si>
  <si>
    <t>AA</t>
  </si>
  <si>
    <t>BNE30</t>
  </si>
  <si>
    <t>BNE31</t>
  </si>
  <si>
    <t>BNE32</t>
  </si>
  <si>
    <t>2019.03.12</t>
  </si>
  <si>
    <t>BNE33</t>
  </si>
  <si>
    <t>2019.03.11</t>
  </si>
  <si>
    <t>BNE34</t>
  </si>
  <si>
    <t>2019.03.08</t>
  </si>
  <si>
    <t>BNE35</t>
  </si>
  <si>
    <t>2019.03.15</t>
  </si>
  <si>
    <t>BNE101</t>
  </si>
  <si>
    <t>2019.03.18</t>
  </si>
  <si>
    <t>BNE102</t>
  </si>
  <si>
    <t>upper left notch</t>
  </si>
  <si>
    <t>brown, loer right notch</t>
  </si>
  <si>
    <t>2019.03.04</t>
  </si>
  <si>
    <t>2019.03.05</t>
  </si>
  <si>
    <t>2019.03.06</t>
  </si>
  <si>
    <t>BNE27</t>
  </si>
  <si>
    <t>BNE25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</si>
</sst>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 (Body)_x0000_"/>
    </font>
    <font>
      <sz val="12"/>
      <color rgb="FFFF0000"/>
      <name val="Calibri (Body)_x0000_"/>
    </font>
    <font>
      <i/>
      <sz val="12"/>
      <color rgb="FFFF0000"/>
      <name val="Calibri (Body)_x0000_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6" fontId="0" fillId="0" borderId="0" xfId="0" applyNumberFormat="1"/>
    <xf numFmtId="0" fontId="1" fillId="0" borderId="5" xfId="0" applyFont="1" applyBorder="1" applyAlignment="1">
      <alignment vertical="center" wrapText="1"/>
    </xf>
    <xf numFmtId="16" fontId="1" fillId="0" borderId="0" xfId="0" applyNumberFormat="1" applyFont="1" applyBorder="1" applyAlignment="1">
      <alignment vertical="center" wrapText="1"/>
    </xf>
    <xf numFmtId="1" fontId="0" fillId="0" borderId="0" xfId="0" applyNumberFormat="1"/>
    <xf numFmtId="0" fontId="1" fillId="0" borderId="0" xfId="0" applyFont="1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6" fontId="0" fillId="2" borderId="0" xfId="0" applyNumberFormat="1" applyFill="1"/>
    <xf numFmtId="0" fontId="0" fillId="2" borderId="0" xfId="0" applyFill="1"/>
    <xf numFmtId="0" fontId="2" fillId="0" borderId="4" xfId="0" applyFont="1" applyBorder="1" applyAlignment="1">
      <alignment vertical="center" wrapText="1"/>
    </xf>
    <xf numFmtId="16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Border="1" applyAlignment="1">
      <alignment vertical="center" wrapText="1"/>
    </xf>
    <xf numFmtId="16" fontId="3" fillId="0" borderId="0" xfId="0" applyNumberFormat="1" applyFont="1"/>
    <xf numFmtId="16" fontId="3" fillId="2" borderId="0" xfId="0" applyNumberFormat="1" applyFont="1" applyFill="1"/>
    <xf numFmtId="16" fontId="4" fillId="0" borderId="0" xfId="0" applyNumberFormat="1" applyFont="1"/>
    <xf numFmtId="16" fontId="3" fillId="0" borderId="0" xfId="0" applyNumberFormat="1" applyFont="1" applyBorder="1"/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1" fontId="5" fillId="0" borderId="0" xfId="0" applyNumberFormat="1" applyFont="1" applyBorder="1" applyAlignment="1">
      <alignment vertical="center" wrapText="1"/>
    </xf>
    <xf numFmtId="16" fontId="0" fillId="0" borderId="0" xfId="0" applyNumberFormat="1" applyFont="1"/>
    <xf numFmtId="16" fontId="0" fillId="2" borderId="0" xfId="0" applyNumberFormat="1" applyFont="1" applyFill="1"/>
    <xf numFmtId="0" fontId="2" fillId="0" borderId="0" xfId="0" applyFont="1" applyFill="1" applyBorder="1" applyAlignment="1">
      <alignment vertical="center" wrapText="1"/>
    </xf>
    <xf numFmtId="0" fontId="3" fillId="0" borderId="0" xfId="0" applyFont="1"/>
    <xf numFmtId="0" fontId="3" fillId="2" borderId="0" xfId="0" applyFont="1" applyFill="1"/>
    <xf numFmtId="0" fontId="5" fillId="0" borderId="0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16" fontId="1" fillId="3" borderId="0" xfId="0" applyNumberFormat="1" applyFont="1" applyFill="1" applyBorder="1" applyAlignment="1">
      <alignment vertical="center" wrapText="1"/>
    </xf>
    <xf numFmtId="1" fontId="1" fillId="3" borderId="0" xfId="0" applyNumberFormat="1" applyFont="1" applyFill="1" applyBorder="1" applyAlignment="1">
      <alignment vertical="center" wrapText="1"/>
    </xf>
    <xf numFmtId="16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0" fontId="2" fillId="3" borderId="4" xfId="0" applyFont="1" applyFill="1" applyBorder="1" applyAlignment="1">
      <alignment vertical="center" wrapText="1"/>
    </xf>
    <xf numFmtId="16" fontId="2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vertical="center" wrapText="1"/>
    </xf>
    <xf numFmtId="16" fontId="3" fillId="3" borderId="0" xfId="0" applyNumberFormat="1" applyFont="1" applyFill="1"/>
    <xf numFmtId="16" fontId="2" fillId="3" borderId="5" xfId="0" applyNumberFormat="1" applyFont="1" applyFill="1" applyBorder="1" applyAlignment="1">
      <alignment vertical="center" wrapText="1"/>
    </xf>
    <xf numFmtId="1" fontId="2" fillId="3" borderId="5" xfId="0" applyNumberFormat="1" applyFont="1" applyFill="1" applyBorder="1" applyAlignment="1">
      <alignment vertical="center" wrapText="1"/>
    </xf>
    <xf numFmtId="16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VGAT!$K$1</c:f>
              <c:strCache>
                <c:ptCount val="1"/>
                <c:pt idx="0">
                  <c:v>click max amplitude (P1-N1)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VGAT!$J$2:$J$11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55</c:v>
                </c:pt>
                <c:pt idx="5">
                  <c:v>50</c:v>
                </c:pt>
                <c:pt idx="6">
                  <c:v>70</c:v>
                </c:pt>
                <c:pt idx="7">
                  <c:v>35</c:v>
                </c:pt>
                <c:pt idx="8">
                  <c:v>45</c:v>
                </c:pt>
                <c:pt idx="9">
                  <c:v>80</c:v>
                </c:pt>
              </c:numCache>
            </c:numRef>
          </c:xVal>
          <c:yVal>
            <c:numRef>
              <c:f>VGAT!$K$2:$K$11</c:f>
              <c:numCache>
                <c:formatCode>General</c:formatCode>
                <c:ptCount val="10"/>
                <c:pt idx="0">
                  <c:v>2.1760000000000002</c:v>
                </c:pt>
                <c:pt idx="1">
                  <c:v>1.6639999999999999</c:v>
                </c:pt>
                <c:pt idx="2">
                  <c:v>1.6619999999999999</c:v>
                </c:pt>
                <c:pt idx="3">
                  <c:v>1.542</c:v>
                </c:pt>
                <c:pt idx="4">
                  <c:v>1.552</c:v>
                </c:pt>
                <c:pt idx="5">
                  <c:v>1.3560000000000001</c:v>
                </c:pt>
                <c:pt idx="6">
                  <c:v>1.3089999999999999</c:v>
                </c:pt>
                <c:pt idx="7">
                  <c:v>6.1740000000000004</c:v>
                </c:pt>
                <c:pt idx="8">
                  <c:v>2.3159999999999998</c:v>
                </c:pt>
                <c:pt idx="9">
                  <c:v>2.069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5-814E-A965-D0DACF171279}"/>
            </c:ext>
          </c:extLst>
        </c:ser>
        <c:ser>
          <c:idx val="2"/>
          <c:order val="1"/>
          <c:tx>
            <c:strRef>
              <c:f>VGAT!$L$1</c:f>
              <c:strCache>
                <c:ptCount val="1"/>
                <c:pt idx="0">
                  <c:v>click min amplitude (P1-N1)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VGAT!$J$2:$J$11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55</c:v>
                </c:pt>
                <c:pt idx="5">
                  <c:v>50</c:v>
                </c:pt>
                <c:pt idx="6">
                  <c:v>70</c:v>
                </c:pt>
                <c:pt idx="7">
                  <c:v>35</c:v>
                </c:pt>
                <c:pt idx="8">
                  <c:v>45</c:v>
                </c:pt>
                <c:pt idx="9">
                  <c:v>80</c:v>
                </c:pt>
              </c:numCache>
            </c:numRef>
          </c:xVal>
          <c:yVal>
            <c:numRef>
              <c:f>VGAT!$L$2:$L$11</c:f>
              <c:numCache>
                <c:formatCode>General</c:formatCode>
                <c:ptCount val="10"/>
                <c:pt idx="0">
                  <c:v>-0.23599999999999999</c:v>
                </c:pt>
                <c:pt idx="1">
                  <c:v>-8.5999999999999993E-2</c:v>
                </c:pt>
                <c:pt idx="2">
                  <c:v>-0.187</c:v>
                </c:pt>
                <c:pt idx="3">
                  <c:v>-0.158</c:v>
                </c:pt>
                <c:pt idx="4">
                  <c:v>-8.8999999999999996E-2</c:v>
                </c:pt>
                <c:pt idx="5">
                  <c:v>-0.23300000000000001</c:v>
                </c:pt>
                <c:pt idx="6">
                  <c:v>-0.13700000000000001</c:v>
                </c:pt>
                <c:pt idx="7">
                  <c:v>0.01</c:v>
                </c:pt>
                <c:pt idx="8">
                  <c:v>-0.1</c:v>
                </c:pt>
                <c:pt idx="9">
                  <c:v>-0.40600000000000003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5-814E-A965-D0DACF17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41727"/>
        <c:axId val="1931743407"/>
      </c:scatterChart>
      <c:valAx>
        <c:axId val="19317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3407"/>
        <c:crosses val="autoZero"/>
        <c:crossBetween val="midCat"/>
      </c:valAx>
      <c:valAx>
        <c:axId val="19317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139700</xdr:rowOff>
    </xdr:from>
    <xdr:to>
      <xdr:col>15</xdr:col>
      <xdr:colOff>209550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ABF92-B827-2E49-9380-574B3BEE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1" connectionId="9" xr16:uid="{1F1DD418-5381-254C-B028-9B13F6955D5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5" connectionId="12" xr16:uid="{BF3DA1BC-20DD-D54D-9DB8-918AB875556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3" connectionId="6" xr16:uid="{B786E204-26EF-834E-BD96-EC79F2E0525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sholds_1" connectionId="14" xr16:uid="{BDAEBC3A-6A12-834C-8FD3-881E1E8B228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1" connectionId="2" xr16:uid="{554D2A53-404B-F54D-B017-EB72E9F4D22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7" connectionId="4" xr16:uid="{E684DB8A-43B2-034E-8674-161911D1953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sholds_2" connectionId="15" xr16:uid="{F1BEB604-5582-0C4E-8B5A-1C8C223BC9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" connectionId="7" xr16:uid="{0C680382-EC43-634C-B669-438E11DA563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1" connectionId="10" xr16:uid="{A988AE0B-E6E5-C744-955C-61E6027EA39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" connectionId="8" xr16:uid="{30C699C3-BF1D-1141-BEAB-433C5EC6E34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4" connectionId="11" xr16:uid="{B83BA337-9766-BE4E-85DA-5DC0C1C21C6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" connectionId="1" xr16:uid="{F1A3E149-E9EC-8F41-B7D7-B14D189582B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6" connectionId="3" xr16:uid="{434162ED-187E-6E44-934D-39569536A17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N1_2" connectionId="5" xr16:uid="{99567539-E5C0-9D4D-8695-47492E4A29F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sholds" connectionId="13" xr16:uid="{22D3DB91-B7D4-3F42-AC30-F3438FAD09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.xml"/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6" Type="http://schemas.openxmlformats.org/officeDocument/2006/relationships/queryTable" Target="../queryTables/queryTable10.xml"/><Relationship Id="rId11" Type="http://schemas.openxmlformats.org/officeDocument/2006/relationships/queryTable" Target="../queryTables/queryTable15.xml"/><Relationship Id="rId5" Type="http://schemas.openxmlformats.org/officeDocument/2006/relationships/queryTable" Target="../queryTables/queryTable9.xml"/><Relationship Id="rId10" Type="http://schemas.openxmlformats.org/officeDocument/2006/relationships/queryTable" Target="../queryTables/queryTable14.xml"/><Relationship Id="rId4" Type="http://schemas.openxmlformats.org/officeDocument/2006/relationships/queryTable" Target="../queryTables/queryTable8.xml"/><Relationship Id="rId9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CEB2-6AE9-7041-956D-EBB329B44956}">
  <dimension ref="A1:R42"/>
  <sheetViews>
    <sheetView tabSelected="1" topLeftCell="A10" workbookViewId="0">
      <selection activeCell="C15" sqref="C15"/>
    </sheetView>
  </sheetViews>
  <sheetFormatPr baseColWidth="10" defaultRowHeight="16"/>
  <cols>
    <col min="1" max="1" width="14.83203125" customWidth="1"/>
    <col min="4" max="6" width="10.83203125" customWidth="1"/>
    <col min="7" max="7" width="10.83203125" style="15"/>
    <col min="15" max="15" width="11.1640625" customWidth="1"/>
  </cols>
  <sheetData>
    <row r="1" spans="1:18" ht="65" thickBot="1">
      <c r="A1" s="1" t="s">
        <v>29</v>
      </c>
      <c r="B1" s="2" t="s">
        <v>0</v>
      </c>
      <c r="C1" s="2" t="s">
        <v>30</v>
      </c>
      <c r="D1" s="8" t="s">
        <v>35</v>
      </c>
      <c r="E1" s="8" t="s">
        <v>69</v>
      </c>
      <c r="F1" s="6" t="s">
        <v>32</v>
      </c>
      <c r="G1" s="13" t="s">
        <v>33</v>
      </c>
      <c r="H1" s="6" t="s">
        <v>36</v>
      </c>
      <c r="I1" s="6" t="s">
        <v>127</v>
      </c>
      <c r="J1" s="6" t="s">
        <v>34</v>
      </c>
      <c r="K1" s="6" t="s">
        <v>53</v>
      </c>
      <c r="L1" s="5" t="s">
        <v>55</v>
      </c>
      <c r="M1" s="5" t="s">
        <v>75</v>
      </c>
      <c r="N1" s="5" t="s">
        <v>67</v>
      </c>
      <c r="O1" s="5" t="s">
        <v>68</v>
      </c>
      <c r="P1" s="5" t="s">
        <v>54</v>
      </c>
      <c r="R1" s="5" t="s">
        <v>31</v>
      </c>
    </row>
    <row r="2" spans="1:18" ht="17" thickBot="1">
      <c r="A2" s="3" t="s">
        <v>1</v>
      </c>
      <c r="B2" s="4" t="s">
        <v>2</v>
      </c>
      <c r="C2" s="16" t="s">
        <v>3</v>
      </c>
      <c r="D2" s="17">
        <v>43270</v>
      </c>
      <c r="E2" s="18">
        <v>56</v>
      </c>
      <c r="F2" s="19">
        <v>43252</v>
      </c>
      <c r="G2" s="20">
        <v>43266</v>
      </c>
      <c r="H2" s="10">
        <v>1</v>
      </c>
      <c r="I2" s="10">
        <v>1223</v>
      </c>
      <c r="J2">
        <f t="shared" ref="J2:J14" si="0">D2-F2</f>
        <v>18</v>
      </c>
      <c r="K2">
        <v>55</v>
      </c>
      <c r="L2">
        <v>2.2629999999999999</v>
      </c>
      <c r="M2">
        <v>-0.125</v>
      </c>
      <c r="N2">
        <v>50</v>
      </c>
      <c r="O2">
        <v>70</v>
      </c>
      <c r="P2">
        <v>65</v>
      </c>
    </row>
    <row r="3" spans="1:18" ht="17" thickBot="1">
      <c r="A3" s="3" t="s">
        <v>4</v>
      </c>
      <c r="B3" s="4" t="s">
        <v>5</v>
      </c>
      <c r="C3" s="16" t="s">
        <v>3</v>
      </c>
      <c r="D3" s="17">
        <v>43271</v>
      </c>
      <c r="E3" s="18">
        <v>57</v>
      </c>
      <c r="F3" s="19">
        <v>43252</v>
      </c>
      <c r="G3" s="20">
        <v>43266</v>
      </c>
      <c r="H3" s="10">
        <v>2</v>
      </c>
      <c r="I3" s="10">
        <v>1103</v>
      </c>
      <c r="J3">
        <f t="shared" si="0"/>
        <v>19</v>
      </c>
      <c r="K3">
        <v>60</v>
      </c>
      <c r="L3">
        <v>2.5489999999999999</v>
      </c>
      <c r="M3">
        <v>-0.20799999999999999</v>
      </c>
      <c r="N3">
        <v>50</v>
      </c>
      <c r="O3">
        <v>70</v>
      </c>
      <c r="P3">
        <v>65</v>
      </c>
    </row>
    <row r="4" spans="1:18" ht="17" thickBot="1">
      <c r="A4" s="3" t="s">
        <v>6</v>
      </c>
      <c r="B4" s="4" t="s">
        <v>7</v>
      </c>
      <c r="C4" s="16" t="s">
        <v>3</v>
      </c>
      <c r="D4" s="17">
        <v>43273</v>
      </c>
      <c r="E4" s="18">
        <v>59</v>
      </c>
      <c r="F4" s="21">
        <v>43252</v>
      </c>
      <c r="G4" s="20">
        <v>43266</v>
      </c>
      <c r="H4" s="10">
        <v>3</v>
      </c>
      <c r="I4" s="10">
        <v>1345</v>
      </c>
      <c r="J4">
        <f t="shared" si="0"/>
        <v>21</v>
      </c>
      <c r="K4">
        <v>60</v>
      </c>
      <c r="L4">
        <v>1.831</v>
      </c>
      <c r="M4">
        <v>-0.14799999999999999</v>
      </c>
      <c r="N4">
        <v>50</v>
      </c>
      <c r="O4">
        <v>70</v>
      </c>
      <c r="P4">
        <v>65</v>
      </c>
    </row>
    <row r="5" spans="1:18" s="39" customFormat="1" ht="17" thickBot="1">
      <c r="A5" s="33" t="s">
        <v>8</v>
      </c>
      <c r="B5" s="34" t="s">
        <v>9</v>
      </c>
      <c r="C5" s="34" t="s">
        <v>10</v>
      </c>
      <c r="D5" s="35">
        <v>43298</v>
      </c>
      <c r="E5" s="36">
        <v>108</v>
      </c>
      <c r="F5" s="37">
        <v>43284</v>
      </c>
      <c r="G5" s="37">
        <v>43297</v>
      </c>
      <c r="H5" s="38">
        <v>4</v>
      </c>
      <c r="I5" s="38">
        <v>1441</v>
      </c>
      <c r="J5" s="39">
        <f t="shared" si="0"/>
        <v>14</v>
      </c>
      <c r="K5" s="39">
        <v>50</v>
      </c>
      <c r="L5" s="39">
        <v>3.1070000000000002</v>
      </c>
      <c r="M5" s="39">
        <v>-0.17299999999999999</v>
      </c>
      <c r="N5" s="39">
        <v>50</v>
      </c>
      <c r="O5" s="39">
        <v>40</v>
      </c>
      <c r="P5" s="39">
        <v>45</v>
      </c>
      <c r="Q5" s="39" t="s">
        <v>132</v>
      </c>
    </row>
    <row r="6" spans="1:18" s="39" customFormat="1" ht="17" thickBot="1">
      <c r="A6" s="33" t="s">
        <v>11</v>
      </c>
      <c r="B6" s="34" t="s">
        <v>12</v>
      </c>
      <c r="C6" s="40" t="s">
        <v>3</v>
      </c>
      <c r="D6" s="41">
        <v>43301</v>
      </c>
      <c r="E6" s="42">
        <v>111</v>
      </c>
      <c r="F6" s="43">
        <v>43284</v>
      </c>
      <c r="G6" s="43">
        <v>43297</v>
      </c>
      <c r="H6" s="38">
        <v>3</v>
      </c>
      <c r="I6" s="38">
        <v>1303</v>
      </c>
      <c r="J6" s="39">
        <f t="shared" si="0"/>
        <v>17</v>
      </c>
      <c r="K6" s="39">
        <v>45</v>
      </c>
      <c r="L6" s="39">
        <v>1.7130000000000001</v>
      </c>
      <c r="M6" s="39">
        <v>-7.5999999999999998E-2</v>
      </c>
      <c r="N6" s="39">
        <v>55</v>
      </c>
      <c r="O6" s="39">
        <v>30</v>
      </c>
      <c r="P6" s="39">
        <v>40</v>
      </c>
      <c r="Q6" s="39" t="s">
        <v>132</v>
      </c>
    </row>
    <row r="7" spans="1:18" s="39" customFormat="1" ht="17" thickBot="1">
      <c r="A7" s="33" t="s">
        <v>13</v>
      </c>
      <c r="B7" s="34" t="s">
        <v>14</v>
      </c>
      <c r="C7" s="40" t="s">
        <v>3</v>
      </c>
      <c r="D7" s="44">
        <v>43304</v>
      </c>
      <c r="E7" s="45">
        <v>114</v>
      </c>
      <c r="F7" s="44">
        <v>43284</v>
      </c>
      <c r="G7" s="43">
        <v>43297</v>
      </c>
      <c r="H7" s="38">
        <v>1</v>
      </c>
      <c r="I7" s="38">
        <v>1010</v>
      </c>
      <c r="J7" s="39">
        <f t="shared" si="0"/>
        <v>20</v>
      </c>
      <c r="K7" s="39">
        <v>50</v>
      </c>
      <c r="L7" s="39">
        <v>2.1339999999999999</v>
      </c>
      <c r="M7" s="39">
        <v>-9.2999999999999999E-2</v>
      </c>
      <c r="N7" s="39">
        <v>45</v>
      </c>
      <c r="O7" s="39">
        <v>40</v>
      </c>
      <c r="P7" s="39">
        <v>80</v>
      </c>
      <c r="Q7" s="39" t="s">
        <v>132</v>
      </c>
    </row>
    <row r="8" spans="1:18" s="39" customFormat="1" ht="17" thickBot="1">
      <c r="A8" s="33" t="s">
        <v>15</v>
      </c>
      <c r="B8" s="34" t="s">
        <v>16</v>
      </c>
      <c r="C8" s="34" t="s">
        <v>10</v>
      </c>
      <c r="D8" s="35">
        <v>43306</v>
      </c>
      <c r="E8" s="36">
        <v>117</v>
      </c>
      <c r="F8" s="46">
        <v>43284</v>
      </c>
      <c r="G8" s="37">
        <v>43297</v>
      </c>
      <c r="H8" s="38">
        <v>2</v>
      </c>
      <c r="I8" s="38">
        <v>1143</v>
      </c>
      <c r="J8" s="39">
        <f t="shared" si="0"/>
        <v>22</v>
      </c>
      <c r="K8" s="39">
        <v>70</v>
      </c>
      <c r="L8" s="39">
        <v>0.91600000000000004</v>
      </c>
      <c r="M8" s="39">
        <v>-0.16400000000000001</v>
      </c>
      <c r="N8" s="39">
        <v>50</v>
      </c>
      <c r="O8" s="39">
        <v>75</v>
      </c>
      <c r="P8" s="39">
        <v>95</v>
      </c>
      <c r="Q8" s="39" t="s">
        <v>132</v>
      </c>
    </row>
    <row r="9" spans="1:18" ht="17" thickBot="1">
      <c r="A9" s="3" t="s">
        <v>17</v>
      </c>
      <c r="B9" s="4" t="s">
        <v>18</v>
      </c>
      <c r="C9" s="4" t="s">
        <v>10</v>
      </c>
      <c r="D9" s="9">
        <v>43308</v>
      </c>
      <c r="E9" s="12">
        <v>60</v>
      </c>
      <c r="F9" s="7">
        <v>43284</v>
      </c>
      <c r="G9" s="14">
        <v>43306</v>
      </c>
      <c r="H9" s="10">
        <v>2</v>
      </c>
      <c r="I9" s="10">
        <v>1513</v>
      </c>
      <c r="J9">
        <f t="shared" si="0"/>
        <v>24</v>
      </c>
      <c r="K9">
        <v>60</v>
      </c>
      <c r="L9">
        <v>1.04</v>
      </c>
      <c r="M9">
        <v>-0.17299999999999999</v>
      </c>
      <c r="N9">
        <v>40</v>
      </c>
      <c r="O9">
        <v>35</v>
      </c>
      <c r="P9">
        <v>55</v>
      </c>
    </row>
    <row r="10" spans="1:18" ht="17" thickBot="1">
      <c r="A10" s="3" t="s">
        <v>19</v>
      </c>
      <c r="B10" s="4" t="s">
        <v>20</v>
      </c>
      <c r="C10" s="4" t="s">
        <v>10</v>
      </c>
      <c r="D10" s="9">
        <v>43311</v>
      </c>
      <c r="E10" s="12">
        <v>63</v>
      </c>
      <c r="F10" s="7">
        <v>43284</v>
      </c>
      <c r="G10" s="14">
        <v>43298</v>
      </c>
      <c r="H10" s="10">
        <v>1</v>
      </c>
      <c r="I10" s="10">
        <v>1023</v>
      </c>
      <c r="J10">
        <f t="shared" si="0"/>
        <v>27</v>
      </c>
      <c r="K10">
        <v>40</v>
      </c>
      <c r="L10">
        <v>7.2370000000000001</v>
      </c>
      <c r="M10">
        <v>-0.19700000000000001</v>
      </c>
      <c r="N10">
        <v>45</v>
      </c>
      <c r="O10">
        <v>30</v>
      </c>
      <c r="P10">
        <v>35</v>
      </c>
    </row>
    <row r="11" spans="1:18" ht="17" thickBot="1">
      <c r="A11" s="3" t="s">
        <v>21</v>
      </c>
      <c r="B11" s="4" t="s">
        <v>22</v>
      </c>
      <c r="C11" s="16" t="s">
        <v>3</v>
      </c>
      <c r="D11" s="17">
        <v>43313</v>
      </c>
      <c r="E11" s="18">
        <v>65</v>
      </c>
      <c r="F11" s="22">
        <v>43284</v>
      </c>
      <c r="G11" s="20">
        <v>43298</v>
      </c>
      <c r="H11" s="10">
        <v>2</v>
      </c>
      <c r="I11" s="10">
        <v>1149</v>
      </c>
      <c r="J11">
        <f t="shared" si="0"/>
        <v>29</v>
      </c>
      <c r="K11">
        <v>55</v>
      </c>
      <c r="L11">
        <v>3.2120000000000002</v>
      </c>
      <c r="M11">
        <v>-0.104</v>
      </c>
      <c r="N11">
        <v>40</v>
      </c>
      <c r="O11">
        <v>75</v>
      </c>
      <c r="P11">
        <v>85</v>
      </c>
    </row>
    <row r="12" spans="1:18" ht="17" thickBot="1">
      <c r="A12" s="3" t="s">
        <v>23</v>
      </c>
      <c r="B12" s="4" t="s">
        <v>24</v>
      </c>
      <c r="C12" s="16" t="s">
        <v>3</v>
      </c>
      <c r="D12" s="17">
        <v>43315</v>
      </c>
      <c r="E12" s="18">
        <v>67</v>
      </c>
      <c r="F12" s="19">
        <v>43284</v>
      </c>
      <c r="G12" s="20">
        <v>43306</v>
      </c>
      <c r="H12" s="10">
        <v>1</v>
      </c>
      <c r="I12" s="10">
        <v>906</v>
      </c>
      <c r="J12">
        <f t="shared" si="0"/>
        <v>31</v>
      </c>
      <c r="K12">
        <v>50</v>
      </c>
      <c r="L12">
        <v>3.3919999999999999</v>
      </c>
      <c r="M12">
        <v>-9.2999999999999999E-2</v>
      </c>
      <c r="N12">
        <v>55</v>
      </c>
      <c r="O12">
        <v>70</v>
      </c>
      <c r="P12">
        <v>75</v>
      </c>
    </row>
    <row r="13" spans="1:18" ht="17" thickBot="1">
      <c r="A13" s="3" t="s">
        <v>25</v>
      </c>
      <c r="B13" s="4" t="s">
        <v>26</v>
      </c>
      <c r="C13" s="16" t="s">
        <v>3</v>
      </c>
      <c r="D13" s="17">
        <v>43355</v>
      </c>
      <c r="E13" s="18">
        <v>65</v>
      </c>
      <c r="F13" s="19">
        <v>43326</v>
      </c>
      <c r="G13" s="20">
        <v>43340</v>
      </c>
      <c r="H13" s="10">
        <v>1</v>
      </c>
      <c r="I13" s="10">
        <v>1001</v>
      </c>
      <c r="J13">
        <f t="shared" si="0"/>
        <v>29</v>
      </c>
      <c r="K13">
        <v>70</v>
      </c>
      <c r="L13">
        <v>2.1930000000000001</v>
      </c>
      <c r="M13">
        <v>-0.13700000000000001</v>
      </c>
      <c r="N13">
        <v>60</v>
      </c>
      <c r="O13">
        <v>85</v>
      </c>
      <c r="P13">
        <v>95</v>
      </c>
    </row>
    <row r="14" spans="1:18" ht="17" thickBot="1">
      <c r="A14" s="3" t="s">
        <v>27</v>
      </c>
      <c r="B14" s="4" t="s">
        <v>28</v>
      </c>
      <c r="C14" s="16" t="s">
        <v>3</v>
      </c>
      <c r="D14" s="17">
        <v>43362</v>
      </c>
      <c r="E14" s="18">
        <v>72</v>
      </c>
      <c r="F14" s="19">
        <v>43326</v>
      </c>
      <c r="G14" s="20">
        <v>43340</v>
      </c>
      <c r="H14" s="10">
        <v>2</v>
      </c>
      <c r="I14" s="10">
        <v>1120</v>
      </c>
      <c r="J14">
        <f t="shared" si="0"/>
        <v>36</v>
      </c>
      <c r="K14">
        <v>80</v>
      </c>
      <c r="L14">
        <v>1.573</v>
      </c>
      <c r="M14">
        <v>-6.6000000000000003E-2</v>
      </c>
      <c r="N14">
        <v>80</v>
      </c>
      <c r="O14">
        <v>75</v>
      </c>
      <c r="P14">
        <v>95</v>
      </c>
    </row>
    <row r="15" spans="1:18">
      <c r="A15" s="11" t="s">
        <v>90</v>
      </c>
      <c r="B15" s="11" t="s">
        <v>94</v>
      </c>
      <c r="C15" s="24" t="s">
        <v>10</v>
      </c>
      <c r="D15" s="25">
        <v>43403</v>
      </c>
      <c r="E15" s="26"/>
      <c r="F15" s="27"/>
      <c r="G15" s="28">
        <v>43395</v>
      </c>
      <c r="H15" s="10">
        <v>1</v>
      </c>
      <c r="I15" s="10">
        <v>855</v>
      </c>
      <c r="K15">
        <v>50</v>
      </c>
      <c r="L15">
        <v>4.9349999999999996</v>
      </c>
      <c r="M15">
        <v>-0.158</v>
      </c>
      <c r="N15">
        <v>40</v>
      </c>
      <c r="O15">
        <v>35</v>
      </c>
      <c r="P15">
        <v>45</v>
      </c>
    </row>
    <row r="16" spans="1:18">
      <c r="A16" s="11" t="s">
        <v>91</v>
      </c>
      <c r="B16" s="11" t="s">
        <v>95</v>
      </c>
      <c r="C16" s="23" t="s">
        <v>3</v>
      </c>
      <c r="D16" s="17">
        <v>43404</v>
      </c>
      <c r="E16" s="18"/>
      <c r="F16" s="19"/>
      <c r="G16" s="20">
        <v>43395</v>
      </c>
      <c r="H16" s="10">
        <v>2</v>
      </c>
      <c r="I16" s="10">
        <v>1015</v>
      </c>
      <c r="K16">
        <v>85</v>
      </c>
      <c r="L16">
        <v>1.474</v>
      </c>
      <c r="M16">
        <v>-8.5999999999999993E-2</v>
      </c>
      <c r="N16">
        <v>70</v>
      </c>
      <c r="O16">
        <v>80</v>
      </c>
      <c r="P16">
        <v>80</v>
      </c>
    </row>
    <row r="17" spans="1:17">
      <c r="A17" s="11" t="s">
        <v>92</v>
      </c>
      <c r="B17" s="11" t="s">
        <v>96</v>
      </c>
      <c r="C17" s="23" t="s">
        <v>3</v>
      </c>
      <c r="D17" s="17">
        <v>43410</v>
      </c>
      <c r="E17" s="18"/>
      <c r="F17" s="19"/>
      <c r="G17" s="20">
        <v>43395</v>
      </c>
      <c r="H17" s="10">
        <v>3</v>
      </c>
      <c r="I17" s="10">
        <v>1146</v>
      </c>
      <c r="K17">
        <v>65</v>
      </c>
      <c r="L17">
        <v>2.7090000000000001</v>
      </c>
      <c r="M17">
        <v>-0.25700000000000001</v>
      </c>
      <c r="N17">
        <v>70</v>
      </c>
      <c r="O17">
        <v>65</v>
      </c>
      <c r="P17">
        <v>60</v>
      </c>
      <c r="Q17" t="s">
        <v>133</v>
      </c>
    </row>
    <row r="18" spans="1:17">
      <c r="A18" s="11" t="s">
        <v>93</v>
      </c>
      <c r="B18" s="11" t="s">
        <v>97</v>
      </c>
      <c r="C18" s="11" t="s">
        <v>10</v>
      </c>
      <c r="D18" s="9">
        <v>43412</v>
      </c>
      <c r="E18" s="12"/>
      <c r="F18" s="7"/>
      <c r="G18" s="14">
        <v>43395</v>
      </c>
      <c r="H18" s="10">
        <v>4</v>
      </c>
      <c r="I18" s="10">
        <v>1305</v>
      </c>
      <c r="K18">
        <v>40</v>
      </c>
      <c r="L18">
        <v>8.8239999999999998</v>
      </c>
      <c r="M18">
        <v>-0.13300000000000001</v>
      </c>
      <c r="N18">
        <v>35</v>
      </c>
      <c r="O18">
        <v>30</v>
      </c>
      <c r="P18">
        <v>30</v>
      </c>
    </row>
    <row r="19" spans="1:17">
      <c r="A19" s="11" t="s">
        <v>153</v>
      </c>
      <c r="B19" s="11" t="s">
        <v>154</v>
      </c>
      <c r="C19" s="11" t="s">
        <v>183</v>
      </c>
      <c r="D19" s="9"/>
      <c r="E19" s="12"/>
      <c r="F19" s="7"/>
      <c r="G19" s="14"/>
      <c r="H19" s="10"/>
      <c r="I19" s="10"/>
    </row>
    <row r="20" spans="1:17">
      <c r="A20" s="11" t="s">
        <v>155</v>
      </c>
      <c r="B20" s="11" t="s">
        <v>156</v>
      </c>
      <c r="C20" s="11" t="s">
        <v>183</v>
      </c>
      <c r="D20" s="9"/>
      <c r="E20" s="12"/>
      <c r="F20" s="7"/>
      <c r="G20" s="14"/>
      <c r="H20" s="10"/>
      <c r="I20" s="10"/>
    </row>
    <row r="21" spans="1:17">
      <c r="A21" s="11" t="s">
        <v>157</v>
      </c>
      <c r="B21" s="11" t="s">
        <v>158</v>
      </c>
      <c r="C21" s="11" t="s">
        <v>10</v>
      </c>
      <c r="D21" s="9"/>
      <c r="E21" s="12"/>
      <c r="F21" s="7"/>
      <c r="G21" s="14"/>
      <c r="H21" s="10"/>
      <c r="I21" s="10"/>
    </row>
    <row r="22" spans="1:17">
      <c r="A22" s="5" t="s">
        <v>159</v>
      </c>
      <c r="B22" s="5" t="s">
        <v>160</v>
      </c>
      <c r="C22" s="32" t="s">
        <v>183</v>
      </c>
      <c r="D22" s="29"/>
      <c r="E22" s="29"/>
      <c r="F22" s="30"/>
      <c r="G22" s="31"/>
    </row>
    <row r="23" spans="1:17">
      <c r="A23" s="5" t="s">
        <v>161</v>
      </c>
      <c r="B23" s="5" t="s">
        <v>160</v>
      </c>
      <c r="C23" s="5" t="s">
        <v>183</v>
      </c>
    </row>
    <row r="24" spans="1:17">
      <c r="A24" s="5" t="s">
        <v>162</v>
      </c>
      <c r="B24" s="5" t="s">
        <v>163</v>
      </c>
      <c r="C24" s="5" t="s">
        <v>183</v>
      </c>
    </row>
    <row r="25" spans="1:17">
      <c r="A25" s="5" t="s">
        <v>164</v>
      </c>
      <c r="B25" s="5" t="s">
        <v>165</v>
      </c>
      <c r="C25" s="5" t="s">
        <v>183</v>
      </c>
    </row>
    <row r="26" spans="1:17">
      <c r="A26" s="5" t="s">
        <v>166</v>
      </c>
      <c r="B26" s="5" t="s">
        <v>167</v>
      </c>
      <c r="C26" s="5" t="s">
        <v>3</v>
      </c>
    </row>
    <row r="27" spans="1:17">
      <c r="A27" s="5" t="s">
        <v>168</v>
      </c>
      <c r="B27" s="5" t="s">
        <v>169</v>
      </c>
      <c r="C27" s="5" t="s">
        <v>3</v>
      </c>
    </row>
    <row r="28" spans="1:17">
      <c r="A28" s="5" t="s">
        <v>170</v>
      </c>
      <c r="B28" s="5" t="s">
        <v>171</v>
      </c>
      <c r="C28" s="5" t="s">
        <v>3</v>
      </c>
    </row>
    <row r="29" spans="1:17">
      <c r="A29" s="5" t="s">
        <v>172</v>
      </c>
      <c r="B29" s="5" t="s">
        <v>176</v>
      </c>
      <c r="C29" s="5" t="s">
        <v>3</v>
      </c>
    </row>
    <row r="30" spans="1:17">
      <c r="A30" s="5" t="s">
        <v>174</v>
      </c>
      <c r="B30" s="5" t="s">
        <v>175</v>
      </c>
      <c r="C30" s="5" t="s">
        <v>10</v>
      </c>
    </row>
    <row r="31" spans="1:17">
      <c r="A31" s="5" t="s">
        <v>177</v>
      </c>
      <c r="B31" s="5" t="s">
        <v>173</v>
      </c>
      <c r="C31" s="5" t="s">
        <v>10</v>
      </c>
    </row>
    <row r="32" spans="1:17" ht="32">
      <c r="A32" s="5" t="s">
        <v>178</v>
      </c>
      <c r="B32" s="5" t="s">
        <v>197</v>
      </c>
      <c r="C32" s="5" t="s">
        <v>3</v>
      </c>
      <c r="D32" s="5" t="s">
        <v>202</v>
      </c>
    </row>
    <row r="33" spans="1:4" ht="32">
      <c r="A33" s="5" t="s">
        <v>179</v>
      </c>
      <c r="B33" s="5" t="s">
        <v>198</v>
      </c>
      <c r="C33" s="5" t="s">
        <v>3</v>
      </c>
      <c r="D33" s="5" t="s">
        <v>203</v>
      </c>
    </row>
    <row r="34" spans="1:4">
      <c r="A34" s="5" t="s">
        <v>180</v>
      </c>
      <c r="B34" s="5" t="s">
        <v>181</v>
      </c>
      <c r="C34" s="5" t="s">
        <v>182</v>
      </c>
    </row>
    <row r="35" spans="1:4">
      <c r="A35" s="5" t="s">
        <v>201</v>
      </c>
      <c r="B35" s="5" t="s">
        <v>184</v>
      </c>
      <c r="C35" s="5" t="s">
        <v>183</v>
      </c>
    </row>
    <row r="36" spans="1:4">
      <c r="A36" s="5" t="s">
        <v>200</v>
      </c>
      <c r="B36" s="5" t="s">
        <v>185</v>
      </c>
      <c r="C36" s="5" t="s">
        <v>183</v>
      </c>
    </row>
    <row r="37" spans="1:4">
      <c r="A37" s="5" t="s">
        <v>199</v>
      </c>
      <c r="B37" s="5" t="s">
        <v>186</v>
      </c>
      <c r="C37" s="5" t="s">
        <v>183</v>
      </c>
    </row>
    <row r="38" spans="1:4">
      <c r="A38" t="s">
        <v>187</v>
      </c>
      <c r="B38" s="5" t="s">
        <v>188</v>
      </c>
      <c r="C38" s="5" t="s">
        <v>10</v>
      </c>
    </row>
    <row r="39" spans="1:4">
      <c r="A39" t="s">
        <v>189</v>
      </c>
      <c r="B39" s="5" t="s">
        <v>190</v>
      </c>
      <c r="C39" s="5" t="s">
        <v>10</v>
      </c>
    </row>
    <row r="40" spans="1:4">
      <c r="A40" t="s">
        <v>191</v>
      </c>
      <c r="B40" s="5" t="s">
        <v>192</v>
      </c>
      <c r="C40" s="5" t="s">
        <v>10</v>
      </c>
    </row>
    <row r="41" spans="1:4">
      <c r="A41" t="s">
        <v>193</v>
      </c>
      <c r="B41" s="5" t="s">
        <v>194</v>
      </c>
      <c r="C41" s="5" t="s">
        <v>182</v>
      </c>
    </row>
    <row r="42" spans="1:4">
      <c r="A42" t="s">
        <v>195</v>
      </c>
      <c r="B42" s="5" t="s">
        <v>196</v>
      </c>
      <c r="C42" s="5" t="s">
        <v>182</v>
      </c>
    </row>
  </sheetData>
  <sortState xmlns:xlrd2="http://schemas.microsoft.com/office/spreadsheetml/2017/richdata2" ref="A2:P22">
    <sortCondition ref="D2:D22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388-028A-F541-A3BD-20783D6B0E15}">
  <dimension ref="A1:BO210"/>
  <sheetViews>
    <sheetView topLeftCell="BJ1" workbookViewId="0">
      <selection activeCell="BK5" sqref="BK5:BK19"/>
    </sheetView>
  </sheetViews>
  <sheetFormatPr baseColWidth="10" defaultRowHeight="16"/>
  <cols>
    <col min="1" max="1" width="7.83203125" bestFit="1" customWidth="1"/>
    <col min="2" max="2" width="13.83203125" bestFit="1" customWidth="1"/>
    <col min="3" max="3" width="6.5" bestFit="1" customWidth="1"/>
    <col min="5" max="5" width="21.5" bestFit="1" customWidth="1"/>
    <col min="6" max="6" width="6.83203125" bestFit="1" customWidth="1"/>
    <col min="8" max="8" width="28.5" customWidth="1"/>
    <col min="10" max="10" width="21.5" bestFit="1" customWidth="1"/>
    <col min="11" max="11" width="6.83203125" bestFit="1" customWidth="1"/>
    <col min="13" max="13" width="20.5" customWidth="1"/>
    <col min="18" max="18" width="7.83203125" bestFit="1" customWidth="1"/>
    <col min="19" max="19" width="13.83203125" bestFit="1" customWidth="1"/>
    <col min="20" max="20" width="6.5" bestFit="1" customWidth="1"/>
    <col min="22" max="22" width="21.5" bestFit="1" customWidth="1"/>
    <col min="23" max="23" width="6.83203125" bestFit="1" customWidth="1"/>
    <col min="25" max="25" width="22" customWidth="1"/>
    <col min="29" max="29" width="7.83203125" bestFit="1" customWidth="1"/>
    <col min="30" max="30" width="13.83203125" bestFit="1" customWidth="1"/>
    <col min="31" max="31" width="6.5" bestFit="1" customWidth="1"/>
    <col min="33" max="33" width="21.5" bestFit="1" customWidth="1"/>
    <col min="34" max="34" width="6.83203125" bestFit="1" customWidth="1"/>
    <col min="36" max="36" width="23" customWidth="1"/>
    <col min="40" max="40" width="21.5" bestFit="1" customWidth="1"/>
    <col min="41" max="41" width="6.83203125" bestFit="1" customWidth="1"/>
    <col min="51" max="51" width="21.5" bestFit="1" customWidth="1"/>
    <col min="52" max="52" width="6.83203125" bestFit="1" customWidth="1"/>
    <col min="57" max="57" width="21.5" bestFit="1" customWidth="1"/>
    <col min="58" max="58" width="6.83203125" bestFit="1" customWidth="1"/>
    <col min="63" max="63" width="21.5" bestFit="1" customWidth="1"/>
    <col min="64" max="64" width="6.83203125" bestFit="1" customWidth="1"/>
  </cols>
  <sheetData>
    <row r="1" spans="1:67">
      <c r="A1" t="s">
        <v>37</v>
      </c>
      <c r="B1" t="s">
        <v>52</v>
      </c>
      <c r="C1" t="s">
        <v>49</v>
      </c>
      <c r="H1" t="s">
        <v>66</v>
      </c>
      <c r="I1">
        <v>2.2629999999999999</v>
      </c>
      <c r="M1" t="s">
        <v>71</v>
      </c>
      <c r="N1">
        <v>3.1070000000000002</v>
      </c>
      <c r="R1" t="s">
        <v>37</v>
      </c>
      <c r="S1" t="s">
        <v>84</v>
      </c>
      <c r="T1" t="s">
        <v>39</v>
      </c>
      <c r="Y1" t="s">
        <v>98</v>
      </c>
      <c r="Z1">
        <v>4.9349999999999996</v>
      </c>
      <c r="AA1">
        <v>-0.158</v>
      </c>
      <c r="AC1" t="s">
        <v>37</v>
      </c>
      <c r="AD1" t="s">
        <v>116</v>
      </c>
      <c r="AE1" t="s">
        <v>49</v>
      </c>
      <c r="AJ1" t="s">
        <v>126</v>
      </c>
      <c r="AK1">
        <v>2.1760000000000002</v>
      </c>
      <c r="AL1">
        <v>-0.23599999999999999</v>
      </c>
      <c r="AN1" t="s">
        <v>136</v>
      </c>
      <c r="AY1" t="s">
        <v>137</v>
      </c>
    </row>
    <row r="2" spans="1:67">
      <c r="A2" t="s">
        <v>37</v>
      </c>
      <c r="B2" t="s">
        <v>44</v>
      </c>
      <c r="C2" t="s">
        <v>45</v>
      </c>
      <c r="E2" t="s">
        <v>56</v>
      </c>
      <c r="H2" t="s">
        <v>61</v>
      </c>
      <c r="I2">
        <v>2.5489999999999999</v>
      </c>
      <c r="J2" t="s">
        <v>56</v>
      </c>
      <c r="M2" t="s">
        <v>72</v>
      </c>
      <c r="N2">
        <v>0.91600000000000004</v>
      </c>
      <c r="R2" t="s">
        <v>37</v>
      </c>
      <c r="S2" t="s">
        <v>79</v>
      </c>
      <c r="T2" t="s">
        <v>43</v>
      </c>
      <c r="V2" t="s">
        <v>56</v>
      </c>
      <c r="Y2" t="s">
        <v>100</v>
      </c>
      <c r="Z2">
        <v>2.7090000000000001</v>
      </c>
      <c r="AA2">
        <v>-8.5999999999999993E-2</v>
      </c>
      <c r="AC2" t="s">
        <v>37</v>
      </c>
      <c r="AD2" t="s">
        <v>106</v>
      </c>
      <c r="AE2" t="s">
        <v>45</v>
      </c>
      <c r="AG2" t="s">
        <v>56</v>
      </c>
      <c r="AJ2" t="s">
        <v>117</v>
      </c>
      <c r="AK2">
        <v>1.6639999999999999</v>
      </c>
      <c r="AL2">
        <v>-8.5999999999999993E-2</v>
      </c>
      <c r="AN2" t="s">
        <v>56</v>
      </c>
      <c r="AY2" t="s">
        <v>56</v>
      </c>
      <c r="BE2" t="s">
        <v>56</v>
      </c>
      <c r="BK2" t="s">
        <v>56</v>
      </c>
    </row>
    <row r="3" spans="1:67">
      <c r="A3" t="s">
        <v>37</v>
      </c>
      <c r="B3" t="s">
        <v>50</v>
      </c>
      <c r="C3" t="s">
        <v>45</v>
      </c>
      <c r="E3" t="s">
        <v>57</v>
      </c>
      <c r="F3">
        <f>MAX(F5:F19)</f>
        <v>3.2120000000000002</v>
      </c>
      <c r="G3">
        <f>MIN(F5:F19)</f>
        <v>-0.19700000000000001</v>
      </c>
      <c r="H3" t="s">
        <v>64</v>
      </c>
      <c r="I3">
        <v>1.831</v>
      </c>
      <c r="J3" t="s">
        <v>71</v>
      </c>
      <c r="K3">
        <f>MAX(K5:K19)</f>
        <v>3.1070000000000002</v>
      </c>
      <c r="L3">
        <f>MIN(K5:K19)</f>
        <v>-9.2999999999999999E-2</v>
      </c>
      <c r="M3" t="s">
        <v>73</v>
      </c>
      <c r="N3">
        <v>7.2370000000000001</v>
      </c>
      <c r="R3" t="s">
        <v>37</v>
      </c>
      <c r="S3" t="s">
        <v>78</v>
      </c>
      <c r="T3" t="s">
        <v>39</v>
      </c>
      <c r="V3" t="s">
        <v>98</v>
      </c>
      <c r="W3">
        <f>MAX(W5:W19)</f>
        <v>4.9349999999999996</v>
      </c>
      <c r="X3">
        <f>MIN(W5:W19)</f>
        <v>-0.158</v>
      </c>
      <c r="Y3" t="s">
        <v>102</v>
      </c>
      <c r="Z3">
        <v>1.474</v>
      </c>
      <c r="AA3">
        <v>-0.25700000000000001</v>
      </c>
      <c r="AC3" t="s">
        <v>37</v>
      </c>
      <c r="AD3" t="s">
        <v>109</v>
      </c>
      <c r="AE3" t="s">
        <v>43</v>
      </c>
      <c r="AG3" t="s">
        <v>117</v>
      </c>
      <c r="AH3">
        <f>MAX(AH5:AH19)</f>
        <v>1.6639999999999999</v>
      </c>
      <c r="AI3">
        <f>MIN(AH5:AH19)</f>
        <v>-8.5999999999999993E-2</v>
      </c>
      <c r="AJ3" t="s">
        <v>120</v>
      </c>
      <c r="AK3">
        <v>1.6619999999999999</v>
      </c>
      <c r="AL3">
        <v>-0.187</v>
      </c>
      <c r="AN3" t="s">
        <v>57</v>
      </c>
      <c r="AY3" t="s">
        <v>98</v>
      </c>
      <c r="BE3" t="s">
        <v>118</v>
      </c>
      <c r="BK3" t="s">
        <v>117</v>
      </c>
    </row>
    <row r="4" spans="1:67">
      <c r="A4" t="s">
        <v>37</v>
      </c>
      <c r="B4" t="s">
        <v>51</v>
      </c>
      <c r="C4" t="s">
        <v>39</v>
      </c>
      <c r="E4" t="s">
        <v>58</v>
      </c>
      <c r="F4" t="s">
        <v>59</v>
      </c>
      <c r="H4" t="s">
        <v>65</v>
      </c>
      <c r="I4">
        <v>2.1339999999999999</v>
      </c>
      <c r="J4" t="s">
        <v>58</v>
      </c>
      <c r="K4" t="s">
        <v>59</v>
      </c>
      <c r="M4" t="s">
        <v>74</v>
      </c>
      <c r="N4">
        <v>1.04</v>
      </c>
      <c r="R4" t="s">
        <v>37</v>
      </c>
      <c r="S4" t="s">
        <v>80</v>
      </c>
      <c r="T4" t="s">
        <v>81</v>
      </c>
      <c r="V4" t="s">
        <v>58</v>
      </c>
      <c r="W4" t="s">
        <v>59</v>
      </c>
      <c r="Y4" t="s">
        <v>104</v>
      </c>
      <c r="Z4">
        <v>8.8239999999999998</v>
      </c>
      <c r="AA4">
        <v>-0.13300000000000001</v>
      </c>
      <c r="AC4" t="s">
        <v>37</v>
      </c>
      <c r="AD4" t="s">
        <v>114</v>
      </c>
      <c r="AE4" t="s">
        <v>43</v>
      </c>
      <c r="AG4" t="s">
        <v>58</v>
      </c>
      <c r="AH4" t="s">
        <v>59</v>
      </c>
      <c r="AJ4" t="s">
        <v>124</v>
      </c>
      <c r="AK4">
        <v>1.542</v>
      </c>
      <c r="AL4">
        <v>-0.158</v>
      </c>
      <c r="AN4" t="s">
        <v>58</v>
      </c>
      <c r="AO4" t="s">
        <v>59</v>
      </c>
      <c r="AY4" t="s">
        <v>58</v>
      </c>
      <c r="AZ4" t="s">
        <v>59</v>
      </c>
      <c r="BE4" t="s">
        <v>58</v>
      </c>
      <c r="BF4" t="s">
        <v>59</v>
      </c>
      <c r="BK4" t="s">
        <v>58</v>
      </c>
      <c r="BL4" t="s">
        <v>59</v>
      </c>
    </row>
    <row r="5" spans="1:67">
      <c r="A5" t="s">
        <v>37</v>
      </c>
      <c r="B5" t="s">
        <v>40</v>
      </c>
      <c r="C5" t="s">
        <v>41</v>
      </c>
      <c r="E5">
        <v>20</v>
      </c>
      <c r="F5">
        <v>8.2000000000000003E-2</v>
      </c>
      <c r="H5" t="s">
        <v>63</v>
      </c>
      <c r="I5">
        <v>1.7130000000000001</v>
      </c>
      <c r="J5">
        <v>20</v>
      </c>
      <c r="K5">
        <v>0.17100000000000001</v>
      </c>
      <c r="R5" t="s">
        <v>37</v>
      </c>
      <c r="S5" t="s">
        <v>85</v>
      </c>
      <c r="T5" t="s">
        <v>45</v>
      </c>
      <c r="V5">
        <v>20</v>
      </c>
      <c r="W5">
        <v>8.9999999999999993E-3</v>
      </c>
      <c r="AC5" t="s">
        <v>37</v>
      </c>
      <c r="AD5" t="s">
        <v>107</v>
      </c>
      <c r="AE5" t="s">
        <v>49</v>
      </c>
      <c r="AG5">
        <v>20</v>
      </c>
      <c r="AH5">
        <v>2E-3</v>
      </c>
      <c r="AJ5" t="s">
        <v>118</v>
      </c>
      <c r="AK5">
        <v>1.552</v>
      </c>
      <c r="AL5">
        <v>-8.8999999999999996E-2</v>
      </c>
      <c r="AN5">
        <v>20</v>
      </c>
      <c r="AO5">
        <v>8.2000000000000003E-2</v>
      </c>
      <c r="AP5">
        <v>7.3999999999999996E-2</v>
      </c>
      <c r="AQ5">
        <v>0.23799999999999999</v>
      </c>
      <c r="AR5">
        <v>-6.4000000000000001E-2</v>
      </c>
      <c r="AS5">
        <v>8.1000000000000003E-2</v>
      </c>
      <c r="AT5">
        <v>9.5000000000000001E-2</v>
      </c>
      <c r="AU5">
        <v>-0.152</v>
      </c>
      <c r="AV5">
        <v>0.216</v>
      </c>
      <c r="AW5">
        <v>-0.01</v>
      </c>
      <c r="AY5">
        <v>20</v>
      </c>
      <c r="AZ5">
        <v>8.9999999999999993E-3</v>
      </c>
      <c r="BA5">
        <v>0.05</v>
      </c>
      <c r="BB5">
        <v>-1.0999999999999999E-2</v>
      </c>
      <c r="BC5">
        <v>0.14799999999999999</v>
      </c>
      <c r="BE5">
        <v>20</v>
      </c>
      <c r="BF5">
        <v>-6.6000000000000003E-2</v>
      </c>
      <c r="BG5">
        <v>-5.6000000000000001E-2</v>
      </c>
      <c r="BH5">
        <v>5.8999999999999997E-2</v>
      </c>
      <c r="BI5">
        <v>-0.23300000000000001</v>
      </c>
      <c r="BK5">
        <v>20</v>
      </c>
      <c r="BL5">
        <v>2E-3</v>
      </c>
      <c r="BM5">
        <v>0.104</v>
      </c>
      <c r="BN5">
        <v>-8.2000000000000003E-2</v>
      </c>
      <c r="BO5">
        <v>-0.09</v>
      </c>
    </row>
    <row r="6" spans="1:67">
      <c r="A6" t="s">
        <v>37</v>
      </c>
      <c r="B6" t="s">
        <v>48</v>
      </c>
      <c r="C6" t="s">
        <v>49</v>
      </c>
      <c r="E6">
        <v>25</v>
      </c>
      <c r="F6">
        <v>-0.19</v>
      </c>
      <c r="H6" t="s">
        <v>57</v>
      </c>
      <c r="I6">
        <v>3.2120000000000002</v>
      </c>
      <c r="J6">
        <v>25</v>
      </c>
      <c r="K6">
        <v>-9.2999999999999999E-2</v>
      </c>
      <c r="R6" t="s">
        <v>37</v>
      </c>
      <c r="S6" t="s">
        <v>88</v>
      </c>
      <c r="T6" t="s">
        <v>39</v>
      </c>
      <c r="V6">
        <v>25</v>
      </c>
      <c r="W6">
        <v>-0.158</v>
      </c>
      <c r="AC6" t="s">
        <v>37</v>
      </c>
      <c r="AD6" t="s">
        <v>115</v>
      </c>
      <c r="AE6" t="s">
        <v>39</v>
      </c>
      <c r="AG6">
        <v>25</v>
      </c>
      <c r="AH6">
        <v>-2.8000000000000001E-2</v>
      </c>
      <c r="AJ6" t="s">
        <v>125</v>
      </c>
      <c r="AK6">
        <v>1.3560000000000001</v>
      </c>
      <c r="AL6">
        <v>-0.23300000000000001</v>
      </c>
      <c r="AN6">
        <v>25</v>
      </c>
      <c r="AO6">
        <v>-0.19</v>
      </c>
      <c r="AP6">
        <v>-0.113</v>
      </c>
      <c r="AQ6">
        <v>-3.3000000000000002E-2</v>
      </c>
      <c r="AR6">
        <v>8.5999999999999993E-2</v>
      </c>
      <c r="AS6">
        <v>0.13200000000000001</v>
      </c>
      <c r="AT6">
        <v>3.5999999999999997E-2</v>
      </c>
      <c r="AU6">
        <v>-8.9999999999999993E-3</v>
      </c>
      <c r="AV6">
        <v>1E-3</v>
      </c>
      <c r="AW6">
        <v>-7.5999999999999998E-2</v>
      </c>
      <c r="AY6">
        <v>25</v>
      </c>
      <c r="AZ6">
        <v>-0.158</v>
      </c>
      <c r="BA6">
        <v>-0.16400000000000001</v>
      </c>
      <c r="BB6">
        <v>-9.1999999999999998E-2</v>
      </c>
      <c r="BC6">
        <v>-0.123</v>
      </c>
      <c r="BE6">
        <v>25</v>
      </c>
      <c r="BF6">
        <v>4.9000000000000002E-2</v>
      </c>
      <c r="BG6">
        <v>-8.5000000000000006E-2</v>
      </c>
      <c r="BH6">
        <v>-0.105</v>
      </c>
      <c r="BI6">
        <v>0.04</v>
      </c>
      <c r="BK6">
        <v>25</v>
      </c>
      <c r="BL6">
        <v>-2.8000000000000001E-2</v>
      </c>
      <c r="BM6">
        <v>0.01</v>
      </c>
      <c r="BN6">
        <v>0.25</v>
      </c>
      <c r="BO6">
        <v>1.4E-2</v>
      </c>
    </row>
    <row r="7" spans="1:67">
      <c r="A7" t="s">
        <v>37</v>
      </c>
      <c r="B7" t="s">
        <v>38</v>
      </c>
      <c r="C7" t="s">
        <v>39</v>
      </c>
      <c r="E7">
        <v>30</v>
      </c>
      <c r="F7">
        <v>0.06</v>
      </c>
      <c r="H7" t="s">
        <v>57</v>
      </c>
      <c r="I7">
        <v>3.3919999999999999</v>
      </c>
      <c r="J7">
        <v>30</v>
      </c>
      <c r="K7">
        <v>5.8999999999999997E-2</v>
      </c>
      <c r="R7" t="s">
        <v>37</v>
      </c>
      <c r="S7" t="s">
        <v>77</v>
      </c>
      <c r="T7" t="s">
        <v>39</v>
      </c>
      <c r="V7">
        <v>30</v>
      </c>
      <c r="W7">
        <v>6.0999999999999999E-2</v>
      </c>
      <c r="AC7" t="s">
        <v>37</v>
      </c>
      <c r="AD7" t="s">
        <v>110</v>
      </c>
      <c r="AE7" t="s">
        <v>43</v>
      </c>
      <c r="AG7">
        <v>30</v>
      </c>
      <c r="AH7">
        <v>1.2999999999999999E-2</v>
      </c>
      <c r="AJ7" t="s">
        <v>121</v>
      </c>
      <c r="AK7">
        <v>1.3089999999999999</v>
      </c>
      <c r="AL7">
        <v>-0.13700000000000001</v>
      </c>
      <c r="AN7">
        <v>30</v>
      </c>
      <c r="AO7">
        <v>0.06</v>
      </c>
      <c r="AP7">
        <v>-6.0999999999999999E-2</v>
      </c>
      <c r="AQ7">
        <v>4.8000000000000001E-2</v>
      </c>
      <c r="AR7">
        <v>0.10100000000000001</v>
      </c>
      <c r="AS7">
        <v>9.1999999999999998E-2</v>
      </c>
      <c r="AT7">
        <v>-1.7999999999999999E-2</v>
      </c>
      <c r="AU7">
        <v>-0.05</v>
      </c>
      <c r="AV7">
        <v>-0.14799999999999999</v>
      </c>
      <c r="AW7">
        <v>4.7E-2</v>
      </c>
      <c r="AY7">
        <v>30</v>
      </c>
      <c r="AZ7">
        <v>6.0999999999999999E-2</v>
      </c>
      <c r="BA7">
        <v>0.17299999999999999</v>
      </c>
      <c r="BB7">
        <v>-9.2999999999999999E-2</v>
      </c>
      <c r="BC7">
        <v>-0.13300000000000001</v>
      </c>
      <c r="BE7">
        <v>30</v>
      </c>
      <c r="BF7">
        <v>3.0000000000000001E-3</v>
      </c>
      <c r="BG7">
        <v>3.5999999999999997E-2</v>
      </c>
      <c r="BH7">
        <v>-5.6000000000000001E-2</v>
      </c>
      <c r="BI7">
        <v>-5.1999999999999998E-2</v>
      </c>
      <c r="BK7">
        <v>30</v>
      </c>
      <c r="BL7">
        <v>1.2999999999999999E-2</v>
      </c>
      <c r="BM7">
        <v>3.4000000000000002E-2</v>
      </c>
      <c r="BN7">
        <v>-4.7E-2</v>
      </c>
      <c r="BO7">
        <v>-0.23599999999999999</v>
      </c>
    </row>
    <row r="8" spans="1:67">
      <c r="A8" t="s">
        <v>37</v>
      </c>
      <c r="B8" t="s">
        <v>42</v>
      </c>
      <c r="C8" t="s">
        <v>43</v>
      </c>
      <c r="E8">
        <v>35</v>
      </c>
      <c r="F8">
        <v>6.6000000000000003E-2</v>
      </c>
      <c r="H8" t="s">
        <v>60</v>
      </c>
      <c r="I8">
        <v>2.1930000000000001</v>
      </c>
      <c r="J8">
        <v>35</v>
      </c>
      <c r="K8">
        <v>-4.2000000000000003E-2</v>
      </c>
      <c r="M8" t="s">
        <v>66</v>
      </c>
      <c r="N8">
        <v>2.2629999999999999</v>
      </c>
      <c r="O8">
        <v>-0.125</v>
      </c>
      <c r="P8">
        <f t="shared" ref="P8:P20" si="0">ABS(N8/O8)</f>
        <v>18.103999999999999</v>
      </c>
      <c r="R8" t="s">
        <v>37</v>
      </c>
      <c r="S8" t="s">
        <v>76</v>
      </c>
      <c r="T8" t="s">
        <v>39</v>
      </c>
      <c r="V8">
        <v>35</v>
      </c>
      <c r="W8">
        <v>0.16900000000000001</v>
      </c>
      <c r="AC8" t="s">
        <v>37</v>
      </c>
      <c r="AD8" t="s">
        <v>111</v>
      </c>
      <c r="AE8" t="s">
        <v>112</v>
      </c>
      <c r="AG8">
        <v>35</v>
      </c>
      <c r="AH8">
        <v>0.121</v>
      </c>
      <c r="AJ8" t="s">
        <v>122</v>
      </c>
      <c r="AK8">
        <v>6.1740000000000004</v>
      </c>
      <c r="AL8">
        <v>0.01</v>
      </c>
      <c r="AN8">
        <v>35</v>
      </c>
      <c r="AO8">
        <v>6.6000000000000003E-2</v>
      </c>
      <c r="AP8">
        <v>-4.5999999999999999E-2</v>
      </c>
      <c r="AQ8">
        <v>-1.7000000000000001E-2</v>
      </c>
      <c r="AR8">
        <v>-0.20799999999999999</v>
      </c>
      <c r="AS8">
        <v>-6.6000000000000003E-2</v>
      </c>
      <c r="AT8">
        <v>-0.10100000000000001</v>
      </c>
      <c r="AU8">
        <v>-5.7000000000000002E-2</v>
      </c>
      <c r="AV8">
        <v>5.8999999999999997E-2</v>
      </c>
      <c r="AW8">
        <v>-0.125</v>
      </c>
      <c r="AY8">
        <v>35</v>
      </c>
      <c r="AZ8">
        <v>0.16900000000000001</v>
      </c>
      <c r="BA8">
        <v>0.36899999999999999</v>
      </c>
      <c r="BB8">
        <v>1.2999999999999999E-2</v>
      </c>
      <c r="BC8">
        <v>8.8999999999999996E-2</v>
      </c>
      <c r="BE8">
        <v>35</v>
      </c>
      <c r="BF8">
        <v>0.192</v>
      </c>
      <c r="BG8">
        <v>-0.187</v>
      </c>
      <c r="BH8">
        <v>0.19</v>
      </c>
      <c r="BI8">
        <v>-9.8000000000000004E-2</v>
      </c>
      <c r="BK8">
        <v>35</v>
      </c>
      <c r="BL8">
        <v>0.121</v>
      </c>
      <c r="BM8">
        <v>0.61399999999999999</v>
      </c>
      <c r="BN8">
        <v>-0.1</v>
      </c>
      <c r="BO8">
        <v>-8.2000000000000003E-2</v>
      </c>
    </row>
    <row r="9" spans="1:67">
      <c r="A9" t="s">
        <v>37</v>
      </c>
      <c r="B9" t="s">
        <v>46</v>
      </c>
      <c r="C9" t="s">
        <v>47</v>
      </c>
      <c r="E9">
        <v>40</v>
      </c>
      <c r="F9">
        <v>1.4E-2</v>
      </c>
      <c r="H9" t="s">
        <v>62</v>
      </c>
      <c r="I9">
        <v>1.573</v>
      </c>
      <c r="J9">
        <v>40</v>
      </c>
      <c r="K9">
        <v>0.253</v>
      </c>
      <c r="M9" t="s">
        <v>61</v>
      </c>
      <c r="N9">
        <v>2.5489999999999999</v>
      </c>
      <c r="O9">
        <v>-0.20799999999999999</v>
      </c>
      <c r="P9">
        <f t="shared" si="0"/>
        <v>12.254807692307693</v>
      </c>
      <c r="R9" t="s">
        <v>37</v>
      </c>
      <c r="S9" t="s">
        <v>86</v>
      </c>
      <c r="T9" t="s">
        <v>87</v>
      </c>
      <c r="V9">
        <v>40</v>
      </c>
      <c r="W9">
        <v>6.8000000000000005E-2</v>
      </c>
      <c r="AC9" t="s">
        <v>37</v>
      </c>
      <c r="AD9" t="s">
        <v>113</v>
      </c>
      <c r="AE9" t="s">
        <v>41</v>
      </c>
      <c r="AG9">
        <v>40</v>
      </c>
      <c r="AH9">
        <v>-8.5999999999999993E-2</v>
      </c>
      <c r="AJ9" t="s">
        <v>123</v>
      </c>
      <c r="AK9">
        <v>2.3159999999999998</v>
      </c>
      <c r="AL9">
        <v>-0.1</v>
      </c>
      <c r="AN9">
        <v>40</v>
      </c>
      <c r="AO9">
        <v>1.4E-2</v>
      </c>
      <c r="AP9">
        <v>-0.02</v>
      </c>
      <c r="AQ9">
        <v>1.7000000000000001E-2</v>
      </c>
      <c r="AR9">
        <v>0.221</v>
      </c>
      <c r="AS9">
        <v>0.188</v>
      </c>
      <c r="AT9">
        <v>-8.4000000000000005E-2</v>
      </c>
      <c r="AU9">
        <v>-0.14199999999999999</v>
      </c>
      <c r="AV9">
        <v>-9.7000000000000003E-2</v>
      </c>
      <c r="AW9">
        <v>-4.2000000000000003E-2</v>
      </c>
      <c r="AY9">
        <v>40</v>
      </c>
      <c r="AZ9">
        <v>6.8000000000000005E-2</v>
      </c>
      <c r="BA9">
        <v>0.216</v>
      </c>
      <c r="BB9">
        <v>3.9E-2</v>
      </c>
      <c r="BC9">
        <v>0.61099999999999999</v>
      </c>
      <c r="BE9">
        <v>40</v>
      </c>
      <c r="BF9">
        <v>-1.7000000000000001E-2</v>
      </c>
      <c r="BG9">
        <v>-3.0000000000000001E-3</v>
      </c>
      <c r="BH9">
        <v>0.224</v>
      </c>
      <c r="BI9">
        <v>-5.7000000000000002E-2</v>
      </c>
      <c r="BK9">
        <v>40</v>
      </c>
      <c r="BL9">
        <v>-8.5999999999999993E-2</v>
      </c>
      <c r="BM9">
        <v>0.89100000000000001</v>
      </c>
      <c r="BN9">
        <v>0.13</v>
      </c>
      <c r="BO9">
        <v>0.124</v>
      </c>
    </row>
    <row r="10" spans="1:67">
      <c r="E10">
        <v>45</v>
      </c>
      <c r="F10">
        <v>-0.19700000000000001</v>
      </c>
      <c r="J10">
        <v>45</v>
      </c>
      <c r="K10">
        <v>0.20399999999999999</v>
      </c>
      <c r="M10" t="s">
        <v>64</v>
      </c>
      <c r="N10">
        <v>1.831</v>
      </c>
      <c r="O10">
        <v>-0.14799999999999999</v>
      </c>
      <c r="P10">
        <f t="shared" si="0"/>
        <v>12.371621621621623</v>
      </c>
      <c r="R10" t="s">
        <v>37</v>
      </c>
      <c r="S10" t="s">
        <v>82</v>
      </c>
      <c r="T10" t="s">
        <v>83</v>
      </c>
      <c r="V10">
        <v>45</v>
      </c>
      <c r="W10">
        <v>-4.2000000000000003E-2</v>
      </c>
      <c r="AC10" t="s">
        <v>37</v>
      </c>
      <c r="AD10" t="s">
        <v>108</v>
      </c>
      <c r="AE10" t="s">
        <v>47</v>
      </c>
      <c r="AG10">
        <v>45</v>
      </c>
      <c r="AH10">
        <v>0.158</v>
      </c>
      <c r="AJ10" t="s">
        <v>119</v>
      </c>
      <c r="AK10">
        <v>2.069</v>
      </c>
      <c r="AL10">
        <v>-0.40600000000000003</v>
      </c>
      <c r="AN10">
        <v>45</v>
      </c>
      <c r="AO10">
        <v>-0.19700000000000001</v>
      </c>
      <c r="AP10">
        <v>-7.5999999999999998E-2</v>
      </c>
      <c r="AQ10">
        <v>7.0999999999999994E-2</v>
      </c>
      <c r="AR10">
        <v>-2.1000000000000001E-2</v>
      </c>
      <c r="AS10">
        <v>0.14199999999999999</v>
      </c>
      <c r="AT10">
        <v>-0.14499999999999999</v>
      </c>
      <c r="AU10">
        <v>6.9000000000000006E-2</v>
      </c>
      <c r="AV10">
        <v>-0.09</v>
      </c>
      <c r="AW10">
        <v>0.161</v>
      </c>
      <c r="AY10">
        <v>45</v>
      </c>
      <c r="AZ10">
        <v>-4.2000000000000003E-2</v>
      </c>
      <c r="BA10">
        <v>0.68700000000000006</v>
      </c>
      <c r="BB10">
        <v>2.1000000000000001E-2</v>
      </c>
      <c r="BC10">
        <v>0.82399999999999995</v>
      </c>
      <c r="BE10">
        <v>45</v>
      </c>
      <c r="BF10">
        <v>-8.8999999999999996E-2</v>
      </c>
      <c r="BG10">
        <v>0.104</v>
      </c>
      <c r="BH10">
        <v>-0.158</v>
      </c>
      <c r="BI10">
        <v>0.107</v>
      </c>
      <c r="BK10">
        <v>45</v>
      </c>
      <c r="BL10">
        <v>0.158</v>
      </c>
      <c r="BM10">
        <v>1.4450000000000001</v>
      </c>
      <c r="BN10">
        <v>0.50700000000000001</v>
      </c>
      <c r="BO10">
        <v>0.18</v>
      </c>
    </row>
    <row r="11" spans="1:67">
      <c r="E11">
        <v>50</v>
      </c>
      <c r="F11">
        <v>0.48099999999999998</v>
      </c>
      <c r="J11">
        <v>50</v>
      </c>
      <c r="K11">
        <v>0.71499999999999997</v>
      </c>
      <c r="M11" t="s">
        <v>65</v>
      </c>
      <c r="N11">
        <v>2.1339999999999999</v>
      </c>
      <c r="O11">
        <v>-0.17299999999999999</v>
      </c>
      <c r="P11">
        <f t="shared" si="0"/>
        <v>12.335260115606937</v>
      </c>
      <c r="R11" t="s">
        <v>37</v>
      </c>
      <c r="S11" t="s">
        <v>89</v>
      </c>
      <c r="T11" t="s">
        <v>81</v>
      </c>
      <c r="V11">
        <v>50</v>
      </c>
      <c r="W11">
        <v>0.79600000000000004</v>
      </c>
      <c r="AG11">
        <v>50</v>
      </c>
      <c r="AH11">
        <v>1E-3</v>
      </c>
      <c r="AN11">
        <v>50</v>
      </c>
      <c r="AO11">
        <v>0.48099999999999998</v>
      </c>
      <c r="AP11">
        <v>-1.4999999999999999E-2</v>
      </c>
      <c r="AQ11">
        <v>1.9E-2</v>
      </c>
      <c r="AR11">
        <v>0.21099999999999999</v>
      </c>
      <c r="AS11">
        <v>1.9E-2</v>
      </c>
      <c r="AT11">
        <v>-0.17299999999999999</v>
      </c>
      <c r="AU11">
        <v>3.9E-2</v>
      </c>
      <c r="AV11">
        <v>7.6999999999999999E-2</v>
      </c>
      <c r="AW11">
        <v>0.19500000000000001</v>
      </c>
      <c r="AY11">
        <v>50</v>
      </c>
      <c r="AZ11">
        <v>0.79600000000000004</v>
      </c>
      <c r="BA11">
        <v>2.0459999999999998</v>
      </c>
      <c r="BB11">
        <v>-3.5000000000000003E-2</v>
      </c>
      <c r="BC11">
        <v>2.552</v>
      </c>
      <c r="BE11">
        <v>50</v>
      </c>
      <c r="BF11">
        <v>8.5000000000000006E-2</v>
      </c>
      <c r="BG11">
        <v>4.5999999999999999E-2</v>
      </c>
      <c r="BH11">
        <v>5.6000000000000001E-2</v>
      </c>
      <c r="BI11">
        <v>0.28499999999999998</v>
      </c>
      <c r="BK11">
        <v>50</v>
      </c>
      <c r="BL11">
        <v>1E-3</v>
      </c>
      <c r="BM11">
        <v>2.0249999999999999</v>
      </c>
      <c r="BN11">
        <v>0.85899999999999999</v>
      </c>
      <c r="BO11">
        <v>5.8000000000000003E-2</v>
      </c>
    </row>
    <row r="12" spans="1:67">
      <c r="E12">
        <v>55</v>
      </c>
      <c r="F12">
        <v>0.20100000000000001</v>
      </c>
      <c r="J12">
        <v>55</v>
      </c>
      <c r="K12">
        <v>0.8</v>
      </c>
      <c r="M12" t="s">
        <v>72</v>
      </c>
      <c r="N12">
        <v>0.91600000000000004</v>
      </c>
      <c r="O12">
        <v>-7.5999999999999998E-2</v>
      </c>
      <c r="P12">
        <f t="shared" si="0"/>
        <v>12.05263157894737</v>
      </c>
      <c r="V12">
        <v>55</v>
      </c>
      <c r="W12">
        <v>1.2929999999999999</v>
      </c>
      <c r="AG12">
        <v>55</v>
      </c>
      <c r="AH12">
        <v>0.11</v>
      </c>
      <c r="AN12">
        <v>55</v>
      </c>
      <c r="AO12">
        <v>0.20100000000000001</v>
      </c>
      <c r="AP12">
        <v>-0.13700000000000001</v>
      </c>
      <c r="AQ12">
        <v>3.5000000000000003E-2</v>
      </c>
      <c r="AR12">
        <v>2E-3</v>
      </c>
      <c r="AS12">
        <v>-5.7000000000000002E-2</v>
      </c>
      <c r="AT12">
        <v>0.67500000000000004</v>
      </c>
      <c r="AU12">
        <v>-0.14799999999999999</v>
      </c>
      <c r="AV12">
        <v>2.1000000000000001E-2</v>
      </c>
      <c r="AW12">
        <v>0.374</v>
      </c>
      <c r="AY12">
        <v>55</v>
      </c>
      <c r="AZ12">
        <v>1.2929999999999999</v>
      </c>
      <c r="BA12">
        <v>2.8580000000000001</v>
      </c>
      <c r="BB12">
        <v>-4.5999999999999999E-2</v>
      </c>
      <c r="BC12">
        <v>3.5019999999999998</v>
      </c>
      <c r="BE12">
        <v>55</v>
      </c>
      <c r="BF12">
        <v>0.34499999999999997</v>
      </c>
      <c r="BG12">
        <v>-4.1000000000000002E-2</v>
      </c>
      <c r="BH12">
        <v>-0.13</v>
      </c>
      <c r="BI12">
        <v>0.95899999999999996</v>
      </c>
      <c r="BK12">
        <v>55</v>
      </c>
      <c r="BL12">
        <v>0.11</v>
      </c>
      <c r="BM12">
        <v>2.7080000000000002</v>
      </c>
      <c r="BN12">
        <v>0.58899999999999997</v>
      </c>
      <c r="BO12">
        <v>0.92100000000000004</v>
      </c>
    </row>
    <row r="13" spans="1:67">
      <c r="E13">
        <v>60</v>
      </c>
      <c r="F13">
        <v>6.2E-2</v>
      </c>
      <c r="J13">
        <v>60</v>
      </c>
      <c r="K13">
        <v>0.99199999999999999</v>
      </c>
      <c r="M13" t="s">
        <v>71</v>
      </c>
      <c r="N13">
        <v>3.1070000000000002</v>
      </c>
      <c r="O13">
        <v>-9.2999999999999999E-2</v>
      </c>
      <c r="P13">
        <f t="shared" si="0"/>
        <v>33.408602150537639</v>
      </c>
      <c r="V13">
        <v>60</v>
      </c>
      <c r="W13">
        <v>2.387</v>
      </c>
      <c r="AG13">
        <v>60</v>
      </c>
      <c r="AH13">
        <v>0.318</v>
      </c>
      <c r="AN13">
        <v>60</v>
      </c>
      <c r="AO13">
        <v>6.2E-2</v>
      </c>
      <c r="AP13">
        <v>-0.113</v>
      </c>
      <c r="AQ13">
        <v>-8.5999999999999993E-2</v>
      </c>
      <c r="AR13">
        <v>0.86499999999999999</v>
      </c>
      <c r="AS13">
        <v>0.13400000000000001</v>
      </c>
      <c r="AT13">
        <v>0.69</v>
      </c>
      <c r="AU13">
        <v>3.9E-2</v>
      </c>
      <c r="AV13">
        <v>0.63100000000000001</v>
      </c>
      <c r="AW13">
        <v>0.54800000000000004</v>
      </c>
      <c r="AY13">
        <v>60</v>
      </c>
      <c r="AZ13">
        <v>2.387</v>
      </c>
      <c r="BA13">
        <v>3.6429999999999998</v>
      </c>
      <c r="BB13">
        <v>0.27100000000000002</v>
      </c>
      <c r="BC13">
        <v>4.4320000000000004</v>
      </c>
      <c r="BE13">
        <v>60</v>
      </c>
      <c r="BF13">
        <v>0.94399999999999995</v>
      </c>
      <c r="BG13">
        <v>-9.5000000000000001E-2</v>
      </c>
      <c r="BH13">
        <v>-0.14000000000000001</v>
      </c>
      <c r="BI13">
        <v>0.51100000000000001</v>
      </c>
      <c r="BK13">
        <v>60</v>
      </c>
      <c r="BL13">
        <v>0.318</v>
      </c>
      <c r="BM13">
        <v>3.2210000000000001</v>
      </c>
      <c r="BN13">
        <v>0.44400000000000001</v>
      </c>
      <c r="BO13">
        <v>0.86299999999999999</v>
      </c>
    </row>
    <row r="14" spans="1:67">
      <c r="E14">
        <v>65</v>
      </c>
      <c r="F14">
        <v>0.18099999999999999</v>
      </c>
      <c r="J14">
        <v>65</v>
      </c>
      <c r="K14">
        <v>1.3360000000000001</v>
      </c>
      <c r="M14" t="s">
        <v>73</v>
      </c>
      <c r="N14">
        <v>7.2370000000000001</v>
      </c>
      <c r="O14">
        <v>-0.16400000000000001</v>
      </c>
      <c r="P14">
        <f t="shared" si="0"/>
        <v>44.128048780487802</v>
      </c>
      <c r="V14">
        <v>65</v>
      </c>
      <c r="W14">
        <v>3.4620000000000002</v>
      </c>
      <c r="AG14">
        <v>65</v>
      </c>
      <c r="AH14">
        <v>0.222</v>
      </c>
      <c r="AN14">
        <v>65</v>
      </c>
      <c r="AO14">
        <v>0.18099999999999999</v>
      </c>
      <c r="AP14">
        <v>-7.5999999999999998E-2</v>
      </c>
      <c r="AQ14">
        <v>0.81599999999999995</v>
      </c>
      <c r="AR14">
        <v>1.101</v>
      </c>
      <c r="AS14">
        <v>0.107</v>
      </c>
      <c r="AT14">
        <v>0.91500000000000004</v>
      </c>
      <c r="AU14">
        <v>6.8000000000000005E-2</v>
      </c>
      <c r="AV14">
        <v>1.0109999999999999</v>
      </c>
      <c r="AW14">
        <v>0.63</v>
      </c>
      <c r="AY14">
        <v>65</v>
      </c>
      <c r="AZ14">
        <v>3.4620000000000002</v>
      </c>
      <c r="BA14">
        <v>4.5730000000000004</v>
      </c>
      <c r="BB14">
        <v>0.46300000000000002</v>
      </c>
      <c r="BC14">
        <v>5.7039999999999997</v>
      </c>
      <c r="BE14">
        <v>65</v>
      </c>
      <c r="BF14">
        <v>0.92400000000000004</v>
      </c>
      <c r="BG14">
        <v>-8.5000000000000006E-2</v>
      </c>
      <c r="BH14">
        <v>0.111</v>
      </c>
      <c r="BI14">
        <v>0.70299999999999996</v>
      </c>
      <c r="BK14">
        <v>65</v>
      </c>
      <c r="BL14">
        <v>0.222</v>
      </c>
      <c r="BM14">
        <v>3.9009999999999998</v>
      </c>
      <c r="BN14">
        <v>1.929</v>
      </c>
      <c r="BO14">
        <v>1.1519999999999999</v>
      </c>
    </row>
    <row r="15" spans="1:67">
      <c r="E15">
        <v>70</v>
      </c>
      <c r="F15">
        <v>1.895</v>
      </c>
      <c r="J15">
        <v>70</v>
      </c>
      <c r="K15">
        <v>1.4990000000000001</v>
      </c>
      <c r="M15" t="s">
        <v>63</v>
      </c>
      <c r="N15">
        <v>1.7130000000000001</v>
      </c>
      <c r="O15">
        <v>-0.17299999999999999</v>
      </c>
      <c r="P15">
        <f t="shared" si="0"/>
        <v>9.9017341040462448</v>
      </c>
      <c r="V15">
        <v>70</v>
      </c>
      <c r="W15">
        <v>3.883</v>
      </c>
      <c r="AG15">
        <v>70</v>
      </c>
      <c r="AH15">
        <v>0.88200000000000001</v>
      </c>
      <c r="AN15">
        <v>70</v>
      </c>
      <c r="AO15">
        <v>1.895</v>
      </c>
      <c r="AP15">
        <v>0.63400000000000001</v>
      </c>
      <c r="AQ15">
        <v>1.2470000000000001</v>
      </c>
      <c r="AR15">
        <v>0.88100000000000001</v>
      </c>
      <c r="AS15">
        <v>0.123</v>
      </c>
      <c r="AT15">
        <v>1.0629999999999999</v>
      </c>
      <c r="AU15">
        <v>-0.25700000000000001</v>
      </c>
      <c r="AV15">
        <v>1.214</v>
      </c>
      <c r="AW15">
        <v>0.753</v>
      </c>
      <c r="AY15">
        <v>70</v>
      </c>
      <c r="AZ15">
        <v>3.883</v>
      </c>
      <c r="BA15">
        <v>5.3650000000000002</v>
      </c>
      <c r="BB15">
        <v>0.61299999999999999</v>
      </c>
      <c r="BC15">
        <v>6.726</v>
      </c>
      <c r="BE15">
        <v>70</v>
      </c>
      <c r="BF15">
        <v>1.0309999999999999</v>
      </c>
      <c r="BG15">
        <v>0.54300000000000004</v>
      </c>
      <c r="BH15">
        <v>0.21299999999999999</v>
      </c>
      <c r="BI15">
        <v>1.1160000000000001</v>
      </c>
      <c r="BK15">
        <v>70</v>
      </c>
      <c r="BL15">
        <v>0.88200000000000001</v>
      </c>
      <c r="BM15">
        <v>4.5339999999999998</v>
      </c>
      <c r="BN15">
        <v>1.3540000000000001</v>
      </c>
      <c r="BO15">
        <v>0.84599999999999997</v>
      </c>
    </row>
    <row r="16" spans="1:67">
      <c r="E16">
        <v>75</v>
      </c>
      <c r="F16">
        <v>2.2589999999999999</v>
      </c>
      <c r="J16">
        <v>75</v>
      </c>
      <c r="K16">
        <v>1.3680000000000001</v>
      </c>
      <c r="M16" t="s">
        <v>57</v>
      </c>
      <c r="N16">
        <v>3.2120000000000002</v>
      </c>
      <c r="O16">
        <v>-0.19700000000000001</v>
      </c>
      <c r="P16">
        <f t="shared" si="0"/>
        <v>16.304568527918782</v>
      </c>
      <c r="V16">
        <v>75</v>
      </c>
      <c r="W16">
        <v>4.3719999999999999</v>
      </c>
      <c r="AG16">
        <v>75</v>
      </c>
      <c r="AH16">
        <v>0.50700000000000001</v>
      </c>
      <c r="AN16">
        <v>75</v>
      </c>
      <c r="AO16">
        <v>2.2589999999999999</v>
      </c>
      <c r="AP16">
        <v>1.119</v>
      </c>
      <c r="AQ16">
        <v>0.90800000000000003</v>
      </c>
      <c r="AR16">
        <v>1.7210000000000001</v>
      </c>
      <c r="AS16">
        <v>7.9000000000000001E-2</v>
      </c>
      <c r="AT16">
        <v>1.2889999999999999</v>
      </c>
      <c r="AU16">
        <v>-4.2999999999999997E-2</v>
      </c>
      <c r="AV16">
        <v>1.323</v>
      </c>
      <c r="AW16">
        <v>0.73199999999999998</v>
      </c>
      <c r="AY16">
        <v>75</v>
      </c>
      <c r="AZ16">
        <v>4.3719999999999999</v>
      </c>
      <c r="BA16">
        <v>6.0359999999999996</v>
      </c>
      <c r="BB16">
        <v>1.04</v>
      </c>
      <c r="BC16">
        <v>7.8319999999999999</v>
      </c>
      <c r="BE16">
        <v>75</v>
      </c>
      <c r="BF16">
        <v>1.228</v>
      </c>
      <c r="BG16">
        <v>1.1359999999999999</v>
      </c>
      <c r="BH16">
        <v>0.246</v>
      </c>
      <c r="BI16">
        <v>1.3560000000000001</v>
      </c>
      <c r="BK16">
        <v>75</v>
      </c>
      <c r="BL16">
        <v>0.50700000000000001</v>
      </c>
      <c r="BM16">
        <v>4.9329999999999998</v>
      </c>
      <c r="BN16">
        <v>1.921</v>
      </c>
      <c r="BO16">
        <v>1.9670000000000001</v>
      </c>
    </row>
    <row r="17" spans="5:67">
      <c r="E17">
        <v>80</v>
      </c>
      <c r="F17">
        <v>2.4630000000000001</v>
      </c>
      <c r="J17">
        <v>80</v>
      </c>
      <c r="K17">
        <v>1.526</v>
      </c>
      <c r="M17" t="s">
        <v>57</v>
      </c>
      <c r="N17">
        <v>3.3919999999999999</v>
      </c>
      <c r="O17">
        <v>-0.104</v>
      </c>
      <c r="P17">
        <f t="shared" si="0"/>
        <v>32.615384615384613</v>
      </c>
      <c r="V17">
        <v>80</v>
      </c>
      <c r="W17">
        <v>4.5179999999999998</v>
      </c>
      <c r="AG17">
        <v>80</v>
      </c>
      <c r="AH17">
        <v>1.5369999999999999</v>
      </c>
      <c r="AN17">
        <v>80</v>
      </c>
      <c r="AO17">
        <v>2.4630000000000001</v>
      </c>
      <c r="AP17">
        <v>1.536</v>
      </c>
      <c r="AQ17">
        <v>2.0619999999999998</v>
      </c>
      <c r="AR17">
        <v>1.796</v>
      </c>
      <c r="AS17">
        <v>1.0409999999999999</v>
      </c>
      <c r="AT17">
        <v>1.679</v>
      </c>
      <c r="AU17">
        <v>0.11899999999999999</v>
      </c>
      <c r="AV17">
        <v>1.8149999999999999</v>
      </c>
      <c r="AW17">
        <v>1.0580000000000001</v>
      </c>
      <c r="AY17">
        <v>80</v>
      </c>
      <c r="AZ17">
        <v>4.5179999999999998</v>
      </c>
      <c r="BA17">
        <v>6.3479999999999999</v>
      </c>
      <c r="BB17">
        <v>0.71599999999999997</v>
      </c>
      <c r="BC17">
        <v>7.9530000000000003</v>
      </c>
      <c r="BE17">
        <v>80</v>
      </c>
      <c r="BF17">
        <v>1.206</v>
      </c>
      <c r="BG17">
        <v>0.99099999999999999</v>
      </c>
      <c r="BH17">
        <v>1.0049999999999999</v>
      </c>
      <c r="BI17">
        <v>0.90500000000000003</v>
      </c>
      <c r="BK17">
        <v>80</v>
      </c>
      <c r="BL17">
        <v>1.5369999999999999</v>
      </c>
      <c r="BM17">
        <v>5.3730000000000002</v>
      </c>
      <c r="BN17">
        <v>2.137</v>
      </c>
      <c r="BO17">
        <v>1.7090000000000001</v>
      </c>
    </row>
    <row r="18" spans="5:67">
      <c r="E18">
        <v>85</v>
      </c>
      <c r="F18">
        <v>2.7210000000000001</v>
      </c>
      <c r="J18">
        <v>85</v>
      </c>
      <c r="K18">
        <v>2.488</v>
      </c>
      <c r="M18" t="s">
        <v>74</v>
      </c>
      <c r="N18">
        <v>1.04</v>
      </c>
      <c r="O18">
        <v>-9.2999999999999999E-2</v>
      </c>
      <c r="P18">
        <f t="shared" si="0"/>
        <v>11.182795698924732</v>
      </c>
      <c r="V18">
        <v>85</v>
      </c>
      <c r="W18">
        <v>4.7160000000000002</v>
      </c>
      <c r="AG18">
        <v>85</v>
      </c>
      <c r="AH18">
        <v>1.147</v>
      </c>
      <c r="AN18">
        <v>85</v>
      </c>
      <c r="AO18">
        <v>2.7210000000000001</v>
      </c>
      <c r="AP18">
        <v>1.873</v>
      </c>
      <c r="AQ18">
        <v>2.4180000000000001</v>
      </c>
      <c r="AR18">
        <v>2.2410000000000001</v>
      </c>
      <c r="AS18">
        <v>1.573</v>
      </c>
      <c r="AT18">
        <v>1.5469999999999999</v>
      </c>
      <c r="AU18">
        <v>1.1919999999999999</v>
      </c>
      <c r="AV18">
        <v>1.831</v>
      </c>
      <c r="AW18">
        <v>0.92600000000000005</v>
      </c>
      <c r="AY18">
        <v>85</v>
      </c>
      <c r="AZ18">
        <v>4.7160000000000002</v>
      </c>
      <c r="BA18">
        <v>6.99</v>
      </c>
      <c r="BB18">
        <v>0.53600000000000003</v>
      </c>
      <c r="BC18">
        <v>8.2520000000000007</v>
      </c>
      <c r="BE18">
        <v>85</v>
      </c>
      <c r="BF18">
        <v>1.2509999999999999</v>
      </c>
      <c r="BG18">
        <v>1.6619999999999999</v>
      </c>
      <c r="BH18">
        <v>1.264</v>
      </c>
      <c r="BI18">
        <v>0.96799999999999997</v>
      </c>
      <c r="BK18">
        <v>85</v>
      </c>
      <c r="BL18">
        <v>1.147</v>
      </c>
      <c r="BM18">
        <v>5.6390000000000002</v>
      </c>
      <c r="BN18">
        <v>2.266</v>
      </c>
      <c r="BO18">
        <v>1.847</v>
      </c>
    </row>
    <row r="19" spans="5:67">
      <c r="E19">
        <v>90</v>
      </c>
      <c r="F19">
        <v>3.2120000000000002</v>
      </c>
      <c r="J19">
        <v>90</v>
      </c>
      <c r="K19">
        <v>3.1070000000000002</v>
      </c>
      <c r="M19" t="s">
        <v>60</v>
      </c>
      <c r="N19">
        <v>2.1930000000000001</v>
      </c>
      <c r="O19">
        <v>-0.13700000000000001</v>
      </c>
      <c r="P19">
        <f t="shared" si="0"/>
        <v>16.007299270072991</v>
      </c>
      <c r="V19">
        <v>90</v>
      </c>
      <c r="W19">
        <v>4.9349999999999996</v>
      </c>
      <c r="AG19">
        <v>90</v>
      </c>
      <c r="AH19">
        <v>1.6639999999999999</v>
      </c>
      <c r="AN19">
        <v>90</v>
      </c>
      <c r="AO19">
        <v>3.2120000000000002</v>
      </c>
      <c r="AP19">
        <v>2.1930000000000001</v>
      </c>
      <c r="AQ19">
        <v>2.7090000000000001</v>
      </c>
      <c r="AR19">
        <v>2.5489999999999999</v>
      </c>
      <c r="AS19">
        <v>1.5109999999999999</v>
      </c>
      <c r="AT19">
        <v>1.7130000000000001</v>
      </c>
      <c r="AU19">
        <v>1.474</v>
      </c>
      <c r="AV19">
        <v>1.6080000000000001</v>
      </c>
      <c r="AW19">
        <v>2.2629999999999999</v>
      </c>
      <c r="AY19">
        <v>90</v>
      </c>
      <c r="AZ19">
        <v>4.9349999999999996</v>
      </c>
      <c r="BA19">
        <v>7.2370000000000001</v>
      </c>
      <c r="BB19">
        <v>0.72299999999999998</v>
      </c>
      <c r="BC19">
        <v>8.8239999999999998</v>
      </c>
      <c r="BE19">
        <v>90</v>
      </c>
      <c r="BF19">
        <v>1.552</v>
      </c>
      <c r="BG19">
        <v>1.56</v>
      </c>
      <c r="BH19">
        <v>1.542</v>
      </c>
      <c r="BI19">
        <v>0.69099999999999995</v>
      </c>
      <c r="BK19">
        <v>90</v>
      </c>
      <c r="BL19">
        <v>1.6639999999999999</v>
      </c>
      <c r="BM19">
        <v>6.1740000000000004</v>
      </c>
      <c r="BN19">
        <v>2.3159999999999998</v>
      </c>
      <c r="BO19">
        <v>2.1760000000000002</v>
      </c>
    </row>
    <row r="20" spans="5:67">
      <c r="E20" t="s">
        <v>56</v>
      </c>
      <c r="J20" t="s">
        <v>56</v>
      </c>
      <c r="M20" t="s">
        <v>62</v>
      </c>
      <c r="N20">
        <v>1.573</v>
      </c>
      <c r="O20">
        <v>-6.6000000000000003E-2</v>
      </c>
      <c r="P20">
        <f t="shared" si="0"/>
        <v>23.833333333333332</v>
      </c>
      <c r="V20" t="s">
        <v>56</v>
      </c>
      <c r="AG20" t="s">
        <v>56</v>
      </c>
      <c r="AN20" t="s">
        <v>56</v>
      </c>
      <c r="AY20" t="s">
        <v>56</v>
      </c>
      <c r="BE20" t="s">
        <v>56</v>
      </c>
      <c r="BK20" t="s">
        <v>56</v>
      </c>
    </row>
    <row r="21" spans="5:67">
      <c r="E21" t="s">
        <v>56</v>
      </c>
      <c r="J21" t="s">
        <v>56</v>
      </c>
      <c r="V21" t="s">
        <v>56</v>
      </c>
      <c r="AG21" t="s">
        <v>56</v>
      </c>
      <c r="AN21" t="s">
        <v>56</v>
      </c>
      <c r="AY21" t="s">
        <v>56</v>
      </c>
      <c r="BE21" t="s">
        <v>56</v>
      </c>
      <c r="BK21" t="s">
        <v>56</v>
      </c>
    </row>
    <row r="22" spans="5:67">
      <c r="E22" t="s">
        <v>57</v>
      </c>
      <c r="F22">
        <f>MAX(F24:F38)</f>
        <v>3.3919999999999999</v>
      </c>
      <c r="G22">
        <f>MIN(F24:F38)</f>
        <v>-0.104</v>
      </c>
      <c r="J22" t="s">
        <v>72</v>
      </c>
      <c r="K22">
        <f>MAX(K24:K38)</f>
        <v>0.91600000000000004</v>
      </c>
      <c r="L22">
        <f>MIN(K24:K38)</f>
        <v>-7.5999999999999998E-2</v>
      </c>
      <c r="V22" t="s">
        <v>99</v>
      </c>
      <c r="AG22" t="s">
        <v>118</v>
      </c>
      <c r="AH22">
        <f>MAX(AH24:AH38)</f>
        <v>1.552</v>
      </c>
      <c r="AI22">
        <f>MIN(AH24:AH38)</f>
        <v>-8.8999999999999996E-2</v>
      </c>
      <c r="AN22" t="s">
        <v>60</v>
      </c>
      <c r="AY22" t="s">
        <v>73</v>
      </c>
      <c r="BE22" t="s">
        <v>120</v>
      </c>
      <c r="BK22" t="s">
        <v>122</v>
      </c>
    </row>
    <row r="23" spans="5:67">
      <c r="E23" t="s">
        <v>58</v>
      </c>
      <c r="F23" t="s">
        <v>59</v>
      </c>
      <c r="J23" t="s">
        <v>58</v>
      </c>
      <c r="K23" t="s">
        <v>59</v>
      </c>
      <c r="V23" t="s">
        <v>58</v>
      </c>
      <c r="W23" t="s">
        <v>59</v>
      </c>
      <c r="AG23" t="s">
        <v>58</v>
      </c>
      <c r="AH23" t="s">
        <v>59</v>
      </c>
      <c r="AN23" t="s">
        <v>58</v>
      </c>
      <c r="AO23" t="s">
        <v>59</v>
      </c>
      <c r="AY23" t="s">
        <v>58</v>
      </c>
      <c r="AZ23" t="s">
        <v>59</v>
      </c>
      <c r="BE23" t="s">
        <v>58</v>
      </c>
      <c r="BF23" t="s">
        <v>59</v>
      </c>
      <c r="BK23" t="s">
        <v>58</v>
      </c>
      <c r="BL23" t="s">
        <v>59</v>
      </c>
    </row>
    <row r="24" spans="5:67">
      <c r="E24">
        <v>20</v>
      </c>
      <c r="F24">
        <v>0.22900000000000001</v>
      </c>
      <c r="J24">
        <v>20</v>
      </c>
      <c r="K24">
        <v>-6.4000000000000001E-2</v>
      </c>
      <c r="V24">
        <v>20</v>
      </c>
      <c r="W24">
        <v>2.3E-2</v>
      </c>
      <c r="AG24">
        <v>20</v>
      </c>
      <c r="AH24">
        <v>-6.6000000000000003E-2</v>
      </c>
      <c r="AN24">
        <v>20</v>
      </c>
      <c r="AO24">
        <v>7.3999999999999996E-2</v>
      </c>
      <c r="AY24">
        <v>20</v>
      </c>
      <c r="AZ24">
        <v>0.05</v>
      </c>
      <c r="BE24">
        <v>20</v>
      </c>
      <c r="BF24">
        <v>-5.6000000000000001E-2</v>
      </c>
      <c r="BK24">
        <v>20</v>
      </c>
      <c r="BL24">
        <v>0.104</v>
      </c>
    </row>
    <row r="25" spans="5:67">
      <c r="E25">
        <v>25</v>
      </c>
      <c r="F25">
        <v>-1.9E-2</v>
      </c>
      <c r="J25">
        <v>25</v>
      </c>
      <c r="K25">
        <v>0.19400000000000001</v>
      </c>
      <c r="V25">
        <v>25</v>
      </c>
      <c r="W25">
        <v>-0.19400000000000001</v>
      </c>
      <c r="AG25">
        <v>25</v>
      </c>
      <c r="AH25">
        <v>4.9000000000000002E-2</v>
      </c>
      <c r="AN25">
        <v>25</v>
      </c>
      <c r="AO25">
        <v>-0.113</v>
      </c>
      <c r="AY25">
        <v>25</v>
      </c>
      <c r="AZ25">
        <v>-0.16400000000000001</v>
      </c>
      <c r="BE25">
        <v>25</v>
      </c>
      <c r="BF25">
        <v>-8.5000000000000006E-2</v>
      </c>
      <c r="BK25">
        <v>25</v>
      </c>
      <c r="BL25">
        <v>0.01</v>
      </c>
    </row>
    <row r="26" spans="5:67">
      <c r="E26">
        <v>30</v>
      </c>
      <c r="F26">
        <v>4.4999999999999998E-2</v>
      </c>
      <c r="J26">
        <v>30</v>
      </c>
      <c r="K26">
        <v>-2.5000000000000001E-2</v>
      </c>
      <c r="V26">
        <v>30</v>
      </c>
      <c r="W26">
        <v>8.9999999999999993E-3</v>
      </c>
      <c r="AG26">
        <v>30</v>
      </c>
      <c r="AH26">
        <v>3.0000000000000001E-3</v>
      </c>
      <c r="AN26">
        <v>30</v>
      </c>
      <c r="AO26">
        <v>-6.0999999999999999E-2</v>
      </c>
      <c r="AY26">
        <v>30</v>
      </c>
      <c r="AZ26">
        <v>0.17299999999999999</v>
      </c>
      <c r="BE26">
        <v>30</v>
      </c>
      <c r="BF26">
        <v>3.5999999999999997E-2</v>
      </c>
      <c r="BK26">
        <v>30</v>
      </c>
      <c r="BL26">
        <v>3.4000000000000002E-2</v>
      </c>
    </row>
    <row r="27" spans="5:67">
      <c r="E27">
        <v>35</v>
      </c>
      <c r="F27">
        <v>-0.104</v>
      </c>
      <c r="J27">
        <v>35</v>
      </c>
      <c r="K27">
        <v>1E-3</v>
      </c>
      <c r="V27">
        <v>35</v>
      </c>
      <c r="W27">
        <v>-6.6000000000000003E-2</v>
      </c>
      <c r="AG27">
        <v>35</v>
      </c>
      <c r="AH27">
        <v>0.192</v>
      </c>
      <c r="AN27">
        <v>35</v>
      </c>
      <c r="AO27">
        <v>-4.5999999999999999E-2</v>
      </c>
      <c r="AY27">
        <v>35</v>
      </c>
      <c r="AZ27">
        <v>0.36899999999999999</v>
      </c>
      <c r="BE27">
        <v>35</v>
      </c>
      <c r="BF27">
        <v>-0.187</v>
      </c>
      <c r="BK27">
        <v>35</v>
      </c>
      <c r="BL27">
        <v>0.61399999999999999</v>
      </c>
    </row>
    <row r="28" spans="5:67">
      <c r="E28">
        <v>40</v>
      </c>
      <c r="F28">
        <v>9.1999999999999998E-2</v>
      </c>
      <c r="J28">
        <v>40</v>
      </c>
      <c r="K28">
        <v>0.183</v>
      </c>
      <c r="V28">
        <v>40</v>
      </c>
      <c r="W28">
        <v>9.2999999999999999E-2</v>
      </c>
      <c r="AG28">
        <v>40</v>
      </c>
      <c r="AH28">
        <v>-1.7000000000000001E-2</v>
      </c>
      <c r="AN28">
        <v>40</v>
      </c>
      <c r="AO28">
        <v>-0.02</v>
      </c>
      <c r="AY28">
        <v>40</v>
      </c>
      <c r="AZ28">
        <v>0.216</v>
      </c>
      <c r="BE28">
        <v>40</v>
      </c>
      <c r="BF28">
        <v>-3.0000000000000001E-3</v>
      </c>
      <c r="BK28">
        <v>40</v>
      </c>
      <c r="BL28">
        <v>0.89100000000000001</v>
      </c>
    </row>
    <row r="29" spans="5:67">
      <c r="E29">
        <v>45</v>
      </c>
      <c r="F29">
        <v>0.37</v>
      </c>
      <c r="J29">
        <v>45</v>
      </c>
      <c r="K29">
        <v>-7.5999999999999998E-2</v>
      </c>
      <c r="V29">
        <v>45</v>
      </c>
      <c r="W29">
        <v>0.11899999999999999</v>
      </c>
      <c r="AG29">
        <v>45</v>
      </c>
      <c r="AH29">
        <v>-8.8999999999999996E-2</v>
      </c>
      <c r="AN29">
        <v>45</v>
      </c>
      <c r="AO29">
        <v>-7.5999999999999998E-2</v>
      </c>
      <c r="AY29">
        <v>45</v>
      </c>
      <c r="AZ29">
        <v>0.68700000000000006</v>
      </c>
      <c r="BE29">
        <v>45</v>
      </c>
      <c r="BF29">
        <v>0.104</v>
      </c>
      <c r="BK29">
        <v>45</v>
      </c>
      <c r="BL29">
        <v>1.4450000000000001</v>
      </c>
    </row>
    <row r="30" spans="5:67">
      <c r="E30">
        <v>50</v>
      </c>
      <c r="F30">
        <v>0.28000000000000003</v>
      </c>
      <c r="J30">
        <v>50</v>
      </c>
      <c r="K30">
        <v>6.0000000000000001E-3</v>
      </c>
      <c r="V30">
        <v>50</v>
      </c>
      <c r="W30">
        <v>0.48499999999999999</v>
      </c>
      <c r="AG30">
        <v>50</v>
      </c>
      <c r="AH30">
        <v>8.5000000000000006E-2</v>
      </c>
      <c r="AN30">
        <v>50</v>
      </c>
      <c r="AO30">
        <v>-1.4999999999999999E-2</v>
      </c>
      <c r="AY30">
        <v>50</v>
      </c>
      <c r="AZ30">
        <v>2.0459999999999998</v>
      </c>
      <c r="BE30">
        <v>50</v>
      </c>
      <c r="BF30">
        <v>4.5999999999999999E-2</v>
      </c>
      <c r="BK30">
        <v>50</v>
      </c>
      <c r="BL30">
        <v>2.0249999999999999</v>
      </c>
    </row>
    <row r="31" spans="5:67">
      <c r="E31">
        <v>55</v>
      </c>
      <c r="F31">
        <v>0.75600000000000001</v>
      </c>
      <c r="J31">
        <v>55</v>
      </c>
      <c r="K31">
        <v>6.8000000000000005E-2</v>
      </c>
      <c r="V31">
        <v>55</v>
      </c>
      <c r="W31">
        <v>0.88300000000000001</v>
      </c>
      <c r="AG31">
        <v>55</v>
      </c>
      <c r="AH31">
        <v>0.34499999999999997</v>
      </c>
      <c r="AN31">
        <v>55</v>
      </c>
      <c r="AO31">
        <v>-0.13700000000000001</v>
      </c>
      <c r="AY31">
        <v>55</v>
      </c>
      <c r="AZ31">
        <v>2.8580000000000001</v>
      </c>
      <c r="BE31">
        <v>55</v>
      </c>
      <c r="BF31">
        <v>-4.1000000000000002E-2</v>
      </c>
      <c r="BK31">
        <v>55</v>
      </c>
      <c r="BL31">
        <v>2.7080000000000002</v>
      </c>
    </row>
    <row r="32" spans="5:67">
      <c r="E32">
        <v>60</v>
      </c>
      <c r="F32">
        <v>1.0589999999999999</v>
      </c>
      <c r="J32">
        <v>60</v>
      </c>
      <c r="K32">
        <v>7.4999999999999997E-2</v>
      </c>
      <c r="V32">
        <v>60</v>
      </c>
      <c r="W32">
        <v>1.5509999999999999</v>
      </c>
      <c r="AG32">
        <v>60</v>
      </c>
      <c r="AH32">
        <v>0.94399999999999995</v>
      </c>
      <c r="AN32">
        <v>60</v>
      </c>
      <c r="AO32">
        <v>-0.113</v>
      </c>
      <c r="AY32">
        <v>60</v>
      </c>
      <c r="AZ32">
        <v>3.6429999999999998</v>
      </c>
      <c r="BE32">
        <v>60</v>
      </c>
      <c r="BF32">
        <v>-9.5000000000000001E-2</v>
      </c>
      <c r="BK32">
        <v>60</v>
      </c>
      <c r="BL32">
        <v>3.2210000000000001</v>
      </c>
    </row>
    <row r="33" spans="5:64">
      <c r="E33">
        <v>65</v>
      </c>
      <c r="F33">
        <v>1.069</v>
      </c>
      <c r="J33">
        <v>65</v>
      </c>
      <c r="K33">
        <v>0.378</v>
      </c>
      <c r="V33">
        <v>65</v>
      </c>
      <c r="W33">
        <v>2.04</v>
      </c>
      <c r="AG33">
        <v>65</v>
      </c>
      <c r="AH33">
        <v>0.92400000000000004</v>
      </c>
      <c r="AN33">
        <v>65</v>
      </c>
      <c r="AO33">
        <v>-7.5999999999999998E-2</v>
      </c>
      <c r="AY33">
        <v>65</v>
      </c>
      <c r="AZ33">
        <v>4.5730000000000004</v>
      </c>
      <c r="BE33">
        <v>65</v>
      </c>
      <c r="BF33">
        <v>-8.5000000000000006E-2</v>
      </c>
      <c r="BK33">
        <v>65</v>
      </c>
      <c r="BL33">
        <v>3.9009999999999998</v>
      </c>
    </row>
    <row r="34" spans="5:64">
      <c r="E34">
        <v>70</v>
      </c>
      <c r="F34">
        <v>1.101</v>
      </c>
      <c r="J34">
        <v>70</v>
      </c>
      <c r="K34">
        <v>0.44500000000000001</v>
      </c>
      <c r="V34">
        <v>70</v>
      </c>
      <c r="W34">
        <v>2.137</v>
      </c>
      <c r="AG34">
        <v>70</v>
      </c>
      <c r="AH34">
        <v>1.0309999999999999</v>
      </c>
      <c r="AN34">
        <v>70</v>
      </c>
      <c r="AO34">
        <v>0.63400000000000001</v>
      </c>
      <c r="AY34">
        <v>70</v>
      </c>
      <c r="AZ34">
        <v>5.3650000000000002</v>
      </c>
      <c r="BE34">
        <v>70</v>
      </c>
      <c r="BF34">
        <v>0.54300000000000004</v>
      </c>
      <c r="BK34">
        <v>70</v>
      </c>
      <c r="BL34">
        <v>4.5339999999999998</v>
      </c>
    </row>
    <row r="35" spans="5:64">
      <c r="E35">
        <v>75</v>
      </c>
      <c r="F35">
        <v>1.258</v>
      </c>
      <c r="J35">
        <v>75</v>
      </c>
      <c r="K35">
        <v>0.84</v>
      </c>
      <c r="V35">
        <v>75</v>
      </c>
      <c r="W35">
        <v>2.246</v>
      </c>
      <c r="AG35">
        <v>75</v>
      </c>
      <c r="AH35">
        <v>1.228</v>
      </c>
      <c r="AN35">
        <v>75</v>
      </c>
      <c r="AO35">
        <v>1.119</v>
      </c>
      <c r="AY35">
        <v>75</v>
      </c>
      <c r="AZ35">
        <v>6.0359999999999996</v>
      </c>
      <c r="BE35">
        <v>75</v>
      </c>
      <c r="BF35">
        <v>1.1359999999999999</v>
      </c>
      <c r="BK35">
        <v>75</v>
      </c>
      <c r="BL35">
        <v>4.9329999999999998</v>
      </c>
    </row>
    <row r="36" spans="5:64">
      <c r="E36">
        <v>80</v>
      </c>
      <c r="F36">
        <v>1.2949999999999999</v>
      </c>
      <c r="J36">
        <v>80</v>
      </c>
      <c r="K36">
        <v>0.91600000000000004</v>
      </c>
      <c r="V36">
        <v>80</v>
      </c>
      <c r="W36">
        <v>2.2480000000000002</v>
      </c>
      <c r="AG36">
        <v>80</v>
      </c>
      <c r="AH36">
        <v>1.206</v>
      </c>
      <c r="AN36">
        <v>80</v>
      </c>
      <c r="AO36">
        <v>1.536</v>
      </c>
      <c r="AY36">
        <v>80</v>
      </c>
      <c r="AZ36">
        <v>6.3479999999999999</v>
      </c>
      <c r="BE36">
        <v>80</v>
      </c>
      <c r="BF36">
        <v>0.99099999999999999</v>
      </c>
      <c r="BK36">
        <v>80</v>
      </c>
      <c r="BL36">
        <v>5.3730000000000002</v>
      </c>
    </row>
    <row r="37" spans="5:64">
      <c r="E37">
        <v>85</v>
      </c>
      <c r="F37">
        <v>3.3919999999999999</v>
      </c>
      <c r="J37">
        <v>85</v>
      </c>
      <c r="K37">
        <v>0.68799999999999994</v>
      </c>
      <c r="V37">
        <v>85</v>
      </c>
      <c r="W37">
        <v>2.351</v>
      </c>
      <c r="AG37">
        <v>85</v>
      </c>
      <c r="AH37">
        <v>1.2509999999999999</v>
      </c>
      <c r="AN37">
        <v>85</v>
      </c>
      <c r="AO37">
        <v>1.873</v>
      </c>
      <c r="AY37">
        <v>85</v>
      </c>
      <c r="AZ37">
        <v>6.99</v>
      </c>
      <c r="BE37">
        <v>85</v>
      </c>
      <c r="BF37">
        <v>1.6619999999999999</v>
      </c>
      <c r="BK37">
        <v>85</v>
      </c>
      <c r="BL37">
        <v>5.6390000000000002</v>
      </c>
    </row>
    <row r="38" spans="5:64">
      <c r="E38">
        <v>90</v>
      </c>
      <c r="F38">
        <v>2.3559999999999999</v>
      </c>
      <c r="J38">
        <v>90</v>
      </c>
      <c r="K38">
        <v>0.81799999999999995</v>
      </c>
      <c r="V38">
        <v>90</v>
      </c>
      <c r="W38">
        <v>2.3620000000000001</v>
      </c>
      <c r="AG38">
        <v>90</v>
      </c>
      <c r="AH38">
        <v>1.552</v>
      </c>
      <c r="AN38">
        <v>90</v>
      </c>
      <c r="AO38">
        <v>2.1930000000000001</v>
      </c>
      <c r="AY38">
        <v>90</v>
      </c>
      <c r="AZ38">
        <v>7.2370000000000001</v>
      </c>
      <c r="BE38">
        <v>90</v>
      </c>
      <c r="BF38">
        <v>1.56</v>
      </c>
      <c r="BK38">
        <v>90</v>
      </c>
      <c r="BL38">
        <v>6.1740000000000004</v>
      </c>
    </row>
    <row r="39" spans="5:64">
      <c r="E39" t="s">
        <v>56</v>
      </c>
      <c r="J39" t="s">
        <v>56</v>
      </c>
      <c r="V39" t="s">
        <v>56</v>
      </c>
      <c r="AG39" t="s">
        <v>56</v>
      </c>
      <c r="AN39" t="s">
        <v>56</v>
      </c>
      <c r="AY39" t="s">
        <v>56</v>
      </c>
      <c r="BE39" t="s">
        <v>56</v>
      </c>
      <c r="BK39" t="s">
        <v>56</v>
      </c>
    </row>
    <row r="40" spans="5:64">
      <c r="E40" t="s">
        <v>56</v>
      </c>
      <c r="J40" t="s">
        <v>56</v>
      </c>
      <c r="V40" t="s">
        <v>56</v>
      </c>
      <c r="AG40" t="s">
        <v>56</v>
      </c>
      <c r="AN40" t="s">
        <v>56</v>
      </c>
      <c r="AY40" t="s">
        <v>56</v>
      </c>
      <c r="BE40" t="s">
        <v>56</v>
      </c>
      <c r="BK40" t="s">
        <v>56</v>
      </c>
    </row>
    <row r="41" spans="5:64">
      <c r="E41" t="s">
        <v>60</v>
      </c>
      <c r="F41">
        <f>MAX(F43:F57)</f>
        <v>2.1930000000000001</v>
      </c>
      <c r="G41">
        <f>MIN(F43:F57)</f>
        <v>-0.13700000000000001</v>
      </c>
      <c r="J41" t="s">
        <v>73</v>
      </c>
      <c r="K41">
        <f>MAX(K43:K57)</f>
        <v>7.2370000000000001</v>
      </c>
      <c r="L41">
        <f>MIN(K43:K57)</f>
        <v>-0.16400000000000001</v>
      </c>
      <c r="V41" t="s">
        <v>71</v>
      </c>
      <c r="AG41" t="s">
        <v>119</v>
      </c>
      <c r="AH41">
        <f>MAX(AH43:AH57)</f>
        <v>2.069</v>
      </c>
      <c r="AI41">
        <f>MIN(AH43:AH57)</f>
        <v>-0.40600000000000003</v>
      </c>
      <c r="AN41" t="s">
        <v>100</v>
      </c>
      <c r="AY41" t="s">
        <v>74</v>
      </c>
      <c r="BE41" t="s">
        <v>124</v>
      </c>
      <c r="BK41" t="s">
        <v>123</v>
      </c>
    </row>
    <row r="42" spans="5:64">
      <c r="E42" t="s">
        <v>58</v>
      </c>
      <c r="F42" t="s">
        <v>59</v>
      </c>
      <c r="J42" t="s">
        <v>58</v>
      </c>
      <c r="K42" t="s">
        <v>59</v>
      </c>
      <c r="V42" t="s">
        <v>58</v>
      </c>
      <c r="W42" t="s">
        <v>59</v>
      </c>
      <c r="AG42" t="s">
        <v>58</v>
      </c>
      <c r="AH42" t="s">
        <v>59</v>
      </c>
      <c r="AN42" t="s">
        <v>58</v>
      </c>
      <c r="AO42" t="s">
        <v>59</v>
      </c>
      <c r="AY42" t="s">
        <v>58</v>
      </c>
      <c r="AZ42" t="s">
        <v>59</v>
      </c>
      <c r="BE42" t="s">
        <v>58</v>
      </c>
      <c r="BF42" t="s">
        <v>59</v>
      </c>
      <c r="BK42" t="s">
        <v>58</v>
      </c>
      <c r="BL42" t="s">
        <v>59</v>
      </c>
    </row>
    <row r="43" spans="5:64">
      <c r="E43">
        <v>20</v>
      </c>
      <c r="F43">
        <v>7.3999999999999996E-2</v>
      </c>
      <c r="J43">
        <v>20</v>
      </c>
      <c r="K43">
        <v>0.05</v>
      </c>
      <c r="V43">
        <v>20</v>
      </c>
      <c r="W43">
        <v>0.17100000000000001</v>
      </c>
      <c r="AG43">
        <v>20</v>
      </c>
      <c r="AH43">
        <v>-0.14000000000000001</v>
      </c>
      <c r="AN43">
        <v>20</v>
      </c>
      <c r="AO43">
        <v>0.23799999999999999</v>
      </c>
      <c r="AY43">
        <v>20</v>
      </c>
      <c r="AZ43">
        <v>-1.0999999999999999E-2</v>
      </c>
      <c r="BE43">
        <v>20</v>
      </c>
      <c r="BF43">
        <v>5.8999999999999997E-2</v>
      </c>
      <c r="BK43">
        <v>20</v>
      </c>
      <c r="BL43">
        <v>-8.2000000000000003E-2</v>
      </c>
    </row>
    <row r="44" spans="5:64">
      <c r="E44">
        <v>25</v>
      </c>
      <c r="F44">
        <v>-0.113</v>
      </c>
      <c r="J44">
        <v>25</v>
      </c>
      <c r="K44">
        <v>-0.16400000000000001</v>
      </c>
      <c r="V44">
        <v>25</v>
      </c>
      <c r="W44">
        <v>-9.2999999999999999E-2</v>
      </c>
      <c r="AG44">
        <v>25</v>
      </c>
      <c r="AH44">
        <v>-8.5000000000000006E-2</v>
      </c>
      <c r="AN44">
        <v>25</v>
      </c>
      <c r="AO44">
        <v>-3.3000000000000002E-2</v>
      </c>
      <c r="AY44">
        <v>25</v>
      </c>
      <c r="AZ44">
        <v>-9.1999999999999998E-2</v>
      </c>
      <c r="BE44">
        <v>25</v>
      </c>
      <c r="BF44">
        <v>-0.105</v>
      </c>
      <c r="BK44">
        <v>25</v>
      </c>
      <c r="BL44">
        <v>0.25</v>
      </c>
    </row>
    <row r="45" spans="5:64">
      <c r="E45">
        <v>30</v>
      </c>
      <c r="F45">
        <v>-6.0999999999999999E-2</v>
      </c>
      <c r="J45">
        <v>30</v>
      </c>
      <c r="K45">
        <v>0.17299999999999999</v>
      </c>
      <c r="V45">
        <v>30</v>
      </c>
      <c r="W45">
        <v>5.8999999999999997E-2</v>
      </c>
      <c r="AG45">
        <v>30</v>
      </c>
      <c r="AH45">
        <v>8.8999999999999996E-2</v>
      </c>
      <c r="AN45">
        <v>30</v>
      </c>
      <c r="AO45">
        <v>4.8000000000000001E-2</v>
      </c>
      <c r="AY45">
        <v>30</v>
      </c>
      <c r="AZ45">
        <v>-9.2999999999999999E-2</v>
      </c>
      <c r="BE45">
        <v>30</v>
      </c>
      <c r="BF45">
        <v>-5.6000000000000001E-2</v>
      </c>
      <c r="BK45">
        <v>30</v>
      </c>
      <c r="BL45">
        <v>-4.7E-2</v>
      </c>
    </row>
    <row r="46" spans="5:64">
      <c r="E46">
        <v>35</v>
      </c>
      <c r="F46">
        <v>-4.5999999999999999E-2</v>
      </c>
      <c r="J46">
        <v>35</v>
      </c>
      <c r="K46">
        <v>0.36899999999999999</v>
      </c>
      <c r="V46">
        <v>35</v>
      </c>
      <c r="W46">
        <v>-4.2000000000000003E-2</v>
      </c>
      <c r="AG46">
        <v>35</v>
      </c>
      <c r="AH46">
        <v>-0.40600000000000003</v>
      </c>
      <c r="AN46">
        <v>35</v>
      </c>
      <c r="AO46">
        <v>-1.7000000000000001E-2</v>
      </c>
      <c r="AY46">
        <v>35</v>
      </c>
      <c r="AZ46">
        <v>1.2999999999999999E-2</v>
      </c>
      <c r="BE46">
        <v>35</v>
      </c>
      <c r="BF46">
        <v>0.19</v>
      </c>
      <c r="BK46">
        <v>35</v>
      </c>
      <c r="BL46">
        <v>-0.1</v>
      </c>
    </row>
    <row r="47" spans="5:64">
      <c r="E47">
        <v>40</v>
      </c>
      <c r="F47">
        <v>-0.02</v>
      </c>
      <c r="J47">
        <v>40</v>
      </c>
      <c r="K47">
        <v>0.216</v>
      </c>
      <c r="V47">
        <v>40</v>
      </c>
      <c r="W47">
        <v>0.253</v>
      </c>
      <c r="AG47">
        <v>40</v>
      </c>
      <c r="AH47">
        <v>-0.308</v>
      </c>
      <c r="AN47">
        <v>40</v>
      </c>
      <c r="AO47">
        <v>1.7000000000000001E-2</v>
      </c>
      <c r="AY47">
        <v>40</v>
      </c>
      <c r="AZ47">
        <v>3.9E-2</v>
      </c>
      <c r="BE47">
        <v>40</v>
      </c>
      <c r="BF47">
        <v>0.224</v>
      </c>
      <c r="BK47">
        <v>40</v>
      </c>
      <c r="BL47">
        <v>0.13</v>
      </c>
    </row>
    <row r="48" spans="5:64">
      <c r="E48">
        <v>45</v>
      </c>
      <c r="F48">
        <v>-7.5999999999999998E-2</v>
      </c>
      <c r="J48">
        <v>45</v>
      </c>
      <c r="K48">
        <v>0.68700000000000006</v>
      </c>
      <c r="V48">
        <v>45</v>
      </c>
      <c r="W48">
        <v>0.20399999999999999</v>
      </c>
      <c r="AG48">
        <v>45</v>
      </c>
      <c r="AH48">
        <v>-8.7999999999999995E-2</v>
      </c>
      <c r="AN48">
        <v>45</v>
      </c>
      <c r="AO48">
        <v>7.0999999999999994E-2</v>
      </c>
      <c r="AY48">
        <v>45</v>
      </c>
      <c r="AZ48">
        <v>2.1000000000000001E-2</v>
      </c>
      <c r="BE48">
        <v>45</v>
      </c>
      <c r="BF48">
        <v>-0.158</v>
      </c>
      <c r="BK48">
        <v>45</v>
      </c>
      <c r="BL48">
        <v>0.50700000000000001</v>
      </c>
    </row>
    <row r="49" spans="5:64">
      <c r="E49">
        <v>50</v>
      </c>
      <c r="F49">
        <v>-1.4999999999999999E-2</v>
      </c>
      <c r="J49">
        <v>50</v>
      </c>
      <c r="K49">
        <v>2.0459999999999998</v>
      </c>
      <c r="V49">
        <v>50</v>
      </c>
      <c r="W49">
        <v>0.71499999999999997</v>
      </c>
      <c r="AG49">
        <v>50</v>
      </c>
      <c r="AH49">
        <v>0.27200000000000002</v>
      </c>
      <c r="AN49">
        <v>50</v>
      </c>
      <c r="AO49">
        <v>1.9E-2</v>
      </c>
      <c r="AY49">
        <v>50</v>
      </c>
      <c r="AZ49">
        <v>-3.5000000000000003E-2</v>
      </c>
      <c r="BE49">
        <v>50</v>
      </c>
      <c r="BF49">
        <v>5.6000000000000001E-2</v>
      </c>
      <c r="BK49">
        <v>50</v>
      </c>
      <c r="BL49">
        <v>0.85899999999999999</v>
      </c>
    </row>
    <row r="50" spans="5:64">
      <c r="E50">
        <v>55</v>
      </c>
      <c r="F50">
        <v>-0.13700000000000001</v>
      </c>
      <c r="J50">
        <v>55</v>
      </c>
      <c r="K50">
        <v>2.8580000000000001</v>
      </c>
      <c r="V50">
        <v>55</v>
      </c>
      <c r="W50">
        <v>0.8</v>
      </c>
      <c r="AG50">
        <v>55</v>
      </c>
      <c r="AH50">
        <v>-1.6E-2</v>
      </c>
      <c r="AN50">
        <v>55</v>
      </c>
      <c r="AO50">
        <v>3.5000000000000003E-2</v>
      </c>
      <c r="AY50">
        <v>55</v>
      </c>
      <c r="AZ50">
        <v>-4.5999999999999999E-2</v>
      </c>
      <c r="BE50">
        <v>55</v>
      </c>
      <c r="BF50">
        <v>-0.13</v>
      </c>
      <c r="BK50">
        <v>55</v>
      </c>
      <c r="BL50">
        <v>0.58899999999999997</v>
      </c>
    </row>
    <row r="51" spans="5:64">
      <c r="E51">
        <v>60</v>
      </c>
      <c r="F51">
        <v>-0.113</v>
      </c>
      <c r="J51">
        <v>60</v>
      </c>
      <c r="K51">
        <v>3.6429999999999998</v>
      </c>
      <c r="V51">
        <v>60</v>
      </c>
      <c r="W51">
        <v>0.99199999999999999</v>
      </c>
      <c r="AG51">
        <v>60</v>
      </c>
      <c r="AH51">
        <v>0.10299999999999999</v>
      </c>
      <c r="AN51">
        <v>60</v>
      </c>
      <c r="AO51">
        <v>-8.5999999999999993E-2</v>
      </c>
      <c r="AY51">
        <v>60</v>
      </c>
      <c r="AZ51">
        <v>0.27100000000000002</v>
      </c>
      <c r="BE51">
        <v>60</v>
      </c>
      <c r="BF51">
        <v>-0.14000000000000001</v>
      </c>
      <c r="BK51">
        <v>60</v>
      </c>
      <c r="BL51">
        <v>0.44400000000000001</v>
      </c>
    </row>
    <row r="52" spans="5:64">
      <c r="E52">
        <v>65</v>
      </c>
      <c r="F52">
        <v>-7.5999999999999998E-2</v>
      </c>
      <c r="J52">
        <v>65</v>
      </c>
      <c r="K52">
        <v>4.5730000000000004</v>
      </c>
      <c r="V52">
        <v>65</v>
      </c>
      <c r="W52">
        <v>1.3360000000000001</v>
      </c>
      <c r="AG52">
        <v>65</v>
      </c>
      <c r="AH52">
        <v>-5.6000000000000001E-2</v>
      </c>
      <c r="AN52">
        <v>65</v>
      </c>
      <c r="AO52">
        <v>0.81599999999999995</v>
      </c>
      <c r="AY52">
        <v>65</v>
      </c>
      <c r="AZ52">
        <v>0.46300000000000002</v>
      </c>
      <c r="BE52">
        <v>65</v>
      </c>
      <c r="BF52">
        <v>0.111</v>
      </c>
      <c r="BK52">
        <v>65</v>
      </c>
      <c r="BL52">
        <v>1.929</v>
      </c>
    </row>
    <row r="53" spans="5:64">
      <c r="E53">
        <v>70</v>
      </c>
      <c r="F53">
        <v>0.63400000000000001</v>
      </c>
      <c r="J53">
        <v>70</v>
      </c>
      <c r="K53">
        <v>5.3650000000000002</v>
      </c>
      <c r="V53">
        <v>70</v>
      </c>
      <c r="W53">
        <v>1.4990000000000001</v>
      </c>
      <c r="AG53">
        <v>70</v>
      </c>
      <c r="AH53">
        <v>0.15</v>
      </c>
      <c r="AN53">
        <v>70</v>
      </c>
      <c r="AO53">
        <v>1.2470000000000001</v>
      </c>
      <c r="AY53">
        <v>70</v>
      </c>
      <c r="AZ53">
        <v>0.61299999999999999</v>
      </c>
      <c r="BE53">
        <v>70</v>
      </c>
      <c r="BF53">
        <v>0.21299999999999999</v>
      </c>
      <c r="BK53">
        <v>70</v>
      </c>
      <c r="BL53">
        <v>1.3540000000000001</v>
      </c>
    </row>
    <row r="54" spans="5:64">
      <c r="E54">
        <v>75</v>
      </c>
      <c r="F54">
        <v>1.119</v>
      </c>
      <c r="J54">
        <v>75</v>
      </c>
      <c r="K54">
        <v>6.0359999999999996</v>
      </c>
      <c r="V54">
        <v>75</v>
      </c>
      <c r="W54">
        <v>1.3680000000000001</v>
      </c>
      <c r="AG54">
        <v>75</v>
      </c>
      <c r="AH54">
        <v>0.26900000000000002</v>
      </c>
      <c r="AN54">
        <v>75</v>
      </c>
      <c r="AO54">
        <v>0.90800000000000003</v>
      </c>
      <c r="AY54">
        <v>75</v>
      </c>
      <c r="AZ54">
        <v>1.04</v>
      </c>
      <c r="BE54">
        <v>75</v>
      </c>
      <c r="BF54">
        <v>0.246</v>
      </c>
      <c r="BK54">
        <v>75</v>
      </c>
      <c r="BL54">
        <v>1.921</v>
      </c>
    </row>
    <row r="55" spans="5:64">
      <c r="E55">
        <v>80</v>
      </c>
      <c r="F55">
        <v>1.536</v>
      </c>
      <c r="J55">
        <v>80</v>
      </c>
      <c r="K55">
        <v>6.3479999999999999</v>
      </c>
      <c r="V55">
        <v>80</v>
      </c>
      <c r="W55">
        <v>1.526</v>
      </c>
      <c r="AG55">
        <v>80</v>
      </c>
      <c r="AH55">
        <v>1.2749999999999999</v>
      </c>
      <c r="AN55">
        <v>80</v>
      </c>
      <c r="AO55">
        <v>2.0619999999999998</v>
      </c>
      <c r="AY55">
        <v>80</v>
      </c>
      <c r="AZ55">
        <v>0.71599999999999997</v>
      </c>
      <c r="BE55">
        <v>80</v>
      </c>
      <c r="BF55">
        <v>1.0049999999999999</v>
      </c>
      <c r="BK55">
        <v>80</v>
      </c>
      <c r="BL55">
        <v>2.137</v>
      </c>
    </row>
    <row r="56" spans="5:64">
      <c r="E56">
        <v>85</v>
      </c>
      <c r="F56">
        <v>1.873</v>
      </c>
      <c r="J56">
        <v>85</v>
      </c>
      <c r="K56">
        <v>6.99</v>
      </c>
      <c r="V56">
        <v>85</v>
      </c>
      <c r="W56">
        <v>2.488</v>
      </c>
      <c r="AG56">
        <v>85</v>
      </c>
      <c r="AH56">
        <v>2.0579999999999998</v>
      </c>
      <c r="AN56">
        <v>85</v>
      </c>
      <c r="AO56">
        <v>2.4180000000000001</v>
      </c>
      <c r="AY56">
        <v>85</v>
      </c>
      <c r="AZ56">
        <v>0.53600000000000003</v>
      </c>
      <c r="BE56">
        <v>85</v>
      </c>
      <c r="BF56">
        <v>1.264</v>
      </c>
      <c r="BK56">
        <v>85</v>
      </c>
      <c r="BL56">
        <v>2.266</v>
      </c>
    </row>
    <row r="57" spans="5:64">
      <c r="E57">
        <v>90</v>
      </c>
      <c r="F57">
        <v>2.1930000000000001</v>
      </c>
      <c r="J57">
        <v>90</v>
      </c>
      <c r="K57">
        <v>7.2370000000000001</v>
      </c>
      <c r="V57">
        <v>90</v>
      </c>
      <c r="W57">
        <v>3.1070000000000002</v>
      </c>
      <c r="AG57">
        <v>90</v>
      </c>
      <c r="AH57">
        <v>2.069</v>
      </c>
      <c r="AN57">
        <v>90</v>
      </c>
      <c r="AO57">
        <v>2.7090000000000001</v>
      </c>
      <c r="AY57">
        <v>90</v>
      </c>
      <c r="AZ57">
        <v>0.72299999999999998</v>
      </c>
      <c r="BE57">
        <v>90</v>
      </c>
      <c r="BF57">
        <v>1.542</v>
      </c>
      <c r="BK57">
        <v>90</v>
      </c>
      <c r="BL57">
        <v>2.3159999999999998</v>
      </c>
    </row>
    <row r="58" spans="5:64">
      <c r="E58" t="s">
        <v>56</v>
      </c>
      <c r="J58" t="s">
        <v>56</v>
      </c>
      <c r="V58" t="s">
        <v>56</v>
      </c>
      <c r="AG58" t="s">
        <v>56</v>
      </c>
      <c r="AN58" t="s">
        <v>56</v>
      </c>
      <c r="AY58" t="s">
        <v>56</v>
      </c>
      <c r="BE58" t="s">
        <v>56</v>
      </c>
      <c r="BK58" t="s">
        <v>56</v>
      </c>
    </row>
    <row r="59" spans="5:64">
      <c r="E59" t="s">
        <v>56</v>
      </c>
      <c r="J59" t="s">
        <v>56</v>
      </c>
      <c r="V59" t="s">
        <v>56</v>
      </c>
      <c r="AG59" t="s">
        <v>56</v>
      </c>
      <c r="AN59" t="s">
        <v>56</v>
      </c>
      <c r="AY59" t="s">
        <v>56</v>
      </c>
      <c r="BE59" t="s">
        <v>56</v>
      </c>
      <c r="BK59" t="s">
        <v>56</v>
      </c>
    </row>
    <row r="60" spans="5:64">
      <c r="E60" t="s">
        <v>61</v>
      </c>
      <c r="F60">
        <f>MAX(F62:F76)</f>
        <v>2.5489999999999999</v>
      </c>
      <c r="G60">
        <f>MIN(F62:F76)</f>
        <v>-0.20799999999999999</v>
      </c>
      <c r="J60" t="s">
        <v>74</v>
      </c>
      <c r="K60">
        <f>MAX(K62:K76)</f>
        <v>1.04</v>
      </c>
      <c r="L60">
        <f>MIN(K62:K76)</f>
        <v>-9.2999999999999999E-2</v>
      </c>
      <c r="V60" t="s">
        <v>72</v>
      </c>
      <c r="AG60" t="s">
        <v>120</v>
      </c>
      <c r="AH60">
        <f>MAX(AH62:AH76)</f>
        <v>1.6619999999999999</v>
      </c>
      <c r="AI60">
        <f>MIN(AH62:AH76)</f>
        <v>-0.187</v>
      </c>
      <c r="AN60" t="s">
        <v>61</v>
      </c>
      <c r="AY60" t="s">
        <v>104</v>
      </c>
      <c r="BE60" t="s">
        <v>125</v>
      </c>
      <c r="BK60" t="s">
        <v>126</v>
      </c>
    </row>
    <row r="61" spans="5:64">
      <c r="E61" t="s">
        <v>58</v>
      </c>
      <c r="F61" t="s">
        <v>59</v>
      </c>
      <c r="J61" t="s">
        <v>58</v>
      </c>
      <c r="K61" t="s">
        <v>59</v>
      </c>
      <c r="V61" t="s">
        <v>58</v>
      </c>
      <c r="W61" t="s">
        <v>59</v>
      </c>
      <c r="AG61" t="s">
        <v>58</v>
      </c>
      <c r="AH61" t="s">
        <v>59</v>
      </c>
      <c r="AN61" t="s">
        <v>58</v>
      </c>
      <c r="AO61" t="s">
        <v>59</v>
      </c>
      <c r="AY61" t="s">
        <v>58</v>
      </c>
      <c r="AZ61" t="s">
        <v>59</v>
      </c>
      <c r="BE61" t="s">
        <v>58</v>
      </c>
      <c r="BF61" t="s">
        <v>59</v>
      </c>
      <c r="BK61" t="s">
        <v>58</v>
      </c>
      <c r="BL61" t="s">
        <v>59</v>
      </c>
    </row>
    <row r="62" spans="5:64">
      <c r="E62">
        <v>20</v>
      </c>
      <c r="F62">
        <v>-6.4000000000000001E-2</v>
      </c>
      <c r="J62">
        <v>20</v>
      </c>
      <c r="K62">
        <v>-1.0999999999999999E-2</v>
      </c>
      <c r="V62">
        <v>20</v>
      </c>
      <c r="W62">
        <v>-6.4000000000000001E-2</v>
      </c>
      <c r="AG62">
        <v>20</v>
      </c>
      <c r="AH62">
        <v>-5.6000000000000001E-2</v>
      </c>
      <c r="AN62">
        <v>20</v>
      </c>
      <c r="AO62">
        <v>-6.4000000000000001E-2</v>
      </c>
      <c r="AY62">
        <v>20</v>
      </c>
      <c r="AZ62">
        <v>0.14799999999999999</v>
      </c>
      <c r="BE62">
        <v>20</v>
      </c>
      <c r="BF62">
        <v>-0.23300000000000001</v>
      </c>
      <c r="BK62">
        <v>20</v>
      </c>
      <c r="BL62">
        <v>-0.09</v>
      </c>
    </row>
    <row r="63" spans="5:64">
      <c r="E63">
        <v>25</v>
      </c>
      <c r="F63">
        <v>8.5999999999999993E-2</v>
      </c>
      <c r="J63">
        <v>25</v>
      </c>
      <c r="K63">
        <v>-9.1999999999999998E-2</v>
      </c>
      <c r="V63">
        <v>25</v>
      </c>
      <c r="W63">
        <v>0.19400000000000001</v>
      </c>
      <c r="AG63">
        <v>25</v>
      </c>
      <c r="AH63">
        <v>-8.5000000000000006E-2</v>
      </c>
      <c r="AN63">
        <v>25</v>
      </c>
      <c r="AO63">
        <v>8.5999999999999993E-2</v>
      </c>
      <c r="AY63">
        <v>25</v>
      </c>
      <c r="AZ63">
        <v>-0.123</v>
      </c>
      <c r="BE63">
        <v>25</v>
      </c>
      <c r="BF63">
        <v>0.04</v>
      </c>
      <c r="BK63">
        <v>25</v>
      </c>
      <c r="BL63">
        <v>1.4E-2</v>
      </c>
    </row>
    <row r="64" spans="5:64">
      <c r="E64">
        <v>30</v>
      </c>
      <c r="F64">
        <v>0.10100000000000001</v>
      </c>
      <c r="J64">
        <v>30</v>
      </c>
      <c r="K64">
        <v>-9.2999999999999999E-2</v>
      </c>
      <c r="V64">
        <v>30</v>
      </c>
      <c r="W64">
        <v>-2.5000000000000001E-2</v>
      </c>
      <c r="AG64">
        <v>30</v>
      </c>
      <c r="AH64">
        <v>3.5999999999999997E-2</v>
      </c>
      <c r="AN64">
        <v>30</v>
      </c>
      <c r="AO64">
        <v>0.10100000000000001</v>
      </c>
      <c r="AY64">
        <v>30</v>
      </c>
      <c r="AZ64">
        <v>-0.13300000000000001</v>
      </c>
      <c r="BE64">
        <v>30</v>
      </c>
      <c r="BF64">
        <v>-5.1999999999999998E-2</v>
      </c>
      <c r="BK64">
        <v>30</v>
      </c>
      <c r="BL64">
        <v>-0.23599999999999999</v>
      </c>
    </row>
    <row r="65" spans="5:64">
      <c r="E65">
        <v>35</v>
      </c>
      <c r="F65">
        <v>-0.20799999999999999</v>
      </c>
      <c r="J65">
        <v>35</v>
      </c>
      <c r="K65">
        <v>1.2999999999999999E-2</v>
      </c>
      <c r="V65">
        <v>35</v>
      </c>
      <c r="W65">
        <v>1E-3</v>
      </c>
      <c r="AG65">
        <v>35</v>
      </c>
      <c r="AH65">
        <v>-0.187</v>
      </c>
      <c r="AN65">
        <v>35</v>
      </c>
      <c r="AO65">
        <v>-0.20799999999999999</v>
      </c>
      <c r="AY65">
        <v>35</v>
      </c>
      <c r="AZ65">
        <v>8.8999999999999996E-2</v>
      </c>
      <c r="BE65">
        <v>35</v>
      </c>
      <c r="BF65">
        <v>-9.8000000000000004E-2</v>
      </c>
      <c r="BK65">
        <v>35</v>
      </c>
      <c r="BL65">
        <v>-8.2000000000000003E-2</v>
      </c>
    </row>
    <row r="66" spans="5:64">
      <c r="E66">
        <v>40</v>
      </c>
      <c r="F66">
        <v>0.221</v>
      </c>
      <c r="J66">
        <v>40</v>
      </c>
      <c r="K66">
        <v>3.9E-2</v>
      </c>
      <c r="V66">
        <v>40</v>
      </c>
      <c r="W66">
        <v>0.183</v>
      </c>
      <c r="AG66">
        <v>40</v>
      </c>
      <c r="AH66">
        <v>-3.0000000000000001E-3</v>
      </c>
      <c r="AN66">
        <v>40</v>
      </c>
      <c r="AO66">
        <v>0.221</v>
      </c>
      <c r="AY66">
        <v>40</v>
      </c>
      <c r="AZ66">
        <v>0.61099999999999999</v>
      </c>
      <c r="BE66">
        <v>40</v>
      </c>
      <c r="BF66">
        <v>-5.7000000000000002E-2</v>
      </c>
      <c r="BK66">
        <v>40</v>
      </c>
      <c r="BL66">
        <v>0.124</v>
      </c>
    </row>
    <row r="67" spans="5:64">
      <c r="E67">
        <v>45</v>
      </c>
      <c r="F67">
        <v>-2.1000000000000001E-2</v>
      </c>
      <c r="J67">
        <v>45</v>
      </c>
      <c r="K67">
        <v>2.1000000000000001E-2</v>
      </c>
      <c r="V67">
        <v>45</v>
      </c>
      <c r="W67">
        <v>-7.5999999999999998E-2</v>
      </c>
      <c r="AG67">
        <v>45</v>
      </c>
      <c r="AH67">
        <v>0.104</v>
      </c>
      <c r="AN67">
        <v>45</v>
      </c>
      <c r="AO67">
        <v>-2.1000000000000001E-2</v>
      </c>
      <c r="AY67">
        <v>45</v>
      </c>
      <c r="AZ67">
        <v>0.82399999999999995</v>
      </c>
      <c r="BE67">
        <v>45</v>
      </c>
      <c r="BF67">
        <v>0.107</v>
      </c>
      <c r="BK67">
        <v>45</v>
      </c>
      <c r="BL67">
        <v>0.18</v>
      </c>
    </row>
    <row r="68" spans="5:64">
      <c r="E68">
        <v>50</v>
      </c>
      <c r="F68">
        <v>0.21099999999999999</v>
      </c>
      <c r="J68">
        <v>50</v>
      </c>
      <c r="K68">
        <v>-3.5000000000000003E-2</v>
      </c>
      <c r="V68">
        <v>50</v>
      </c>
      <c r="W68">
        <v>6.0000000000000001E-3</v>
      </c>
      <c r="AG68">
        <v>50</v>
      </c>
      <c r="AH68">
        <v>4.5999999999999999E-2</v>
      </c>
      <c r="AN68">
        <v>50</v>
      </c>
      <c r="AO68">
        <v>0.21099999999999999</v>
      </c>
      <c r="AY68">
        <v>50</v>
      </c>
      <c r="AZ68">
        <v>2.552</v>
      </c>
      <c r="BE68">
        <v>50</v>
      </c>
      <c r="BF68">
        <v>0.28499999999999998</v>
      </c>
      <c r="BK68">
        <v>50</v>
      </c>
      <c r="BL68">
        <v>5.8000000000000003E-2</v>
      </c>
    </row>
    <row r="69" spans="5:64">
      <c r="E69">
        <v>55</v>
      </c>
      <c r="F69">
        <v>2E-3</v>
      </c>
      <c r="J69">
        <v>55</v>
      </c>
      <c r="K69">
        <v>-4.5999999999999999E-2</v>
      </c>
      <c r="V69">
        <v>55</v>
      </c>
      <c r="W69">
        <v>6.8000000000000005E-2</v>
      </c>
      <c r="AG69">
        <v>55</v>
      </c>
      <c r="AH69">
        <v>-4.1000000000000002E-2</v>
      </c>
      <c r="AN69">
        <v>55</v>
      </c>
      <c r="AO69">
        <v>2E-3</v>
      </c>
      <c r="AY69">
        <v>55</v>
      </c>
      <c r="AZ69">
        <v>3.5019999999999998</v>
      </c>
      <c r="BE69">
        <v>55</v>
      </c>
      <c r="BF69">
        <v>0.95899999999999996</v>
      </c>
      <c r="BK69">
        <v>55</v>
      </c>
      <c r="BL69">
        <v>0.92100000000000004</v>
      </c>
    </row>
    <row r="70" spans="5:64">
      <c r="E70">
        <v>60</v>
      </c>
      <c r="F70">
        <v>0.86499999999999999</v>
      </c>
      <c r="J70">
        <v>60</v>
      </c>
      <c r="K70">
        <v>0.27100000000000002</v>
      </c>
      <c r="V70">
        <v>60</v>
      </c>
      <c r="W70">
        <v>7.4999999999999997E-2</v>
      </c>
      <c r="AG70">
        <v>60</v>
      </c>
      <c r="AH70">
        <v>-9.5000000000000001E-2</v>
      </c>
      <c r="AN70">
        <v>60</v>
      </c>
      <c r="AO70">
        <v>0.86499999999999999</v>
      </c>
      <c r="AY70">
        <v>60</v>
      </c>
      <c r="AZ70">
        <v>4.4320000000000004</v>
      </c>
      <c r="BE70">
        <v>60</v>
      </c>
      <c r="BF70">
        <v>0.51100000000000001</v>
      </c>
      <c r="BK70">
        <v>60</v>
      </c>
      <c r="BL70">
        <v>0.86299999999999999</v>
      </c>
    </row>
    <row r="71" spans="5:64">
      <c r="E71">
        <v>65</v>
      </c>
      <c r="F71">
        <v>1.101</v>
      </c>
      <c r="J71">
        <v>65</v>
      </c>
      <c r="K71">
        <v>0.46300000000000002</v>
      </c>
      <c r="V71">
        <v>65</v>
      </c>
      <c r="W71">
        <v>0.378</v>
      </c>
      <c r="AG71">
        <v>65</v>
      </c>
      <c r="AH71">
        <v>-8.5000000000000006E-2</v>
      </c>
      <c r="AN71">
        <v>65</v>
      </c>
      <c r="AO71">
        <v>1.101</v>
      </c>
      <c r="AY71">
        <v>65</v>
      </c>
      <c r="AZ71">
        <v>5.7039999999999997</v>
      </c>
      <c r="BE71">
        <v>65</v>
      </c>
      <c r="BF71">
        <v>0.70299999999999996</v>
      </c>
      <c r="BK71">
        <v>65</v>
      </c>
      <c r="BL71">
        <v>1.1519999999999999</v>
      </c>
    </row>
    <row r="72" spans="5:64">
      <c r="E72">
        <v>70</v>
      </c>
      <c r="F72">
        <v>0.88100000000000001</v>
      </c>
      <c r="J72">
        <v>70</v>
      </c>
      <c r="K72">
        <v>0.61299999999999999</v>
      </c>
      <c r="V72">
        <v>70</v>
      </c>
      <c r="W72">
        <v>0.44500000000000001</v>
      </c>
      <c r="AG72">
        <v>70</v>
      </c>
      <c r="AH72">
        <v>0.54300000000000004</v>
      </c>
      <c r="AN72">
        <v>70</v>
      </c>
      <c r="AO72">
        <v>0.88100000000000001</v>
      </c>
      <c r="AY72">
        <v>70</v>
      </c>
      <c r="AZ72">
        <v>6.726</v>
      </c>
      <c r="BE72">
        <v>70</v>
      </c>
      <c r="BF72">
        <v>1.1160000000000001</v>
      </c>
      <c r="BK72">
        <v>70</v>
      </c>
      <c r="BL72">
        <v>0.84599999999999997</v>
      </c>
    </row>
    <row r="73" spans="5:64">
      <c r="E73">
        <v>75</v>
      </c>
      <c r="F73">
        <v>1.7210000000000001</v>
      </c>
      <c r="J73">
        <v>75</v>
      </c>
      <c r="K73">
        <v>1.04</v>
      </c>
      <c r="V73">
        <v>75</v>
      </c>
      <c r="W73">
        <v>0.84</v>
      </c>
      <c r="AG73">
        <v>75</v>
      </c>
      <c r="AH73">
        <v>1.1359999999999999</v>
      </c>
      <c r="AN73">
        <v>75</v>
      </c>
      <c r="AO73">
        <v>1.7210000000000001</v>
      </c>
      <c r="AY73">
        <v>75</v>
      </c>
      <c r="AZ73">
        <v>7.8319999999999999</v>
      </c>
      <c r="BE73">
        <v>75</v>
      </c>
      <c r="BF73">
        <v>1.3560000000000001</v>
      </c>
      <c r="BK73">
        <v>75</v>
      </c>
      <c r="BL73">
        <v>1.9670000000000001</v>
      </c>
    </row>
    <row r="74" spans="5:64">
      <c r="E74">
        <v>80</v>
      </c>
      <c r="F74">
        <v>1.796</v>
      </c>
      <c r="J74">
        <v>80</v>
      </c>
      <c r="K74">
        <v>0.71599999999999997</v>
      </c>
      <c r="V74">
        <v>80</v>
      </c>
      <c r="W74">
        <v>0.91600000000000004</v>
      </c>
      <c r="AG74">
        <v>80</v>
      </c>
      <c r="AH74">
        <v>0.99099999999999999</v>
      </c>
      <c r="AN74">
        <v>80</v>
      </c>
      <c r="AO74">
        <v>1.796</v>
      </c>
      <c r="AY74">
        <v>80</v>
      </c>
      <c r="AZ74">
        <v>7.9530000000000003</v>
      </c>
      <c r="BE74">
        <v>80</v>
      </c>
      <c r="BF74">
        <v>0.90500000000000003</v>
      </c>
      <c r="BK74">
        <v>80</v>
      </c>
      <c r="BL74">
        <v>1.7090000000000001</v>
      </c>
    </row>
    <row r="75" spans="5:64">
      <c r="E75">
        <v>85</v>
      </c>
      <c r="F75">
        <v>2.2410000000000001</v>
      </c>
      <c r="J75">
        <v>85</v>
      </c>
      <c r="K75">
        <v>0.53600000000000003</v>
      </c>
      <c r="V75">
        <v>85</v>
      </c>
      <c r="W75">
        <v>0.68799999999999994</v>
      </c>
      <c r="AG75">
        <v>85</v>
      </c>
      <c r="AH75">
        <v>1.6619999999999999</v>
      </c>
      <c r="AN75">
        <v>85</v>
      </c>
      <c r="AO75">
        <v>2.2410000000000001</v>
      </c>
      <c r="AY75">
        <v>85</v>
      </c>
      <c r="AZ75">
        <v>8.2520000000000007</v>
      </c>
      <c r="BE75">
        <v>85</v>
      </c>
      <c r="BF75">
        <v>0.96799999999999997</v>
      </c>
      <c r="BK75">
        <v>85</v>
      </c>
      <c r="BL75">
        <v>1.847</v>
      </c>
    </row>
    <row r="76" spans="5:64">
      <c r="E76">
        <v>90</v>
      </c>
      <c r="F76">
        <v>2.5489999999999999</v>
      </c>
      <c r="J76">
        <v>90</v>
      </c>
      <c r="K76">
        <v>0.72299999999999998</v>
      </c>
      <c r="V76">
        <v>90</v>
      </c>
      <c r="W76">
        <v>0.81799999999999995</v>
      </c>
      <c r="AG76">
        <v>90</v>
      </c>
      <c r="AH76">
        <v>1.56</v>
      </c>
      <c r="AN76">
        <v>90</v>
      </c>
      <c r="AO76">
        <v>2.5489999999999999</v>
      </c>
      <c r="AY76">
        <v>90</v>
      </c>
      <c r="AZ76">
        <v>8.8239999999999998</v>
      </c>
      <c r="BE76">
        <v>90</v>
      </c>
      <c r="BF76">
        <v>0.69099999999999995</v>
      </c>
      <c r="BK76">
        <v>90</v>
      </c>
      <c r="BL76">
        <v>2.1760000000000002</v>
      </c>
    </row>
    <row r="77" spans="5:64">
      <c r="E77" t="s">
        <v>56</v>
      </c>
      <c r="J77" t="s">
        <v>56</v>
      </c>
      <c r="V77" t="s">
        <v>56</v>
      </c>
      <c r="AG77" t="s">
        <v>56</v>
      </c>
      <c r="AN77" t="s">
        <v>56</v>
      </c>
      <c r="AY77" t="s">
        <v>56</v>
      </c>
      <c r="BE77" t="s">
        <v>56</v>
      </c>
      <c r="BK77" t="s">
        <v>56</v>
      </c>
    </row>
    <row r="78" spans="5:64">
      <c r="E78" t="s">
        <v>56</v>
      </c>
      <c r="V78" t="s">
        <v>56</v>
      </c>
      <c r="AG78" t="s">
        <v>56</v>
      </c>
      <c r="AN78" t="s">
        <v>56</v>
      </c>
    </row>
    <row r="79" spans="5:64">
      <c r="E79" t="s">
        <v>62</v>
      </c>
      <c r="F79">
        <f>MAX(F81:F95)</f>
        <v>1.573</v>
      </c>
      <c r="G79">
        <f>MIN(F81:F95)</f>
        <v>-6.6000000000000003E-2</v>
      </c>
      <c r="V79" t="s">
        <v>73</v>
      </c>
      <c r="AG79" t="s">
        <v>121</v>
      </c>
      <c r="AH79">
        <f>MAX(AH81:AH95)</f>
        <v>1.3089999999999999</v>
      </c>
      <c r="AI79">
        <f>MIN(AH81:AH95)</f>
        <v>-0.13700000000000001</v>
      </c>
      <c r="AN79" t="s">
        <v>62</v>
      </c>
    </row>
    <row r="80" spans="5:64">
      <c r="E80" t="s">
        <v>58</v>
      </c>
      <c r="F80" t="s">
        <v>59</v>
      </c>
      <c r="V80" t="s">
        <v>58</v>
      </c>
      <c r="W80" t="s">
        <v>59</v>
      </c>
      <c r="AG80" t="s">
        <v>58</v>
      </c>
      <c r="AH80" t="s">
        <v>59</v>
      </c>
      <c r="AN80" t="s">
        <v>58</v>
      </c>
      <c r="AO80" t="s">
        <v>59</v>
      </c>
    </row>
    <row r="81" spans="5:41">
      <c r="E81">
        <v>20</v>
      </c>
      <c r="F81">
        <v>8.1000000000000003E-2</v>
      </c>
      <c r="V81">
        <v>20</v>
      </c>
      <c r="W81">
        <v>0.05</v>
      </c>
      <c r="AG81">
        <v>20</v>
      </c>
      <c r="AH81">
        <v>-0.03</v>
      </c>
      <c r="AN81">
        <v>20</v>
      </c>
      <c r="AO81">
        <v>8.1000000000000003E-2</v>
      </c>
    </row>
    <row r="82" spans="5:41">
      <c r="E82">
        <v>25</v>
      </c>
      <c r="F82">
        <v>0.13200000000000001</v>
      </c>
      <c r="V82">
        <v>25</v>
      </c>
      <c r="W82">
        <v>-0.16400000000000001</v>
      </c>
      <c r="AG82">
        <v>25</v>
      </c>
      <c r="AH82">
        <v>-6.8000000000000005E-2</v>
      </c>
      <c r="AN82">
        <v>25</v>
      </c>
      <c r="AO82">
        <v>0.13200000000000001</v>
      </c>
    </row>
    <row r="83" spans="5:41">
      <c r="E83">
        <v>30</v>
      </c>
      <c r="F83">
        <v>9.1999999999999998E-2</v>
      </c>
      <c r="V83">
        <v>30</v>
      </c>
      <c r="W83">
        <v>0.17299999999999999</v>
      </c>
      <c r="AG83">
        <v>30</v>
      </c>
      <c r="AH83">
        <v>-9.9000000000000005E-2</v>
      </c>
      <c r="AN83">
        <v>30</v>
      </c>
      <c r="AO83">
        <v>9.1999999999999998E-2</v>
      </c>
    </row>
    <row r="84" spans="5:41">
      <c r="E84">
        <v>35</v>
      </c>
      <c r="F84">
        <v>-6.6000000000000003E-2</v>
      </c>
      <c r="V84">
        <v>35</v>
      </c>
      <c r="W84">
        <v>0.36899999999999999</v>
      </c>
      <c r="AG84">
        <v>35</v>
      </c>
      <c r="AH84">
        <v>-1.6E-2</v>
      </c>
      <c r="AN84">
        <v>35</v>
      </c>
      <c r="AO84">
        <v>-6.6000000000000003E-2</v>
      </c>
    </row>
    <row r="85" spans="5:41">
      <c r="E85">
        <v>40</v>
      </c>
      <c r="F85">
        <v>0.188</v>
      </c>
      <c r="V85">
        <v>40</v>
      </c>
      <c r="W85">
        <v>0.216</v>
      </c>
      <c r="AG85">
        <v>40</v>
      </c>
      <c r="AH85">
        <v>-2.1999999999999999E-2</v>
      </c>
      <c r="AN85">
        <v>40</v>
      </c>
      <c r="AO85">
        <v>0.188</v>
      </c>
    </row>
    <row r="86" spans="5:41">
      <c r="E86">
        <v>45</v>
      </c>
      <c r="F86">
        <v>0.14199999999999999</v>
      </c>
      <c r="V86">
        <v>45</v>
      </c>
      <c r="W86">
        <v>0.68700000000000006</v>
      </c>
      <c r="AG86">
        <v>45</v>
      </c>
      <c r="AH86">
        <v>-8.1000000000000003E-2</v>
      </c>
      <c r="AN86">
        <v>45</v>
      </c>
      <c r="AO86">
        <v>0.14199999999999999</v>
      </c>
    </row>
    <row r="87" spans="5:41">
      <c r="E87">
        <v>50</v>
      </c>
      <c r="F87">
        <v>1.9E-2</v>
      </c>
      <c r="V87">
        <v>50</v>
      </c>
      <c r="W87">
        <v>2.0459999999999998</v>
      </c>
      <c r="AG87">
        <v>50</v>
      </c>
      <c r="AH87">
        <v>-8.0000000000000002E-3</v>
      </c>
      <c r="AN87">
        <v>50</v>
      </c>
      <c r="AO87">
        <v>1.9E-2</v>
      </c>
    </row>
    <row r="88" spans="5:41">
      <c r="E88">
        <v>55</v>
      </c>
      <c r="F88">
        <v>-5.7000000000000002E-2</v>
      </c>
      <c r="V88">
        <v>55</v>
      </c>
      <c r="W88">
        <v>2.8580000000000001</v>
      </c>
      <c r="AG88">
        <v>55</v>
      </c>
      <c r="AH88">
        <v>-0.115</v>
      </c>
      <c r="AN88">
        <v>55</v>
      </c>
      <c r="AO88">
        <v>-5.7000000000000002E-2</v>
      </c>
    </row>
    <row r="89" spans="5:41">
      <c r="E89">
        <v>60</v>
      </c>
      <c r="F89">
        <v>0.13400000000000001</v>
      </c>
      <c r="V89">
        <v>60</v>
      </c>
      <c r="W89">
        <v>3.6429999999999998</v>
      </c>
      <c r="AG89">
        <v>60</v>
      </c>
      <c r="AH89">
        <v>-0.13700000000000001</v>
      </c>
      <c r="AN89">
        <v>60</v>
      </c>
      <c r="AO89">
        <v>0.13400000000000001</v>
      </c>
    </row>
    <row r="90" spans="5:41">
      <c r="E90">
        <v>65</v>
      </c>
      <c r="F90">
        <v>0.107</v>
      </c>
      <c r="V90">
        <v>65</v>
      </c>
      <c r="W90">
        <v>4.5730000000000004</v>
      </c>
      <c r="AG90">
        <v>65</v>
      </c>
      <c r="AH90">
        <v>-6.0000000000000001E-3</v>
      </c>
      <c r="AN90">
        <v>65</v>
      </c>
      <c r="AO90">
        <v>0.107</v>
      </c>
    </row>
    <row r="91" spans="5:41">
      <c r="E91">
        <v>70</v>
      </c>
      <c r="F91">
        <v>0.123</v>
      </c>
      <c r="V91">
        <v>70</v>
      </c>
      <c r="W91">
        <v>5.3650000000000002</v>
      </c>
      <c r="AG91">
        <v>70</v>
      </c>
      <c r="AH91">
        <v>1.024</v>
      </c>
      <c r="AN91">
        <v>70</v>
      </c>
      <c r="AO91">
        <v>0.123</v>
      </c>
    </row>
    <row r="92" spans="5:41">
      <c r="E92">
        <v>75</v>
      </c>
      <c r="F92">
        <v>7.9000000000000001E-2</v>
      </c>
      <c r="V92">
        <v>75</v>
      </c>
      <c r="W92">
        <v>6.0359999999999996</v>
      </c>
      <c r="AG92">
        <v>75</v>
      </c>
      <c r="AH92">
        <v>0.64400000000000002</v>
      </c>
      <c r="AN92">
        <v>75</v>
      </c>
      <c r="AO92">
        <v>7.9000000000000001E-2</v>
      </c>
    </row>
    <row r="93" spans="5:41">
      <c r="E93">
        <v>80</v>
      </c>
      <c r="F93">
        <v>1.0409999999999999</v>
      </c>
      <c r="V93">
        <v>80</v>
      </c>
      <c r="W93">
        <v>6.3479999999999999</v>
      </c>
      <c r="AG93">
        <v>80</v>
      </c>
      <c r="AH93">
        <v>1.016</v>
      </c>
      <c r="AN93">
        <v>80</v>
      </c>
      <c r="AO93">
        <v>1.0409999999999999</v>
      </c>
    </row>
    <row r="94" spans="5:41">
      <c r="E94">
        <v>85</v>
      </c>
      <c r="F94">
        <v>1.573</v>
      </c>
      <c r="V94">
        <v>85</v>
      </c>
      <c r="W94">
        <v>6.99</v>
      </c>
      <c r="AG94">
        <v>85</v>
      </c>
      <c r="AH94">
        <v>1.3089999999999999</v>
      </c>
      <c r="AN94">
        <v>85</v>
      </c>
      <c r="AO94">
        <v>1.573</v>
      </c>
    </row>
    <row r="95" spans="5:41">
      <c r="E95">
        <v>90</v>
      </c>
      <c r="F95">
        <v>1.5109999999999999</v>
      </c>
      <c r="V95">
        <v>90</v>
      </c>
      <c r="W95">
        <v>7.2370000000000001</v>
      </c>
      <c r="AG95">
        <v>90</v>
      </c>
      <c r="AH95">
        <v>1.266</v>
      </c>
      <c r="AN95">
        <v>90</v>
      </c>
      <c r="AO95">
        <v>1.5109999999999999</v>
      </c>
    </row>
    <row r="96" spans="5:41">
      <c r="E96" t="s">
        <v>56</v>
      </c>
      <c r="V96" t="s">
        <v>56</v>
      </c>
      <c r="AG96" t="s">
        <v>56</v>
      </c>
      <c r="AN96" t="s">
        <v>56</v>
      </c>
    </row>
    <row r="97" spans="5:41">
      <c r="E97" t="s">
        <v>56</v>
      </c>
      <c r="V97" t="s">
        <v>56</v>
      </c>
      <c r="AG97" t="s">
        <v>56</v>
      </c>
      <c r="AN97" t="s">
        <v>56</v>
      </c>
    </row>
    <row r="98" spans="5:41">
      <c r="E98" t="s">
        <v>63</v>
      </c>
      <c r="F98">
        <f>MAX(F100:F114)</f>
        <v>1.7130000000000001</v>
      </c>
      <c r="G98">
        <f>MIN(F100:F114)</f>
        <v>-0.17299999999999999</v>
      </c>
      <c r="V98" t="s">
        <v>100</v>
      </c>
      <c r="W98">
        <f>MAX(W100:W115)</f>
        <v>2.7090000000000001</v>
      </c>
      <c r="X98">
        <f>MIN(W100:W114)</f>
        <v>-8.5999999999999993E-2</v>
      </c>
      <c r="AG98" t="s">
        <v>122</v>
      </c>
      <c r="AH98">
        <f>MAX(AH100:AH114)</f>
        <v>6.1740000000000004</v>
      </c>
      <c r="AI98">
        <f>MIN(AH100:AH114)</f>
        <v>0.01</v>
      </c>
      <c r="AN98" t="s">
        <v>63</v>
      </c>
    </row>
    <row r="99" spans="5:41">
      <c r="E99" t="s">
        <v>58</v>
      </c>
      <c r="F99" t="s">
        <v>59</v>
      </c>
      <c r="V99" t="s">
        <v>58</v>
      </c>
      <c r="W99" t="s">
        <v>59</v>
      </c>
      <c r="AG99" t="s">
        <v>58</v>
      </c>
      <c r="AH99" t="s">
        <v>59</v>
      </c>
      <c r="AN99" t="s">
        <v>58</v>
      </c>
      <c r="AO99" t="s">
        <v>59</v>
      </c>
    </row>
    <row r="100" spans="5:41">
      <c r="E100">
        <v>20</v>
      </c>
      <c r="F100">
        <v>9.5000000000000001E-2</v>
      </c>
      <c r="V100">
        <v>20</v>
      </c>
      <c r="W100">
        <v>0.23799999999999999</v>
      </c>
      <c r="AG100">
        <v>20</v>
      </c>
      <c r="AH100">
        <v>0.104</v>
      </c>
      <c r="AN100">
        <v>20</v>
      </c>
      <c r="AO100">
        <v>9.5000000000000001E-2</v>
      </c>
    </row>
    <row r="101" spans="5:41">
      <c r="E101">
        <v>25</v>
      </c>
      <c r="F101">
        <v>3.5999999999999997E-2</v>
      </c>
      <c r="V101">
        <v>25</v>
      </c>
      <c r="W101">
        <v>-3.3000000000000002E-2</v>
      </c>
      <c r="AG101">
        <v>25</v>
      </c>
      <c r="AH101">
        <v>0.01</v>
      </c>
      <c r="AN101">
        <v>25</v>
      </c>
      <c r="AO101">
        <v>3.5999999999999997E-2</v>
      </c>
    </row>
    <row r="102" spans="5:41">
      <c r="E102">
        <v>30</v>
      </c>
      <c r="F102">
        <v>-1.7999999999999999E-2</v>
      </c>
      <c r="V102">
        <v>30</v>
      </c>
      <c r="W102">
        <v>4.8000000000000001E-2</v>
      </c>
      <c r="AG102">
        <v>30</v>
      </c>
      <c r="AH102">
        <v>3.4000000000000002E-2</v>
      </c>
      <c r="AN102">
        <v>30</v>
      </c>
      <c r="AO102">
        <v>-1.7999999999999999E-2</v>
      </c>
    </row>
    <row r="103" spans="5:41">
      <c r="E103">
        <v>35</v>
      </c>
      <c r="F103">
        <v>-0.10100000000000001</v>
      </c>
      <c r="V103">
        <v>35</v>
      </c>
      <c r="W103">
        <v>-1.7000000000000001E-2</v>
      </c>
      <c r="AG103">
        <v>35</v>
      </c>
      <c r="AH103">
        <v>0.61399999999999999</v>
      </c>
      <c r="AN103">
        <v>35</v>
      </c>
      <c r="AO103">
        <v>-0.10100000000000001</v>
      </c>
    </row>
    <row r="104" spans="5:41">
      <c r="E104">
        <v>40</v>
      </c>
      <c r="F104">
        <v>-8.4000000000000005E-2</v>
      </c>
      <c r="V104">
        <v>40</v>
      </c>
      <c r="W104">
        <v>1.7000000000000001E-2</v>
      </c>
      <c r="AG104">
        <v>40</v>
      </c>
      <c r="AH104">
        <v>0.89100000000000001</v>
      </c>
      <c r="AN104">
        <v>40</v>
      </c>
      <c r="AO104">
        <v>-8.4000000000000005E-2</v>
      </c>
    </row>
    <row r="105" spans="5:41">
      <c r="E105">
        <v>45</v>
      </c>
      <c r="F105">
        <v>-0.14499999999999999</v>
      </c>
      <c r="V105">
        <v>45</v>
      </c>
      <c r="W105">
        <v>7.0999999999999994E-2</v>
      </c>
      <c r="AG105">
        <v>45</v>
      </c>
      <c r="AH105">
        <v>1.4450000000000001</v>
      </c>
      <c r="AN105">
        <v>45</v>
      </c>
      <c r="AO105">
        <v>-0.14499999999999999</v>
      </c>
    </row>
    <row r="106" spans="5:41">
      <c r="E106">
        <v>50</v>
      </c>
      <c r="F106">
        <v>-0.17299999999999999</v>
      </c>
      <c r="V106">
        <v>50</v>
      </c>
      <c r="W106">
        <v>1.9E-2</v>
      </c>
      <c r="AG106">
        <v>50</v>
      </c>
      <c r="AH106">
        <v>2.0249999999999999</v>
      </c>
      <c r="AN106">
        <v>50</v>
      </c>
      <c r="AO106">
        <v>-0.17299999999999999</v>
      </c>
    </row>
    <row r="107" spans="5:41">
      <c r="E107">
        <v>55</v>
      </c>
      <c r="F107">
        <v>0.67500000000000004</v>
      </c>
      <c r="V107">
        <v>55</v>
      </c>
      <c r="W107">
        <v>3.5000000000000003E-2</v>
      </c>
      <c r="AG107">
        <v>55</v>
      </c>
      <c r="AH107">
        <v>2.7080000000000002</v>
      </c>
      <c r="AN107">
        <v>55</v>
      </c>
      <c r="AO107">
        <v>0.67500000000000004</v>
      </c>
    </row>
    <row r="108" spans="5:41">
      <c r="E108">
        <v>60</v>
      </c>
      <c r="F108">
        <v>0.69</v>
      </c>
      <c r="V108">
        <v>60</v>
      </c>
      <c r="W108">
        <v>-8.5999999999999993E-2</v>
      </c>
      <c r="AG108">
        <v>60</v>
      </c>
      <c r="AH108">
        <v>3.2210000000000001</v>
      </c>
      <c r="AN108">
        <v>60</v>
      </c>
      <c r="AO108">
        <v>0.69</v>
      </c>
    </row>
    <row r="109" spans="5:41">
      <c r="E109">
        <v>65</v>
      </c>
      <c r="F109">
        <v>0.91500000000000004</v>
      </c>
      <c r="V109">
        <v>65</v>
      </c>
      <c r="W109">
        <v>0.81599999999999995</v>
      </c>
      <c r="AG109">
        <v>65</v>
      </c>
      <c r="AH109">
        <v>3.9009999999999998</v>
      </c>
      <c r="AN109">
        <v>65</v>
      </c>
      <c r="AO109">
        <v>0.91500000000000004</v>
      </c>
    </row>
    <row r="110" spans="5:41">
      <c r="E110">
        <v>70</v>
      </c>
      <c r="F110">
        <v>1.0629999999999999</v>
      </c>
      <c r="V110">
        <v>70</v>
      </c>
      <c r="W110">
        <v>1.2470000000000001</v>
      </c>
      <c r="AG110">
        <v>70</v>
      </c>
      <c r="AH110">
        <v>4.5339999999999998</v>
      </c>
      <c r="AN110">
        <v>70</v>
      </c>
      <c r="AO110">
        <v>1.0629999999999999</v>
      </c>
    </row>
    <row r="111" spans="5:41">
      <c r="E111">
        <v>75</v>
      </c>
      <c r="F111">
        <v>1.2889999999999999</v>
      </c>
      <c r="V111">
        <v>75</v>
      </c>
      <c r="W111">
        <v>0.90800000000000003</v>
      </c>
      <c r="AG111">
        <v>75</v>
      </c>
      <c r="AH111">
        <v>4.9329999999999998</v>
      </c>
      <c r="AN111">
        <v>75</v>
      </c>
      <c r="AO111">
        <v>1.2889999999999999</v>
      </c>
    </row>
    <row r="112" spans="5:41">
      <c r="E112">
        <v>80</v>
      </c>
      <c r="F112">
        <v>1.679</v>
      </c>
      <c r="V112">
        <v>80</v>
      </c>
      <c r="W112">
        <v>2.0619999999999998</v>
      </c>
      <c r="AG112">
        <v>80</v>
      </c>
      <c r="AH112">
        <v>5.3730000000000002</v>
      </c>
      <c r="AN112">
        <v>80</v>
      </c>
      <c r="AO112">
        <v>1.679</v>
      </c>
    </row>
    <row r="113" spans="5:41">
      <c r="E113">
        <v>85</v>
      </c>
      <c r="F113">
        <v>1.5469999999999999</v>
      </c>
      <c r="V113">
        <v>85</v>
      </c>
      <c r="W113">
        <v>2.4180000000000001</v>
      </c>
      <c r="AG113">
        <v>85</v>
      </c>
      <c r="AH113">
        <v>5.6390000000000002</v>
      </c>
      <c r="AN113">
        <v>85</v>
      </c>
      <c r="AO113">
        <v>1.5469999999999999</v>
      </c>
    </row>
    <row r="114" spans="5:41">
      <c r="E114">
        <v>90</v>
      </c>
      <c r="F114">
        <v>1.7130000000000001</v>
      </c>
      <c r="V114">
        <v>90</v>
      </c>
      <c r="W114">
        <v>2.7090000000000001</v>
      </c>
      <c r="AG114">
        <v>90</v>
      </c>
      <c r="AH114">
        <v>6.1740000000000004</v>
      </c>
      <c r="AN114">
        <v>90</v>
      </c>
      <c r="AO114">
        <v>1.7130000000000001</v>
      </c>
    </row>
    <row r="115" spans="5:41">
      <c r="E115" t="s">
        <v>56</v>
      </c>
      <c r="V115" t="s">
        <v>56</v>
      </c>
      <c r="AG115" t="s">
        <v>56</v>
      </c>
      <c r="AN115" t="s">
        <v>56</v>
      </c>
    </row>
    <row r="116" spans="5:41">
      <c r="E116" t="s">
        <v>56</v>
      </c>
      <c r="V116" t="s">
        <v>56</v>
      </c>
      <c r="AG116" t="s">
        <v>56</v>
      </c>
      <c r="AN116" t="s">
        <v>56</v>
      </c>
    </row>
    <row r="117" spans="5:41">
      <c r="E117" t="s">
        <v>64</v>
      </c>
      <c r="F117">
        <f>MAX(F119:F133)</f>
        <v>1.831</v>
      </c>
      <c r="G117">
        <f>MIN(F119:F133)</f>
        <v>-0.14799999999999999</v>
      </c>
      <c r="V117" t="s">
        <v>101</v>
      </c>
      <c r="AG117" t="s">
        <v>123</v>
      </c>
      <c r="AH117">
        <f>MAX(AH119:AH133)</f>
        <v>2.3159999999999998</v>
      </c>
      <c r="AI117">
        <f>MIN(AH119:AH133)</f>
        <v>-0.1</v>
      </c>
      <c r="AN117" t="s">
        <v>102</v>
      </c>
    </row>
    <row r="118" spans="5:41">
      <c r="E118" t="s">
        <v>58</v>
      </c>
      <c r="F118" t="s">
        <v>59</v>
      </c>
      <c r="V118" t="s">
        <v>58</v>
      </c>
      <c r="W118" t="s">
        <v>59</v>
      </c>
      <c r="AG118" t="s">
        <v>58</v>
      </c>
      <c r="AH118" t="s">
        <v>59</v>
      </c>
      <c r="AN118" t="s">
        <v>58</v>
      </c>
      <c r="AO118" t="s">
        <v>59</v>
      </c>
    </row>
    <row r="119" spans="5:41">
      <c r="E119">
        <v>20</v>
      </c>
      <c r="F119">
        <v>0.216</v>
      </c>
      <c r="V119">
        <v>20</v>
      </c>
      <c r="W119">
        <v>6.5000000000000002E-2</v>
      </c>
      <c r="AG119">
        <v>20</v>
      </c>
      <c r="AH119">
        <v>-8.2000000000000003E-2</v>
      </c>
      <c r="AN119">
        <v>20</v>
      </c>
      <c r="AO119">
        <v>-0.152</v>
      </c>
    </row>
    <row r="120" spans="5:41">
      <c r="E120">
        <v>25</v>
      </c>
      <c r="F120">
        <v>1E-3</v>
      </c>
      <c r="V120">
        <v>25</v>
      </c>
      <c r="W120">
        <v>1.9E-2</v>
      </c>
      <c r="AG120">
        <v>25</v>
      </c>
      <c r="AH120">
        <v>0.25</v>
      </c>
      <c r="AN120">
        <v>25</v>
      </c>
      <c r="AO120">
        <v>-8.9999999999999993E-3</v>
      </c>
    </row>
    <row r="121" spans="5:41">
      <c r="E121">
        <v>30</v>
      </c>
      <c r="F121">
        <v>-0.14799999999999999</v>
      </c>
      <c r="V121">
        <v>30</v>
      </c>
      <c r="W121">
        <v>0.14199999999999999</v>
      </c>
      <c r="AG121">
        <v>30</v>
      </c>
      <c r="AH121">
        <v>-4.7E-2</v>
      </c>
      <c r="AN121">
        <v>30</v>
      </c>
      <c r="AO121">
        <v>-0.05</v>
      </c>
    </row>
    <row r="122" spans="5:41">
      <c r="E122">
        <v>35</v>
      </c>
      <c r="F122">
        <v>5.8999999999999997E-2</v>
      </c>
      <c r="V122">
        <v>35</v>
      </c>
      <c r="W122">
        <v>-8.2000000000000003E-2</v>
      </c>
      <c r="AG122">
        <v>35</v>
      </c>
      <c r="AH122">
        <v>-0.1</v>
      </c>
      <c r="AN122">
        <v>35</v>
      </c>
      <c r="AO122">
        <v>-5.7000000000000002E-2</v>
      </c>
    </row>
    <row r="123" spans="5:41">
      <c r="E123">
        <v>40</v>
      </c>
      <c r="F123">
        <v>-9.7000000000000003E-2</v>
      </c>
      <c r="V123">
        <v>40</v>
      </c>
      <c r="W123">
        <v>8.4000000000000005E-2</v>
      </c>
      <c r="AG123">
        <v>40</v>
      </c>
      <c r="AH123">
        <v>0.13</v>
      </c>
      <c r="AN123">
        <v>40</v>
      </c>
      <c r="AO123">
        <v>-0.14199999999999999</v>
      </c>
    </row>
    <row r="124" spans="5:41">
      <c r="E124">
        <v>45</v>
      </c>
      <c r="F124">
        <v>-0.09</v>
      </c>
      <c r="V124">
        <v>45</v>
      </c>
      <c r="W124">
        <v>1.7999999999999999E-2</v>
      </c>
      <c r="AG124">
        <v>45</v>
      </c>
      <c r="AH124">
        <v>0.50700000000000001</v>
      </c>
      <c r="AN124">
        <v>45</v>
      </c>
      <c r="AO124">
        <v>6.9000000000000006E-2</v>
      </c>
    </row>
    <row r="125" spans="5:41">
      <c r="E125">
        <v>50</v>
      </c>
      <c r="F125">
        <v>7.6999999999999999E-2</v>
      </c>
      <c r="V125">
        <v>50</v>
      </c>
      <c r="W125">
        <v>0.24099999999999999</v>
      </c>
      <c r="AG125">
        <v>50</v>
      </c>
      <c r="AH125">
        <v>0.85899999999999999</v>
      </c>
      <c r="AN125">
        <v>50</v>
      </c>
      <c r="AO125">
        <v>3.9E-2</v>
      </c>
    </row>
    <row r="126" spans="5:41">
      <c r="E126">
        <v>55</v>
      </c>
      <c r="F126">
        <v>2.1000000000000001E-2</v>
      </c>
      <c r="V126">
        <v>55</v>
      </c>
      <c r="W126">
        <v>0.20300000000000001</v>
      </c>
      <c r="AG126">
        <v>55</v>
      </c>
      <c r="AH126">
        <v>0.58899999999999997</v>
      </c>
      <c r="AN126">
        <v>55</v>
      </c>
      <c r="AO126">
        <v>-0.14799999999999999</v>
      </c>
    </row>
    <row r="127" spans="5:41">
      <c r="E127">
        <v>60</v>
      </c>
      <c r="F127">
        <v>0.63100000000000001</v>
      </c>
      <c r="V127">
        <v>60</v>
      </c>
      <c r="W127">
        <v>0.17599999999999999</v>
      </c>
      <c r="AG127">
        <v>60</v>
      </c>
      <c r="AH127">
        <v>0.44400000000000001</v>
      </c>
      <c r="AN127">
        <v>60</v>
      </c>
      <c r="AO127">
        <v>3.9E-2</v>
      </c>
    </row>
    <row r="128" spans="5:41">
      <c r="E128">
        <v>65</v>
      </c>
      <c r="F128">
        <v>1.0109999999999999</v>
      </c>
      <c r="V128">
        <v>65</v>
      </c>
      <c r="W128">
        <v>0.17599999999999999</v>
      </c>
      <c r="AG128">
        <v>65</v>
      </c>
      <c r="AH128">
        <v>1.929</v>
      </c>
      <c r="AN128">
        <v>65</v>
      </c>
      <c r="AO128">
        <v>6.8000000000000005E-2</v>
      </c>
    </row>
    <row r="129" spans="5:41">
      <c r="E129">
        <v>70</v>
      </c>
      <c r="F129">
        <v>1.214</v>
      </c>
      <c r="V129">
        <v>70</v>
      </c>
      <c r="W129">
        <v>0.53800000000000003</v>
      </c>
      <c r="AG129">
        <v>70</v>
      </c>
      <c r="AH129">
        <v>1.3540000000000001</v>
      </c>
      <c r="AN129">
        <v>70</v>
      </c>
      <c r="AO129">
        <v>-0.25700000000000001</v>
      </c>
    </row>
    <row r="130" spans="5:41">
      <c r="E130">
        <v>75</v>
      </c>
      <c r="F130">
        <v>1.323</v>
      </c>
      <c r="V130">
        <v>75</v>
      </c>
      <c r="W130">
        <v>1.591</v>
      </c>
      <c r="AG130">
        <v>75</v>
      </c>
      <c r="AH130">
        <v>1.921</v>
      </c>
      <c r="AN130">
        <v>75</v>
      </c>
      <c r="AO130">
        <v>-4.2999999999999997E-2</v>
      </c>
    </row>
    <row r="131" spans="5:41">
      <c r="E131">
        <v>80</v>
      </c>
      <c r="F131">
        <v>1.8149999999999999</v>
      </c>
      <c r="V131">
        <v>80</v>
      </c>
      <c r="W131">
        <v>1.4219999999999999</v>
      </c>
      <c r="AG131">
        <v>80</v>
      </c>
      <c r="AH131">
        <v>2.137</v>
      </c>
      <c r="AN131">
        <v>80</v>
      </c>
      <c r="AO131">
        <v>0.11899999999999999</v>
      </c>
    </row>
    <row r="132" spans="5:41">
      <c r="E132">
        <v>85</v>
      </c>
      <c r="F132">
        <v>1.831</v>
      </c>
      <c r="V132">
        <v>85</v>
      </c>
      <c r="W132">
        <v>1.204</v>
      </c>
      <c r="AG132">
        <v>85</v>
      </c>
      <c r="AH132">
        <v>2.266</v>
      </c>
      <c r="AN132">
        <v>85</v>
      </c>
      <c r="AO132">
        <v>1.1919999999999999</v>
      </c>
    </row>
    <row r="133" spans="5:41">
      <c r="E133">
        <v>90</v>
      </c>
      <c r="F133">
        <v>1.6080000000000001</v>
      </c>
      <c r="V133">
        <v>90</v>
      </c>
      <c r="W133">
        <v>0.75900000000000001</v>
      </c>
      <c r="AG133">
        <v>90</v>
      </c>
      <c r="AH133">
        <v>2.3159999999999998</v>
      </c>
      <c r="AN133">
        <v>90</v>
      </c>
      <c r="AO133">
        <v>1.474</v>
      </c>
    </row>
    <row r="134" spans="5:41">
      <c r="E134" t="s">
        <v>56</v>
      </c>
      <c r="V134" t="s">
        <v>56</v>
      </c>
      <c r="AG134" t="s">
        <v>56</v>
      </c>
      <c r="AN134" t="s">
        <v>56</v>
      </c>
    </row>
    <row r="135" spans="5:41">
      <c r="E135" t="s">
        <v>56</v>
      </c>
      <c r="V135" t="s">
        <v>56</v>
      </c>
      <c r="AG135" t="s">
        <v>56</v>
      </c>
      <c r="AN135" t="s">
        <v>56</v>
      </c>
    </row>
    <row r="136" spans="5:41">
      <c r="E136" t="s">
        <v>65</v>
      </c>
      <c r="F136">
        <f>MAX(F138:F152)</f>
        <v>2.1339999999999999</v>
      </c>
      <c r="G136">
        <f>MIN(F138:F152)</f>
        <v>-0.17299999999999999</v>
      </c>
      <c r="V136" t="s">
        <v>74</v>
      </c>
      <c r="AG136" t="s">
        <v>124</v>
      </c>
      <c r="AH136">
        <f>MAX(AH138:AH152)</f>
        <v>1.542</v>
      </c>
      <c r="AI136">
        <f>MIN(AH138:AH152)</f>
        <v>-0.158</v>
      </c>
      <c r="AN136" t="s">
        <v>64</v>
      </c>
    </row>
    <row r="137" spans="5:41">
      <c r="E137" t="s">
        <v>58</v>
      </c>
      <c r="F137" t="s">
        <v>59</v>
      </c>
      <c r="V137" t="s">
        <v>58</v>
      </c>
      <c r="W137" t="s">
        <v>59</v>
      </c>
      <c r="AG137" t="s">
        <v>58</v>
      </c>
      <c r="AH137" t="s">
        <v>59</v>
      </c>
      <c r="AN137" t="s">
        <v>58</v>
      </c>
      <c r="AO137" t="s">
        <v>59</v>
      </c>
    </row>
    <row r="138" spans="5:41">
      <c r="E138">
        <v>20</v>
      </c>
      <c r="F138">
        <v>-0.17299999999999999</v>
      </c>
      <c r="V138">
        <v>20</v>
      </c>
      <c r="W138">
        <v>-1.0999999999999999E-2</v>
      </c>
      <c r="AG138">
        <v>20</v>
      </c>
      <c r="AH138">
        <v>5.8999999999999997E-2</v>
      </c>
      <c r="AN138">
        <v>20</v>
      </c>
      <c r="AO138">
        <v>0.216</v>
      </c>
    </row>
    <row r="139" spans="5:41">
      <c r="E139">
        <v>25</v>
      </c>
      <c r="F139">
        <v>-6.3E-2</v>
      </c>
      <c r="V139">
        <v>25</v>
      </c>
      <c r="W139">
        <v>-9.1999999999999998E-2</v>
      </c>
      <c r="AG139">
        <v>25</v>
      </c>
      <c r="AH139">
        <v>-0.105</v>
      </c>
      <c r="AN139">
        <v>25</v>
      </c>
      <c r="AO139">
        <v>1E-3</v>
      </c>
    </row>
    <row r="140" spans="5:41">
      <c r="E140">
        <v>30</v>
      </c>
      <c r="F140">
        <v>-1.6E-2</v>
      </c>
      <c r="V140">
        <v>30</v>
      </c>
      <c r="W140">
        <v>-9.2999999999999999E-2</v>
      </c>
      <c r="AG140">
        <v>30</v>
      </c>
      <c r="AH140">
        <v>-5.6000000000000001E-2</v>
      </c>
      <c r="AN140">
        <v>30</v>
      </c>
      <c r="AO140">
        <v>-0.14799999999999999</v>
      </c>
    </row>
    <row r="141" spans="5:41">
      <c r="E141">
        <v>35</v>
      </c>
      <c r="F141">
        <v>0.17199999999999999</v>
      </c>
      <c r="V141">
        <v>35</v>
      </c>
      <c r="W141">
        <v>1.2999999999999999E-2</v>
      </c>
      <c r="AG141">
        <v>35</v>
      </c>
      <c r="AH141">
        <v>0.19</v>
      </c>
      <c r="AN141">
        <v>35</v>
      </c>
      <c r="AO141">
        <v>5.8999999999999997E-2</v>
      </c>
    </row>
    <row r="142" spans="5:41">
      <c r="E142">
        <v>40</v>
      </c>
      <c r="F142">
        <v>0.17100000000000001</v>
      </c>
      <c r="V142">
        <v>40</v>
      </c>
      <c r="W142">
        <v>3.9E-2</v>
      </c>
      <c r="AG142">
        <v>40</v>
      </c>
      <c r="AH142">
        <v>0.224</v>
      </c>
      <c r="AN142">
        <v>40</v>
      </c>
      <c r="AO142">
        <v>-9.7000000000000003E-2</v>
      </c>
    </row>
    <row r="143" spans="5:41">
      <c r="E143">
        <v>45</v>
      </c>
      <c r="F143">
        <v>0.106</v>
      </c>
      <c r="V143">
        <v>45</v>
      </c>
      <c r="W143">
        <v>2.1000000000000001E-2</v>
      </c>
      <c r="AG143">
        <v>45</v>
      </c>
      <c r="AH143">
        <v>-0.158</v>
      </c>
      <c r="AN143">
        <v>45</v>
      </c>
      <c r="AO143">
        <v>-0.09</v>
      </c>
    </row>
    <row r="144" spans="5:41">
      <c r="E144">
        <v>50</v>
      </c>
      <c r="F144">
        <v>0.76900000000000002</v>
      </c>
      <c r="V144">
        <v>50</v>
      </c>
      <c r="W144">
        <v>-3.5000000000000003E-2</v>
      </c>
      <c r="AG144">
        <v>50</v>
      </c>
      <c r="AH144">
        <v>5.6000000000000001E-2</v>
      </c>
      <c r="AN144">
        <v>50</v>
      </c>
      <c r="AO144">
        <v>7.6999999999999999E-2</v>
      </c>
    </row>
    <row r="145" spans="5:41">
      <c r="E145">
        <v>55</v>
      </c>
      <c r="F145">
        <v>0.89600000000000002</v>
      </c>
      <c r="V145">
        <v>55</v>
      </c>
      <c r="W145">
        <v>-4.5999999999999999E-2</v>
      </c>
      <c r="AG145">
        <v>55</v>
      </c>
      <c r="AH145">
        <v>-0.13</v>
      </c>
      <c r="AN145">
        <v>55</v>
      </c>
      <c r="AO145">
        <v>2.1000000000000001E-2</v>
      </c>
    </row>
    <row r="146" spans="5:41">
      <c r="E146">
        <v>60</v>
      </c>
      <c r="F146">
        <v>1.1100000000000001</v>
      </c>
      <c r="V146">
        <v>60</v>
      </c>
      <c r="W146">
        <v>0.27100000000000002</v>
      </c>
      <c r="AG146">
        <v>60</v>
      </c>
      <c r="AH146">
        <v>-0.14000000000000001</v>
      </c>
      <c r="AN146">
        <v>60</v>
      </c>
      <c r="AO146">
        <v>0.63100000000000001</v>
      </c>
    </row>
    <row r="147" spans="5:41">
      <c r="E147">
        <v>65</v>
      </c>
      <c r="F147">
        <v>1.004</v>
      </c>
      <c r="V147">
        <v>65</v>
      </c>
      <c r="W147">
        <v>0.46300000000000002</v>
      </c>
      <c r="AG147">
        <v>65</v>
      </c>
      <c r="AH147">
        <v>0.111</v>
      </c>
      <c r="AN147">
        <v>65</v>
      </c>
      <c r="AO147">
        <v>1.0109999999999999</v>
      </c>
    </row>
    <row r="148" spans="5:41">
      <c r="E148">
        <v>70</v>
      </c>
      <c r="F148">
        <v>1.141</v>
      </c>
      <c r="V148">
        <v>70</v>
      </c>
      <c r="W148">
        <v>0.61299999999999999</v>
      </c>
      <c r="AG148">
        <v>70</v>
      </c>
      <c r="AH148">
        <v>0.21299999999999999</v>
      </c>
      <c r="AN148">
        <v>70</v>
      </c>
      <c r="AO148">
        <v>1.214</v>
      </c>
    </row>
    <row r="149" spans="5:41">
      <c r="E149">
        <v>75</v>
      </c>
      <c r="F149">
        <v>0.88600000000000001</v>
      </c>
      <c r="V149">
        <v>75</v>
      </c>
      <c r="W149">
        <v>1.04</v>
      </c>
      <c r="AG149">
        <v>75</v>
      </c>
      <c r="AH149">
        <v>0.246</v>
      </c>
      <c r="AN149">
        <v>75</v>
      </c>
      <c r="AO149">
        <v>1.323</v>
      </c>
    </row>
    <row r="150" spans="5:41">
      <c r="E150">
        <v>80</v>
      </c>
      <c r="F150">
        <v>1.1020000000000001</v>
      </c>
      <c r="V150">
        <v>80</v>
      </c>
      <c r="W150">
        <v>0.71599999999999997</v>
      </c>
      <c r="AG150">
        <v>80</v>
      </c>
      <c r="AH150">
        <v>1.0049999999999999</v>
      </c>
      <c r="AN150">
        <v>80</v>
      </c>
      <c r="AO150">
        <v>1.8149999999999999</v>
      </c>
    </row>
    <row r="151" spans="5:41">
      <c r="E151">
        <v>85</v>
      </c>
      <c r="F151">
        <v>1.518</v>
      </c>
      <c r="V151">
        <v>85</v>
      </c>
      <c r="W151">
        <v>0.53600000000000003</v>
      </c>
      <c r="AG151">
        <v>85</v>
      </c>
      <c r="AH151">
        <v>1.264</v>
      </c>
      <c r="AN151">
        <v>85</v>
      </c>
      <c r="AO151">
        <v>1.831</v>
      </c>
    </row>
    <row r="152" spans="5:41">
      <c r="E152">
        <v>90</v>
      </c>
      <c r="F152">
        <v>2.1339999999999999</v>
      </c>
      <c r="V152">
        <v>90</v>
      </c>
      <c r="W152">
        <v>0.72299999999999998</v>
      </c>
      <c r="AG152">
        <v>90</v>
      </c>
      <c r="AH152">
        <v>1.542</v>
      </c>
      <c r="AN152">
        <v>90</v>
      </c>
      <c r="AO152">
        <v>1.6080000000000001</v>
      </c>
    </row>
    <row r="153" spans="5:41">
      <c r="E153" t="s">
        <v>56</v>
      </c>
      <c r="V153" t="s">
        <v>56</v>
      </c>
      <c r="AG153" t="s">
        <v>56</v>
      </c>
      <c r="AN153" t="s">
        <v>56</v>
      </c>
    </row>
    <row r="154" spans="5:41">
      <c r="E154" t="s">
        <v>56</v>
      </c>
      <c r="V154" t="s">
        <v>56</v>
      </c>
      <c r="AG154" t="s">
        <v>56</v>
      </c>
      <c r="AN154" t="s">
        <v>56</v>
      </c>
    </row>
    <row r="155" spans="5:41">
      <c r="E155" t="s">
        <v>66</v>
      </c>
      <c r="F155">
        <f>MAX(F157:F171)</f>
        <v>2.2629999999999999</v>
      </c>
      <c r="G155">
        <f>MIN(F157:F171)</f>
        <v>-0.125</v>
      </c>
      <c r="V155" t="s">
        <v>102</v>
      </c>
      <c r="W155">
        <f>MAX(W157:W171)</f>
        <v>1.474</v>
      </c>
      <c r="X155">
        <f>MIN(W157:W171)</f>
        <v>-0.25700000000000001</v>
      </c>
      <c r="AG155" t="s">
        <v>125</v>
      </c>
      <c r="AH155">
        <f>MAX(AH157:AH171)</f>
        <v>1.3560000000000001</v>
      </c>
      <c r="AI155">
        <f>MIN(AH157:AH171)</f>
        <v>-0.23300000000000001</v>
      </c>
      <c r="AN155" t="s">
        <v>66</v>
      </c>
    </row>
    <row r="156" spans="5:41">
      <c r="E156" t="s">
        <v>58</v>
      </c>
      <c r="F156" t="s">
        <v>59</v>
      </c>
      <c r="V156" t="s">
        <v>58</v>
      </c>
      <c r="W156" t="s">
        <v>59</v>
      </c>
      <c r="AG156" t="s">
        <v>58</v>
      </c>
      <c r="AH156" t="s">
        <v>59</v>
      </c>
      <c r="AN156" t="s">
        <v>58</v>
      </c>
      <c r="AO156" t="s">
        <v>59</v>
      </c>
    </row>
    <row r="157" spans="5:41">
      <c r="E157">
        <v>20</v>
      </c>
      <c r="F157">
        <v>-0.01</v>
      </c>
      <c r="V157">
        <v>20</v>
      </c>
      <c r="W157">
        <v>-0.152</v>
      </c>
      <c r="AG157">
        <v>20</v>
      </c>
      <c r="AH157">
        <v>-0.23300000000000001</v>
      </c>
      <c r="AN157">
        <v>20</v>
      </c>
      <c r="AO157">
        <v>-0.01</v>
      </c>
    </row>
    <row r="158" spans="5:41">
      <c r="E158">
        <v>25</v>
      </c>
      <c r="F158">
        <v>-7.5999999999999998E-2</v>
      </c>
      <c r="V158">
        <v>25</v>
      </c>
      <c r="W158">
        <v>-8.9999999999999993E-3</v>
      </c>
      <c r="AG158">
        <v>25</v>
      </c>
      <c r="AH158">
        <v>0.04</v>
      </c>
      <c r="AN158">
        <v>25</v>
      </c>
      <c r="AO158">
        <v>-7.5999999999999998E-2</v>
      </c>
    </row>
    <row r="159" spans="5:41">
      <c r="E159">
        <v>30</v>
      </c>
      <c r="F159">
        <v>4.7E-2</v>
      </c>
      <c r="V159">
        <v>30</v>
      </c>
      <c r="W159">
        <v>-0.05</v>
      </c>
      <c r="AG159">
        <v>30</v>
      </c>
      <c r="AH159">
        <v>-5.1999999999999998E-2</v>
      </c>
      <c r="AN159">
        <v>30</v>
      </c>
      <c r="AO159">
        <v>4.7E-2</v>
      </c>
    </row>
    <row r="160" spans="5:41">
      <c r="E160">
        <v>35</v>
      </c>
      <c r="F160">
        <v>-0.125</v>
      </c>
      <c r="V160">
        <v>35</v>
      </c>
      <c r="W160">
        <v>-5.7000000000000002E-2</v>
      </c>
      <c r="AG160">
        <v>35</v>
      </c>
      <c r="AH160">
        <v>-9.8000000000000004E-2</v>
      </c>
      <c r="AN160">
        <v>35</v>
      </c>
      <c r="AO160">
        <v>-0.125</v>
      </c>
    </row>
    <row r="161" spans="5:41">
      <c r="E161">
        <v>40</v>
      </c>
      <c r="F161">
        <v>-4.2000000000000003E-2</v>
      </c>
      <c r="V161">
        <v>40</v>
      </c>
      <c r="W161">
        <v>-0.14199999999999999</v>
      </c>
      <c r="AG161">
        <v>40</v>
      </c>
      <c r="AH161">
        <v>-5.7000000000000002E-2</v>
      </c>
      <c r="AN161">
        <v>40</v>
      </c>
      <c r="AO161">
        <v>-4.2000000000000003E-2</v>
      </c>
    </row>
    <row r="162" spans="5:41">
      <c r="E162">
        <v>45</v>
      </c>
      <c r="F162">
        <v>0.161</v>
      </c>
      <c r="V162">
        <v>45</v>
      </c>
      <c r="W162">
        <v>6.9000000000000006E-2</v>
      </c>
      <c r="AG162">
        <v>45</v>
      </c>
      <c r="AH162">
        <v>0.107</v>
      </c>
      <c r="AN162">
        <v>45</v>
      </c>
      <c r="AO162">
        <v>0.161</v>
      </c>
    </row>
    <row r="163" spans="5:41">
      <c r="E163">
        <v>50</v>
      </c>
      <c r="F163">
        <v>0.19500000000000001</v>
      </c>
      <c r="V163">
        <v>50</v>
      </c>
      <c r="W163">
        <v>3.9E-2</v>
      </c>
      <c r="AG163">
        <v>50</v>
      </c>
      <c r="AH163">
        <v>0.28499999999999998</v>
      </c>
      <c r="AN163">
        <v>50</v>
      </c>
      <c r="AO163">
        <v>0.19500000000000001</v>
      </c>
    </row>
    <row r="164" spans="5:41">
      <c r="E164">
        <v>55</v>
      </c>
      <c r="F164">
        <v>0.374</v>
      </c>
      <c r="V164">
        <v>55</v>
      </c>
      <c r="W164">
        <v>-0.14799999999999999</v>
      </c>
      <c r="AG164">
        <v>55</v>
      </c>
      <c r="AH164">
        <v>0.95899999999999996</v>
      </c>
      <c r="AN164">
        <v>55</v>
      </c>
      <c r="AO164">
        <v>0.374</v>
      </c>
    </row>
    <row r="165" spans="5:41">
      <c r="E165">
        <v>60</v>
      </c>
      <c r="F165">
        <v>0.54800000000000004</v>
      </c>
      <c r="V165">
        <v>60</v>
      </c>
      <c r="W165">
        <v>3.9E-2</v>
      </c>
      <c r="AG165">
        <v>60</v>
      </c>
      <c r="AH165">
        <v>0.51100000000000001</v>
      </c>
      <c r="AN165">
        <v>60</v>
      </c>
      <c r="AO165">
        <v>0.54800000000000004</v>
      </c>
    </row>
    <row r="166" spans="5:41">
      <c r="E166">
        <v>65</v>
      </c>
      <c r="F166">
        <v>0.63</v>
      </c>
      <c r="V166">
        <v>65</v>
      </c>
      <c r="W166">
        <v>6.8000000000000005E-2</v>
      </c>
      <c r="AG166">
        <v>65</v>
      </c>
      <c r="AH166">
        <v>0.70299999999999996</v>
      </c>
      <c r="AN166">
        <v>65</v>
      </c>
      <c r="AO166">
        <v>0.63</v>
      </c>
    </row>
    <row r="167" spans="5:41">
      <c r="E167">
        <v>70</v>
      </c>
      <c r="F167">
        <v>0.753</v>
      </c>
      <c r="V167">
        <v>70</v>
      </c>
      <c r="W167">
        <v>-0.25700000000000001</v>
      </c>
      <c r="AG167">
        <v>70</v>
      </c>
      <c r="AH167">
        <v>1.1160000000000001</v>
      </c>
      <c r="AN167">
        <v>70</v>
      </c>
      <c r="AO167">
        <v>0.753</v>
      </c>
    </row>
    <row r="168" spans="5:41">
      <c r="E168">
        <v>75</v>
      </c>
      <c r="F168">
        <v>0.73199999999999998</v>
      </c>
      <c r="V168">
        <v>75</v>
      </c>
      <c r="W168">
        <v>-4.2999999999999997E-2</v>
      </c>
      <c r="AG168">
        <v>75</v>
      </c>
      <c r="AH168">
        <v>1.3560000000000001</v>
      </c>
      <c r="AN168">
        <v>75</v>
      </c>
      <c r="AO168">
        <v>0.73199999999999998</v>
      </c>
    </row>
    <row r="169" spans="5:41">
      <c r="E169">
        <v>80</v>
      </c>
      <c r="F169">
        <v>1.0580000000000001</v>
      </c>
      <c r="V169">
        <v>80</v>
      </c>
      <c r="W169">
        <v>0.11899999999999999</v>
      </c>
      <c r="AG169">
        <v>80</v>
      </c>
      <c r="AH169">
        <v>0.90500000000000003</v>
      </c>
      <c r="AN169">
        <v>80</v>
      </c>
      <c r="AO169">
        <v>1.0580000000000001</v>
      </c>
    </row>
    <row r="170" spans="5:41">
      <c r="E170">
        <v>85</v>
      </c>
      <c r="F170">
        <v>0.92600000000000005</v>
      </c>
      <c r="V170">
        <v>85</v>
      </c>
      <c r="W170">
        <v>1.1919999999999999</v>
      </c>
      <c r="AG170">
        <v>85</v>
      </c>
      <c r="AH170">
        <v>0.96799999999999997</v>
      </c>
      <c r="AN170">
        <v>85</v>
      </c>
      <c r="AO170">
        <v>0.92600000000000005</v>
      </c>
    </row>
    <row r="171" spans="5:41">
      <c r="E171">
        <v>90</v>
      </c>
      <c r="F171">
        <v>2.2629999999999999</v>
      </c>
      <c r="V171">
        <v>90</v>
      </c>
      <c r="W171">
        <v>1.474</v>
      </c>
      <c r="AG171">
        <v>90</v>
      </c>
      <c r="AH171">
        <v>0.69099999999999995</v>
      </c>
      <c r="AN171">
        <v>90</v>
      </c>
      <c r="AO171">
        <v>2.2629999999999999</v>
      </c>
    </row>
    <row r="172" spans="5:41">
      <c r="E172" t="s">
        <v>56</v>
      </c>
      <c r="V172" t="s">
        <v>56</v>
      </c>
      <c r="AG172" t="s">
        <v>56</v>
      </c>
      <c r="AN172" t="s">
        <v>56</v>
      </c>
    </row>
    <row r="173" spans="5:41">
      <c r="V173" t="s">
        <v>56</v>
      </c>
      <c r="AG173" t="s">
        <v>56</v>
      </c>
    </row>
    <row r="174" spans="5:41">
      <c r="V174" t="s">
        <v>103</v>
      </c>
      <c r="AG174" t="s">
        <v>126</v>
      </c>
      <c r="AH174">
        <f>MAX(AH176:AH190)</f>
        <v>2.1760000000000002</v>
      </c>
      <c r="AI174">
        <f>MIN(AH176:AH190)</f>
        <v>-0.23599999999999999</v>
      </c>
    </row>
    <row r="175" spans="5:41">
      <c r="V175" t="s">
        <v>58</v>
      </c>
      <c r="W175" t="s">
        <v>59</v>
      </c>
      <c r="AG175" t="s">
        <v>58</v>
      </c>
      <c r="AH175" t="s">
        <v>59</v>
      </c>
    </row>
    <row r="176" spans="5:41">
      <c r="V176">
        <v>20</v>
      </c>
      <c r="W176">
        <v>1.6E-2</v>
      </c>
      <c r="AG176">
        <v>20</v>
      </c>
      <c r="AH176">
        <v>-0.09</v>
      </c>
    </row>
    <row r="177" spans="22:34">
      <c r="V177">
        <v>25</v>
      </c>
      <c r="W177">
        <v>5.6000000000000001E-2</v>
      </c>
      <c r="AG177">
        <v>25</v>
      </c>
      <c r="AH177">
        <v>1.4E-2</v>
      </c>
    </row>
    <row r="178" spans="22:34">
      <c r="V178">
        <v>30</v>
      </c>
      <c r="W178">
        <v>-8.4000000000000005E-2</v>
      </c>
      <c r="AG178">
        <v>30</v>
      </c>
      <c r="AH178">
        <v>-0.23599999999999999</v>
      </c>
    </row>
    <row r="179" spans="22:34">
      <c r="V179">
        <v>35</v>
      </c>
      <c r="W179">
        <v>0.06</v>
      </c>
      <c r="AG179">
        <v>35</v>
      </c>
      <c r="AH179">
        <v>-8.2000000000000003E-2</v>
      </c>
    </row>
    <row r="180" spans="22:34">
      <c r="V180">
        <v>40</v>
      </c>
      <c r="W180">
        <v>-2.9000000000000001E-2</v>
      </c>
      <c r="AG180">
        <v>40</v>
      </c>
      <c r="AH180">
        <v>0.124</v>
      </c>
    </row>
    <row r="181" spans="22:34">
      <c r="V181">
        <v>45</v>
      </c>
      <c r="W181">
        <v>0.13300000000000001</v>
      </c>
      <c r="AG181">
        <v>45</v>
      </c>
      <c r="AH181">
        <v>0.18</v>
      </c>
    </row>
    <row r="182" spans="22:34">
      <c r="V182">
        <v>50</v>
      </c>
      <c r="W182">
        <v>0.182</v>
      </c>
      <c r="AG182">
        <v>50</v>
      </c>
      <c r="AH182">
        <v>5.8000000000000003E-2</v>
      </c>
    </row>
    <row r="183" spans="22:34">
      <c r="V183">
        <v>55</v>
      </c>
      <c r="W183">
        <v>0.88700000000000001</v>
      </c>
      <c r="AG183">
        <v>55</v>
      </c>
      <c r="AH183">
        <v>0.92100000000000004</v>
      </c>
    </row>
    <row r="184" spans="22:34">
      <c r="V184">
        <v>60</v>
      </c>
      <c r="W184">
        <v>1.1240000000000001</v>
      </c>
      <c r="AG184">
        <v>60</v>
      </c>
      <c r="AH184">
        <v>0.86299999999999999</v>
      </c>
    </row>
    <row r="185" spans="22:34">
      <c r="V185">
        <v>65</v>
      </c>
      <c r="W185">
        <v>1.5229999999999999</v>
      </c>
      <c r="AG185">
        <v>65</v>
      </c>
      <c r="AH185">
        <v>1.1519999999999999</v>
      </c>
    </row>
    <row r="186" spans="22:34">
      <c r="V186">
        <v>70</v>
      </c>
      <c r="W186">
        <v>1.522</v>
      </c>
      <c r="AG186">
        <v>70</v>
      </c>
      <c r="AH186">
        <v>0.84599999999999997</v>
      </c>
    </row>
    <row r="187" spans="22:34">
      <c r="V187">
        <v>75</v>
      </c>
      <c r="W187">
        <v>2.052</v>
      </c>
      <c r="AG187">
        <v>75</v>
      </c>
      <c r="AH187">
        <v>1.9670000000000001</v>
      </c>
    </row>
    <row r="188" spans="22:34">
      <c r="V188">
        <v>80</v>
      </c>
      <c r="W188">
        <v>2.1549999999999998</v>
      </c>
      <c r="AG188">
        <v>80</v>
      </c>
      <c r="AH188">
        <v>1.7090000000000001</v>
      </c>
    </row>
    <row r="189" spans="22:34">
      <c r="V189">
        <v>85</v>
      </c>
      <c r="W189">
        <v>2.6440000000000001</v>
      </c>
      <c r="AG189">
        <v>85</v>
      </c>
      <c r="AH189">
        <v>1.847</v>
      </c>
    </row>
    <row r="190" spans="22:34">
      <c r="V190">
        <v>90</v>
      </c>
      <c r="W190">
        <v>2.9929999999999999</v>
      </c>
      <c r="AG190">
        <v>90</v>
      </c>
      <c r="AH190">
        <v>2.1760000000000002</v>
      </c>
    </row>
    <row r="191" spans="22:34">
      <c r="V191" t="s">
        <v>56</v>
      </c>
      <c r="AG191" t="s">
        <v>56</v>
      </c>
    </row>
    <row r="192" spans="22:34">
      <c r="V192" t="s">
        <v>56</v>
      </c>
    </row>
    <row r="193" spans="22:24">
      <c r="V193" t="s">
        <v>104</v>
      </c>
      <c r="W193">
        <f>MAX(W195:W209)</f>
        <v>8.8239999999999998</v>
      </c>
      <c r="X193">
        <f>MIN(W195:W209)</f>
        <v>-0.13300000000000001</v>
      </c>
    </row>
    <row r="194" spans="22:24">
      <c r="V194" t="s">
        <v>58</v>
      </c>
      <c r="W194" t="s">
        <v>59</v>
      </c>
    </row>
    <row r="195" spans="22:24">
      <c r="V195">
        <v>20</v>
      </c>
      <c r="W195">
        <v>0.14799999999999999</v>
      </c>
    </row>
    <row r="196" spans="22:24">
      <c r="V196">
        <v>25</v>
      </c>
      <c r="W196">
        <v>-0.123</v>
      </c>
    </row>
    <row r="197" spans="22:24">
      <c r="V197">
        <v>30</v>
      </c>
      <c r="W197">
        <v>-0.13300000000000001</v>
      </c>
    </row>
    <row r="198" spans="22:24">
      <c r="V198">
        <v>35</v>
      </c>
      <c r="W198">
        <v>8.8999999999999996E-2</v>
      </c>
    </row>
    <row r="199" spans="22:24">
      <c r="V199">
        <v>40</v>
      </c>
      <c r="W199">
        <v>0.61099999999999999</v>
      </c>
    </row>
    <row r="200" spans="22:24">
      <c r="V200">
        <v>45</v>
      </c>
      <c r="W200">
        <v>0.82399999999999995</v>
      </c>
    </row>
    <row r="201" spans="22:24">
      <c r="V201">
        <v>50</v>
      </c>
      <c r="W201">
        <v>2.552</v>
      </c>
    </row>
    <row r="202" spans="22:24">
      <c r="V202">
        <v>55</v>
      </c>
      <c r="W202">
        <v>3.5019999999999998</v>
      </c>
    </row>
    <row r="203" spans="22:24">
      <c r="V203">
        <v>60</v>
      </c>
      <c r="W203">
        <v>4.4320000000000004</v>
      </c>
    </row>
    <row r="204" spans="22:24">
      <c r="V204">
        <v>65</v>
      </c>
      <c r="W204">
        <v>5.7039999999999997</v>
      </c>
    </row>
    <row r="205" spans="22:24">
      <c r="V205">
        <v>70</v>
      </c>
      <c r="W205">
        <v>6.726</v>
      </c>
    </row>
    <row r="206" spans="22:24">
      <c r="V206">
        <v>75</v>
      </c>
      <c r="W206">
        <v>7.8319999999999999</v>
      </c>
    </row>
    <row r="207" spans="22:24">
      <c r="V207">
        <v>80</v>
      </c>
      <c r="W207">
        <v>7.9530000000000003</v>
      </c>
    </row>
    <row r="208" spans="22:24">
      <c r="V208">
        <v>85</v>
      </c>
      <c r="W208">
        <v>8.2520000000000007</v>
      </c>
    </row>
    <row r="209" spans="22:23">
      <c r="V209">
        <v>90</v>
      </c>
      <c r="W209">
        <v>8.8239999999999998</v>
      </c>
    </row>
    <row r="210" spans="22:23">
      <c r="V210" t="s">
        <v>56</v>
      </c>
    </row>
  </sheetData>
  <sortState xmlns:xlrd2="http://schemas.microsoft.com/office/spreadsheetml/2017/richdata2" ref="AJ1:AL10">
    <sortCondition ref="AJ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8FBF-B3A4-7E46-9BEF-D7540BAA9145}">
  <dimension ref="A1:D16"/>
  <sheetViews>
    <sheetView workbookViewId="0">
      <selection activeCell="D17" sqref="D17"/>
    </sheetView>
  </sheetViews>
  <sheetFormatPr baseColWidth="10" defaultRowHeight="16"/>
  <sheetData>
    <row r="1" spans="1:4">
      <c r="A1">
        <v>20</v>
      </c>
      <c r="B1">
        <v>4.2000000000000003E-2</v>
      </c>
      <c r="C1">
        <v>20</v>
      </c>
      <c r="D1">
        <v>8.2000000000000003E-2</v>
      </c>
    </row>
    <row r="2" spans="1:4">
      <c r="A2">
        <v>25</v>
      </c>
      <c r="B2">
        <v>5.0000000000000001E-3</v>
      </c>
      <c r="C2">
        <v>25</v>
      </c>
      <c r="D2">
        <v>-5.8000000000000003E-2</v>
      </c>
    </row>
    <row r="3" spans="1:4">
      <c r="A3">
        <v>30</v>
      </c>
      <c r="B3">
        <v>5.3999999999999999E-2</v>
      </c>
      <c r="C3">
        <v>30</v>
      </c>
      <c r="D3">
        <v>3.6999999999999998E-2</v>
      </c>
    </row>
    <row r="4" spans="1:4">
      <c r="A4">
        <v>35</v>
      </c>
      <c r="B4">
        <v>-0.08</v>
      </c>
      <c r="C4">
        <v>35</v>
      </c>
      <c r="D4">
        <v>-7.5999999999999998E-2</v>
      </c>
    </row>
    <row r="5" spans="1:4">
      <c r="A5">
        <v>40</v>
      </c>
      <c r="B5">
        <v>5.0000000000000001E-3</v>
      </c>
      <c r="C5">
        <v>40</v>
      </c>
      <c r="D5">
        <v>-0.09</v>
      </c>
    </row>
    <row r="6" spans="1:4">
      <c r="A6">
        <v>45</v>
      </c>
      <c r="B6">
        <v>6.0999999999999999E-2</v>
      </c>
      <c r="C6">
        <v>45</v>
      </c>
      <c r="D6">
        <v>-3.9E-2</v>
      </c>
    </row>
    <row r="7" spans="1:4">
      <c r="A7">
        <v>50</v>
      </c>
      <c r="B7">
        <v>2.3E-2</v>
      </c>
      <c r="C7">
        <v>50</v>
      </c>
      <c r="D7">
        <v>5.8000000000000003E-2</v>
      </c>
    </row>
    <row r="8" spans="1:4">
      <c r="A8">
        <v>55</v>
      </c>
      <c r="B8">
        <v>9.7000000000000003E-2</v>
      </c>
      <c r="C8">
        <v>55</v>
      </c>
      <c r="D8">
        <v>0.14599999999999999</v>
      </c>
    </row>
    <row r="9" spans="1:4">
      <c r="A9">
        <v>60</v>
      </c>
      <c r="B9">
        <v>3.5999999999999997E-2</v>
      </c>
      <c r="C9">
        <v>60</v>
      </c>
      <c r="D9">
        <v>8.8999999999999996E-2</v>
      </c>
    </row>
    <row r="10" spans="1:4">
      <c r="A10">
        <v>65</v>
      </c>
      <c r="B10">
        <v>8.5000000000000006E-2</v>
      </c>
      <c r="C10">
        <v>65</v>
      </c>
      <c r="D10">
        <v>5.1999999999999998E-2</v>
      </c>
    </row>
    <row r="11" spans="1:4">
      <c r="A11">
        <v>70</v>
      </c>
      <c r="B11">
        <v>-9.1999999999999998E-2</v>
      </c>
      <c r="C11">
        <v>70</v>
      </c>
      <c r="D11">
        <v>-0.186</v>
      </c>
    </row>
    <row r="12" spans="1:4">
      <c r="A12">
        <v>75</v>
      </c>
      <c r="B12">
        <v>2.5000000000000001E-2</v>
      </c>
      <c r="C12">
        <v>75</v>
      </c>
      <c r="D12">
        <v>0.16</v>
      </c>
    </row>
    <row r="13" spans="1:4">
      <c r="A13">
        <v>80</v>
      </c>
      <c r="B13">
        <v>-0.109</v>
      </c>
      <c r="C13">
        <v>80</v>
      </c>
      <c r="D13">
        <v>-4.7E-2</v>
      </c>
    </row>
    <row r="14" spans="1:4">
      <c r="A14">
        <v>85</v>
      </c>
      <c r="B14">
        <v>5.8000000000000003E-2</v>
      </c>
      <c r="C14">
        <v>85</v>
      </c>
      <c r="D14">
        <v>3.5999999999999997E-2</v>
      </c>
    </row>
    <row r="15" spans="1:4">
      <c r="A15">
        <v>90</v>
      </c>
      <c r="B15">
        <v>8.3000000000000004E-2</v>
      </c>
      <c r="C15">
        <v>90</v>
      </c>
      <c r="D15">
        <v>0.111</v>
      </c>
    </row>
    <row r="16" spans="1:4">
      <c r="B16">
        <f>MAX(B1:B15)-MIN(B1:B15)</f>
        <v>0.20600000000000002</v>
      </c>
      <c r="D16">
        <f>MAX(D1:D15)-MIN(D1:D15)</f>
        <v>0.34599999999999997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5F29-60C5-584F-865D-562D313FC59F}">
  <dimension ref="A1:C22"/>
  <sheetViews>
    <sheetView workbookViewId="0">
      <selection activeCell="A23" sqref="A23:XFD24"/>
    </sheetView>
  </sheetViews>
  <sheetFormatPr baseColWidth="10" defaultRowHeight="16"/>
  <sheetData>
    <row r="1" spans="1:3">
      <c r="A1" s="5" t="s">
        <v>162</v>
      </c>
      <c r="B1" s="5" t="s">
        <v>163</v>
      </c>
      <c r="C1" s="5" t="s">
        <v>183</v>
      </c>
    </row>
    <row r="2" spans="1:3">
      <c r="A2" s="5" t="s">
        <v>180</v>
      </c>
      <c r="B2" s="5" t="s">
        <v>181</v>
      </c>
      <c r="C2" s="5" t="s">
        <v>182</v>
      </c>
    </row>
    <row r="3" spans="1:3">
      <c r="A3" t="s">
        <v>193</v>
      </c>
      <c r="B3" s="5" t="s">
        <v>194</v>
      </c>
      <c r="C3" s="5" t="s">
        <v>182</v>
      </c>
    </row>
    <row r="4" spans="1:3">
      <c r="A4" t="s">
        <v>195</v>
      </c>
      <c r="B4" s="5" t="s">
        <v>196</v>
      </c>
      <c r="C4" s="5" t="s">
        <v>182</v>
      </c>
    </row>
    <row r="5" spans="1:3">
      <c r="A5" s="5" t="s">
        <v>168</v>
      </c>
      <c r="B5" s="5" t="s">
        <v>169</v>
      </c>
      <c r="C5" s="5" t="s">
        <v>3</v>
      </c>
    </row>
    <row r="6" spans="1:3">
      <c r="A6" s="5" t="s">
        <v>159</v>
      </c>
      <c r="B6" s="5" t="s">
        <v>160</v>
      </c>
      <c r="C6" s="32" t="s">
        <v>183</v>
      </c>
    </row>
    <row r="7" spans="1:3">
      <c r="A7" s="5" t="s">
        <v>161</v>
      </c>
      <c r="B7" s="5" t="s">
        <v>160</v>
      </c>
      <c r="C7" s="5" t="s">
        <v>183</v>
      </c>
    </row>
    <row r="8" spans="1:3">
      <c r="A8" s="5" t="s">
        <v>166</v>
      </c>
      <c r="B8" s="5" t="s">
        <v>167</v>
      </c>
      <c r="C8" s="5" t="s">
        <v>3</v>
      </c>
    </row>
    <row r="9" spans="1:3">
      <c r="A9" s="5" t="s">
        <v>172</v>
      </c>
      <c r="B9" s="5" t="s">
        <v>176</v>
      </c>
      <c r="C9" s="5" t="s">
        <v>3</v>
      </c>
    </row>
    <row r="10" spans="1:3">
      <c r="A10" s="5" t="s">
        <v>177</v>
      </c>
      <c r="B10" s="5" t="s">
        <v>173</v>
      </c>
      <c r="C10" s="5" t="s">
        <v>10</v>
      </c>
    </row>
    <row r="11" spans="1:3">
      <c r="A11" s="5" t="s">
        <v>174</v>
      </c>
      <c r="B11" s="5" t="s">
        <v>175</v>
      </c>
      <c r="C11" s="5" t="s">
        <v>10</v>
      </c>
    </row>
    <row r="12" spans="1:3">
      <c r="A12" s="5" t="s">
        <v>170</v>
      </c>
      <c r="B12" s="5" t="s">
        <v>171</v>
      </c>
      <c r="C12" s="5" t="s">
        <v>3</v>
      </c>
    </row>
    <row r="13" spans="1:3">
      <c r="A13" s="5" t="s">
        <v>201</v>
      </c>
      <c r="B13" s="5" t="s">
        <v>184</v>
      </c>
      <c r="C13" s="5" t="s">
        <v>183</v>
      </c>
    </row>
    <row r="14" spans="1:3">
      <c r="A14" s="5" t="s">
        <v>200</v>
      </c>
      <c r="B14" s="5" t="s">
        <v>185</v>
      </c>
      <c r="C14" s="5" t="s">
        <v>183</v>
      </c>
    </row>
    <row r="15" spans="1:3">
      <c r="A15" s="5" t="s">
        <v>199</v>
      </c>
      <c r="B15" s="5" t="s">
        <v>186</v>
      </c>
      <c r="C15" s="5" t="s">
        <v>183</v>
      </c>
    </row>
    <row r="16" spans="1:3">
      <c r="A16" t="s">
        <v>187</v>
      </c>
      <c r="B16" s="5" t="s">
        <v>188</v>
      </c>
      <c r="C16" s="5" t="s">
        <v>10</v>
      </c>
    </row>
    <row r="17" spans="1:3">
      <c r="A17" t="s">
        <v>189</v>
      </c>
      <c r="B17" s="5" t="s">
        <v>190</v>
      </c>
      <c r="C17" s="5" t="s">
        <v>10</v>
      </c>
    </row>
    <row r="18" spans="1:3">
      <c r="A18" t="s">
        <v>191</v>
      </c>
      <c r="B18" s="5" t="s">
        <v>192</v>
      </c>
      <c r="C18" s="5" t="s">
        <v>10</v>
      </c>
    </row>
    <row r="19" spans="1:3">
      <c r="A19" s="11" t="s">
        <v>155</v>
      </c>
      <c r="B19" s="11" t="s">
        <v>156</v>
      </c>
      <c r="C19" s="11" t="s">
        <v>183</v>
      </c>
    </row>
    <row r="20" spans="1:3">
      <c r="A20" s="11" t="s">
        <v>157</v>
      </c>
      <c r="B20" s="11" t="s">
        <v>158</v>
      </c>
      <c r="C20" s="11" t="s">
        <v>10</v>
      </c>
    </row>
    <row r="21" spans="1:3">
      <c r="A21" s="5" t="s">
        <v>164</v>
      </c>
      <c r="B21" s="5" t="s">
        <v>165</v>
      </c>
      <c r="C21" s="5" t="s">
        <v>183</v>
      </c>
    </row>
    <row r="22" spans="1:3">
      <c r="A22" s="11" t="s">
        <v>153</v>
      </c>
      <c r="B22" s="11" t="s">
        <v>154</v>
      </c>
      <c r="C22" s="11" t="s">
        <v>183</v>
      </c>
    </row>
  </sheetData>
  <sortState xmlns:xlrd2="http://schemas.microsoft.com/office/spreadsheetml/2017/richdata2" ref="A1:C22">
    <sortCondition ref="B1:B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C2A4-FB77-144E-B403-CA1E9C4AA6FC}">
  <dimension ref="A1:I115"/>
  <sheetViews>
    <sheetView workbookViewId="0">
      <selection activeCell="D5" sqref="D5:D19"/>
    </sheetView>
  </sheetViews>
  <sheetFormatPr baseColWidth="10" defaultRowHeight="16"/>
  <cols>
    <col min="1" max="1" width="21.5" bestFit="1" customWidth="1"/>
    <col min="2" max="2" width="6.83203125" bestFit="1" customWidth="1"/>
    <col min="4" max="4" width="21.5" bestFit="1" customWidth="1"/>
    <col min="5" max="5" width="6.83203125" bestFit="1" customWidth="1"/>
  </cols>
  <sheetData>
    <row r="1" spans="1:9">
      <c r="D1" t="s">
        <v>134</v>
      </c>
    </row>
    <row r="2" spans="1:9">
      <c r="A2" t="s">
        <v>56</v>
      </c>
      <c r="D2" t="s">
        <v>56</v>
      </c>
    </row>
    <row r="3" spans="1:9">
      <c r="A3" t="s">
        <v>98</v>
      </c>
      <c r="D3" t="s">
        <v>98</v>
      </c>
    </row>
    <row r="4" spans="1:9">
      <c r="A4" t="s">
        <v>58</v>
      </c>
      <c r="B4" t="s">
        <v>59</v>
      </c>
      <c r="D4" t="s">
        <v>58</v>
      </c>
      <c r="E4" t="s">
        <v>59</v>
      </c>
    </row>
    <row r="5" spans="1:9">
      <c r="A5">
        <v>20</v>
      </c>
      <c r="B5">
        <v>8.9999999999999993E-3</v>
      </c>
      <c r="D5">
        <v>20</v>
      </c>
      <c r="E5">
        <v>8.9999999999999993E-3</v>
      </c>
      <c r="F5">
        <v>0.17100000000000001</v>
      </c>
      <c r="G5">
        <v>-6.4000000000000001E-2</v>
      </c>
      <c r="H5">
        <v>0.05</v>
      </c>
      <c r="I5">
        <v>0.14799999999999999</v>
      </c>
    </row>
    <row r="6" spans="1:9">
      <c r="A6">
        <v>25</v>
      </c>
      <c r="B6">
        <v>-0.158</v>
      </c>
      <c r="D6">
        <v>25</v>
      </c>
      <c r="E6">
        <v>-0.158</v>
      </c>
      <c r="F6">
        <v>-9.2999999999999999E-2</v>
      </c>
      <c r="G6">
        <v>0.19400000000000001</v>
      </c>
      <c r="H6">
        <v>-0.16400000000000001</v>
      </c>
      <c r="I6">
        <v>-0.123</v>
      </c>
    </row>
    <row r="7" spans="1:9">
      <c r="A7">
        <v>30</v>
      </c>
      <c r="B7">
        <v>6.0999999999999999E-2</v>
      </c>
      <c r="D7">
        <v>30</v>
      </c>
      <c r="E7">
        <v>6.0999999999999999E-2</v>
      </c>
      <c r="F7">
        <v>5.8999999999999997E-2</v>
      </c>
      <c r="G7">
        <v>-2.5000000000000001E-2</v>
      </c>
      <c r="H7">
        <v>0.17299999999999999</v>
      </c>
      <c r="I7">
        <v>-0.13300000000000001</v>
      </c>
    </row>
    <row r="8" spans="1:9">
      <c r="A8">
        <v>35</v>
      </c>
      <c r="B8">
        <v>0.16900000000000001</v>
      </c>
      <c r="D8">
        <v>35</v>
      </c>
      <c r="E8">
        <v>0.16900000000000001</v>
      </c>
      <c r="F8">
        <v>-4.2000000000000003E-2</v>
      </c>
      <c r="G8">
        <v>1E-3</v>
      </c>
      <c r="H8">
        <v>0.36899999999999999</v>
      </c>
      <c r="I8">
        <v>8.8999999999999996E-2</v>
      </c>
    </row>
    <row r="9" spans="1:9">
      <c r="A9">
        <v>40</v>
      </c>
      <c r="B9">
        <v>6.8000000000000005E-2</v>
      </c>
      <c r="D9">
        <v>40</v>
      </c>
      <c r="E9">
        <v>6.8000000000000005E-2</v>
      </c>
      <c r="F9">
        <v>0.253</v>
      </c>
      <c r="G9">
        <v>0.183</v>
      </c>
      <c r="H9">
        <v>0.216</v>
      </c>
      <c r="I9">
        <v>0.61099999999999999</v>
      </c>
    </row>
    <row r="10" spans="1:9">
      <c r="A10">
        <v>45</v>
      </c>
      <c r="B10">
        <v>-4.2000000000000003E-2</v>
      </c>
      <c r="D10">
        <v>45</v>
      </c>
      <c r="E10">
        <v>-4.2000000000000003E-2</v>
      </c>
      <c r="F10">
        <v>0.20399999999999999</v>
      </c>
      <c r="G10">
        <v>-7.5999999999999998E-2</v>
      </c>
      <c r="H10">
        <v>0.68700000000000006</v>
      </c>
      <c r="I10">
        <v>0.82399999999999995</v>
      </c>
    </row>
    <row r="11" spans="1:9">
      <c r="A11">
        <v>50</v>
      </c>
      <c r="B11">
        <v>0.79600000000000004</v>
      </c>
      <c r="D11">
        <v>50</v>
      </c>
      <c r="E11">
        <v>0.79600000000000004</v>
      </c>
      <c r="F11">
        <v>0.71499999999999997</v>
      </c>
      <c r="G11">
        <v>6.0000000000000001E-3</v>
      </c>
      <c r="H11">
        <v>2.0459999999999998</v>
      </c>
      <c r="I11">
        <v>2.552</v>
      </c>
    </row>
    <row r="12" spans="1:9">
      <c r="A12">
        <v>55</v>
      </c>
      <c r="B12">
        <v>1.2929999999999999</v>
      </c>
      <c r="D12">
        <v>55</v>
      </c>
      <c r="E12">
        <v>1.2929999999999999</v>
      </c>
      <c r="F12">
        <v>0.8</v>
      </c>
      <c r="G12">
        <v>6.8000000000000005E-2</v>
      </c>
      <c r="H12">
        <v>2.8580000000000001</v>
      </c>
      <c r="I12">
        <v>3.5019999999999998</v>
      </c>
    </row>
    <row r="13" spans="1:9">
      <c r="A13">
        <v>60</v>
      </c>
      <c r="B13">
        <v>2.387</v>
      </c>
      <c r="D13">
        <v>60</v>
      </c>
      <c r="E13">
        <v>2.387</v>
      </c>
      <c r="F13">
        <v>0.99199999999999999</v>
      </c>
      <c r="G13">
        <v>7.4999999999999997E-2</v>
      </c>
      <c r="H13">
        <v>3.6429999999999998</v>
      </c>
      <c r="I13">
        <v>4.4320000000000004</v>
      </c>
    </row>
    <row r="14" spans="1:9">
      <c r="A14">
        <v>65</v>
      </c>
      <c r="B14">
        <v>3.4620000000000002</v>
      </c>
      <c r="D14">
        <v>65</v>
      </c>
      <c r="E14">
        <v>3.4620000000000002</v>
      </c>
      <c r="F14">
        <v>1.3360000000000001</v>
      </c>
      <c r="G14">
        <v>0.378</v>
      </c>
      <c r="H14">
        <v>4.5730000000000004</v>
      </c>
      <c r="I14">
        <v>5.7039999999999997</v>
      </c>
    </row>
    <row r="15" spans="1:9">
      <c r="A15">
        <v>70</v>
      </c>
      <c r="B15">
        <v>3.883</v>
      </c>
      <c r="D15">
        <v>70</v>
      </c>
      <c r="E15">
        <v>3.883</v>
      </c>
      <c r="F15">
        <v>1.4990000000000001</v>
      </c>
      <c r="G15">
        <v>0.44500000000000001</v>
      </c>
      <c r="H15">
        <v>5.3650000000000002</v>
      </c>
      <c r="I15">
        <v>6.726</v>
      </c>
    </row>
    <row r="16" spans="1:9">
      <c r="A16">
        <v>75</v>
      </c>
      <c r="B16">
        <v>4.3719999999999999</v>
      </c>
      <c r="D16">
        <v>75</v>
      </c>
      <c r="E16">
        <v>4.3719999999999999</v>
      </c>
      <c r="F16">
        <v>1.3680000000000001</v>
      </c>
      <c r="G16">
        <v>0.84</v>
      </c>
      <c r="H16">
        <v>6.0359999999999996</v>
      </c>
      <c r="I16">
        <v>7.8319999999999999</v>
      </c>
    </row>
    <row r="17" spans="1:9">
      <c r="A17">
        <v>80</v>
      </c>
      <c r="B17">
        <v>4.5179999999999998</v>
      </c>
      <c r="D17">
        <v>80</v>
      </c>
      <c r="E17">
        <v>4.5179999999999998</v>
      </c>
      <c r="F17">
        <v>1.526</v>
      </c>
      <c r="G17">
        <v>0.91600000000000004</v>
      </c>
      <c r="H17">
        <v>6.3479999999999999</v>
      </c>
      <c r="I17">
        <v>7.9530000000000003</v>
      </c>
    </row>
    <row r="18" spans="1:9">
      <c r="A18">
        <v>85</v>
      </c>
      <c r="B18">
        <v>4.7160000000000002</v>
      </c>
      <c r="D18">
        <v>85</v>
      </c>
      <c r="E18">
        <v>4.7160000000000002</v>
      </c>
      <c r="F18">
        <v>2.488</v>
      </c>
      <c r="G18">
        <v>0.68799999999999994</v>
      </c>
      <c r="H18">
        <v>6.99</v>
      </c>
      <c r="I18">
        <v>8.2520000000000007</v>
      </c>
    </row>
    <row r="19" spans="1:9">
      <c r="A19">
        <v>90</v>
      </c>
      <c r="B19">
        <v>4.9349999999999996</v>
      </c>
      <c r="D19">
        <v>90</v>
      </c>
      <c r="E19">
        <v>4.9349999999999996</v>
      </c>
      <c r="F19">
        <v>3.1070000000000002</v>
      </c>
      <c r="G19">
        <v>0.81799999999999995</v>
      </c>
      <c r="H19">
        <v>7.2370000000000001</v>
      </c>
      <c r="I19">
        <v>8.8239999999999998</v>
      </c>
    </row>
    <row r="20" spans="1:9">
      <c r="A20" t="s">
        <v>56</v>
      </c>
      <c r="D20" t="s">
        <v>56</v>
      </c>
    </row>
    <row r="21" spans="1:9">
      <c r="A21" t="s">
        <v>56</v>
      </c>
      <c r="D21" t="s">
        <v>56</v>
      </c>
    </row>
    <row r="22" spans="1:9">
      <c r="A22" t="s">
        <v>71</v>
      </c>
      <c r="D22" t="s">
        <v>71</v>
      </c>
    </row>
    <row r="23" spans="1:9">
      <c r="A23" t="s">
        <v>58</v>
      </c>
      <c r="B23" t="s">
        <v>59</v>
      </c>
      <c r="D23" t="s">
        <v>58</v>
      </c>
      <c r="E23" t="s">
        <v>59</v>
      </c>
    </row>
    <row r="24" spans="1:9">
      <c r="A24">
        <v>20</v>
      </c>
      <c r="B24">
        <v>0.17100000000000001</v>
      </c>
      <c r="D24">
        <v>20</v>
      </c>
      <c r="E24">
        <v>0.17100000000000001</v>
      </c>
    </row>
    <row r="25" spans="1:9">
      <c r="A25">
        <v>25</v>
      </c>
      <c r="B25">
        <v>-9.2999999999999999E-2</v>
      </c>
      <c r="D25">
        <v>25</v>
      </c>
      <c r="E25">
        <v>-9.2999999999999999E-2</v>
      </c>
    </row>
    <row r="26" spans="1:9">
      <c r="A26">
        <v>30</v>
      </c>
      <c r="B26">
        <v>5.8999999999999997E-2</v>
      </c>
      <c r="D26">
        <v>30</v>
      </c>
      <c r="E26">
        <v>5.8999999999999997E-2</v>
      </c>
    </row>
    <row r="27" spans="1:9">
      <c r="A27">
        <v>35</v>
      </c>
      <c r="B27">
        <v>-4.2000000000000003E-2</v>
      </c>
      <c r="D27">
        <v>35</v>
      </c>
      <c r="E27">
        <v>-4.2000000000000003E-2</v>
      </c>
    </row>
    <row r="28" spans="1:9">
      <c r="A28">
        <v>40</v>
      </c>
      <c r="B28">
        <v>0.253</v>
      </c>
      <c r="D28">
        <v>40</v>
      </c>
      <c r="E28">
        <v>0.253</v>
      </c>
    </row>
    <row r="29" spans="1:9">
      <c r="A29">
        <v>45</v>
      </c>
      <c r="B29">
        <v>0.20399999999999999</v>
      </c>
      <c r="D29">
        <v>45</v>
      </c>
      <c r="E29">
        <v>0.20399999999999999</v>
      </c>
    </row>
    <row r="30" spans="1:9">
      <c r="A30">
        <v>50</v>
      </c>
      <c r="B30">
        <v>0.71499999999999997</v>
      </c>
      <c r="D30">
        <v>50</v>
      </c>
      <c r="E30">
        <v>0.71499999999999997</v>
      </c>
    </row>
    <row r="31" spans="1:9">
      <c r="A31">
        <v>55</v>
      </c>
      <c r="B31">
        <v>0.8</v>
      </c>
      <c r="D31">
        <v>55</v>
      </c>
      <c r="E31">
        <v>0.8</v>
      </c>
    </row>
    <row r="32" spans="1:9">
      <c r="A32">
        <v>60</v>
      </c>
      <c r="B32">
        <v>0.99199999999999999</v>
      </c>
      <c r="D32">
        <v>60</v>
      </c>
      <c r="E32">
        <v>0.99199999999999999</v>
      </c>
    </row>
    <row r="33" spans="1:5">
      <c r="A33">
        <v>65</v>
      </c>
      <c r="B33">
        <v>1.3360000000000001</v>
      </c>
      <c r="D33">
        <v>65</v>
      </c>
      <c r="E33">
        <v>1.3360000000000001</v>
      </c>
    </row>
    <row r="34" spans="1:5">
      <c r="A34">
        <v>70</v>
      </c>
      <c r="B34">
        <v>1.4990000000000001</v>
      </c>
      <c r="D34">
        <v>70</v>
      </c>
      <c r="E34">
        <v>1.4990000000000001</v>
      </c>
    </row>
    <row r="35" spans="1:5">
      <c r="A35">
        <v>75</v>
      </c>
      <c r="B35">
        <v>1.3680000000000001</v>
      </c>
      <c r="D35">
        <v>75</v>
      </c>
      <c r="E35">
        <v>1.3680000000000001</v>
      </c>
    </row>
    <row r="36" spans="1:5">
      <c r="A36">
        <v>80</v>
      </c>
      <c r="B36">
        <v>1.526</v>
      </c>
      <c r="D36">
        <v>80</v>
      </c>
      <c r="E36">
        <v>1.526</v>
      </c>
    </row>
    <row r="37" spans="1:5">
      <c r="A37">
        <v>85</v>
      </c>
      <c r="B37">
        <v>2.488</v>
      </c>
      <c r="D37">
        <v>85</v>
      </c>
      <c r="E37">
        <v>2.488</v>
      </c>
    </row>
    <row r="38" spans="1:5">
      <c r="A38">
        <v>90</v>
      </c>
      <c r="B38">
        <v>3.1070000000000002</v>
      </c>
      <c r="D38">
        <v>90</v>
      </c>
      <c r="E38">
        <v>3.1070000000000002</v>
      </c>
    </row>
    <row r="39" spans="1:5">
      <c r="A39" t="s">
        <v>56</v>
      </c>
      <c r="D39" t="s">
        <v>56</v>
      </c>
    </row>
    <row r="40" spans="1:5">
      <c r="A40" t="s">
        <v>56</v>
      </c>
      <c r="D40" t="s">
        <v>56</v>
      </c>
    </row>
    <row r="41" spans="1:5">
      <c r="A41" t="s">
        <v>72</v>
      </c>
      <c r="D41" t="s">
        <v>72</v>
      </c>
    </row>
    <row r="42" spans="1:5">
      <c r="A42" t="s">
        <v>58</v>
      </c>
      <c r="B42" t="s">
        <v>59</v>
      </c>
      <c r="D42" t="s">
        <v>58</v>
      </c>
      <c r="E42" t="s">
        <v>59</v>
      </c>
    </row>
    <row r="43" spans="1:5">
      <c r="A43">
        <v>20</v>
      </c>
      <c r="B43">
        <v>-6.4000000000000001E-2</v>
      </c>
      <c r="D43">
        <v>20</v>
      </c>
      <c r="E43">
        <v>-6.4000000000000001E-2</v>
      </c>
    </row>
    <row r="44" spans="1:5">
      <c r="A44">
        <v>25</v>
      </c>
      <c r="B44">
        <v>0.19400000000000001</v>
      </c>
      <c r="D44">
        <v>25</v>
      </c>
      <c r="E44">
        <v>0.19400000000000001</v>
      </c>
    </row>
    <row r="45" spans="1:5">
      <c r="A45">
        <v>30</v>
      </c>
      <c r="B45">
        <v>-2.5000000000000001E-2</v>
      </c>
      <c r="D45">
        <v>30</v>
      </c>
      <c r="E45">
        <v>-2.5000000000000001E-2</v>
      </c>
    </row>
    <row r="46" spans="1:5">
      <c r="A46">
        <v>35</v>
      </c>
      <c r="B46">
        <v>1E-3</v>
      </c>
      <c r="D46">
        <v>35</v>
      </c>
      <c r="E46">
        <v>1E-3</v>
      </c>
    </row>
    <row r="47" spans="1:5">
      <c r="A47">
        <v>40</v>
      </c>
      <c r="B47">
        <v>0.183</v>
      </c>
      <c r="D47">
        <v>40</v>
      </c>
      <c r="E47">
        <v>0.183</v>
      </c>
    </row>
    <row r="48" spans="1:5">
      <c r="A48">
        <v>45</v>
      </c>
      <c r="B48">
        <v>-7.5999999999999998E-2</v>
      </c>
      <c r="D48">
        <v>45</v>
      </c>
      <c r="E48">
        <v>-7.5999999999999998E-2</v>
      </c>
    </row>
    <row r="49" spans="1:5">
      <c r="A49">
        <v>50</v>
      </c>
      <c r="B49">
        <v>6.0000000000000001E-3</v>
      </c>
      <c r="D49">
        <v>50</v>
      </c>
      <c r="E49">
        <v>6.0000000000000001E-3</v>
      </c>
    </row>
    <row r="50" spans="1:5">
      <c r="A50">
        <v>55</v>
      </c>
      <c r="B50">
        <v>6.8000000000000005E-2</v>
      </c>
      <c r="D50">
        <v>55</v>
      </c>
      <c r="E50">
        <v>6.8000000000000005E-2</v>
      </c>
    </row>
    <row r="51" spans="1:5">
      <c r="A51">
        <v>60</v>
      </c>
      <c r="B51">
        <v>7.4999999999999997E-2</v>
      </c>
      <c r="D51">
        <v>60</v>
      </c>
      <c r="E51">
        <v>7.4999999999999997E-2</v>
      </c>
    </row>
    <row r="52" spans="1:5">
      <c r="A52">
        <v>65</v>
      </c>
      <c r="B52">
        <v>0.378</v>
      </c>
      <c r="D52">
        <v>65</v>
      </c>
      <c r="E52">
        <v>0.378</v>
      </c>
    </row>
    <row r="53" spans="1:5">
      <c r="A53">
        <v>70</v>
      </c>
      <c r="B53">
        <v>0.44500000000000001</v>
      </c>
      <c r="D53">
        <v>70</v>
      </c>
      <c r="E53">
        <v>0.44500000000000001</v>
      </c>
    </row>
    <row r="54" spans="1:5">
      <c r="A54">
        <v>75</v>
      </c>
      <c r="B54">
        <v>0.84</v>
      </c>
      <c r="D54">
        <v>75</v>
      </c>
      <c r="E54">
        <v>0.84</v>
      </c>
    </row>
    <row r="55" spans="1:5">
      <c r="A55">
        <v>80</v>
      </c>
      <c r="B55">
        <v>0.91600000000000004</v>
      </c>
      <c r="D55">
        <v>80</v>
      </c>
      <c r="E55">
        <v>0.91600000000000004</v>
      </c>
    </row>
    <row r="56" spans="1:5">
      <c r="A56">
        <v>85</v>
      </c>
      <c r="B56">
        <v>0.68799999999999994</v>
      </c>
      <c r="D56">
        <v>85</v>
      </c>
      <c r="E56">
        <v>0.68799999999999994</v>
      </c>
    </row>
    <row r="57" spans="1:5">
      <c r="A57">
        <v>90</v>
      </c>
      <c r="B57">
        <v>0.81799999999999995</v>
      </c>
      <c r="D57">
        <v>90</v>
      </c>
      <c r="E57">
        <v>0.81799999999999995</v>
      </c>
    </row>
    <row r="58" spans="1:5">
      <c r="A58" t="s">
        <v>56</v>
      </c>
      <c r="D58" t="s">
        <v>56</v>
      </c>
    </row>
    <row r="59" spans="1:5">
      <c r="A59" t="s">
        <v>56</v>
      </c>
      <c r="D59" t="s">
        <v>56</v>
      </c>
    </row>
    <row r="60" spans="1:5">
      <c r="A60" t="s">
        <v>73</v>
      </c>
      <c r="D60" t="s">
        <v>73</v>
      </c>
    </row>
    <row r="61" spans="1:5">
      <c r="A61" t="s">
        <v>58</v>
      </c>
      <c r="B61" t="s">
        <v>59</v>
      </c>
      <c r="D61" t="s">
        <v>58</v>
      </c>
      <c r="E61" t="s">
        <v>59</v>
      </c>
    </row>
    <row r="62" spans="1:5">
      <c r="A62">
        <v>20</v>
      </c>
      <c r="B62">
        <v>0.05</v>
      </c>
      <c r="D62">
        <v>20</v>
      </c>
      <c r="E62">
        <v>0.05</v>
      </c>
    </row>
    <row r="63" spans="1:5">
      <c r="A63">
        <v>25</v>
      </c>
      <c r="B63">
        <v>-0.16400000000000001</v>
      </c>
      <c r="D63">
        <v>25</v>
      </c>
      <c r="E63">
        <v>-0.16400000000000001</v>
      </c>
    </row>
    <row r="64" spans="1:5">
      <c r="A64">
        <v>30</v>
      </c>
      <c r="B64">
        <v>0.17299999999999999</v>
      </c>
      <c r="D64">
        <v>30</v>
      </c>
      <c r="E64">
        <v>0.17299999999999999</v>
      </c>
    </row>
    <row r="65" spans="1:5">
      <c r="A65">
        <v>35</v>
      </c>
      <c r="B65">
        <v>0.36899999999999999</v>
      </c>
      <c r="D65">
        <v>35</v>
      </c>
      <c r="E65">
        <v>0.36899999999999999</v>
      </c>
    </row>
    <row r="66" spans="1:5">
      <c r="A66">
        <v>40</v>
      </c>
      <c r="B66">
        <v>0.216</v>
      </c>
      <c r="D66">
        <v>40</v>
      </c>
      <c r="E66">
        <v>0.216</v>
      </c>
    </row>
    <row r="67" spans="1:5">
      <c r="A67">
        <v>45</v>
      </c>
      <c r="B67">
        <v>0.68700000000000006</v>
      </c>
      <c r="D67">
        <v>45</v>
      </c>
      <c r="E67">
        <v>0.68700000000000006</v>
      </c>
    </row>
    <row r="68" spans="1:5">
      <c r="A68">
        <v>50</v>
      </c>
      <c r="B68">
        <v>2.0459999999999998</v>
      </c>
      <c r="D68">
        <v>50</v>
      </c>
      <c r="E68">
        <v>2.0459999999999998</v>
      </c>
    </row>
    <row r="69" spans="1:5">
      <c r="A69">
        <v>55</v>
      </c>
      <c r="B69">
        <v>2.8580000000000001</v>
      </c>
      <c r="D69">
        <v>55</v>
      </c>
      <c r="E69">
        <v>2.8580000000000001</v>
      </c>
    </row>
    <row r="70" spans="1:5">
      <c r="A70">
        <v>60</v>
      </c>
      <c r="B70">
        <v>3.6429999999999998</v>
      </c>
      <c r="D70">
        <v>60</v>
      </c>
      <c r="E70">
        <v>3.6429999999999998</v>
      </c>
    </row>
    <row r="71" spans="1:5">
      <c r="A71">
        <v>65</v>
      </c>
      <c r="B71">
        <v>4.5730000000000004</v>
      </c>
      <c r="D71">
        <v>65</v>
      </c>
      <c r="E71">
        <v>4.5730000000000004</v>
      </c>
    </row>
    <row r="72" spans="1:5">
      <c r="A72">
        <v>70</v>
      </c>
      <c r="B72">
        <v>5.3650000000000002</v>
      </c>
      <c r="D72">
        <v>70</v>
      </c>
      <c r="E72">
        <v>5.3650000000000002</v>
      </c>
    </row>
    <row r="73" spans="1:5">
      <c r="A73">
        <v>75</v>
      </c>
      <c r="B73">
        <v>6.0359999999999996</v>
      </c>
      <c r="D73">
        <v>75</v>
      </c>
      <c r="E73">
        <v>6.0359999999999996</v>
      </c>
    </row>
    <row r="74" spans="1:5">
      <c r="A74">
        <v>80</v>
      </c>
      <c r="B74">
        <v>6.3479999999999999</v>
      </c>
      <c r="D74">
        <v>80</v>
      </c>
      <c r="E74">
        <v>6.3479999999999999</v>
      </c>
    </row>
    <row r="75" spans="1:5">
      <c r="A75">
        <v>85</v>
      </c>
      <c r="B75">
        <v>6.99</v>
      </c>
      <c r="D75">
        <v>85</v>
      </c>
      <c r="E75">
        <v>6.99</v>
      </c>
    </row>
    <row r="76" spans="1:5">
      <c r="A76">
        <v>90</v>
      </c>
      <c r="B76">
        <v>7.2370000000000001</v>
      </c>
      <c r="D76">
        <v>90</v>
      </c>
      <c r="E76">
        <v>7.2370000000000001</v>
      </c>
    </row>
    <row r="77" spans="1:5">
      <c r="A77" t="s">
        <v>56</v>
      </c>
      <c r="D77" t="s">
        <v>56</v>
      </c>
    </row>
    <row r="78" spans="1:5">
      <c r="A78" t="s">
        <v>56</v>
      </c>
      <c r="D78" t="s">
        <v>56</v>
      </c>
    </row>
    <row r="79" spans="1:5">
      <c r="A79" t="s">
        <v>74</v>
      </c>
      <c r="D79" t="s">
        <v>104</v>
      </c>
    </row>
    <row r="80" spans="1:5">
      <c r="A80" t="s">
        <v>58</v>
      </c>
      <c r="B80" t="s">
        <v>59</v>
      </c>
      <c r="D80" t="s">
        <v>58</v>
      </c>
      <c r="E80" t="s">
        <v>59</v>
      </c>
    </row>
    <row r="81" spans="1:5">
      <c r="A81">
        <v>20</v>
      </c>
      <c r="B81">
        <v>-1.0999999999999999E-2</v>
      </c>
      <c r="D81">
        <v>20</v>
      </c>
      <c r="E81">
        <v>0.14799999999999999</v>
      </c>
    </row>
    <row r="82" spans="1:5">
      <c r="A82">
        <v>25</v>
      </c>
      <c r="B82">
        <v>-9.1999999999999998E-2</v>
      </c>
      <c r="D82">
        <v>25</v>
      </c>
      <c r="E82">
        <v>-0.123</v>
      </c>
    </row>
    <row r="83" spans="1:5">
      <c r="A83">
        <v>30</v>
      </c>
      <c r="B83">
        <v>-9.2999999999999999E-2</v>
      </c>
      <c r="D83">
        <v>30</v>
      </c>
      <c r="E83">
        <v>-0.13300000000000001</v>
      </c>
    </row>
    <row r="84" spans="1:5">
      <c r="A84">
        <v>35</v>
      </c>
      <c r="B84">
        <v>1.2999999999999999E-2</v>
      </c>
      <c r="D84">
        <v>35</v>
      </c>
      <c r="E84">
        <v>8.8999999999999996E-2</v>
      </c>
    </row>
    <row r="85" spans="1:5">
      <c r="A85">
        <v>40</v>
      </c>
      <c r="B85">
        <v>3.9E-2</v>
      </c>
      <c r="D85">
        <v>40</v>
      </c>
      <c r="E85">
        <v>0.61099999999999999</v>
      </c>
    </row>
    <row r="86" spans="1:5">
      <c r="A86">
        <v>45</v>
      </c>
      <c r="B86">
        <v>2.1000000000000001E-2</v>
      </c>
      <c r="D86">
        <v>45</v>
      </c>
      <c r="E86">
        <v>0.82399999999999995</v>
      </c>
    </row>
    <row r="87" spans="1:5">
      <c r="A87">
        <v>50</v>
      </c>
      <c r="B87">
        <v>-3.5000000000000003E-2</v>
      </c>
      <c r="D87">
        <v>50</v>
      </c>
      <c r="E87">
        <v>2.552</v>
      </c>
    </row>
    <row r="88" spans="1:5">
      <c r="A88">
        <v>55</v>
      </c>
      <c r="B88">
        <v>-4.5999999999999999E-2</v>
      </c>
      <c r="D88">
        <v>55</v>
      </c>
      <c r="E88">
        <v>3.5019999999999998</v>
      </c>
    </row>
    <row r="89" spans="1:5">
      <c r="A89">
        <v>60</v>
      </c>
      <c r="B89">
        <v>0.27100000000000002</v>
      </c>
      <c r="D89">
        <v>60</v>
      </c>
      <c r="E89">
        <v>4.4320000000000004</v>
      </c>
    </row>
    <row r="90" spans="1:5">
      <c r="A90">
        <v>65</v>
      </c>
      <c r="B90">
        <v>0.46300000000000002</v>
      </c>
      <c r="D90">
        <v>65</v>
      </c>
      <c r="E90">
        <v>5.7039999999999997</v>
      </c>
    </row>
    <row r="91" spans="1:5">
      <c r="A91">
        <v>70</v>
      </c>
      <c r="B91">
        <v>0.61299999999999999</v>
      </c>
      <c r="D91">
        <v>70</v>
      </c>
      <c r="E91">
        <v>6.726</v>
      </c>
    </row>
    <row r="92" spans="1:5">
      <c r="A92">
        <v>75</v>
      </c>
      <c r="B92">
        <v>1.04</v>
      </c>
      <c r="D92">
        <v>75</v>
      </c>
      <c r="E92">
        <v>7.8319999999999999</v>
      </c>
    </row>
    <row r="93" spans="1:5">
      <c r="A93">
        <v>80</v>
      </c>
      <c r="B93">
        <v>0.71599999999999997</v>
      </c>
      <c r="D93">
        <v>80</v>
      </c>
      <c r="E93">
        <v>7.9530000000000003</v>
      </c>
    </row>
    <row r="94" spans="1:5">
      <c r="A94">
        <v>85</v>
      </c>
      <c r="B94">
        <v>0.53600000000000003</v>
      </c>
      <c r="D94">
        <v>85</v>
      </c>
      <c r="E94">
        <v>8.2520000000000007</v>
      </c>
    </row>
    <row r="95" spans="1:5">
      <c r="A95">
        <v>90</v>
      </c>
      <c r="B95">
        <v>0.72299999999999998</v>
      </c>
      <c r="D95">
        <v>90</v>
      </c>
      <c r="E95">
        <v>8.8239999999999998</v>
      </c>
    </row>
    <row r="96" spans="1:5">
      <c r="A96" t="s">
        <v>56</v>
      </c>
      <c r="D96" t="s">
        <v>56</v>
      </c>
    </row>
    <row r="97" spans="1:2">
      <c r="A97" t="s">
        <v>56</v>
      </c>
    </row>
    <row r="98" spans="1:2">
      <c r="A98" t="s">
        <v>104</v>
      </c>
    </row>
    <row r="99" spans="1:2">
      <c r="A99" t="s">
        <v>58</v>
      </c>
      <c r="B99" t="s">
        <v>59</v>
      </c>
    </row>
    <row r="100" spans="1:2">
      <c r="A100">
        <v>20</v>
      </c>
      <c r="B100">
        <v>0.14799999999999999</v>
      </c>
    </row>
    <row r="101" spans="1:2">
      <c r="A101">
        <v>25</v>
      </c>
      <c r="B101">
        <v>-0.123</v>
      </c>
    </row>
    <row r="102" spans="1:2">
      <c r="A102">
        <v>30</v>
      </c>
      <c r="B102">
        <v>-0.13300000000000001</v>
      </c>
    </row>
    <row r="103" spans="1:2">
      <c r="A103">
        <v>35</v>
      </c>
      <c r="B103">
        <v>8.8999999999999996E-2</v>
      </c>
    </row>
    <row r="104" spans="1:2">
      <c r="A104">
        <v>40</v>
      </c>
      <c r="B104">
        <v>0.61099999999999999</v>
      </c>
    </row>
    <row r="105" spans="1:2">
      <c r="A105">
        <v>45</v>
      </c>
      <c r="B105">
        <v>0.82399999999999995</v>
      </c>
    </row>
    <row r="106" spans="1:2">
      <c r="A106">
        <v>50</v>
      </c>
      <c r="B106">
        <v>2.552</v>
      </c>
    </row>
    <row r="107" spans="1:2">
      <c r="A107">
        <v>55</v>
      </c>
      <c r="B107">
        <v>3.5019999999999998</v>
      </c>
    </row>
    <row r="108" spans="1:2">
      <c r="A108">
        <v>60</v>
      </c>
      <c r="B108">
        <v>4.4320000000000004</v>
      </c>
    </row>
    <row r="109" spans="1:2">
      <c r="A109">
        <v>65</v>
      </c>
      <c r="B109">
        <v>5.7039999999999997</v>
      </c>
    </row>
    <row r="110" spans="1:2">
      <c r="A110">
        <v>70</v>
      </c>
      <c r="B110">
        <v>6.726</v>
      </c>
    </row>
    <row r="111" spans="1:2">
      <c r="A111">
        <v>75</v>
      </c>
      <c r="B111">
        <v>7.8319999999999999</v>
      </c>
    </row>
    <row r="112" spans="1:2">
      <c r="A112">
        <v>80</v>
      </c>
      <c r="B112">
        <v>7.9530000000000003</v>
      </c>
    </row>
    <row r="113" spans="1:2">
      <c r="A113">
        <v>85</v>
      </c>
      <c r="B113">
        <v>8.2520000000000007</v>
      </c>
    </row>
    <row r="114" spans="1:2">
      <c r="A114">
        <v>90</v>
      </c>
      <c r="B114">
        <v>8.8239999999999998</v>
      </c>
    </row>
    <row r="115" spans="1:2">
      <c r="A115" t="s">
        <v>56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B67B-8A30-0649-8ED7-07E5C7B81F8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CEF6-5D5B-F946-B6D8-0B7F563DA2AA}">
  <dimension ref="A1:H16"/>
  <sheetViews>
    <sheetView workbookViewId="0">
      <selection activeCell="H16" sqref="H16"/>
    </sheetView>
  </sheetViews>
  <sheetFormatPr baseColWidth="10" defaultRowHeight="16"/>
  <sheetData>
    <row r="1" spans="1:8">
      <c r="B1" t="s">
        <v>76</v>
      </c>
      <c r="C1" t="s">
        <v>128</v>
      </c>
      <c r="D1" t="s">
        <v>79</v>
      </c>
      <c r="E1" t="s">
        <v>80</v>
      </c>
      <c r="F1" t="s">
        <v>85</v>
      </c>
      <c r="G1" t="s">
        <v>89</v>
      </c>
      <c r="H1" t="s">
        <v>129</v>
      </c>
    </row>
    <row r="2" spans="1:8">
      <c r="A2">
        <v>20</v>
      </c>
      <c r="B2">
        <v>8.9999999999999993E-3</v>
      </c>
      <c r="C2">
        <v>0.17100000000000001</v>
      </c>
      <c r="D2">
        <v>-6.4000000000000001E-2</v>
      </c>
      <c r="E2">
        <v>0.05</v>
      </c>
      <c r="F2">
        <v>-1.0999999999999999E-2</v>
      </c>
      <c r="G2">
        <v>0.14799999999999999</v>
      </c>
      <c r="H2">
        <f>AVERAGE(B2:G2)</f>
        <v>5.050000000000001E-2</v>
      </c>
    </row>
    <row r="3" spans="1:8">
      <c r="A3">
        <v>25</v>
      </c>
      <c r="B3">
        <v>-0.158</v>
      </c>
      <c r="C3">
        <v>-9.2999999999999999E-2</v>
      </c>
      <c r="D3">
        <v>0.19400000000000001</v>
      </c>
      <c r="E3">
        <v>-0.16400000000000001</v>
      </c>
      <c r="F3">
        <v>-9.1999999999999998E-2</v>
      </c>
      <c r="G3">
        <v>-0.123</v>
      </c>
      <c r="H3">
        <f t="shared" ref="H3:H16" si="0">AVERAGE(B3:G3)</f>
        <v>-7.2666666666666671E-2</v>
      </c>
    </row>
    <row r="4" spans="1:8">
      <c r="A4">
        <v>30</v>
      </c>
      <c r="B4">
        <v>6.0999999999999999E-2</v>
      </c>
      <c r="C4">
        <v>5.8999999999999997E-2</v>
      </c>
      <c r="D4">
        <v>-2.5000000000000001E-2</v>
      </c>
      <c r="E4">
        <v>0.17299999999999999</v>
      </c>
      <c r="F4">
        <v>-9.2999999999999999E-2</v>
      </c>
      <c r="G4">
        <v>-0.13300000000000001</v>
      </c>
      <c r="H4">
        <f t="shared" si="0"/>
        <v>7.0000000000000019E-3</v>
      </c>
    </row>
    <row r="5" spans="1:8">
      <c r="A5">
        <v>35</v>
      </c>
      <c r="B5">
        <v>0.16900000000000001</v>
      </c>
      <c r="C5">
        <v>-4.2000000000000003E-2</v>
      </c>
      <c r="D5">
        <v>1E-3</v>
      </c>
      <c r="E5">
        <v>0.36899999999999999</v>
      </c>
      <c r="F5">
        <v>1.2999999999999999E-2</v>
      </c>
      <c r="G5">
        <v>8.8999999999999996E-2</v>
      </c>
      <c r="H5">
        <f t="shared" si="0"/>
        <v>9.9833333333333329E-2</v>
      </c>
    </row>
    <row r="6" spans="1:8">
      <c r="A6">
        <v>40</v>
      </c>
      <c r="B6">
        <v>6.8000000000000005E-2</v>
      </c>
      <c r="C6">
        <v>0.253</v>
      </c>
      <c r="D6">
        <v>0.183</v>
      </c>
      <c r="E6">
        <v>0.216</v>
      </c>
      <c r="F6">
        <v>3.9E-2</v>
      </c>
      <c r="G6">
        <v>0.61099999999999999</v>
      </c>
      <c r="H6">
        <f t="shared" si="0"/>
        <v>0.22833333333333336</v>
      </c>
    </row>
    <row r="7" spans="1:8">
      <c r="A7">
        <v>45</v>
      </c>
      <c r="B7">
        <v>-4.2000000000000003E-2</v>
      </c>
      <c r="C7">
        <v>0.20399999999999999</v>
      </c>
      <c r="D7">
        <v>-7.5999999999999998E-2</v>
      </c>
      <c r="E7">
        <v>0.68700000000000006</v>
      </c>
      <c r="F7">
        <v>2.1000000000000001E-2</v>
      </c>
      <c r="G7">
        <v>0.82399999999999995</v>
      </c>
      <c r="H7">
        <f t="shared" si="0"/>
        <v>0.26966666666666667</v>
      </c>
    </row>
    <row r="8" spans="1:8">
      <c r="A8">
        <v>50</v>
      </c>
      <c r="B8">
        <v>0.79600000000000004</v>
      </c>
      <c r="C8">
        <v>0.71499999999999997</v>
      </c>
      <c r="D8">
        <v>6.0000000000000001E-3</v>
      </c>
      <c r="E8">
        <v>2.0459999999999998</v>
      </c>
      <c r="F8">
        <v>-3.5000000000000003E-2</v>
      </c>
      <c r="G8">
        <v>2.552</v>
      </c>
      <c r="H8">
        <f t="shared" si="0"/>
        <v>1.0133333333333334</v>
      </c>
    </row>
    <row r="9" spans="1:8">
      <c r="A9">
        <v>55</v>
      </c>
      <c r="B9">
        <v>1.2929999999999999</v>
      </c>
      <c r="C9">
        <v>0.8</v>
      </c>
      <c r="D9">
        <v>6.8000000000000005E-2</v>
      </c>
      <c r="E9">
        <v>2.8580000000000001</v>
      </c>
      <c r="F9">
        <v>-4.5999999999999999E-2</v>
      </c>
      <c r="G9">
        <v>3.5019999999999998</v>
      </c>
      <c r="H9">
        <f t="shared" si="0"/>
        <v>1.4124999999999999</v>
      </c>
    </row>
    <row r="10" spans="1:8">
      <c r="A10">
        <v>60</v>
      </c>
      <c r="B10">
        <v>2.387</v>
      </c>
      <c r="C10">
        <v>0.99199999999999999</v>
      </c>
      <c r="D10">
        <v>7.4999999999999997E-2</v>
      </c>
      <c r="E10">
        <v>3.6429999999999998</v>
      </c>
      <c r="F10">
        <v>0.27100000000000002</v>
      </c>
      <c r="G10">
        <v>4.4320000000000004</v>
      </c>
      <c r="H10">
        <f t="shared" si="0"/>
        <v>1.9666666666666668</v>
      </c>
    </row>
    <row r="11" spans="1:8">
      <c r="A11">
        <v>65</v>
      </c>
      <c r="B11">
        <v>3.4620000000000002</v>
      </c>
      <c r="C11">
        <v>1.3360000000000001</v>
      </c>
      <c r="D11">
        <v>0.378</v>
      </c>
      <c r="E11">
        <v>4.5730000000000004</v>
      </c>
      <c r="F11">
        <v>0.46300000000000002</v>
      </c>
      <c r="G11">
        <v>5.7039999999999997</v>
      </c>
      <c r="H11">
        <f t="shared" si="0"/>
        <v>2.6526666666666667</v>
      </c>
    </row>
    <row r="12" spans="1:8">
      <c r="A12">
        <v>70</v>
      </c>
      <c r="B12">
        <v>3.883</v>
      </c>
      <c r="C12">
        <v>1.4990000000000001</v>
      </c>
      <c r="D12">
        <v>0.44500000000000001</v>
      </c>
      <c r="E12">
        <v>5.3650000000000002</v>
      </c>
      <c r="F12">
        <v>0.61299999999999999</v>
      </c>
      <c r="G12">
        <v>6.726</v>
      </c>
      <c r="H12">
        <f t="shared" si="0"/>
        <v>3.0884999999999998</v>
      </c>
    </row>
    <row r="13" spans="1:8">
      <c r="A13">
        <v>75</v>
      </c>
      <c r="B13">
        <v>4.3719999999999999</v>
      </c>
      <c r="C13">
        <v>1.3680000000000001</v>
      </c>
      <c r="D13">
        <v>0.84</v>
      </c>
      <c r="E13">
        <v>6.0359999999999996</v>
      </c>
      <c r="F13">
        <v>1.04</v>
      </c>
      <c r="G13">
        <v>7.8319999999999999</v>
      </c>
      <c r="H13">
        <f t="shared" si="0"/>
        <v>3.5813333333333333</v>
      </c>
    </row>
    <row r="14" spans="1:8">
      <c r="A14">
        <v>80</v>
      </c>
      <c r="B14">
        <v>4.5179999999999998</v>
      </c>
      <c r="C14">
        <v>1.526</v>
      </c>
      <c r="D14">
        <v>0.91600000000000004</v>
      </c>
      <c r="E14">
        <v>6.3479999999999999</v>
      </c>
      <c r="F14">
        <v>0.71599999999999997</v>
      </c>
      <c r="G14">
        <v>7.9530000000000003</v>
      </c>
      <c r="H14">
        <f t="shared" si="0"/>
        <v>3.6628333333333334</v>
      </c>
    </row>
    <row r="15" spans="1:8">
      <c r="A15">
        <v>85</v>
      </c>
      <c r="B15">
        <v>4.7160000000000002</v>
      </c>
      <c r="C15">
        <v>2.488</v>
      </c>
      <c r="D15">
        <v>0.68799999999999994</v>
      </c>
      <c r="E15">
        <v>6.99</v>
      </c>
      <c r="F15">
        <v>0.53600000000000003</v>
      </c>
      <c r="G15">
        <v>8.2520000000000007</v>
      </c>
      <c r="H15">
        <f t="shared" si="0"/>
        <v>3.9450000000000003</v>
      </c>
    </row>
    <row r="16" spans="1:8">
      <c r="A16">
        <v>90</v>
      </c>
      <c r="B16">
        <v>4.9349999999999996</v>
      </c>
      <c r="C16">
        <v>3.1070000000000002</v>
      </c>
      <c r="D16">
        <v>0.81799999999999995</v>
      </c>
      <c r="E16">
        <v>7.2370000000000001</v>
      </c>
      <c r="F16">
        <v>0.72299999999999998</v>
      </c>
      <c r="G16">
        <v>8.8239999999999998</v>
      </c>
      <c r="H16">
        <f t="shared" si="0"/>
        <v>4.274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306F-C5B6-1642-97DF-C04EDCDE5403}">
  <dimension ref="A1:M210"/>
  <sheetViews>
    <sheetView workbookViewId="0">
      <selection activeCell="K28" sqref="K28"/>
    </sheetView>
  </sheetViews>
  <sheetFormatPr baseColWidth="10" defaultRowHeight="16"/>
  <cols>
    <col min="1" max="1" width="21.5" bestFit="1" customWidth="1"/>
    <col min="2" max="2" width="6.83203125" bestFit="1" customWidth="1"/>
    <col min="4" max="4" width="21.5" bestFit="1" customWidth="1"/>
    <col min="5" max="5" width="6.83203125" bestFit="1" customWidth="1"/>
  </cols>
  <sheetData>
    <row r="1" spans="1:13">
      <c r="D1" t="s">
        <v>135</v>
      </c>
    </row>
    <row r="2" spans="1:13">
      <c r="A2" t="s">
        <v>56</v>
      </c>
      <c r="D2" t="s">
        <v>56</v>
      </c>
    </row>
    <row r="3" spans="1:13">
      <c r="A3" t="s">
        <v>57</v>
      </c>
      <c r="D3" t="s">
        <v>57</v>
      </c>
    </row>
    <row r="4" spans="1:13">
      <c r="A4" t="s">
        <v>58</v>
      </c>
      <c r="B4" t="s">
        <v>59</v>
      </c>
      <c r="D4" t="s">
        <v>58</v>
      </c>
      <c r="E4" t="s">
        <v>59</v>
      </c>
    </row>
    <row r="5" spans="1:13">
      <c r="A5">
        <v>20</v>
      </c>
      <c r="B5">
        <v>8.2000000000000003E-2</v>
      </c>
      <c r="D5">
        <v>20</v>
      </c>
      <c r="E5">
        <v>8.2000000000000003E-2</v>
      </c>
      <c r="F5">
        <v>7.3999999999999996E-2</v>
      </c>
      <c r="G5">
        <v>0.23799999999999999</v>
      </c>
      <c r="H5">
        <v>-6.4000000000000001E-2</v>
      </c>
      <c r="I5">
        <v>8.1000000000000003E-2</v>
      </c>
      <c r="J5">
        <v>9.5000000000000001E-2</v>
      </c>
      <c r="K5">
        <v>-0.152</v>
      </c>
      <c r="L5">
        <v>0.216</v>
      </c>
      <c r="M5">
        <v>-0.01</v>
      </c>
    </row>
    <row r="6" spans="1:13">
      <c r="A6">
        <v>25</v>
      </c>
      <c r="B6">
        <v>-0.19</v>
      </c>
      <c r="D6">
        <v>25</v>
      </c>
      <c r="E6">
        <v>-0.19</v>
      </c>
      <c r="F6">
        <v>-0.113</v>
      </c>
      <c r="G6">
        <v>-3.3000000000000002E-2</v>
      </c>
      <c r="H6">
        <v>8.5999999999999993E-2</v>
      </c>
      <c r="I6">
        <v>0.13200000000000001</v>
      </c>
      <c r="J6">
        <v>3.5999999999999997E-2</v>
      </c>
      <c r="K6">
        <v>-8.9999999999999993E-3</v>
      </c>
      <c r="L6">
        <v>1E-3</v>
      </c>
      <c r="M6">
        <v>-7.5999999999999998E-2</v>
      </c>
    </row>
    <row r="7" spans="1:13">
      <c r="A7">
        <v>30</v>
      </c>
      <c r="B7">
        <v>0.06</v>
      </c>
      <c r="D7">
        <v>30</v>
      </c>
      <c r="E7">
        <v>0.06</v>
      </c>
      <c r="F7">
        <v>-6.0999999999999999E-2</v>
      </c>
      <c r="G7">
        <v>4.8000000000000001E-2</v>
      </c>
      <c r="H7">
        <v>0.10100000000000001</v>
      </c>
      <c r="I7">
        <v>9.1999999999999998E-2</v>
      </c>
      <c r="J7">
        <v>-1.7999999999999999E-2</v>
      </c>
      <c r="K7">
        <v>-0.05</v>
      </c>
      <c r="L7">
        <v>-0.14799999999999999</v>
      </c>
      <c r="M7">
        <v>4.7E-2</v>
      </c>
    </row>
    <row r="8" spans="1:13">
      <c r="A8">
        <v>35</v>
      </c>
      <c r="B8">
        <v>6.6000000000000003E-2</v>
      </c>
      <c r="D8">
        <v>35</v>
      </c>
      <c r="E8">
        <v>6.6000000000000003E-2</v>
      </c>
      <c r="F8">
        <v>-4.5999999999999999E-2</v>
      </c>
      <c r="G8">
        <v>-1.7000000000000001E-2</v>
      </c>
      <c r="H8">
        <v>-0.20799999999999999</v>
      </c>
      <c r="I8">
        <v>-6.6000000000000003E-2</v>
      </c>
      <c r="J8">
        <v>-0.10100000000000001</v>
      </c>
      <c r="K8">
        <v>-5.7000000000000002E-2</v>
      </c>
      <c r="L8">
        <v>5.8999999999999997E-2</v>
      </c>
      <c r="M8">
        <v>-0.125</v>
      </c>
    </row>
    <row r="9" spans="1:13">
      <c r="A9">
        <v>40</v>
      </c>
      <c r="B9">
        <v>1.4E-2</v>
      </c>
      <c r="D9">
        <v>40</v>
      </c>
      <c r="E9">
        <v>1.4E-2</v>
      </c>
      <c r="F9">
        <v>-0.02</v>
      </c>
      <c r="G9">
        <v>1.7000000000000001E-2</v>
      </c>
      <c r="H9">
        <v>0.221</v>
      </c>
      <c r="I9">
        <v>0.188</v>
      </c>
      <c r="J9">
        <v>-8.4000000000000005E-2</v>
      </c>
      <c r="K9">
        <v>-0.14199999999999999</v>
      </c>
      <c r="L9">
        <v>-9.7000000000000003E-2</v>
      </c>
      <c r="M9">
        <v>-4.2000000000000003E-2</v>
      </c>
    </row>
    <row r="10" spans="1:13">
      <c r="A10">
        <v>45</v>
      </c>
      <c r="B10">
        <v>-0.19700000000000001</v>
      </c>
      <c r="D10">
        <v>45</v>
      </c>
      <c r="E10">
        <v>-0.19700000000000001</v>
      </c>
      <c r="F10">
        <v>-7.5999999999999998E-2</v>
      </c>
      <c r="G10">
        <v>7.0999999999999994E-2</v>
      </c>
      <c r="H10">
        <v>-2.1000000000000001E-2</v>
      </c>
      <c r="I10">
        <v>0.14199999999999999</v>
      </c>
      <c r="J10">
        <v>-0.14499999999999999</v>
      </c>
      <c r="K10">
        <v>6.9000000000000006E-2</v>
      </c>
      <c r="L10">
        <v>-0.09</v>
      </c>
      <c r="M10">
        <v>0.161</v>
      </c>
    </row>
    <row r="11" spans="1:13">
      <c r="A11">
        <v>50</v>
      </c>
      <c r="B11">
        <v>0.48099999999999998</v>
      </c>
      <c r="D11">
        <v>50</v>
      </c>
      <c r="E11">
        <v>0.48099999999999998</v>
      </c>
      <c r="F11">
        <v>-1.4999999999999999E-2</v>
      </c>
      <c r="G11">
        <v>1.9E-2</v>
      </c>
      <c r="H11">
        <v>0.21099999999999999</v>
      </c>
      <c r="I11">
        <v>1.9E-2</v>
      </c>
      <c r="J11">
        <v>-0.17299999999999999</v>
      </c>
      <c r="K11">
        <v>3.9E-2</v>
      </c>
      <c r="L11">
        <v>7.6999999999999999E-2</v>
      </c>
      <c r="M11">
        <v>0.19500000000000001</v>
      </c>
    </row>
    <row r="12" spans="1:13">
      <c r="A12">
        <v>55</v>
      </c>
      <c r="B12">
        <v>0.20100000000000001</v>
      </c>
      <c r="D12">
        <v>55</v>
      </c>
      <c r="E12">
        <v>0.20100000000000001</v>
      </c>
      <c r="F12">
        <v>-0.13700000000000001</v>
      </c>
      <c r="G12">
        <v>3.5000000000000003E-2</v>
      </c>
      <c r="H12">
        <v>2E-3</v>
      </c>
      <c r="I12">
        <v>-5.7000000000000002E-2</v>
      </c>
      <c r="J12">
        <v>0.67500000000000004</v>
      </c>
      <c r="K12">
        <v>-0.14799999999999999</v>
      </c>
      <c r="L12">
        <v>2.1000000000000001E-2</v>
      </c>
      <c r="M12">
        <v>0.374</v>
      </c>
    </row>
    <row r="13" spans="1:13">
      <c r="A13">
        <v>60</v>
      </c>
      <c r="B13">
        <v>6.2E-2</v>
      </c>
      <c r="D13">
        <v>60</v>
      </c>
      <c r="E13">
        <v>6.2E-2</v>
      </c>
      <c r="F13">
        <v>-0.113</v>
      </c>
      <c r="G13">
        <v>-8.5999999999999993E-2</v>
      </c>
      <c r="H13">
        <v>0.86499999999999999</v>
      </c>
      <c r="I13">
        <v>0.13400000000000001</v>
      </c>
      <c r="J13">
        <v>0.69</v>
      </c>
      <c r="K13">
        <v>3.9E-2</v>
      </c>
      <c r="L13">
        <v>0.63100000000000001</v>
      </c>
      <c r="M13">
        <v>0.54800000000000004</v>
      </c>
    </row>
    <row r="14" spans="1:13">
      <c r="A14">
        <v>65</v>
      </c>
      <c r="B14">
        <v>0.18099999999999999</v>
      </c>
      <c r="D14">
        <v>65</v>
      </c>
      <c r="E14">
        <v>0.18099999999999999</v>
      </c>
      <c r="F14">
        <v>-7.5999999999999998E-2</v>
      </c>
      <c r="G14">
        <v>0.81599999999999995</v>
      </c>
      <c r="H14">
        <v>1.101</v>
      </c>
      <c r="I14">
        <v>0.107</v>
      </c>
      <c r="J14">
        <v>0.91500000000000004</v>
      </c>
      <c r="K14">
        <v>6.8000000000000005E-2</v>
      </c>
      <c r="L14">
        <v>1.0109999999999999</v>
      </c>
      <c r="M14">
        <v>0.63</v>
      </c>
    </row>
    <row r="15" spans="1:13">
      <c r="A15">
        <v>70</v>
      </c>
      <c r="B15">
        <v>1.895</v>
      </c>
      <c r="D15">
        <v>70</v>
      </c>
      <c r="E15">
        <v>1.895</v>
      </c>
      <c r="F15">
        <v>0.63400000000000001</v>
      </c>
      <c r="G15">
        <v>1.2470000000000001</v>
      </c>
      <c r="H15">
        <v>0.88100000000000001</v>
      </c>
      <c r="I15">
        <v>0.123</v>
      </c>
      <c r="J15">
        <v>1.0629999999999999</v>
      </c>
      <c r="K15">
        <v>-0.25700000000000001</v>
      </c>
      <c r="L15">
        <v>1.214</v>
      </c>
      <c r="M15">
        <v>0.753</v>
      </c>
    </row>
    <row r="16" spans="1:13">
      <c r="A16">
        <v>75</v>
      </c>
      <c r="B16">
        <v>2.2589999999999999</v>
      </c>
      <c r="D16">
        <v>75</v>
      </c>
      <c r="E16">
        <v>2.2589999999999999</v>
      </c>
      <c r="F16">
        <v>1.119</v>
      </c>
      <c r="G16">
        <v>0.90800000000000003</v>
      </c>
      <c r="H16">
        <v>1.7210000000000001</v>
      </c>
      <c r="I16">
        <v>7.9000000000000001E-2</v>
      </c>
      <c r="J16">
        <v>1.2889999999999999</v>
      </c>
      <c r="K16">
        <v>-4.2999999999999997E-2</v>
      </c>
      <c r="L16">
        <v>1.323</v>
      </c>
      <c r="M16">
        <v>0.73199999999999998</v>
      </c>
    </row>
    <row r="17" spans="1:13">
      <c r="A17">
        <v>80</v>
      </c>
      <c r="B17">
        <v>2.4630000000000001</v>
      </c>
      <c r="D17">
        <v>80</v>
      </c>
      <c r="E17">
        <v>2.4630000000000001</v>
      </c>
      <c r="F17">
        <v>1.536</v>
      </c>
      <c r="G17">
        <v>2.0619999999999998</v>
      </c>
      <c r="H17">
        <v>1.796</v>
      </c>
      <c r="I17">
        <v>1.0409999999999999</v>
      </c>
      <c r="J17">
        <v>1.679</v>
      </c>
      <c r="K17">
        <v>0.11899999999999999</v>
      </c>
      <c r="L17">
        <v>1.8149999999999999</v>
      </c>
      <c r="M17">
        <v>1.0580000000000001</v>
      </c>
    </row>
    <row r="18" spans="1:13">
      <c r="A18">
        <v>85</v>
      </c>
      <c r="B18">
        <v>2.7210000000000001</v>
      </c>
      <c r="D18">
        <v>85</v>
      </c>
      <c r="E18">
        <v>2.7210000000000001</v>
      </c>
      <c r="F18">
        <v>1.873</v>
      </c>
      <c r="G18">
        <v>2.4180000000000001</v>
      </c>
      <c r="H18">
        <v>2.2410000000000001</v>
      </c>
      <c r="I18">
        <v>1.573</v>
      </c>
      <c r="J18">
        <v>1.5469999999999999</v>
      </c>
      <c r="K18">
        <v>1.1919999999999999</v>
      </c>
      <c r="L18">
        <v>1.831</v>
      </c>
      <c r="M18">
        <v>0.92600000000000005</v>
      </c>
    </row>
    <row r="19" spans="1:13">
      <c r="A19">
        <v>90</v>
      </c>
      <c r="B19">
        <v>3.2120000000000002</v>
      </c>
      <c r="D19">
        <v>90</v>
      </c>
      <c r="E19">
        <v>3.2120000000000002</v>
      </c>
      <c r="F19">
        <v>2.1930000000000001</v>
      </c>
      <c r="G19">
        <v>2.7090000000000001</v>
      </c>
      <c r="H19">
        <v>2.5489999999999999</v>
      </c>
      <c r="I19">
        <v>1.5109999999999999</v>
      </c>
      <c r="J19">
        <v>1.7130000000000001</v>
      </c>
      <c r="K19">
        <v>1.474</v>
      </c>
      <c r="L19">
        <v>1.6080000000000001</v>
      </c>
      <c r="M19">
        <v>2.2629999999999999</v>
      </c>
    </row>
    <row r="20" spans="1:13">
      <c r="A20" t="s">
        <v>56</v>
      </c>
      <c r="D20" t="s">
        <v>56</v>
      </c>
    </row>
    <row r="21" spans="1:13">
      <c r="A21" t="s">
        <v>56</v>
      </c>
      <c r="D21" t="s">
        <v>56</v>
      </c>
    </row>
    <row r="22" spans="1:13">
      <c r="A22" t="s">
        <v>130</v>
      </c>
      <c r="D22" t="s">
        <v>60</v>
      </c>
    </row>
    <row r="23" spans="1:13">
      <c r="A23" t="s">
        <v>58</v>
      </c>
      <c r="B23" t="s">
        <v>59</v>
      </c>
      <c r="D23" t="s">
        <v>58</v>
      </c>
      <c r="E23" t="s">
        <v>59</v>
      </c>
    </row>
    <row r="24" spans="1:13">
      <c r="A24">
        <v>20</v>
      </c>
      <c r="B24">
        <v>0.22900000000000001</v>
      </c>
      <c r="D24">
        <v>20</v>
      </c>
      <c r="E24">
        <v>7.3999999999999996E-2</v>
      </c>
    </row>
    <row r="25" spans="1:13">
      <c r="A25">
        <v>25</v>
      </c>
      <c r="B25">
        <v>-1.9E-2</v>
      </c>
      <c r="D25">
        <v>25</v>
      </c>
      <c r="E25">
        <v>-0.113</v>
      </c>
    </row>
    <row r="26" spans="1:13">
      <c r="A26">
        <v>30</v>
      </c>
      <c r="B26">
        <v>4.4999999999999998E-2</v>
      </c>
      <c r="D26">
        <v>30</v>
      </c>
      <c r="E26">
        <v>-6.0999999999999999E-2</v>
      </c>
    </row>
    <row r="27" spans="1:13">
      <c r="A27">
        <v>35</v>
      </c>
      <c r="B27">
        <v>-0.104</v>
      </c>
      <c r="D27">
        <v>35</v>
      </c>
      <c r="E27">
        <v>-4.5999999999999999E-2</v>
      </c>
    </row>
    <row r="28" spans="1:13">
      <c r="A28">
        <v>40</v>
      </c>
      <c r="B28">
        <v>9.1999999999999998E-2</v>
      </c>
      <c r="D28">
        <v>40</v>
      </c>
      <c r="E28">
        <v>-0.02</v>
      </c>
    </row>
    <row r="29" spans="1:13">
      <c r="A29">
        <v>45</v>
      </c>
      <c r="B29">
        <v>0.37</v>
      </c>
      <c r="D29">
        <v>45</v>
      </c>
      <c r="E29">
        <v>-7.5999999999999998E-2</v>
      </c>
    </row>
    <row r="30" spans="1:13">
      <c r="A30">
        <v>50</v>
      </c>
      <c r="B30">
        <v>0.28000000000000003</v>
      </c>
      <c r="D30">
        <v>50</v>
      </c>
      <c r="E30">
        <v>-1.4999999999999999E-2</v>
      </c>
    </row>
    <row r="31" spans="1:13">
      <c r="A31">
        <v>55</v>
      </c>
      <c r="B31">
        <v>0.75600000000000001</v>
      </c>
      <c r="D31">
        <v>55</v>
      </c>
      <c r="E31">
        <v>-0.13700000000000001</v>
      </c>
    </row>
    <row r="32" spans="1:13">
      <c r="A32">
        <v>60</v>
      </c>
      <c r="B32">
        <v>1.0589999999999999</v>
      </c>
      <c r="D32">
        <v>60</v>
      </c>
      <c r="E32">
        <v>-0.113</v>
      </c>
    </row>
    <row r="33" spans="1:5">
      <c r="A33">
        <v>65</v>
      </c>
      <c r="B33">
        <v>1.069</v>
      </c>
      <c r="D33">
        <v>65</v>
      </c>
      <c r="E33">
        <v>-7.5999999999999998E-2</v>
      </c>
    </row>
    <row r="34" spans="1:5">
      <c r="A34">
        <v>70</v>
      </c>
      <c r="B34">
        <v>1.101</v>
      </c>
      <c r="D34">
        <v>70</v>
      </c>
      <c r="E34">
        <v>0.63400000000000001</v>
      </c>
    </row>
    <row r="35" spans="1:5">
      <c r="A35">
        <v>75</v>
      </c>
      <c r="B35">
        <v>1.258</v>
      </c>
      <c r="D35">
        <v>75</v>
      </c>
      <c r="E35">
        <v>1.119</v>
      </c>
    </row>
    <row r="36" spans="1:5">
      <c r="A36">
        <v>80</v>
      </c>
      <c r="B36">
        <v>1.2949999999999999</v>
      </c>
      <c r="D36">
        <v>80</v>
      </c>
      <c r="E36">
        <v>1.536</v>
      </c>
    </row>
    <row r="37" spans="1:5">
      <c r="A37">
        <v>85</v>
      </c>
      <c r="B37">
        <v>3.3919999999999999</v>
      </c>
      <c r="D37">
        <v>85</v>
      </c>
      <c r="E37">
        <v>1.873</v>
      </c>
    </row>
    <row r="38" spans="1:5">
      <c r="A38">
        <v>90</v>
      </c>
      <c r="B38">
        <v>2.3559999999999999</v>
      </c>
      <c r="D38">
        <v>90</v>
      </c>
      <c r="E38">
        <v>2.1930000000000001</v>
      </c>
    </row>
    <row r="39" spans="1:5">
      <c r="A39" t="s">
        <v>56</v>
      </c>
      <c r="D39" t="s">
        <v>56</v>
      </c>
    </row>
    <row r="40" spans="1:5">
      <c r="A40" t="s">
        <v>56</v>
      </c>
      <c r="D40" t="s">
        <v>56</v>
      </c>
    </row>
    <row r="41" spans="1:5">
      <c r="A41" t="s">
        <v>60</v>
      </c>
      <c r="D41" t="s">
        <v>100</v>
      </c>
    </row>
    <row r="42" spans="1:5">
      <c r="A42" t="s">
        <v>58</v>
      </c>
      <c r="B42" t="s">
        <v>59</v>
      </c>
      <c r="D42" t="s">
        <v>58</v>
      </c>
      <c r="E42" t="s">
        <v>59</v>
      </c>
    </row>
    <row r="43" spans="1:5">
      <c r="A43">
        <v>20</v>
      </c>
      <c r="B43">
        <v>7.3999999999999996E-2</v>
      </c>
      <c r="D43">
        <v>20</v>
      </c>
      <c r="E43">
        <v>0.23799999999999999</v>
      </c>
    </row>
    <row r="44" spans="1:5">
      <c r="A44">
        <v>25</v>
      </c>
      <c r="B44">
        <v>-0.113</v>
      </c>
      <c r="D44">
        <v>25</v>
      </c>
      <c r="E44">
        <v>-3.3000000000000002E-2</v>
      </c>
    </row>
    <row r="45" spans="1:5">
      <c r="A45">
        <v>30</v>
      </c>
      <c r="B45">
        <v>-6.0999999999999999E-2</v>
      </c>
      <c r="D45">
        <v>30</v>
      </c>
      <c r="E45">
        <v>4.8000000000000001E-2</v>
      </c>
    </row>
    <row r="46" spans="1:5">
      <c r="A46">
        <v>35</v>
      </c>
      <c r="B46">
        <v>-4.5999999999999999E-2</v>
      </c>
      <c r="D46">
        <v>35</v>
      </c>
      <c r="E46">
        <v>-1.7000000000000001E-2</v>
      </c>
    </row>
    <row r="47" spans="1:5">
      <c r="A47">
        <v>40</v>
      </c>
      <c r="B47">
        <v>-0.02</v>
      </c>
      <c r="D47">
        <v>40</v>
      </c>
      <c r="E47">
        <v>1.7000000000000001E-2</v>
      </c>
    </row>
    <row r="48" spans="1:5">
      <c r="A48">
        <v>45</v>
      </c>
      <c r="B48">
        <v>-7.5999999999999998E-2</v>
      </c>
      <c r="D48">
        <v>45</v>
      </c>
      <c r="E48">
        <v>7.0999999999999994E-2</v>
      </c>
    </row>
    <row r="49" spans="1:5">
      <c r="A49">
        <v>50</v>
      </c>
      <c r="B49">
        <v>-1.4999999999999999E-2</v>
      </c>
      <c r="D49">
        <v>50</v>
      </c>
      <c r="E49">
        <v>1.9E-2</v>
      </c>
    </row>
    <row r="50" spans="1:5">
      <c r="A50">
        <v>55</v>
      </c>
      <c r="B50">
        <v>-0.13700000000000001</v>
      </c>
      <c r="D50">
        <v>55</v>
      </c>
      <c r="E50">
        <v>3.5000000000000003E-2</v>
      </c>
    </row>
    <row r="51" spans="1:5">
      <c r="A51">
        <v>60</v>
      </c>
      <c r="B51">
        <v>-0.113</v>
      </c>
      <c r="D51">
        <v>60</v>
      </c>
      <c r="E51">
        <v>-8.5999999999999993E-2</v>
      </c>
    </row>
    <row r="52" spans="1:5">
      <c r="A52">
        <v>65</v>
      </c>
      <c r="B52">
        <v>-7.5999999999999998E-2</v>
      </c>
      <c r="D52">
        <v>65</v>
      </c>
      <c r="E52">
        <v>0.81599999999999995</v>
      </c>
    </row>
    <row r="53" spans="1:5">
      <c r="A53">
        <v>70</v>
      </c>
      <c r="B53">
        <v>0.63400000000000001</v>
      </c>
      <c r="D53">
        <v>70</v>
      </c>
      <c r="E53">
        <v>1.2470000000000001</v>
      </c>
    </row>
    <row r="54" spans="1:5">
      <c r="A54">
        <v>75</v>
      </c>
      <c r="B54">
        <v>1.119</v>
      </c>
      <c r="D54">
        <v>75</v>
      </c>
      <c r="E54">
        <v>0.90800000000000003</v>
      </c>
    </row>
    <row r="55" spans="1:5">
      <c r="A55">
        <v>80</v>
      </c>
      <c r="B55">
        <v>1.536</v>
      </c>
      <c r="D55">
        <v>80</v>
      </c>
      <c r="E55">
        <v>2.0619999999999998</v>
      </c>
    </row>
    <row r="56" spans="1:5">
      <c r="A56">
        <v>85</v>
      </c>
      <c r="B56">
        <v>1.873</v>
      </c>
      <c r="D56">
        <v>85</v>
      </c>
      <c r="E56">
        <v>2.4180000000000001</v>
      </c>
    </row>
    <row r="57" spans="1:5">
      <c r="A57">
        <v>90</v>
      </c>
      <c r="B57">
        <v>2.1930000000000001</v>
      </c>
      <c r="D57">
        <v>90</v>
      </c>
      <c r="E57">
        <v>2.7090000000000001</v>
      </c>
    </row>
    <row r="58" spans="1:5">
      <c r="A58" t="s">
        <v>56</v>
      </c>
      <c r="D58" t="s">
        <v>56</v>
      </c>
    </row>
    <row r="59" spans="1:5">
      <c r="A59" t="s">
        <v>56</v>
      </c>
      <c r="D59" t="s">
        <v>56</v>
      </c>
    </row>
    <row r="60" spans="1:5">
      <c r="A60" t="s">
        <v>100</v>
      </c>
      <c r="D60" t="s">
        <v>61</v>
      </c>
    </row>
    <row r="61" spans="1:5">
      <c r="A61" t="s">
        <v>58</v>
      </c>
      <c r="B61" t="s">
        <v>59</v>
      </c>
      <c r="D61" t="s">
        <v>58</v>
      </c>
      <c r="E61" t="s">
        <v>59</v>
      </c>
    </row>
    <row r="62" spans="1:5">
      <c r="A62">
        <v>20</v>
      </c>
      <c r="B62">
        <v>0.23799999999999999</v>
      </c>
      <c r="D62">
        <v>20</v>
      </c>
      <c r="E62">
        <v>-6.4000000000000001E-2</v>
      </c>
    </row>
    <row r="63" spans="1:5">
      <c r="A63">
        <v>25</v>
      </c>
      <c r="B63">
        <v>-3.3000000000000002E-2</v>
      </c>
      <c r="D63">
        <v>25</v>
      </c>
      <c r="E63">
        <v>8.5999999999999993E-2</v>
      </c>
    </row>
    <row r="64" spans="1:5">
      <c r="A64">
        <v>30</v>
      </c>
      <c r="B64">
        <v>4.8000000000000001E-2</v>
      </c>
      <c r="D64">
        <v>30</v>
      </c>
      <c r="E64">
        <v>0.10100000000000001</v>
      </c>
    </row>
    <row r="65" spans="1:5">
      <c r="A65">
        <v>35</v>
      </c>
      <c r="B65">
        <v>-1.7000000000000001E-2</v>
      </c>
      <c r="D65">
        <v>35</v>
      </c>
      <c r="E65">
        <v>-0.20799999999999999</v>
      </c>
    </row>
    <row r="66" spans="1:5">
      <c r="A66">
        <v>40</v>
      </c>
      <c r="B66">
        <v>1.7000000000000001E-2</v>
      </c>
      <c r="D66">
        <v>40</v>
      </c>
      <c r="E66">
        <v>0.221</v>
      </c>
    </row>
    <row r="67" spans="1:5">
      <c r="A67">
        <v>45</v>
      </c>
      <c r="B67">
        <v>7.0999999999999994E-2</v>
      </c>
      <c r="D67">
        <v>45</v>
      </c>
      <c r="E67">
        <v>-2.1000000000000001E-2</v>
      </c>
    </row>
    <row r="68" spans="1:5">
      <c r="A68">
        <v>50</v>
      </c>
      <c r="B68">
        <v>1.9E-2</v>
      </c>
      <c r="D68">
        <v>50</v>
      </c>
      <c r="E68">
        <v>0.21099999999999999</v>
      </c>
    </row>
    <row r="69" spans="1:5">
      <c r="A69">
        <v>55</v>
      </c>
      <c r="B69">
        <v>3.5000000000000003E-2</v>
      </c>
      <c r="D69">
        <v>55</v>
      </c>
      <c r="E69">
        <v>2E-3</v>
      </c>
    </row>
    <row r="70" spans="1:5">
      <c r="A70">
        <v>60</v>
      </c>
      <c r="B70">
        <v>-8.5999999999999993E-2</v>
      </c>
      <c r="D70">
        <v>60</v>
      </c>
      <c r="E70">
        <v>0.86499999999999999</v>
      </c>
    </row>
    <row r="71" spans="1:5">
      <c r="A71">
        <v>65</v>
      </c>
      <c r="B71">
        <v>0.81599999999999995</v>
      </c>
      <c r="D71">
        <v>65</v>
      </c>
      <c r="E71">
        <v>1.101</v>
      </c>
    </row>
    <row r="72" spans="1:5">
      <c r="A72">
        <v>70</v>
      </c>
      <c r="B72">
        <v>1.2470000000000001</v>
      </c>
      <c r="D72">
        <v>70</v>
      </c>
      <c r="E72">
        <v>0.88100000000000001</v>
      </c>
    </row>
    <row r="73" spans="1:5">
      <c r="A73">
        <v>75</v>
      </c>
      <c r="B73">
        <v>0.90800000000000003</v>
      </c>
      <c r="D73">
        <v>75</v>
      </c>
      <c r="E73">
        <v>1.7210000000000001</v>
      </c>
    </row>
    <row r="74" spans="1:5">
      <c r="A74">
        <v>80</v>
      </c>
      <c r="B74">
        <v>2.0619999999999998</v>
      </c>
      <c r="D74">
        <v>80</v>
      </c>
      <c r="E74">
        <v>1.796</v>
      </c>
    </row>
    <row r="75" spans="1:5">
      <c r="A75">
        <v>85</v>
      </c>
      <c r="B75">
        <v>2.4180000000000001</v>
      </c>
      <c r="D75">
        <v>85</v>
      </c>
      <c r="E75">
        <v>2.2410000000000001</v>
      </c>
    </row>
    <row r="76" spans="1:5">
      <c r="A76">
        <v>90</v>
      </c>
      <c r="B76">
        <v>2.7090000000000001</v>
      </c>
      <c r="D76">
        <v>90</v>
      </c>
      <c r="E76">
        <v>2.5489999999999999</v>
      </c>
    </row>
    <row r="77" spans="1:5">
      <c r="A77" t="s">
        <v>56</v>
      </c>
      <c r="D77" t="s">
        <v>56</v>
      </c>
    </row>
    <row r="78" spans="1:5">
      <c r="A78" t="s">
        <v>56</v>
      </c>
      <c r="D78" t="s">
        <v>56</v>
      </c>
    </row>
    <row r="79" spans="1:5">
      <c r="A79" t="s">
        <v>61</v>
      </c>
      <c r="D79" t="s">
        <v>62</v>
      </c>
    </row>
    <row r="80" spans="1:5">
      <c r="A80" t="s">
        <v>58</v>
      </c>
      <c r="B80" t="s">
        <v>59</v>
      </c>
      <c r="D80" t="s">
        <v>58</v>
      </c>
      <c r="E80" t="s">
        <v>59</v>
      </c>
    </row>
    <row r="81" spans="1:5">
      <c r="A81">
        <v>20</v>
      </c>
      <c r="B81">
        <v>-6.4000000000000001E-2</v>
      </c>
      <c r="D81">
        <v>20</v>
      </c>
      <c r="E81">
        <v>8.1000000000000003E-2</v>
      </c>
    </row>
    <row r="82" spans="1:5">
      <c r="A82">
        <v>25</v>
      </c>
      <c r="B82">
        <v>8.5999999999999993E-2</v>
      </c>
      <c r="D82">
        <v>25</v>
      </c>
      <c r="E82">
        <v>0.13200000000000001</v>
      </c>
    </row>
    <row r="83" spans="1:5">
      <c r="A83">
        <v>30</v>
      </c>
      <c r="B83">
        <v>0.10100000000000001</v>
      </c>
      <c r="D83">
        <v>30</v>
      </c>
      <c r="E83">
        <v>9.1999999999999998E-2</v>
      </c>
    </row>
    <row r="84" spans="1:5">
      <c r="A84">
        <v>35</v>
      </c>
      <c r="B84">
        <v>-0.20799999999999999</v>
      </c>
      <c r="D84">
        <v>35</v>
      </c>
      <c r="E84">
        <v>-6.6000000000000003E-2</v>
      </c>
    </row>
    <row r="85" spans="1:5">
      <c r="A85">
        <v>40</v>
      </c>
      <c r="B85">
        <v>0.221</v>
      </c>
      <c r="D85">
        <v>40</v>
      </c>
      <c r="E85">
        <v>0.188</v>
      </c>
    </row>
    <row r="86" spans="1:5">
      <c r="A86">
        <v>45</v>
      </c>
      <c r="B86">
        <v>-2.1000000000000001E-2</v>
      </c>
      <c r="D86">
        <v>45</v>
      </c>
      <c r="E86">
        <v>0.14199999999999999</v>
      </c>
    </row>
    <row r="87" spans="1:5">
      <c r="A87">
        <v>50</v>
      </c>
      <c r="B87">
        <v>0.21099999999999999</v>
      </c>
      <c r="D87">
        <v>50</v>
      </c>
      <c r="E87">
        <v>1.9E-2</v>
      </c>
    </row>
    <row r="88" spans="1:5">
      <c r="A88">
        <v>55</v>
      </c>
      <c r="B88">
        <v>2E-3</v>
      </c>
      <c r="D88">
        <v>55</v>
      </c>
      <c r="E88">
        <v>-5.7000000000000002E-2</v>
      </c>
    </row>
    <row r="89" spans="1:5">
      <c r="A89">
        <v>60</v>
      </c>
      <c r="B89">
        <v>0.86499999999999999</v>
      </c>
      <c r="D89">
        <v>60</v>
      </c>
      <c r="E89">
        <v>0.13400000000000001</v>
      </c>
    </row>
    <row r="90" spans="1:5">
      <c r="A90">
        <v>65</v>
      </c>
      <c r="B90">
        <v>1.101</v>
      </c>
      <c r="D90">
        <v>65</v>
      </c>
      <c r="E90">
        <v>0.107</v>
      </c>
    </row>
    <row r="91" spans="1:5">
      <c r="A91">
        <v>70</v>
      </c>
      <c r="B91">
        <v>0.88100000000000001</v>
      </c>
      <c r="D91">
        <v>70</v>
      </c>
      <c r="E91">
        <v>0.123</v>
      </c>
    </row>
    <row r="92" spans="1:5">
      <c r="A92">
        <v>75</v>
      </c>
      <c r="B92">
        <v>1.7210000000000001</v>
      </c>
      <c r="D92">
        <v>75</v>
      </c>
      <c r="E92">
        <v>7.9000000000000001E-2</v>
      </c>
    </row>
    <row r="93" spans="1:5">
      <c r="A93">
        <v>80</v>
      </c>
      <c r="B93">
        <v>1.796</v>
      </c>
      <c r="D93">
        <v>80</v>
      </c>
      <c r="E93">
        <v>1.0409999999999999</v>
      </c>
    </row>
    <row r="94" spans="1:5">
      <c r="A94">
        <v>85</v>
      </c>
      <c r="B94">
        <v>2.2410000000000001</v>
      </c>
      <c r="D94">
        <v>85</v>
      </c>
      <c r="E94">
        <v>1.573</v>
      </c>
    </row>
    <row r="95" spans="1:5">
      <c r="A95">
        <v>90</v>
      </c>
      <c r="B95">
        <v>2.5489999999999999</v>
      </c>
      <c r="D95">
        <v>90</v>
      </c>
      <c r="E95">
        <v>1.5109999999999999</v>
      </c>
    </row>
    <row r="96" spans="1:5">
      <c r="A96" t="s">
        <v>56</v>
      </c>
      <c r="D96" t="s">
        <v>56</v>
      </c>
    </row>
    <row r="97" spans="1:5">
      <c r="A97" t="s">
        <v>56</v>
      </c>
      <c r="D97" t="s">
        <v>56</v>
      </c>
    </row>
    <row r="98" spans="1:5">
      <c r="A98" t="s">
        <v>62</v>
      </c>
      <c r="D98" t="s">
        <v>63</v>
      </c>
    </row>
    <row r="99" spans="1:5">
      <c r="A99" t="s">
        <v>58</v>
      </c>
      <c r="B99" t="s">
        <v>59</v>
      </c>
      <c r="D99" t="s">
        <v>58</v>
      </c>
      <c r="E99" t="s">
        <v>59</v>
      </c>
    </row>
    <row r="100" spans="1:5">
      <c r="A100">
        <v>20</v>
      </c>
      <c r="B100">
        <v>8.1000000000000003E-2</v>
      </c>
      <c r="D100">
        <v>20</v>
      </c>
      <c r="E100">
        <v>9.5000000000000001E-2</v>
      </c>
    </row>
    <row r="101" spans="1:5">
      <c r="A101">
        <v>25</v>
      </c>
      <c r="B101">
        <v>0.13200000000000001</v>
      </c>
      <c r="D101">
        <v>25</v>
      </c>
      <c r="E101">
        <v>3.5999999999999997E-2</v>
      </c>
    </row>
    <row r="102" spans="1:5">
      <c r="A102">
        <v>30</v>
      </c>
      <c r="B102">
        <v>9.1999999999999998E-2</v>
      </c>
      <c r="D102">
        <v>30</v>
      </c>
      <c r="E102">
        <v>-1.7999999999999999E-2</v>
      </c>
    </row>
    <row r="103" spans="1:5">
      <c r="A103">
        <v>35</v>
      </c>
      <c r="B103">
        <v>-6.6000000000000003E-2</v>
      </c>
      <c r="D103">
        <v>35</v>
      </c>
      <c r="E103">
        <v>-0.10100000000000001</v>
      </c>
    </row>
    <row r="104" spans="1:5">
      <c r="A104">
        <v>40</v>
      </c>
      <c r="B104">
        <v>0.188</v>
      </c>
      <c r="D104">
        <v>40</v>
      </c>
      <c r="E104">
        <v>-8.4000000000000005E-2</v>
      </c>
    </row>
    <row r="105" spans="1:5">
      <c r="A105">
        <v>45</v>
      </c>
      <c r="B105">
        <v>0.14199999999999999</v>
      </c>
      <c r="D105">
        <v>45</v>
      </c>
      <c r="E105">
        <v>-0.14499999999999999</v>
      </c>
    </row>
    <row r="106" spans="1:5">
      <c r="A106">
        <v>50</v>
      </c>
      <c r="B106">
        <v>1.9E-2</v>
      </c>
      <c r="D106">
        <v>50</v>
      </c>
      <c r="E106">
        <v>-0.17299999999999999</v>
      </c>
    </row>
    <row r="107" spans="1:5">
      <c r="A107">
        <v>55</v>
      </c>
      <c r="B107">
        <v>-5.7000000000000002E-2</v>
      </c>
      <c r="D107">
        <v>55</v>
      </c>
      <c r="E107">
        <v>0.67500000000000004</v>
      </c>
    </row>
    <row r="108" spans="1:5">
      <c r="A108">
        <v>60</v>
      </c>
      <c r="B108">
        <v>0.13400000000000001</v>
      </c>
      <c r="D108">
        <v>60</v>
      </c>
      <c r="E108">
        <v>0.69</v>
      </c>
    </row>
    <row r="109" spans="1:5">
      <c r="A109">
        <v>65</v>
      </c>
      <c r="B109">
        <v>0.107</v>
      </c>
      <c r="D109">
        <v>65</v>
      </c>
      <c r="E109">
        <v>0.91500000000000004</v>
      </c>
    </row>
    <row r="110" spans="1:5">
      <c r="A110">
        <v>70</v>
      </c>
      <c r="B110">
        <v>0.123</v>
      </c>
      <c r="D110">
        <v>70</v>
      </c>
      <c r="E110">
        <v>1.0629999999999999</v>
      </c>
    </row>
    <row r="111" spans="1:5">
      <c r="A111">
        <v>75</v>
      </c>
      <c r="B111">
        <v>7.9000000000000001E-2</v>
      </c>
      <c r="D111">
        <v>75</v>
      </c>
      <c r="E111">
        <v>1.2889999999999999</v>
      </c>
    </row>
    <row r="112" spans="1:5">
      <c r="A112">
        <v>80</v>
      </c>
      <c r="B112">
        <v>1.0409999999999999</v>
      </c>
      <c r="D112">
        <v>80</v>
      </c>
      <c r="E112">
        <v>1.679</v>
      </c>
    </row>
    <row r="113" spans="1:5">
      <c r="A113">
        <v>85</v>
      </c>
      <c r="B113">
        <v>1.573</v>
      </c>
      <c r="D113">
        <v>85</v>
      </c>
      <c r="E113">
        <v>1.5469999999999999</v>
      </c>
    </row>
    <row r="114" spans="1:5">
      <c r="A114">
        <v>90</v>
      </c>
      <c r="B114">
        <v>1.5109999999999999</v>
      </c>
      <c r="D114">
        <v>90</v>
      </c>
      <c r="E114">
        <v>1.7130000000000001</v>
      </c>
    </row>
    <row r="115" spans="1:5">
      <c r="A115" t="s">
        <v>56</v>
      </c>
      <c r="D115" t="s">
        <v>56</v>
      </c>
    </row>
    <row r="116" spans="1:5">
      <c r="A116" t="s">
        <v>56</v>
      </c>
      <c r="D116" t="s">
        <v>56</v>
      </c>
    </row>
    <row r="117" spans="1:5">
      <c r="A117" t="s">
        <v>63</v>
      </c>
      <c r="D117" t="s">
        <v>102</v>
      </c>
    </row>
    <row r="118" spans="1:5">
      <c r="A118" t="s">
        <v>58</v>
      </c>
      <c r="B118" t="s">
        <v>59</v>
      </c>
      <c r="D118" t="s">
        <v>58</v>
      </c>
      <c r="E118" t="s">
        <v>59</v>
      </c>
    </row>
    <row r="119" spans="1:5">
      <c r="A119">
        <v>20</v>
      </c>
      <c r="B119">
        <v>9.5000000000000001E-2</v>
      </c>
      <c r="D119">
        <v>20</v>
      </c>
      <c r="E119">
        <v>-0.152</v>
      </c>
    </row>
    <row r="120" spans="1:5">
      <c r="A120">
        <v>25</v>
      </c>
      <c r="B120">
        <v>3.5999999999999997E-2</v>
      </c>
      <c r="D120">
        <v>25</v>
      </c>
      <c r="E120">
        <v>-8.9999999999999993E-3</v>
      </c>
    </row>
    <row r="121" spans="1:5">
      <c r="A121">
        <v>30</v>
      </c>
      <c r="B121">
        <v>-1.7999999999999999E-2</v>
      </c>
      <c r="D121">
        <v>30</v>
      </c>
      <c r="E121">
        <v>-0.05</v>
      </c>
    </row>
    <row r="122" spans="1:5">
      <c r="A122">
        <v>35</v>
      </c>
      <c r="B122">
        <v>-0.10100000000000001</v>
      </c>
      <c r="D122">
        <v>35</v>
      </c>
      <c r="E122">
        <v>-5.7000000000000002E-2</v>
      </c>
    </row>
    <row r="123" spans="1:5">
      <c r="A123">
        <v>40</v>
      </c>
      <c r="B123">
        <v>-8.4000000000000005E-2</v>
      </c>
      <c r="D123">
        <v>40</v>
      </c>
      <c r="E123">
        <v>-0.14199999999999999</v>
      </c>
    </row>
    <row r="124" spans="1:5">
      <c r="A124">
        <v>45</v>
      </c>
      <c r="B124">
        <v>-0.14499999999999999</v>
      </c>
      <c r="D124">
        <v>45</v>
      </c>
      <c r="E124">
        <v>6.9000000000000006E-2</v>
      </c>
    </row>
    <row r="125" spans="1:5">
      <c r="A125">
        <v>50</v>
      </c>
      <c r="B125">
        <v>-0.17299999999999999</v>
      </c>
      <c r="D125">
        <v>50</v>
      </c>
      <c r="E125">
        <v>3.9E-2</v>
      </c>
    </row>
    <row r="126" spans="1:5">
      <c r="A126">
        <v>55</v>
      </c>
      <c r="B126">
        <v>0.67500000000000004</v>
      </c>
      <c r="D126">
        <v>55</v>
      </c>
      <c r="E126">
        <v>-0.14799999999999999</v>
      </c>
    </row>
    <row r="127" spans="1:5">
      <c r="A127">
        <v>60</v>
      </c>
      <c r="B127">
        <v>0.69</v>
      </c>
      <c r="D127">
        <v>60</v>
      </c>
      <c r="E127">
        <v>3.9E-2</v>
      </c>
    </row>
    <row r="128" spans="1:5">
      <c r="A128">
        <v>65</v>
      </c>
      <c r="B128">
        <v>0.91500000000000004</v>
      </c>
      <c r="D128">
        <v>65</v>
      </c>
      <c r="E128">
        <v>6.8000000000000005E-2</v>
      </c>
    </row>
    <row r="129" spans="1:5">
      <c r="A129">
        <v>70</v>
      </c>
      <c r="B129">
        <v>1.0629999999999999</v>
      </c>
      <c r="D129">
        <v>70</v>
      </c>
      <c r="E129">
        <v>-0.25700000000000001</v>
      </c>
    </row>
    <row r="130" spans="1:5">
      <c r="A130">
        <v>75</v>
      </c>
      <c r="B130">
        <v>1.2889999999999999</v>
      </c>
      <c r="D130">
        <v>75</v>
      </c>
      <c r="E130">
        <v>-4.2999999999999997E-2</v>
      </c>
    </row>
    <row r="131" spans="1:5">
      <c r="A131">
        <v>80</v>
      </c>
      <c r="B131">
        <v>1.679</v>
      </c>
      <c r="D131">
        <v>80</v>
      </c>
      <c r="E131">
        <v>0.11899999999999999</v>
      </c>
    </row>
    <row r="132" spans="1:5">
      <c r="A132">
        <v>85</v>
      </c>
      <c r="B132">
        <v>1.5469999999999999</v>
      </c>
      <c r="D132">
        <v>85</v>
      </c>
      <c r="E132">
        <v>1.1919999999999999</v>
      </c>
    </row>
    <row r="133" spans="1:5">
      <c r="A133">
        <v>90</v>
      </c>
      <c r="B133">
        <v>1.7130000000000001</v>
      </c>
      <c r="D133">
        <v>90</v>
      </c>
      <c r="E133">
        <v>1.474</v>
      </c>
    </row>
    <row r="134" spans="1:5">
      <c r="A134" t="s">
        <v>56</v>
      </c>
      <c r="D134" t="s">
        <v>56</v>
      </c>
    </row>
    <row r="135" spans="1:5">
      <c r="A135" t="s">
        <v>56</v>
      </c>
      <c r="D135" t="s">
        <v>56</v>
      </c>
    </row>
    <row r="136" spans="1:5">
      <c r="A136" t="s">
        <v>102</v>
      </c>
      <c r="D136" t="s">
        <v>64</v>
      </c>
    </row>
    <row r="137" spans="1:5">
      <c r="A137" t="s">
        <v>58</v>
      </c>
      <c r="B137" t="s">
        <v>59</v>
      </c>
      <c r="D137" t="s">
        <v>58</v>
      </c>
      <c r="E137" t="s">
        <v>59</v>
      </c>
    </row>
    <row r="138" spans="1:5">
      <c r="A138">
        <v>20</v>
      </c>
      <c r="B138">
        <v>-0.152</v>
      </c>
      <c r="D138">
        <v>20</v>
      </c>
      <c r="E138">
        <v>0.216</v>
      </c>
    </row>
    <row r="139" spans="1:5">
      <c r="A139">
        <v>25</v>
      </c>
      <c r="B139">
        <v>-8.9999999999999993E-3</v>
      </c>
      <c r="D139">
        <v>25</v>
      </c>
      <c r="E139">
        <v>1E-3</v>
      </c>
    </row>
    <row r="140" spans="1:5">
      <c r="A140">
        <v>30</v>
      </c>
      <c r="B140">
        <v>-0.05</v>
      </c>
      <c r="D140">
        <v>30</v>
      </c>
      <c r="E140">
        <v>-0.14799999999999999</v>
      </c>
    </row>
    <row r="141" spans="1:5">
      <c r="A141">
        <v>35</v>
      </c>
      <c r="B141">
        <v>-5.7000000000000002E-2</v>
      </c>
      <c r="D141">
        <v>35</v>
      </c>
      <c r="E141">
        <v>5.8999999999999997E-2</v>
      </c>
    </row>
    <row r="142" spans="1:5">
      <c r="A142">
        <v>40</v>
      </c>
      <c r="B142">
        <v>-0.14199999999999999</v>
      </c>
      <c r="D142">
        <v>40</v>
      </c>
      <c r="E142">
        <v>-9.7000000000000003E-2</v>
      </c>
    </row>
    <row r="143" spans="1:5">
      <c r="A143">
        <v>45</v>
      </c>
      <c r="B143">
        <v>6.9000000000000006E-2</v>
      </c>
      <c r="D143">
        <v>45</v>
      </c>
      <c r="E143">
        <v>-0.09</v>
      </c>
    </row>
    <row r="144" spans="1:5">
      <c r="A144">
        <v>50</v>
      </c>
      <c r="B144">
        <v>3.9E-2</v>
      </c>
      <c r="D144">
        <v>50</v>
      </c>
      <c r="E144">
        <v>7.6999999999999999E-2</v>
      </c>
    </row>
    <row r="145" spans="1:5">
      <c r="A145">
        <v>55</v>
      </c>
      <c r="B145">
        <v>-0.14799999999999999</v>
      </c>
      <c r="D145">
        <v>55</v>
      </c>
      <c r="E145">
        <v>2.1000000000000001E-2</v>
      </c>
    </row>
    <row r="146" spans="1:5">
      <c r="A146">
        <v>60</v>
      </c>
      <c r="B146">
        <v>3.9E-2</v>
      </c>
      <c r="D146">
        <v>60</v>
      </c>
      <c r="E146">
        <v>0.63100000000000001</v>
      </c>
    </row>
    <row r="147" spans="1:5">
      <c r="A147">
        <v>65</v>
      </c>
      <c r="B147">
        <v>6.8000000000000005E-2</v>
      </c>
      <c r="D147">
        <v>65</v>
      </c>
      <c r="E147">
        <v>1.0109999999999999</v>
      </c>
    </row>
    <row r="148" spans="1:5">
      <c r="A148">
        <v>70</v>
      </c>
      <c r="B148">
        <v>-0.25700000000000001</v>
      </c>
      <c r="D148">
        <v>70</v>
      </c>
      <c r="E148">
        <v>1.214</v>
      </c>
    </row>
    <row r="149" spans="1:5">
      <c r="A149">
        <v>75</v>
      </c>
      <c r="B149">
        <v>-4.2999999999999997E-2</v>
      </c>
      <c r="D149">
        <v>75</v>
      </c>
      <c r="E149">
        <v>1.323</v>
      </c>
    </row>
    <row r="150" spans="1:5">
      <c r="A150">
        <v>80</v>
      </c>
      <c r="B150">
        <v>0.11899999999999999</v>
      </c>
      <c r="D150">
        <v>80</v>
      </c>
      <c r="E150">
        <v>1.8149999999999999</v>
      </c>
    </row>
    <row r="151" spans="1:5">
      <c r="A151">
        <v>85</v>
      </c>
      <c r="B151">
        <v>1.1919999999999999</v>
      </c>
      <c r="D151">
        <v>85</v>
      </c>
      <c r="E151">
        <v>1.831</v>
      </c>
    </row>
    <row r="152" spans="1:5">
      <c r="A152">
        <v>90</v>
      </c>
      <c r="B152">
        <v>1.474</v>
      </c>
      <c r="D152">
        <v>90</v>
      </c>
      <c r="E152">
        <v>1.6080000000000001</v>
      </c>
    </row>
    <row r="153" spans="1:5">
      <c r="A153" t="s">
        <v>56</v>
      </c>
      <c r="D153" t="s">
        <v>56</v>
      </c>
    </row>
    <row r="154" spans="1:5">
      <c r="A154" t="s">
        <v>56</v>
      </c>
      <c r="D154" t="s">
        <v>56</v>
      </c>
    </row>
    <row r="155" spans="1:5">
      <c r="A155" t="s">
        <v>64</v>
      </c>
      <c r="D155" t="s">
        <v>66</v>
      </c>
    </row>
    <row r="156" spans="1:5">
      <c r="A156" t="s">
        <v>58</v>
      </c>
      <c r="B156" t="s">
        <v>59</v>
      </c>
      <c r="D156" t="s">
        <v>58</v>
      </c>
      <c r="E156" t="s">
        <v>59</v>
      </c>
    </row>
    <row r="157" spans="1:5">
      <c r="A157">
        <v>20</v>
      </c>
      <c r="B157">
        <v>0.216</v>
      </c>
      <c r="D157">
        <v>20</v>
      </c>
      <c r="E157">
        <v>-0.01</v>
      </c>
    </row>
    <row r="158" spans="1:5">
      <c r="A158">
        <v>25</v>
      </c>
      <c r="B158">
        <v>1E-3</v>
      </c>
      <c r="D158">
        <v>25</v>
      </c>
      <c r="E158">
        <v>-7.5999999999999998E-2</v>
      </c>
    </row>
    <row r="159" spans="1:5">
      <c r="A159">
        <v>30</v>
      </c>
      <c r="B159">
        <v>-0.14799999999999999</v>
      </c>
      <c r="D159">
        <v>30</v>
      </c>
      <c r="E159">
        <v>4.7E-2</v>
      </c>
    </row>
    <row r="160" spans="1:5">
      <c r="A160">
        <v>35</v>
      </c>
      <c r="B160">
        <v>5.8999999999999997E-2</v>
      </c>
      <c r="D160">
        <v>35</v>
      </c>
      <c r="E160">
        <v>-0.125</v>
      </c>
    </row>
    <row r="161" spans="1:5">
      <c r="A161">
        <v>40</v>
      </c>
      <c r="B161">
        <v>-9.7000000000000003E-2</v>
      </c>
      <c r="D161">
        <v>40</v>
      </c>
      <c r="E161">
        <v>-4.2000000000000003E-2</v>
      </c>
    </row>
    <row r="162" spans="1:5">
      <c r="A162">
        <v>45</v>
      </c>
      <c r="B162">
        <v>-0.09</v>
      </c>
      <c r="D162">
        <v>45</v>
      </c>
      <c r="E162">
        <v>0.161</v>
      </c>
    </row>
    <row r="163" spans="1:5">
      <c r="A163">
        <v>50</v>
      </c>
      <c r="B163">
        <v>7.6999999999999999E-2</v>
      </c>
      <c r="D163">
        <v>50</v>
      </c>
      <c r="E163">
        <v>0.19500000000000001</v>
      </c>
    </row>
    <row r="164" spans="1:5">
      <c r="A164">
        <v>55</v>
      </c>
      <c r="B164">
        <v>2.1000000000000001E-2</v>
      </c>
      <c r="D164">
        <v>55</v>
      </c>
      <c r="E164">
        <v>0.374</v>
      </c>
    </row>
    <row r="165" spans="1:5">
      <c r="A165">
        <v>60</v>
      </c>
      <c r="B165">
        <v>0.63100000000000001</v>
      </c>
      <c r="D165">
        <v>60</v>
      </c>
      <c r="E165">
        <v>0.54800000000000004</v>
      </c>
    </row>
    <row r="166" spans="1:5">
      <c r="A166">
        <v>65</v>
      </c>
      <c r="B166">
        <v>1.0109999999999999</v>
      </c>
      <c r="D166">
        <v>65</v>
      </c>
      <c r="E166">
        <v>0.63</v>
      </c>
    </row>
    <row r="167" spans="1:5">
      <c r="A167">
        <v>70</v>
      </c>
      <c r="B167">
        <v>1.214</v>
      </c>
      <c r="D167">
        <v>70</v>
      </c>
      <c r="E167">
        <v>0.753</v>
      </c>
    </row>
    <row r="168" spans="1:5">
      <c r="A168">
        <v>75</v>
      </c>
      <c r="B168">
        <v>1.323</v>
      </c>
      <c r="D168">
        <v>75</v>
      </c>
      <c r="E168">
        <v>0.73199999999999998</v>
      </c>
    </row>
    <row r="169" spans="1:5">
      <c r="A169">
        <v>80</v>
      </c>
      <c r="B169">
        <v>1.8149999999999999</v>
      </c>
      <c r="D169">
        <v>80</v>
      </c>
      <c r="E169">
        <v>1.0580000000000001</v>
      </c>
    </row>
    <row r="170" spans="1:5">
      <c r="A170">
        <v>85</v>
      </c>
      <c r="B170">
        <v>1.831</v>
      </c>
      <c r="D170">
        <v>85</v>
      </c>
      <c r="E170">
        <v>0.92600000000000005</v>
      </c>
    </row>
    <row r="171" spans="1:5">
      <c r="A171">
        <v>90</v>
      </c>
      <c r="B171">
        <v>1.6080000000000001</v>
      </c>
      <c r="D171">
        <v>90</v>
      </c>
      <c r="E171">
        <v>2.2629999999999999</v>
      </c>
    </row>
    <row r="172" spans="1:5">
      <c r="A172" t="s">
        <v>56</v>
      </c>
      <c r="D172" t="s">
        <v>56</v>
      </c>
    </row>
    <row r="173" spans="1:5">
      <c r="A173" t="s">
        <v>56</v>
      </c>
    </row>
    <row r="174" spans="1:5">
      <c r="A174" t="s">
        <v>65</v>
      </c>
    </row>
    <row r="175" spans="1:5">
      <c r="A175" t="s">
        <v>58</v>
      </c>
      <c r="B175" t="s">
        <v>59</v>
      </c>
    </row>
    <row r="176" spans="1:5">
      <c r="A176">
        <v>20</v>
      </c>
      <c r="B176">
        <v>-0.17299999999999999</v>
      </c>
    </row>
    <row r="177" spans="1:2">
      <c r="A177">
        <v>25</v>
      </c>
      <c r="B177">
        <v>-6.3E-2</v>
      </c>
    </row>
    <row r="178" spans="1:2">
      <c r="A178">
        <v>30</v>
      </c>
      <c r="B178">
        <v>-1.6E-2</v>
      </c>
    </row>
    <row r="179" spans="1:2">
      <c r="A179">
        <v>35</v>
      </c>
      <c r="B179">
        <v>0.17199999999999999</v>
      </c>
    </row>
    <row r="180" spans="1:2">
      <c r="A180">
        <v>40</v>
      </c>
      <c r="B180">
        <v>0.17100000000000001</v>
      </c>
    </row>
    <row r="181" spans="1:2">
      <c r="A181">
        <v>45</v>
      </c>
      <c r="B181">
        <v>0.106</v>
      </c>
    </row>
    <row r="182" spans="1:2">
      <c r="A182">
        <v>50</v>
      </c>
      <c r="B182">
        <v>0.76900000000000002</v>
      </c>
    </row>
    <row r="183" spans="1:2">
      <c r="A183">
        <v>55</v>
      </c>
      <c r="B183">
        <v>0.89600000000000002</v>
      </c>
    </row>
    <row r="184" spans="1:2">
      <c r="A184">
        <v>60</v>
      </c>
      <c r="B184">
        <v>1.1100000000000001</v>
      </c>
    </row>
    <row r="185" spans="1:2">
      <c r="A185">
        <v>65</v>
      </c>
      <c r="B185">
        <v>1.004</v>
      </c>
    </row>
    <row r="186" spans="1:2">
      <c r="A186">
        <v>70</v>
      </c>
      <c r="B186">
        <v>1.141</v>
      </c>
    </row>
    <row r="187" spans="1:2">
      <c r="A187">
        <v>75</v>
      </c>
      <c r="B187">
        <v>0.88600000000000001</v>
      </c>
    </row>
    <row r="188" spans="1:2">
      <c r="A188">
        <v>80</v>
      </c>
      <c r="B188">
        <v>1.1020000000000001</v>
      </c>
    </row>
    <row r="189" spans="1:2">
      <c r="A189">
        <v>85</v>
      </c>
      <c r="B189">
        <v>1.518</v>
      </c>
    </row>
    <row r="190" spans="1:2">
      <c r="A190">
        <v>90</v>
      </c>
      <c r="B190">
        <v>2.1339999999999999</v>
      </c>
    </row>
    <row r="191" spans="1:2">
      <c r="A191" t="s">
        <v>56</v>
      </c>
    </row>
    <row r="192" spans="1:2">
      <c r="A192" t="s">
        <v>56</v>
      </c>
    </row>
    <row r="193" spans="1:2">
      <c r="A193" t="s">
        <v>66</v>
      </c>
    </row>
    <row r="194" spans="1:2">
      <c r="A194" t="s">
        <v>58</v>
      </c>
      <c r="B194" t="s">
        <v>59</v>
      </c>
    </row>
    <row r="195" spans="1:2">
      <c r="A195">
        <v>20</v>
      </c>
      <c r="B195">
        <v>-0.01</v>
      </c>
    </row>
    <row r="196" spans="1:2">
      <c r="A196">
        <v>25</v>
      </c>
      <c r="B196">
        <v>-7.5999999999999998E-2</v>
      </c>
    </row>
    <row r="197" spans="1:2">
      <c r="A197">
        <v>30</v>
      </c>
      <c r="B197">
        <v>4.7E-2</v>
      </c>
    </row>
    <row r="198" spans="1:2">
      <c r="A198">
        <v>35</v>
      </c>
      <c r="B198">
        <v>-0.125</v>
      </c>
    </row>
    <row r="199" spans="1:2">
      <c r="A199">
        <v>40</v>
      </c>
      <c r="B199">
        <v>-4.2000000000000003E-2</v>
      </c>
    </row>
    <row r="200" spans="1:2">
      <c r="A200">
        <v>45</v>
      </c>
      <c r="B200">
        <v>0.161</v>
      </c>
    </row>
    <row r="201" spans="1:2">
      <c r="A201">
        <v>50</v>
      </c>
      <c r="B201">
        <v>0.19500000000000001</v>
      </c>
    </row>
    <row r="202" spans="1:2">
      <c r="A202">
        <v>55</v>
      </c>
      <c r="B202">
        <v>0.374</v>
      </c>
    </row>
    <row r="203" spans="1:2">
      <c r="A203">
        <v>60</v>
      </c>
      <c r="B203">
        <v>0.54800000000000004</v>
      </c>
    </row>
    <row r="204" spans="1:2">
      <c r="A204">
        <v>65</v>
      </c>
      <c r="B204">
        <v>0.63</v>
      </c>
    </row>
    <row r="205" spans="1:2">
      <c r="A205">
        <v>70</v>
      </c>
      <c r="B205">
        <v>0.753</v>
      </c>
    </row>
    <row r="206" spans="1:2">
      <c r="A206">
        <v>75</v>
      </c>
      <c r="B206">
        <v>0.73199999999999998</v>
      </c>
    </row>
    <row r="207" spans="1:2">
      <c r="A207">
        <v>80</v>
      </c>
      <c r="B207">
        <v>1.0580000000000001</v>
      </c>
    </row>
    <row r="208" spans="1:2">
      <c r="A208">
        <v>85</v>
      </c>
      <c r="B208">
        <v>0.92600000000000005</v>
      </c>
    </row>
    <row r="209" spans="1:2">
      <c r="A209">
        <v>90</v>
      </c>
      <c r="B209">
        <v>2.2629999999999999</v>
      </c>
    </row>
    <row r="210" spans="1:2">
      <c r="A210" t="s">
        <v>56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19CC-2B0D-C844-9EE0-9F46370F4A27}">
  <dimension ref="A1:M16"/>
  <sheetViews>
    <sheetView workbookViewId="0">
      <selection activeCell="K23" sqref="K23"/>
    </sheetView>
  </sheetViews>
  <sheetFormatPr baseColWidth="10" defaultRowHeight="16"/>
  <sheetData>
    <row r="1" spans="1:13">
      <c r="B1" t="s">
        <v>131</v>
      </c>
      <c r="C1" t="s">
        <v>40</v>
      </c>
      <c r="D1" t="s">
        <v>42</v>
      </c>
      <c r="E1" t="s">
        <v>82</v>
      </c>
      <c r="F1" t="s">
        <v>44</v>
      </c>
      <c r="G1" t="s">
        <v>46</v>
      </c>
      <c r="H1" t="s">
        <v>48</v>
      </c>
      <c r="I1" t="s">
        <v>86</v>
      </c>
      <c r="J1" t="s">
        <v>50</v>
      </c>
      <c r="K1" t="s">
        <v>51</v>
      </c>
      <c r="L1" t="s">
        <v>52</v>
      </c>
      <c r="M1" t="s">
        <v>129</v>
      </c>
    </row>
    <row r="2" spans="1:13">
      <c r="A2">
        <v>20</v>
      </c>
      <c r="B2">
        <v>8.2000000000000003E-2</v>
      </c>
      <c r="C2">
        <v>0.22900000000000001</v>
      </c>
      <c r="D2">
        <v>7.3999999999999996E-2</v>
      </c>
      <c r="E2">
        <v>0.23799999999999999</v>
      </c>
      <c r="F2">
        <v>-6.4000000000000001E-2</v>
      </c>
      <c r="G2">
        <v>8.1000000000000003E-2</v>
      </c>
      <c r="H2">
        <v>9.5000000000000001E-2</v>
      </c>
      <c r="I2">
        <v>-0.152</v>
      </c>
      <c r="J2">
        <v>0.216</v>
      </c>
      <c r="K2">
        <v>-0.17299999999999999</v>
      </c>
      <c r="L2">
        <v>-0.01</v>
      </c>
      <c r="M2">
        <f>AVERAGE(B2:L2)</f>
        <v>5.5999999999999987E-2</v>
      </c>
    </row>
    <row r="3" spans="1:13">
      <c r="A3">
        <v>25</v>
      </c>
      <c r="B3">
        <v>-0.19</v>
      </c>
      <c r="C3">
        <v>-1.9E-2</v>
      </c>
      <c r="D3">
        <v>-0.113</v>
      </c>
      <c r="E3">
        <v>-3.3000000000000002E-2</v>
      </c>
      <c r="F3">
        <v>8.5999999999999993E-2</v>
      </c>
      <c r="G3">
        <v>0.13200000000000001</v>
      </c>
      <c r="H3">
        <v>3.5999999999999997E-2</v>
      </c>
      <c r="I3">
        <v>-8.9999999999999993E-3</v>
      </c>
      <c r="J3">
        <v>1E-3</v>
      </c>
      <c r="K3">
        <v>-6.3E-2</v>
      </c>
      <c r="L3">
        <v>-7.5999999999999998E-2</v>
      </c>
      <c r="M3">
        <f t="shared" ref="M3:M16" si="0">AVERAGE(B3:L3)</f>
        <v>-2.2545454545454546E-2</v>
      </c>
    </row>
    <row r="4" spans="1:13">
      <c r="A4">
        <v>30</v>
      </c>
      <c r="B4">
        <v>0.06</v>
      </c>
      <c r="C4">
        <v>4.4999999999999998E-2</v>
      </c>
      <c r="D4">
        <v>-6.0999999999999999E-2</v>
      </c>
      <c r="E4">
        <v>4.8000000000000001E-2</v>
      </c>
      <c r="F4">
        <v>0.10100000000000001</v>
      </c>
      <c r="G4">
        <v>9.1999999999999998E-2</v>
      </c>
      <c r="H4">
        <v>-1.7999999999999999E-2</v>
      </c>
      <c r="I4">
        <v>-0.05</v>
      </c>
      <c r="J4">
        <v>-0.14799999999999999</v>
      </c>
      <c r="K4">
        <v>-1.6E-2</v>
      </c>
      <c r="L4">
        <v>4.7E-2</v>
      </c>
      <c r="M4">
        <f t="shared" si="0"/>
        <v>9.0909090909090939E-3</v>
      </c>
    </row>
    <row r="5" spans="1:13">
      <c r="A5">
        <v>35</v>
      </c>
      <c r="B5">
        <v>6.6000000000000003E-2</v>
      </c>
      <c r="C5">
        <v>-0.104</v>
      </c>
      <c r="D5">
        <v>-4.5999999999999999E-2</v>
      </c>
      <c r="E5">
        <v>-1.7000000000000001E-2</v>
      </c>
      <c r="F5">
        <v>-0.20799999999999999</v>
      </c>
      <c r="G5">
        <v>-6.6000000000000003E-2</v>
      </c>
      <c r="H5">
        <v>-0.10100000000000001</v>
      </c>
      <c r="I5">
        <v>-5.7000000000000002E-2</v>
      </c>
      <c r="J5">
        <v>5.8999999999999997E-2</v>
      </c>
      <c r="K5">
        <v>0.17199999999999999</v>
      </c>
      <c r="L5">
        <v>-0.125</v>
      </c>
      <c r="M5">
        <f t="shared" si="0"/>
        <v>-3.8818181818181821E-2</v>
      </c>
    </row>
    <row r="6" spans="1:13">
      <c r="A6">
        <v>40</v>
      </c>
      <c r="B6">
        <v>1.4E-2</v>
      </c>
      <c r="C6">
        <v>9.1999999999999998E-2</v>
      </c>
      <c r="D6">
        <v>-0.02</v>
      </c>
      <c r="E6">
        <v>1.7000000000000001E-2</v>
      </c>
      <c r="F6">
        <v>0.221</v>
      </c>
      <c r="G6">
        <v>0.188</v>
      </c>
      <c r="H6">
        <v>-8.4000000000000005E-2</v>
      </c>
      <c r="I6">
        <v>-0.14199999999999999</v>
      </c>
      <c r="J6">
        <v>-9.7000000000000003E-2</v>
      </c>
      <c r="K6">
        <v>0.17100000000000001</v>
      </c>
      <c r="L6">
        <v>-4.2000000000000003E-2</v>
      </c>
      <c r="M6">
        <f t="shared" si="0"/>
        <v>2.8909090909090916E-2</v>
      </c>
    </row>
    <row r="7" spans="1:13">
      <c r="A7">
        <v>45</v>
      </c>
      <c r="B7">
        <v>-0.19700000000000001</v>
      </c>
      <c r="C7">
        <v>0.37</v>
      </c>
      <c r="D7">
        <v>-7.5999999999999998E-2</v>
      </c>
      <c r="E7">
        <v>7.0999999999999994E-2</v>
      </c>
      <c r="F7">
        <v>-2.1000000000000001E-2</v>
      </c>
      <c r="G7">
        <v>0.14199999999999999</v>
      </c>
      <c r="H7">
        <v>-0.14499999999999999</v>
      </c>
      <c r="I7">
        <v>6.9000000000000006E-2</v>
      </c>
      <c r="J7">
        <v>-0.09</v>
      </c>
      <c r="K7">
        <v>0.106</v>
      </c>
      <c r="L7">
        <v>0.161</v>
      </c>
      <c r="M7">
        <f t="shared" si="0"/>
        <v>3.5454545454545454E-2</v>
      </c>
    </row>
    <row r="8" spans="1:13">
      <c r="A8">
        <v>50</v>
      </c>
      <c r="B8">
        <v>0.48099999999999998</v>
      </c>
      <c r="C8">
        <v>0.28000000000000003</v>
      </c>
      <c r="D8">
        <v>-1.4999999999999999E-2</v>
      </c>
      <c r="E8">
        <v>1.9E-2</v>
      </c>
      <c r="F8">
        <v>0.21099999999999999</v>
      </c>
      <c r="G8">
        <v>1.9E-2</v>
      </c>
      <c r="H8">
        <v>-0.17299999999999999</v>
      </c>
      <c r="I8">
        <v>3.9E-2</v>
      </c>
      <c r="J8">
        <v>7.6999999999999999E-2</v>
      </c>
      <c r="K8">
        <v>0.76900000000000002</v>
      </c>
      <c r="L8">
        <v>0.19500000000000001</v>
      </c>
      <c r="M8">
        <f t="shared" si="0"/>
        <v>0.17290909090909093</v>
      </c>
    </row>
    <row r="9" spans="1:13">
      <c r="A9">
        <v>55</v>
      </c>
      <c r="B9">
        <v>0.20100000000000001</v>
      </c>
      <c r="C9">
        <v>0.75600000000000001</v>
      </c>
      <c r="D9">
        <v>-0.13700000000000001</v>
      </c>
      <c r="E9">
        <v>3.5000000000000003E-2</v>
      </c>
      <c r="F9">
        <v>2E-3</v>
      </c>
      <c r="G9">
        <v>-5.7000000000000002E-2</v>
      </c>
      <c r="H9">
        <v>0.67500000000000004</v>
      </c>
      <c r="I9">
        <v>-0.14799999999999999</v>
      </c>
      <c r="J9">
        <v>2.1000000000000001E-2</v>
      </c>
      <c r="K9">
        <v>0.89600000000000002</v>
      </c>
      <c r="L9">
        <v>0.374</v>
      </c>
      <c r="M9">
        <f t="shared" si="0"/>
        <v>0.23800000000000002</v>
      </c>
    </row>
    <row r="10" spans="1:13">
      <c r="A10">
        <v>60</v>
      </c>
      <c r="B10">
        <v>6.2E-2</v>
      </c>
      <c r="C10">
        <v>1.0589999999999999</v>
      </c>
      <c r="D10">
        <v>-0.113</v>
      </c>
      <c r="E10">
        <v>-8.5999999999999993E-2</v>
      </c>
      <c r="F10">
        <v>0.86499999999999999</v>
      </c>
      <c r="G10">
        <v>0.13400000000000001</v>
      </c>
      <c r="H10">
        <v>0.69</v>
      </c>
      <c r="I10">
        <v>3.9E-2</v>
      </c>
      <c r="J10">
        <v>0.63100000000000001</v>
      </c>
      <c r="K10">
        <v>1.1100000000000001</v>
      </c>
      <c r="L10">
        <v>0.54800000000000004</v>
      </c>
      <c r="M10">
        <f t="shared" si="0"/>
        <v>0.44900000000000001</v>
      </c>
    </row>
    <row r="11" spans="1:13">
      <c r="A11">
        <v>65</v>
      </c>
      <c r="B11">
        <v>0.18099999999999999</v>
      </c>
      <c r="C11">
        <v>1.069</v>
      </c>
      <c r="D11">
        <v>-7.5999999999999998E-2</v>
      </c>
      <c r="E11">
        <v>0.81599999999999995</v>
      </c>
      <c r="F11">
        <v>1.101</v>
      </c>
      <c r="G11">
        <v>0.107</v>
      </c>
      <c r="H11">
        <v>0.91500000000000004</v>
      </c>
      <c r="I11">
        <v>6.8000000000000005E-2</v>
      </c>
      <c r="J11">
        <v>1.0109999999999999</v>
      </c>
      <c r="K11">
        <v>1.004</v>
      </c>
      <c r="L11">
        <v>0.63</v>
      </c>
      <c r="M11">
        <f t="shared" si="0"/>
        <v>0.62054545454545451</v>
      </c>
    </row>
    <row r="12" spans="1:13">
      <c r="A12">
        <v>70</v>
      </c>
      <c r="B12">
        <v>1.895</v>
      </c>
      <c r="C12">
        <v>1.101</v>
      </c>
      <c r="D12">
        <v>0.63400000000000001</v>
      </c>
      <c r="E12">
        <v>1.2470000000000001</v>
      </c>
      <c r="F12">
        <v>0.88100000000000001</v>
      </c>
      <c r="G12">
        <v>0.123</v>
      </c>
      <c r="H12">
        <v>1.0629999999999999</v>
      </c>
      <c r="I12">
        <v>-0.25700000000000001</v>
      </c>
      <c r="J12">
        <v>1.214</v>
      </c>
      <c r="K12">
        <v>1.141</v>
      </c>
      <c r="L12">
        <v>0.753</v>
      </c>
      <c r="M12">
        <f t="shared" si="0"/>
        <v>0.8904545454545455</v>
      </c>
    </row>
    <row r="13" spans="1:13">
      <c r="A13">
        <v>75</v>
      </c>
      <c r="B13">
        <v>2.2589999999999999</v>
      </c>
      <c r="C13">
        <v>1.258</v>
      </c>
      <c r="D13">
        <v>1.119</v>
      </c>
      <c r="E13">
        <v>0.90800000000000003</v>
      </c>
      <c r="F13">
        <v>1.7210000000000001</v>
      </c>
      <c r="G13">
        <v>7.9000000000000001E-2</v>
      </c>
      <c r="H13">
        <v>1.2889999999999999</v>
      </c>
      <c r="I13">
        <v>-4.2999999999999997E-2</v>
      </c>
      <c r="J13">
        <v>1.323</v>
      </c>
      <c r="K13">
        <v>0.88600000000000001</v>
      </c>
      <c r="L13">
        <v>0.73199999999999998</v>
      </c>
      <c r="M13">
        <f t="shared" si="0"/>
        <v>1.0482727272727272</v>
      </c>
    </row>
    <row r="14" spans="1:13">
      <c r="A14">
        <v>80</v>
      </c>
      <c r="B14">
        <v>2.4630000000000001</v>
      </c>
      <c r="C14">
        <v>1.2949999999999999</v>
      </c>
      <c r="D14">
        <v>1.536</v>
      </c>
      <c r="E14">
        <v>2.0619999999999998</v>
      </c>
      <c r="F14">
        <v>1.796</v>
      </c>
      <c r="G14">
        <v>1.0409999999999999</v>
      </c>
      <c r="H14">
        <v>1.679</v>
      </c>
      <c r="I14">
        <v>0.11899999999999999</v>
      </c>
      <c r="J14">
        <v>1.8149999999999999</v>
      </c>
      <c r="K14">
        <v>1.1020000000000001</v>
      </c>
      <c r="L14">
        <v>1.0580000000000001</v>
      </c>
      <c r="M14">
        <f t="shared" si="0"/>
        <v>1.4514545454545453</v>
      </c>
    </row>
    <row r="15" spans="1:13">
      <c r="A15">
        <v>85</v>
      </c>
      <c r="B15">
        <v>2.7210000000000001</v>
      </c>
      <c r="C15">
        <v>3.3919999999999999</v>
      </c>
      <c r="D15">
        <v>1.873</v>
      </c>
      <c r="E15">
        <v>2.4180000000000001</v>
      </c>
      <c r="F15">
        <v>2.2410000000000001</v>
      </c>
      <c r="G15">
        <v>1.573</v>
      </c>
      <c r="H15">
        <v>1.5469999999999999</v>
      </c>
      <c r="I15">
        <v>1.1919999999999999</v>
      </c>
      <c r="J15">
        <v>1.831</v>
      </c>
      <c r="K15">
        <v>1.518</v>
      </c>
      <c r="L15">
        <v>0.92600000000000005</v>
      </c>
      <c r="M15">
        <f t="shared" si="0"/>
        <v>1.9301818181818182</v>
      </c>
    </row>
    <row r="16" spans="1:13">
      <c r="A16">
        <v>90</v>
      </c>
      <c r="B16">
        <v>3.2120000000000002</v>
      </c>
      <c r="C16">
        <v>2.3559999999999999</v>
      </c>
      <c r="D16">
        <v>2.1930000000000001</v>
      </c>
      <c r="E16">
        <v>2.7090000000000001</v>
      </c>
      <c r="F16">
        <v>2.5489999999999999</v>
      </c>
      <c r="G16">
        <v>1.5109999999999999</v>
      </c>
      <c r="H16">
        <v>1.7130000000000001</v>
      </c>
      <c r="I16">
        <v>1.474</v>
      </c>
      <c r="J16">
        <v>1.6080000000000001</v>
      </c>
      <c r="K16">
        <v>2.1339999999999999</v>
      </c>
      <c r="L16">
        <v>2.2629999999999999</v>
      </c>
      <c r="M16">
        <f t="shared" si="0"/>
        <v>2.1565454545454545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7806-B6CF-1146-A10B-0BBAA1DB87D9}">
  <dimension ref="A1:O33"/>
  <sheetViews>
    <sheetView workbookViewId="0">
      <selection activeCell="A16" sqref="A16"/>
    </sheetView>
  </sheetViews>
  <sheetFormatPr baseColWidth="10" defaultRowHeight="16"/>
  <sheetData>
    <row r="1" spans="1:15" ht="81" thickBot="1">
      <c r="A1" s="1" t="s">
        <v>29</v>
      </c>
      <c r="B1" s="2" t="s">
        <v>0</v>
      </c>
      <c r="C1" s="2" t="s">
        <v>148</v>
      </c>
      <c r="D1" s="8" t="s">
        <v>35</v>
      </c>
      <c r="E1" s="8" t="s">
        <v>69</v>
      </c>
      <c r="F1" s="6" t="s">
        <v>32</v>
      </c>
      <c r="G1" s="13" t="s">
        <v>33</v>
      </c>
      <c r="H1" s="6" t="s">
        <v>36</v>
      </c>
      <c r="I1" s="6" t="s">
        <v>34</v>
      </c>
      <c r="J1" s="6" t="s">
        <v>53</v>
      </c>
      <c r="K1" s="5" t="s">
        <v>55</v>
      </c>
      <c r="L1" s="5" t="s">
        <v>75</v>
      </c>
      <c r="M1" s="5" t="s">
        <v>67</v>
      </c>
      <c r="N1" s="5" t="s">
        <v>68</v>
      </c>
      <c r="O1" s="5" t="s">
        <v>54</v>
      </c>
    </row>
    <row r="2" spans="1:15">
      <c r="A2" s="7">
        <v>43343</v>
      </c>
      <c r="B2" t="s">
        <v>138</v>
      </c>
      <c r="C2" t="s">
        <v>10</v>
      </c>
      <c r="D2" s="7">
        <f>A2</f>
        <v>43343</v>
      </c>
      <c r="G2" s="7">
        <v>43340</v>
      </c>
      <c r="H2">
        <v>1</v>
      </c>
      <c r="J2">
        <v>55</v>
      </c>
      <c r="K2">
        <v>2.1760000000000002</v>
      </c>
      <c r="L2">
        <v>-0.23599999999999999</v>
      </c>
      <c r="M2">
        <v>55</v>
      </c>
      <c r="N2">
        <v>80</v>
      </c>
      <c r="O2">
        <v>85</v>
      </c>
    </row>
    <row r="3" spans="1:15">
      <c r="A3" s="7">
        <v>43347</v>
      </c>
      <c r="B3" t="s">
        <v>139</v>
      </c>
      <c r="C3" t="s">
        <v>10</v>
      </c>
      <c r="G3" s="7">
        <v>43340</v>
      </c>
      <c r="H3">
        <v>2</v>
      </c>
      <c r="J3">
        <v>60</v>
      </c>
      <c r="K3">
        <v>1.6639999999999999</v>
      </c>
      <c r="L3">
        <v>-8.5999999999999993E-2</v>
      </c>
      <c r="M3">
        <v>55</v>
      </c>
      <c r="N3">
        <v>90</v>
      </c>
      <c r="O3" t="s">
        <v>70</v>
      </c>
    </row>
    <row r="4" spans="1:15">
      <c r="A4" s="7">
        <v>43389</v>
      </c>
      <c r="B4" t="s">
        <v>140</v>
      </c>
      <c r="C4" t="s">
        <v>3</v>
      </c>
      <c r="G4" s="7">
        <v>43378</v>
      </c>
      <c r="H4">
        <v>1</v>
      </c>
      <c r="J4">
        <v>70</v>
      </c>
      <c r="K4">
        <v>1.6619999999999999</v>
      </c>
      <c r="L4">
        <v>-0.187</v>
      </c>
      <c r="M4">
        <v>60</v>
      </c>
      <c r="N4">
        <v>80</v>
      </c>
      <c r="O4">
        <v>80</v>
      </c>
    </row>
    <row r="5" spans="1:15">
      <c r="A5" s="7">
        <v>43384</v>
      </c>
      <c r="B5" t="s">
        <v>141</v>
      </c>
      <c r="C5" t="s">
        <v>3</v>
      </c>
      <c r="G5" s="7">
        <v>43378</v>
      </c>
      <c r="H5">
        <v>2</v>
      </c>
      <c r="J5">
        <v>70</v>
      </c>
      <c r="K5">
        <v>1.542</v>
      </c>
      <c r="L5">
        <v>-0.158</v>
      </c>
      <c r="M5">
        <v>70</v>
      </c>
      <c r="N5">
        <v>80</v>
      </c>
      <c r="O5">
        <v>80</v>
      </c>
    </row>
    <row r="6" spans="1:15">
      <c r="A6" s="7">
        <v>43392</v>
      </c>
      <c r="B6" t="s">
        <v>142</v>
      </c>
      <c r="C6" t="s">
        <v>3</v>
      </c>
      <c r="G6" s="7">
        <v>43383</v>
      </c>
      <c r="H6">
        <v>1</v>
      </c>
      <c r="J6">
        <v>55</v>
      </c>
      <c r="K6">
        <v>1.552</v>
      </c>
      <c r="L6">
        <v>-8.8999999999999996E-2</v>
      </c>
      <c r="M6">
        <v>55</v>
      </c>
      <c r="N6">
        <v>80</v>
      </c>
      <c r="O6">
        <v>80</v>
      </c>
    </row>
    <row r="7" spans="1:15">
      <c r="A7" s="7">
        <v>43396</v>
      </c>
      <c r="B7" t="s">
        <v>147</v>
      </c>
      <c r="C7" t="s">
        <v>3</v>
      </c>
      <c r="G7" s="7">
        <v>43383</v>
      </c>
      <c r="H7">
        <v>2</v>
      </c>
      <c r="J7">
        <v>50</v>
      </c>
      <c r="K7">
        <v>1.3560000000000001</v>
      </c>
      <c r="L7">
        <v>-0.23300000000000001</v>
      </c>
      <c r="M7">
        <v>45</v>
      </c>
      <c r="N7">
        <v>70</v>
      </c>
      <c r="O7">
        <v>80</v>
      </c>
    </row>
    <row r="8" spans="1:15">
      <c r="A8" t="s">
        <v>105</v>
      </c>
      <c r="B8" t="s">
        <v>146</v>
      </c>
      <c r="C8" t="s">
        <v>3</v>
      </c>
      <c r="G8" s="7">
        <v>43383</v>
      </c>
      <c r="H8">
        <v>3</v>
      </c>
      <c r="J8">
        <v>70</v>
      </c>
      <c r="K8">
        <v>1.3089999999999999</v>
      </c>
      <c r="L8">
        <v>-0.13700000000000001</v>
      </c>
      <c r="M8">
        <v>80</v>
      </c>
      <c r="N8">
        <v>90</v>
      </c>
      <c r="O8">
        <v>90</v>
      </c>
    </row>
    <row r="9" spans="1:15">
      <c r="A9" s="7">
        <v>43397</v>
      </c>
      <c r="B9" t="s">
        <v>143</v>
      </c>
      <c r="C9" t="s">
        <v>10</v>
      </c>
      <c r="G9" s="7">
        <v>43388</v>
      </c>
      <c r="H9">
        <v>1</v>
      </c>
      <c r="J9">
        <v>35</v>
      </c>
      <c r="K9">
        <v>6.1740000000000004</v>
      </c>
      <c r="L9">
        <v>0.01</v>
      </c>
      <c r="M9">
        <v>35</v>
      </c>
      <c r="N9">
        <v>25</v>
      </c>
      <c r="O9">
        <v>20</v>
      </c>
    </row>
    <row r="10" spans="1:15">
      <c r="A10" s="7">
        <v>43399</v>
      </c>
      <c r="B10" t="s">
        <v>144</v>
      </c>
      <c r="C10" t="s">
        <v>10</v>
      </c>
      <c r="G10" s="7">
        <v>43388</v>
      </c>
      <c r="H10">
        <v>2</v>
      </c>
      <c r="J10">
        <v>45</v>
      </c>
      <c r="K10">
        <v>2.3159999999999998</v>
      </c>
      <c r="L10">
        <v>-0.1</v>
      </c>
      <c r="M10">
        <v>40</v>
      </c>
      <c r="N10">
        <v>40</v>
      </c>
      <c r="O10">
        <v>30</v>
      </c>
    </row>
    <row r="11" spans="1:15">
      <c r="A11" t="s">
        <v>105</v>
      </c>
      <c r="B11" t="s">
        <v>145</v>
      </c>
      <c r="C11" t="s">
        <v>10</v>
      </c>
      <c r="G11" s="7">
        <v>43388</v>
      </c>
      <c r="H11">
        <v>3</v>
      </c>
      <c r="J11">
        <v>80</v>
      </c>
      <c r="K11">
        <v>2.069</v>
      </c>
      <c r="L11">
        <v>-0.40600000000000003</v>
      </c>
      <c r="M11" t="s">
        <v>70</v>
      </c>
      <c r="N11">
        <v>75</v>
      </c>
      <c r="O11">
        <v>80</v>
      </c>
    </row>
    <row r="12" spans="1:15">
      <c r="A12" s="7">
        <v>43813</v>
      </c>
      <c r="B12" t="s">
        <v>149</v>
      </c>
      <c r="C12" t="s">
        <v>3</v>
      </c>
    </row>
    <row r="13" spans="1:15">
      <c r="A13" s="7">
        <v>43817</v>
      </c>
      <c r="B13" t="s">
        <v>150</v>
      </c>
      <c r="C13" t="s">
        <v>3</v>
      </c>
    </row>
    <row r="14" spans="1:15">
      <c r="A14" s="7">
        <v>43816</v>
      </c>
      <c r="B14" t="s">
        <v>151</v>
      </c>
      <c r="C14" t="s">
        <v>10</v>
      </c>
    </row>
    <row r="15" spans="1:15">
      <c r="A15" s="7">
        <v>43819</v>
      </c>
      <c r="B15" t="s">
        <v>152</v>
      </c>
      <c r="C15" t="s">
        <v>10</v>
      </c>
    </row>
    <row r="24" spans="7:8">
      <c r="G24" t="s">
        <v>116</v>
      </c>
      <c r="H24" t="s">
        <v>49</v>
      </c>
    </row>
    <row r="25" spans="7:8">
      <c r="G25" t="s">
        <v>106</v>
      </c>
      <c r="H25" t="s">
        <v>45</v>
      </c>
    </row>
    <row r="26" spans="7:8">
      <c r="G26" t="s">
        <v>109</v>
      </c>
      <c r="H26" t="s">
        <v>43</v>
      </c>
    </row>
    <row r="27" spans="7:8">
      <c r="G27" t="s">
        <v>114</v>
      </c>
      <c r="H27" t="s">
        <v>43</v>
      </c>
    </row>
    <row r="28" spans="7:8">
      <c r="G28" t="s">
        <v>107</v>
      </c>
      <c r="H28" t="s">
        <v>49</v>
      </c>
    </row>
    <row r="29" spans="7:8">
      <c r="G29" t="s">
        <v>115</v>
      </c>
      <c r="H29" t="s">
        <v>39</v>
      </c>
    </row>
    <row r="30" spans="7:8">
      <c r="G30" t="s">
        <v>110</v>
      </c>
      <c r="H30" t="s">
        <v>43</v>
      </c>
    </row>
    <row r="31" spans="7:8">
      <c r="G31" t="s">
        <v>111</v>
      </c>
      <c r="H31" t="s">
        <v>112</v>
      </c>
    </row>
    <row r="32" spans="7:8">
      <c r="G32" t="s">
        <v>113</v>
      </c>
      <c r="H32" t="s">
        <v>41</v>
      </c>
    </row>
    <row r="33" spans="7:8">
      <c r="G33" t="s">
        <v>108</v>
      </c>
      <c r="H33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NF107Ai32</vt:lpstr>
      <vt:lpstr>Sheet3</vt:lpstr>
      <vt:lpstr>Sheet2</vt:lpstr>
      <vt:lpstr>P1N1control</vt:lpstr>
      <vt:lpstr>Sheet1</vt:lpstr>
      <vt:lpstr>CTRL</vt:lpstr>
      <vt:lpstr>P1N1exposed</vt:lpstr>
      <vt:lpstr>EXPOSED</vt:lpstr>
      <vt:lpstr>VGAT</vt:lpstr>
      <vt:lpstr>calc sheet</vt:lpstr>
      <vt:lpstr>'calc sheet'!P1N1</vt:lpstr>
      <vt:lpstr>P1N1control!P1N1</vt:lpstr>
      <vt:lpstr>P1N1exposed!P1N1</vt:lpstr>
      <vt:lpstr>'calc sheet'!P1N1_1</vt:lpstr>
      <vt:lpstr>P1N1control!P1N1_1</vt:lpstr>
      <vt:lpstr>P1N1exposed!P1N1_1</vt:lpstr>
      <vt:lpstr>'calc sheet'!P1N1_2</vt:lpstr>
      <vt:lpstr>'calc sheet'!P1N1_3</vt:lpstr>
      <vt:lpstr>'calc sheet'!P1N1_4</vt:lpstr>
      <vt:lpstr>'calc sheet'!P1N1_5</vt:lpstr>
      <vt:lpstr>'calc sheet'!P1N1_6</vt:lpstr>
      <vt:lpstr>'calc sheet'!P1N1_7</vt:lpstr>
      <vt:lpstr>NF107Ai32!Print_Area</vt:lpstr>
      <vt:lpstr>'calc sheet'!thresholds</vt:lpstr>
      <vt:lpstr>'calc sheet'!thresholds_1</vt:lpstr>
      <vt:lpstr>'calc sheet'!thresholds_2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Ropp, Tessa-Jonne Felicia</dc:creator>
  <cp:lastModifiedBy>Ropp, Tessa-Jonne Felicia</cp:lastModifiedBy>
  <cp:lastPrinted>2018-12-10T16:15:12Z</cp:lastPrinted>
  <dcterms:created xsi:type="dcterms:W3CDTF">2018-11-10T20:04:09Z</dcterms:created>
  <dcterms:modified xsi:type="dcterms:W3CDTF">2019-03-28T15:30:38Z</dcterms:modified>
</cp:coreProperties>
</file>