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WORKDIR\"/>
    </mc:Choice>
  </mc:AlternateContent>
  <xr:revisionPtr revIDLastSave="0" documentId="13_ncr:1_{6B84FA5F-0FB2-4430-A383-1628319E426E}" xr6:coauthVersionLast="47" xr6:coauthVersionMax="47" xr10:uidLastSave="{00000000-0000-0000-0000-000000000000}"/>
  <bookViews>
    <workbookView xWindow="28680" yWindow="-120" windowWidth="29040" windowHeight="15840" xr2:uid="{983CEFC8-2B83-4647-BCB1-636BCC2A5490}"/>
  </bookViews>
  <sheets>
    <sheet name="machine_readable" sheetId="7" r:id="rId1"/>
    <sheet name="For user (EN)" sheetId="2" r:id="rId2"/>
    <sheet name="Model" sheetId="1" r:id="rId3"/>
    <sheet name="Fiscal Model Import" sheetId="5" r:id="rId4"/>
    <sheet name="Decomposi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F5" i="2"/>
  <c r="F4" i="2"/>
  <c r="E5" i="2"/>
  <c r="E4" i="2"/>
  <c r="D5" i="2"/>
  <c r="D4" i="2"/>
  <c r="C5" i="2"/>
  <c r="C4" i="2"/>
  <c r="D4" i="1" s="1"/>
  <c r="C6" i="2" l="1"/>
  <c r="I2" i="6"/>
  <c r="F20" i="5" l="1"/>
  <c r="E1" i="2"/>
  <c r="F1" i="2"/>
  <c r="G1" i="2" s="1"/>
  <c r="E2" i="2"/>
  <c r="F2" i="2" s="1"/>
  <c r="G2" i="2" s="1"/>
  <c r="D2" i="2"/>
  <c r="D1" i="2"/>
  <c r="E10" i="1"/>
  <c r="F10" i="1"/>
  <c r="G10" i="1"/>
  <c r="H10" i="1"/>
  <c r="E11" i="1"/>
  <c r="F11" i="1"/>
  <c r="G11" i="1"/>
  <c r="H11" i="1"/>
  <c r="E12" i="1"/>
  <c r="F12" i="1"/>
  <c r="G12" i="1"/>
  <c r="H12" i="1"/>
  <c r="D17" i="1"/>
  <c r="D12" i="1"/>
  <c r="D11" i="1"/>
  <c r="D10" i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D6" i="1" l="1"/>
  <c r="D6" i="2"/>
  <c r="E6" i="2"/>
  <c r="F6" i="2"/>
  <c r="G6" i="2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D16" i="1" s="1"/>
  <c r="D18" i="1" s="1"/>
  <c r="D22" i="1" s="1"/>
  <c r="D27" i="1" s="1"/>
  <c r="E35" i="1" s="1"/>
  <c r="C11" i="6"/>
  <c r="D11" i="6"/>
  <c r="C12" i="6"/>
  <c r="D12" i="6"/>
  <c r="C13" i="6"/>
  <c r="D13" i="6"/>
  <c r="B12" i="6"/>
  <c r="B13" i="6"/>
  <c r="B11" i="6"/>
  <c r="D19" i="1" l="1"/>
  <c r="D24" i="1"/>
  <c r="D23" i="1"/>
  <c r="D25" i="1" s="1"/>
  <c r="D53" i="1"/>
  <c r="D55" i="1" s="1"/>
  <c r="G4" i="5"/>
  <c r="G21" i="5"/>
  <c r="E13" i="1" s="1"/>
  <c r="I21" i="5"/>
  <c r="G13" i="1" s="1"/>
  <c r="I4" i="5"/>
  <c r="J4" i="5"/>
  <c r="F4" i="5"/>
  <c r="J21" i="5"/>
  <c r="H13" i="1" s="1"/>
  <c r="M21" i="5"/>
  <c r="H21" i="5"/>
  <c r="F13" i="1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E42" i="1" l="1"/>
  <c r="D30" i="1"/>
  <c r="H3" i="6"/>
  <c r="D29" i="1" l="1"/>
  <c r="D26" i="1"/>
  <c r="D28" i="1"/>
  <c r="D54" i="1"/>
  <c r="E18" i="5"/>
  <c r="D45" i="1" l="1"/>
  <c r="D47" i="1" s="1"/>
  <c r="D31" i="1"/>
  <c r="D46" i="1"/>
  <c r="D48" i="1" s="1"/>
  <c r="D32" i="1"/>
  <c r="F13" i="6"/>
  <c r="F12" i="6"/>
  <c r="D50" i="1" l="1"/>
  <c r="E6" i="1"/>
  <c r="E16" i="1" s="1"/>
  <c r="F6" i="1"/>
  <c r="G40" i="5" l="1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E21" i="5"/>
  <c r="G4" i="1" l="1"/>
  <c r="H4" i="1"/>
  <c r="H2" i="1"/>
  <c r="H1" i="1"/>
  <c r="G16" i="1" l="1"/>
  <c r="H16" i="1"/>
  <c r="C12" i="2" l="1"/>
  <c r="C10" i="2"/>
  <c r="C13" i="2" l="1"/>
  <c r="L4" i="7"/>
  <c r="C11" i="2"/>
  <c r="E17" i="1" l="1"/>
  <c r="E53" i="1" s="1"/>
  <c r="E18" i="1" l="1"/>
  <c r="E55" i="1"/>
  <c r="E19" i="1" l="1"/>
  <c r="E22" i="1"/>
  <c r="E24" i="1"/>
  <c r="E23" i="1"/>
  <c r="E25" i="1" s="1"/>
  <c r="F36" i="1" s="1"/>
  <c r="D12" i="2"/>
  <c r="D10" i="2"/>
  <c r="D13" i="2" l="1"/>
  <c r="M4" i="7"/>
  <c r="E29" i="1"/>
  <c r="E32" i="1" s="1"/>
  <c r="E27" i="1"/>
  <c r="F35" i="1" s="1"/>
  <c r="E28" i="1"/>
  <c r="E26" i="1"/>
  <c r="E30" i="1" l="1"/>
  <c r="E31" i="1"/>
  <c r="E45" i="1"/>
  <c r="E47" i="1" s="1"/>
  <c r="E46" i="1"/>
  <c r="E48" i="1" s="1"/>
  <c r="F39" i="1"/>
  <c r="E54" i="1"/>
  <c r="D11" i="2" s="1"/>
  <c r="E50" i="1" l="1"/>
  <c r="F17" i="1" s="1"/>
  <c r="F41" i="1"/>
  <c r="F42" i="1" s="1"/>
  <c r="F18" i="1" l="1"/>
  <c r="F24" i="1" l="1"/>
  <c r="F22" i="1"/>
  <c r="F23" i="1"/>
  <c r="F53" i="1"/>
  <c r="F55" i="1" s="1"/>
  <c r="F19" i="1"/>
  <c r="F27" i="1" l="1"/>
  <c r="G35" i="1" s="1"/>
  <c r="F29" i="1"/>
  <c r="F28" i="1"/>
  <c r="F26" i="1"/>
  <c r="F25" i="1"/>
  <c r="G36" i="1" s="1"/>
  <c r="E12" i="2"/>
  <c r="E10" i="2"/>
  <c r="E13" i="2" l="1"/>
  <c r="N4" i="7"/>
  <c r="F31" i="1"/>
  <c r="F32" i="1"/>
  <c r="F30" i="1"/>
  <c r="F46" i="1"/>
  <c r="F48" i="1" s="1"/>
  <c r="F45" i="1"/>
  <c r="F47" i="1" s="1"/>
  <c r="G37" i="1"/>
  <c r="F54" i="1"/>
  <c r="E11" i="2" s="1"/>
  <c r="F50" i="1" l="1"/>
  <c r="G17" i="1" s="1"/>
  <c r="G18" i="1" s="1"/>
  <c r="G39" i="1"/>
  <c r="G41" i="1" l="1"/>
  <c r="G42" i="1" s="1"/>
  <c r="G24" i="1"/>
  <c r="G23" i="1"/>
  <c r="G22" i="1"/>
  <c r="G53" i="1"/>
  <c r="G19" i="1" l="1"/>
  <c r="G55" i="1"/>
  <c r="F12" i="2"/>
  <c r="F10" i="2"/>
  <c r="F13" i="2" l="1"/>
  <c r="O4" i="7"/>
  <c r="G29" i="1"/>
  <c r="G28" i="1"/>
  <c r="G27" i="1"/>
  <c r="H35" i="1" s="1"/>
  <c r="G25" i="1"/>
  <c r="H36" i="1" s="1"/>
  <c r="G26" i="1"/>
  <c r="G31" i="1" l="1"/>
  <c r="H37" i="1" s="1"/>
  <c r="G32" i="1"/>
  <c r="G30" i="1"/>
  <c r="G46" i="1"/>
  <c r="G48" i="1" s="1"/>
  <c r="G45" i="1"/>
  <c r="G47" i="1" s="1"/>
  <c r="G50" i="1" l="1"/>
  <c r="H39" i="1"/>
  <c r="G54" i="1"/>
  <c r="F11" i="2" s="1"/>
  <c r="H41" i="1" l="1"/>
  <c r="H42" i="1" s="1"/>
  <c r="H17" i="1"/>
  <c r="H18" i="1" s="1"/>
  <c r="H24" i="1" s="1"/>
  <c r="H22" i="1" l="1"/>
  <c r="H23" i="1"/>
  <c r="H19" i="1"/>
  <c r="H53" i="1"/>
  <c r="H55" i="1" s="1"/>
  <c r="H29" i="1" l="1"/>
  <c r="H28" i="1"/>
  <c r="H27" i="1"/>
  <c r="H30" i="1" s="1"/>
  <c r="H25" i="1"/>
  <c r="H26" i="1"/>
  <c r="H54" i="1"/>
  <c r="G11" i="2" s="1"/>
  <c r="G10" i="2"/>
  <c r="G12" i="2"/>
  <c r="G13" i="2" l="1"/>
  <c r="P4" i="7"/>
  <c r="H31" i="1"/>
  <c r="H32" i="1"/>
  <c r="H46" i="1"/>
  <c r="H48" i="1" s="1"/>
  <c r="H45" i="1"/>
  <c r="H47" i="1" s="1"/>
  <c r="H50" i="1" l="1"/>
</calcChain>
</file>

<file path=xl/sharedStrings.xml><?xml version="1.0" encoding="utf-8"?>
<sst xmlns="http://schemas.openxmlformats.org/spreadsheetml/2006/main" count="349" uniqueCount="220">
  <si>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</si>
  <si>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</si>
  <si>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</si>
  <si>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</si>
  <si>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</si>
  <si>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</si>
  <si>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</si>
  <si>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</si>
  <si>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</si>
  <si>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</si>
  <si>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</si>
  <si>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</si>
  <si>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</si>
  <si>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</si>
  <si>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</si>
  <si>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</si>
  <si>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</si>
  <si>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</si>
  <si>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</si>
  <si>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</si>
  <si>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</si>
  <si>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</si>
  <si>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</si>
  <si>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</si>
  <si>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</si>
  <si>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</si>
  <si>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</si>
  <si>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</si>
  <si>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</si>
  <si>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</si>
  <si>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</si>
  <si>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</si>
  <si>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</si>
  <si>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</si>
  <si>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</si>
  <si>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</si>
  <si>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</si>
  <si>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</si>
  <si>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</si>
  <si>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</si>
  <si>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</si>
  <si>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</si>
  <si>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</si>
  <si>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</si>
  <si>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</si>
  <si>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</si>
  <si>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</si>
  <si>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</si>
  <si>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</si>
  <si>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</si>
  <si>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</si>
  <si>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</si>
  <si>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</si>
  <si>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</si>
  <si>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</si>
  <si>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</si>
  <si>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</si>
  <si>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</si>
  <si>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</si>
  <si>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</si>
  <si>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</si>
  <si>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</si>
  <si>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</si>
  <si>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</si>
  <si>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</si>
  <si>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</si>
  <si>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</si>
  <si>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</si>
  <si>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</si>
  <si>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</si>
  <si>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</si>
  <si>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</si>
  <si>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</si>
  <si>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</si>
  <si>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</si>
  <si>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</si>
  <si>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</si>
  <si>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</si>
  <si>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</si>
  <si>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</si>
  <si>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</si>
  <si>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</si>
  <si>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</si>
  <si>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</si>
  <si>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</si>
  <si>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</si>
  <si>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</si>
  <si>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</si>
  <si>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</si>
  <si>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</si>
  <si>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</si>
  <si>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</si>
  <si>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</si>
  <si>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</si>
  <si>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</si>
  <si>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</si>
  <si>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</si>
  <si>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</si>
  <si>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</si>
  <si>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</si>
  <si>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</si>
  <si>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</si>
  <si>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</si>
  <si>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</si>
  <si>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</si>
  <si>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</si>
  <si>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</si>
  <si>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</si>
  <si>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</si>
  <si>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</si>
  <si>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</si>
  <si>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</si>
  <si>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</si>
  <si>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</si>
  <si>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</si>
  <si>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</si>
  <si>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</si>
  <si>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</si>
  <si>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</si>
  <si>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</si>
  <si>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</si>
  <si>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</si>
  <si>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</si>
  <si>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</si>
  <si>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</si>
  <si>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</si>
  <si>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</si>
  <si>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</si>
  <si>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</si>
  <si>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</si>
  <si>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</si>
  <si>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</si>
  <si>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</si>
  <si>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</si>
  <si>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</si>
  <si>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</si>
  <si>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</si>
  <si>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</si>
  <si>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</si>
  <si>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</si>
  <si>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</si>
  <si>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</si>
  <si>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</si>
  <si>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</si>
  <si>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</si>
  <si>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</si>
  <si>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</si>
  <si>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</si>
  <si>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</si>
  <si>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</si>
  <si>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</si>
  <si>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</si>
  <si>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</si>
  <si>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</si>
  <si>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</si>
  <si>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</si>
  <si>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</si>
  <si>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</si>
  <si>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</si>
  <si>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</si>
  <si>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</si>
  <si>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</si>
  <si>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</si>
  <si>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</si>
  <si>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</si>
  <si>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</si>
  <si>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</si>
  <si>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</si>
  <si>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</si>
  <si>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</si>
  <si>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</si>
  <si>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</si>
  <si>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</si>
  <si>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</si>
  <si>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</si>
  <si>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</si>
  <si>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</si>
  <si>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</si>
  <si>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</si>
  <si>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</si>
  <si>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</si>
  <si>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</si>
  <si>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</si>
  <si>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</si>
  <si>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</si>
  <si>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</si>
  <si>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</si>
  <si>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</si>
  <si>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</si>
  <si>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</si>
  <si>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</si>
  <si>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</si>
  <si>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</si>
  <si>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</si>
  <si>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</si>
  <si>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</si>
  <si>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</si>
  <si>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</si>
  <si>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</si>
  <si>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</si>
  <si>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</si>
  <si>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</si>
  <si>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</si>
  <si>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</si>
  <si>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</si>
  <si>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</si>
  <si>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</si>
  <si>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</si>
  <si>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</si>
  <si>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</si>
  <si>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</si>
  <si>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</si>
  <si>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</si>
  <si>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</si>
  <si>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</si>
  <si>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annual_public_debt_charges</t>
  </si>
  <si>
    <t>outputs</t>
  </si>
  <si>
    <t>Frais annuels de la dette publique</t>
  </si>
  <si>
    <t>Results</t>
  </si>
  <si>
    <t>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</si>
</sst>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P36"/>
  <sheetViews>
    <sheetView tabSelected="1" workbookViewId="0">
      <selection activeCell="A5" sqref="A5"/>
    </sheetView>
  </sheetViews>
  <sheetFormatPr defaultRowHeight="15" x14ac:dyDescent="0.25"/>
  <cols>
    <col min="1" max="1" width="28.42578125" customWidth="1"/>
    <col min="3" max="3" width="26.5703125" style="21" customWidth="1"/>
    <col min="4" max="4" width="29.28515625" style="21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1" width="25.7109375" customWidth="1"/>
  </cols>
  <sheetData>
    <row r="1" spans="1:16" x14ac:dyDescent="0.25">
      <c r="A1" t="s">
        <v>205</v>
      </c>
      <c r="B1" t="s">
        <v>193</v>
      </c>
      <c r="C1" s="21" t="s">
        <v>196</v>
      </c>
      <c r="D1" s="21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207</v>
      </c>
      <c r="L1" t="s">
        <v>202</v>
      </c>
      <c r="M1" t="s">
        <v>203</v>
      </c>
      <c r="N1" t="s">
        <v>204</v>
      </c>
      <c r="O1" t="s">
        <v>213</v>
      </c>
      <c r="P1" t="s">
        <v>214</v>
      </c>
    </row>
    <row r="2" spans="1:16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 t="s">
        <v>211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 t="s">
        <v>211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ht="30" x14ac:dyDescent="0.25">
      <c r="A4" t="s">
        <v>215</v>
      </c>
      <c r="B4" s="15" t="s">
        <v>216</v>
      </c>
      <c r="C4" s="73" t="s">
        <v>67</v>
      </c>
      <c r="D4" s="73" t="s">
        <v>217</v>
      </c>
      <c r="E4" s="15" t="s">
        <v>218</v>
      </c>
      <c r="F4" s="15" t="s">
        <v>219</v>
      </c>
      <c r="G4" s="15"/>
      <c r="H4" s="15"/>
      <c r="I4" s="15"/>
      <c r="J4" s="15"/>
      <c r="K4" s="15" t="s">
        <v>211</v>
      </c>
      <c r="L4">
        <f>'For user (EN)'!C10</f>
        <v>0</v>
      </c>
      <c r="M4">
        <f>'For user (EN)'!D10</f>
        <v>0</v>
      </c>
      <c r="N4">
        <f>'For user (EN)'!E10</f>
        <v>0</v>
      </c>
      <c r="O4">
        <f>'For user (EN)'!F10</f>
        <v>0</v>
      </c>
      <c r="P4">
        <f>'For user (EN)'!G10</f>
        <v>0</v>
      </c>
    </row>
    <row r="5" spans="1:16" x14ac:dyDescent="0.25">
      <c r="B5" s="15"/>
      <c r="C5" s="73"/>
      <c r="D5" s="73"/>
      <c r="E5" s="15"/>
      <c r="F5" s="15"/>
      <c r="G5" s="15"/>
      <c r="H5" s="15"/>
      <c r="I5" s="15"/>
      <c r="J5" s="15"/>
      <c r="K5" s="15"/>
    </row>
    <row r="6" spans="1:16" x14ac:dyDescent="0.25">
      <c r="B6" s="15"/>
      <c r="C6" s="73"/>
      <c r="D6" s="73"/>
      <c r="E6" s="15"/>
      <c r="F6" s="15"/>
      <c r="G6" s="15"/>
      <c r="H6" s="15"/>
      <c r="I6" s="15"/>
      <c r="J6" s="15"/>
      <c r="K6" s="15"/>
    </row>
    <row r="7" spans="1:16" x14ac:dyDescent="0.25">
      <c r="B7" s="15"/>
      <c r="C7" s="73"/>
      <c r="D7" s="73"/>
      <c r="E7" s="15"/>
      <c r="F7" s="15"/>
      <c r="G7" s="15"/>
      <c r="H7" s="15"/>
      <c r="I7" s="15"/>
      <c r="J7" s="15"/>
      <c r="K7" s="15"/>
    </row>
    <row r="8" spans="1:16" x14ac:dyDescent="0.25">
      <c r="B8" s="15"/>
      <c r="C8" s="73"/>
      <c r="D8" s="73"/>
      <c r="E8" s="15"/>
      <c r="F8" s="15"/>
      <c r="G8" s="15"/>
      <c r="H8" s="15"/>
      <c r="I8" s="15"/>
      <c r="J8" s="15"/>
      <c r="K8" s="15"/>
    </row>
    <row r="9" spans="1:16" x14ac:dyDescent="0.25">
      <c r="B9" s="15"/>
      <c r="C9" s="73"/>
      <c r="D9" s="73"/>
      <c r="E9" s="15"/>
      <c r="F9" s="15"/>
      <c r="G9" s="15"/>
      <c r="H9" s="15"/>
      <c r="I9" s="15"/>
      <c r="J9" s="15"/>
      <c r="K9" s="15"/>
    </row>
    <row r="10" spans="1:16" x14ac:dyDescent="0.25">
      <c r="B10" s="15"/>
      <c r="C10" s="73"/>
      <c r="D10" s="73"/>
      <c r="E10" s="15"/>
      <c r="F10" s="15"/>
      <c r="G10" s="15"/>
      <c r="H10" s="15"/>
      <c r="I10" s="15"/>
      <c r="J10" s="15"/>
      <c r="K10" s="15"/>
    </row>
    <row r="11" spans="1:16" x14ac:dyDescent="0.25">
      <c r="B11" s="15"/>
      <c r="C11" s="73"/>
      <c r="D11" s="73"/>
      <c r="E11" s="15"/>
      <c r="F11" s="15"/>
      <c r="G11" s="15"/>
      <c r="H11" s="15"/>
      <c r="I11" s="15"/>
      <c r="J11" s="15"/>
      <c r="K11" s="15"/>
    </row>
    <row r="12" spans="1:16" x14ac:dyDescent="0.25">
      <c r="B12" s="15"/>
      <c r="C12" s="73"/>
      <c r="D12" s="73"/>
      <c r="E12" s="15"/>
      <c r="F12" s="15"/>
      <c r="G12" s="15"/>
      <c r="H12" s="15"/>
      <c r="I12" s="15"/>
      <c r="J12" s="15"/>
      <c r="K12" s="15"/>
    </row>
    <row r="13" spans="1:16" x14ac:dyDescent="0.25">
      <c r="B13" s="15"/>
      <c r="C13" s="73"/>
      <c r="D13" s="73"/>
      <c r="E13" s="15"/>
      <c r="F13" s="15"/>
      <c r="G13" s="15"/>
      <c r="H13" s="15"/>
      <c r="I13" s="15"/>
      <c r="J13" s="15"/>
      <c r="K13" s="15"/>
    </row>
    <row r="14" spans="1:16" x14ac:dyDescent="0.25">
      <c r="B14" s="15"/>
      <c r="C14" s="73"/>
      <c r="D14" s="73"/>
      <c r="E14" s="15"/>
      <c r="F14" s="15"/>
      <c r="G14" s="15"/>
      <c r="H14" s="15"/>
      <c r="I14" s="15"/>
      <c r="J14" s="15"/>
      <c r="K14" s="15"/>
    </row>
    <row r="15" spans="1:16" x14ac:dyDescent="0.25">
      <c r="B15" s="15"/>
      <c r="C15" s="73"/>
      <c r="D15" s="73"/>
      <c r="E15" s="15"/>
      <c r="F15" s="15"/>
      <c r="G15" s="15"/>
      <c r="H15" s="15"/>
      <c r="I15" s="15"/>
      <c r="J15" s="15"/>
      <c r="K15" s="15"/>
    </row>
    <row r="16" spans="1:16" x14ac:dyDescent="0.25">
      <c r="B16" s="15"/>
      <c r="C16" s="73"/>
      <c r="D16" s="73"/>
      <c r="E16" s="15"/>
      <c r="F16" s="15"/>
      <c r="G16" s="15"/>
      <c r="H16" s="15"/>
      <c r="I16" s="15"/>
      <c r="J16" s="15"/>
      <c r="K16" s="15"/>
    </row>
    <row r="17" spans="2:11" x14ac:dyDescent="0.25">
      <c r="B17" s="15"/>
      <c r="C17" s="73"/>
      <c r="D17" s="73"/>
      <c r="E17" s="15"/>
      <c r="F17" s="15"/>
      <c r="G17" s="15"/>
      <c r="H17" s="15"/>
      <c r="I17" s="15"/>
      <c r="J17" s="15"/>
      <c r="K17" s="15"/>
    </row>
    <row r="18" spans="2:11" x14ac:dyDescent="0.25">
      <c r="B18" s="15"/>
      <c r="C18" s="73"/>
      <c r="D18" s="73"/>
      <c r="E18" s="15"/>
      <c r="F18" s="15"/>
      <c r="G18" s="15"/>
      <c r="H18" s="15"/>
      <c r="I18" s="15"/>
      <c r="J18" s="15"/>
      <c r="K18" s="15"/>
    </row>
    <row r="19" spans="2:11" x14ac:dyDescent="0.25">
      <c r="B19" s="15"/>
      <c r="C19" s="73"/>
      <c r="D19" s="73"/>
      <c r="E19" s="15"/>
      <c r="F19" s="15"/>
      <c r="G19" s="15"/>
      <c r="H19" s="15"/>
      <c r="I19" s="15"/>
      <c r="J19" s="15"/>
      <c r="K19" s="15"/>
    </row>
    <row r="20" spans="2:11" x14ac:dyDescent="0.25">
      <c r="B20" s="15"/>
      <c r="C20" s="73"/>
      <c r="D20" s="73"/>
      <c r="E20" s="15"/>
      <c r="F20" s="15"/>
      <c r="G20" s="15"/>
      <c r="H20" s="15"/>
      <c r="I20" s="15"/>
      <c r="J20" s="15"/>
      <c r="K20" s="15"/>
    </row>
    <row r="21" spans="2:11" x14ac:dyDescent="0.25">
      <c r="B21" s="15"/>
      <c r="C21" s="73"/>
      <c r="D21" s="73"/>
      <c r="E21" s="15"/>
      <c r="F21" s="15"/>
      <c r="G21" s="15"/>
      <c r="H21" s="15"/>
      <c r="I21" s="15"/>
      <c r="J21" s="15"/>
      <c r="K21" s="15"/>
    </row>
    <row r="22" spans="2:11" x14ac:dyDescent="0.25">
      <c r="B22" s="15"/>
      <c r="C22" s="73"/>
      <c r="D22" s="73"/>
      <c r="E22" s="15"/>
      <c r="F22" s="15"/>
      <c r="G22" s="15"/>
      <c r="H22" s="15"/>
      <c r="I22" s="15"/>
      <c r="J22" s="15"/>
      <c r="K22" s="15"/>
    </row>
    <row r="23" spans="2:11" x14ac:dyDescent="0.25">
      <c r="B23" s="15"/>
      <c r="C23" s="73"/>
      <c r="D23" s="73"/>
      <c r="E23" s="15"/>
      <c r="F23" s="15"/>
      <c r="G23" s="15"/>
      <c r="H23" s="15"/>
      <c r="I23" s="15"/>
      <c r="J23" s="15"/>
      <c r="K23" s="15"/>
    </row>
    <row r="24" spans="2:11" x14ac:dyDescent="0.25">
      <c r="B24" s="15"/>
      <c r="C24" s="73"/>
      <c r="D24" s="73"/>
      <c r="E24" s="15"/>
      <c r="F24" s="15"/>
      <c r="G24" s="15"/>
      <c r="H24" s="15"/>
      <c r="I24" s="15"/>
      <c r="J24" s="15"/>
      <c r="K24" s="15"/>
    </row>
    <row r="25" spans="2:11" x14ac:dyDescent="0.25">
      <c r="B25" s="15"/>
      <c r="C25" s="73"/>
      <c r="D25" s="73"/>
      <c r="E25" s="15"/>
      <c r="F25" s="15"/>
      <c r="G25" s="15"/>
      <c r="H25" s="15"/>
      <c r="I25" s="15"/>
      <c r="J25" s="15"/>
      <c r="K25" s="15"/>
    </row>
    <row r="26" spans="2:11" x14ac:dyDescent="0.25">
      <c r="B26" s="15"/>
      <c r="C26" s="73"/>
      <c r="D26" s="73"/>
      <c r="E26" s="15"/>
      <c r="F26" s="15"/>
      <c r="G26" s="15"/>
      <c r="H26" s="15"/>
      <c r="I26" s="15"/>
      <c r="J26" s="15"/>
      <c r="K26" s="15"/>
    </row>
    <row r="27" spans="2:11" x14ac:dyDescent="0.25">
      <c r="B27" s="15"/>
      <c r="C27" s="73"/>
      <c r="D27" s="73"/>
      <c r="E27" s="15"/>
      <c r="F27" s="15"/>
      <c r="G27" s="15"/>
      <c r="H27" s="15"/>
      <c r="I27" s="15"/>
      <c r="J27" s="15"/>
      <c r="K27" s="15"/>
    </row>
    <row r="28" spans="2:11" x14ac:dyDescent="0.25">
      <c r="B28" s="15"/>
      <c r="C28" s="73"/>
      <c r="D28" s="73"/>
      <c r="E28" s="15"/>
      <c r="F28" s="15"/>
      <c r="G28" s="15"/>
      <c r="H28" s="15"/>
      <c r="I28" s="15"/>
      <c r="J28" s="15"/>
      <c r="K28" s="15"/>
    </row>
    <row r="29" spans="2:11" x14ac:dyDescent="0.25">
      <c r="B29" s="15"/>
      <c r="C29" s="73"/>
      <c r="D29" s="73"/>
      <c r="E29" s="15"/>
      <c r="F29" s="15"/>
      <c r="G29" s="15"/>
      <c r="H29" s="15"/>
      <c r="I29" s="15"/>
      <c r="J29" s="15"/>
      <c r="K29" s="15"/>
    </row>
    <row r="30" spans="2:11" x14ac:dyDescent="0.25">
      <c r="B30" s="15"/>
      <c r="C30" s="73"/>
      <c r="D30" s="73"/>
      <c r="E30" s="15"/>
      <c r="F30" s="15"/>
      <c r="G30" s="15"/>
      <c r="H30" s="15"/>
      <c r="I30" s="15"/>
      <c r="J30" s="15"/>
      <c r="K30" s="15"/>
    </row>
    <row r="31" spans="2:11" x14ac:dyDescent="0.25">
      <c r="B31" s="15"/>
      <c r="C31" s="73"/>
      <c r="D31" s="73"/>
      <c r="E31" s="15"/>
      <c r="F31" s="15"/>
      <c r="G31" s="15"/>
      <c r="H31" s="15"/>
      <c r="I31" s="15"/>
      <c r="J31" s="15"/>
      <c r="K31" s="15"/>
    </row>
    <row r="32" spans="2:11" x14ac:dyDescent="0.25">
      <c r="B32" s="15"/>
      <c r="C32" s="73"/>
      <c r="D32" s="73"/>
      <c r="E32" s="15"/>
      <c r="F32" s="15"/>
      <c r="G32" s="15"/>
      <c r="H32" s="15"/>
      <c r="I32" s="15"/>
      <c r="J32" s="15"/>
      <c r="K32" s="15"/>
    </row>
    <row r="33" spans="2:11" x14ac:dyDescent="0.25">
      <c r="B33" s="15"/>
      <c r="C33" s="73"/>
      <c r="D33" s="73"/>
      <c r="E33" s="15"/>
      <c r="F33" s="15"/>
      <c r="G33" s="15"/>
      <c r="H33" s="15"/>
      <c r="I33" s="15"/>
      <c r="J33" s="15"/>
      <c r="K33" s="15"/>
    </row>
    <row r="34" spans="2:11" x14ac:dyDescent="0.25">
      <c r="B34" s="15"/>
      <c r="C34" s="73"/>
      <c r="D34" s="73"/>
      <c r="E34" s="15"/>
      <c r="F34" s="15"/>
      <c r="G34" s="15"/>
      <c r="H34" s="15"/>
      <c r="I34" s="15"/>
      <c r="J34" s="15"/>
      <c r="K34" s="15"/>
    </row>
    <row r="35" spans="2:11" x14ac:dyDescent="0.25">
      <c r="B35" s="15"/>
      <c r="C35" s="73"/>
      <c r="D35" s="73"/>
      <c r="E35" s="15"/>
      <c r="F35" s="15"/>
      <c r="G35" s="15"/>
      <c r="H35" s="15"/>
      <c r="I35" s="15"/>
      <c r="J35" s="15"/>
      <c r="K35" s="15"/>
    </row>
    <row r="36" spans="2:11" x14ac:dyDescent="0.25">
      <c r="B36" s="15"/>
      <c r="C36" s="73"/>
      <c r="D36" s="73"/>
      <c r="E36" s="15"/>
      <c r="F36" s="15"/>
      <c r="G36" s="15"/>
      <c r="H36" s="15"/>
      <c r="I36" s="15"/>
      <c r="J36" s="15"/>
      <c r="K36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A10" sqref="A10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machine_readable!L2</f>
        <v>0</v>
      </c>
      <c r="D4" s="4">
        <f>machine_readable!M2</f>
        <v>0</v>
      </c>
      <c r="E4" s="4">
        <f>machine_readable!N2</f>
        <v>0</v>
      </c>
      <c r="F4" s="4">
        <f>machine_readable!O2</f>
        <v>0</v>
      </c>
      <c r="G4" s="4">
        <f>machine_readable!P2</f>
        <v>0</v>
      </c>
    </row>
    <row r="5" spans="1:7" x14ac:dyDescent="0.25">
      <c r="A5" s="3" t="s">
        <v>2</v>
      </c>
      <c r="B5" s="4" t="s">
        <v>5</v>
      </c>
      <c r="C5" s="4">
        <f>machine_readable!L3</f>
        <v>0</v>
      </c>
      <c r="D5" s="4">
        <f>machine_readable!M3</f>
        <v>0</v>
      </c>
      <c r="E5" s="4">
        <f>machine_readable!N3</f>
        <v>0</v>
      </c>
      <c r="F5" s="4">
        <f>machine_readable!O3</f>
        <v>0</v>
      </c>
      <c r="G5" s="4">
        <f>machine_readable!P3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0</v>
      </c>
      <c r="D10" s="13">
        <f>Model!E53</f>
        <v>0</v>
      </c>
      <c r="E10" s="13">
        <f>Model!F53</f>
        <v>0</v>
      </c>
      <c r="F10" s="13">
        <f>Model!G53</f>
        <v>0</v>
      </c>
      <c r="G10" s="13">
        <f>Model!H53</f>
        <v>0</v>
      </c>
    </row>
    <row r="11" spans="1:7" x14ac:dyDescent="0.25">
      <c r="A11" s="12" t="s">
        <v>8</v>
      </c>
      <c r="B11" s="12" t="s">
        <v>5</v>
      </c>
      <c r="C11" s="13">
        <f>Model!D54</f>
        <v>0</v>
      </c>
      <c r="D11" s="13">
        <f>Model!E54</f>
        <v>0</v>
      </c>
      <c r="E11" s="13">
        <f>Model!F54</f>
        <v>0</v>
      </c>
      <c r="F11" s="13">
        <f>Model!G54</f>
        <v>0</v>
      </c>
      <c r="G11" s="13">
        <f>Model!H54</f>
        <v>0</v>
      </c>
    </row>
    <row r="12" spans="1:7" x14ac:dyDescent="0.25">
      <c r="A12" s="12" t="s">
        <v>9</v>
      </c>
      <c r="B12" s="12" t="s">
        <v>5</v>
      </c>
      <c r="C12" s="13">
        <f>Model!D53+Model!D6</f>
        <v>0</v>
      </c>
      <c r="D12" s="13">
        <f>Model!E53+Model!E6</f>
        <v>0</v>
      </c>
      <c r="E12" s="13">
        <f>Model!F53+Model!F6</f>
        <v>0</v>
      </c>
      <c r="F12" s="13">
        <f>Model!G53+Model!G6</f>
        <v>0</v>
      </c>
      <c r="G12" s="13">
        <f>Model!H53+Model!H6</f>
        <v>0</v>
      </c>
    </row>
    <row r="13" spans="1:7" x14ac:dyDescent="0.25">
      <c r="A13" s="12" t="s">
        <v>66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topLeftCell="A28" zoomScaleNormal="100" workbookViewId="0">
      <selection activeCell="E53" sqref="E53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0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0</v>
      </c>
      <c r="F17" s="9">
        <f>(E50/100)*E54</f>
        <v>0</v>
      </c>
      <c r="G17" s="9">
        <f>(F50/100)*F54</f>
        <v>0</v>
      </c>
      <c r="H17" s="9">
        <f t="shared" ref="H17" si="2">(G50/100)*G54</f>
        <v>0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0</v>
      </c>
      <c r="E18" s="9">
        <f>-(E6+E16+E17)</f>
        <v>0</v>
      </c>
      <c r="F18" s="9">
        <f>-(F6+F16+F17)</f>
        <v>0</v>
      </c>
      <c r="G18" s="9">
        <f>-(G6+G16+G17)</f>
        <v>0</v>
      </c>
      <c r="H18" s="9">
        <f t="shared" ref="H18" si="3">-(H6+H16+H17)</f>
        <v>0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0</v>
      </c>
      <c r="E19" s="9">
        <f>SUM($D18:E18)</f>
        <v>0</v>
      </c>
      <c r="F19" s="9">
        <f>SUM($D18:F18)</f>
        <v>0</v>
      </c>
      <c r="G19" s="9">
        <f>SUM($D18:G18)</f>
        <v>0</v>
      </c>
      <c r="H19" s="9">
        <f>SUM($D18:H18)</f>
        <v>0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0</v>
      </c>
      <c r="E22" s="9">
        <f>SUM(E18,E35,E39)*'Fiscal Model Import'!F2</f>
        <v>0</v>
      </c>
      <c r="F22" s="9">
        <f>SUM(F18,F35,F39)*'Fiscal Model Import'!G2</f>
        <v>0</v>
      </c>
      <c r="G22" s="9">
        <f>SUM(G18,G35,G39)*'Fiscal Model Import'!H2</f>
        <v>0</v>
      </c>
      <c r="H22" s="9">
        <f>SUM(H18,H35,H39)*'Fiscal Model Import'!I2</f>
        <v>0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0</v>
      </c>
      <c r="E23" s="69">
        <f>SUM(E18,E35,E39)*'Fiscal Model Import'!F4</f>
        <v>0</v>
      </c>
      <c r="F23" s="69">
        <f>SUM(F18,F35,F39)*'Fiscal Model Import'!G4</f>
        <v>0</v>
      </c>
      <c r="G23" s="69">
        <f>SUM(G18,G35,G39)*'Fiscal Model Import'!H4</f>
        <v>0</v>
      </c>
      <c r="H23" s="69">
        <f>SUM(H18,H35,H39)*'Fiscal Model Import'!I4</f>
        <v>0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0</v>
      </c>
      <c r="E24" s="69">
        <f>SUM(E18,E35,E39)*'Fiscal Model Import'!F3</f>
        <v>0</v>
      </c>
      <c r="F24" s="69">
        <f>SUM(F18,F35,F39)*'Fiscal Model Import'!G3</f>
        <v>0</v>
      </c>
      <c r="G24" s="69">
        <f>SUM(G18,G35,G39)*'Fiscal Model Import'!H3</f>
        <v>0</v>
      </c>
      <c r="H24" s="69">
        <f>SUM(H18,H35,H39)*'Fiscal Model Import'!I3</f>
        <v>0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0</v>
      </c>
      <c r="E27" s="69">
        <f>IF(AND(SUM(E$18,E$35,E$39)&gt;0,E19&gt;0),D27+E22-E35,E$19*D30)</f>
        <v>0</v>
      </c>
      <c r="F27" s="69">
        <f>IF(AND(SUM(F$18,F$35,F$39)&gt;0,F19&gt;0),E27+F22-F35,F$19*E30)</f>
        <v>0</v>
      </c>
      <c r="G27" s="69">
        <f t="shared" ref="G27:H27" si="4">IF(AND(SUM(G$18,G$35,G$39)&gt;0,G19&gt;0),F27+G22-G35,G$19*F30)</f>
        <v>0</v>
      </c>
      <c r="H27" s="69">
        <f t="shared" si="4"/>
        <v>0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0</v>
      </c>
      <c r="E28" s="69">
        <f>IF(AND(SUM(E$18,E$35,E$39)&gt;0,E19&gt;0),D28+E23-E39,E$19*D31)</f>
        <v>0</v>
      </c>
      <c r="F28" s="69">
        <f t="shared" ref="F28:H28" si="5">IF(AND(SUM(F$18,F$35,F$39)&gt;0,F19&gt;0),E28+F23-F39,F$19*E31)</f>
        <v>0</v>
      </c>
      <c r="G28" s="69">
        <f t="shared" si="5"/>
        <v>0</v>
      </c>
      <c r="H28" s="69">
        <f t="shared" si="5"/>
        <v>0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0</v>
      </c>
      <c r="E29" s="69">
        <f>IF(AND(SUM(E$18,E$35,E$39)&gt;0,E19&gt;0),D29+E24,E$19*D32)</f>
        <v>0</v>
      </c>
      <c r="F29" s="69">
        <f t="shared" ref="F29:H29" si="6">IF(AND(SUM(F$18,F$35,F$39)&gt;0,F19&gt;0),E29+F24,F$19*E32)</f>
        <v>0</v>
      </c>
      <c r="G29" s="69">
        <f t="shared" si="6"/>
        <v>0</v>
      </c>
      <c r="H29" s="69">
        <f t="shared" si="6"/>
        <v>0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</v>
      </c>
      <c r="E30" s="67">
        <f t="shared" ref="E30:H30" si="7">IF(E19=0,0,E27/E19)</f>
        <v>0</v>
      </c>
      <c r="F30" s="67">
        <f>IF(F19=0,0,F27/F19)</f>
        <v>0</v>
      </c>
      <c r="G30" s="67">
        <f t="shared" si="7"/>
        <v>0</v>
      </c>
      <c r="H30" s="67">
        <f t="shared" si="7"/>
        <v>0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</v>
      </c>
      <c r="E31" s="67">
        <f t="shared" ref="E31:H31" si="8">IF(E19=0,0,E28/E19)</f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</v>
      </c>
      <c r="E32" s="67">
        <f t="shared" ref="E32:H32" si="9">IF(E19=0,0,E29/E19)</f>
        <v>0</v>
      </c>
      <c r="F32" s="67">
        <f t="shared" si="9"/>
        <v>0</v>
      </c>
      <c r="G32" s="67">
        <f t="shared" si="9"/>
        <v>0</v>
      </c>
      <c r="H32" s="67">
        <f t="shared" si="9"/>
        <v>0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 t="shared" ref="G35:H35" si="10">IF(F27&lt;0,0,MIN(MAX(F22,0),F27))</f>
        <v>0</v>
      </c>
      <c r="H35" s="9">
        <f t="shared" si="10"/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0</v>
      </c>
      <c r="G36" s="9">
        <f>IF(OR(F25=0,E19&lt;0),0,MIN(MAX(E$23*'Fiscal Model Import'!F7,0),MAX(F$19,0)*E31*MAX(0,E$23/F$25)*'Fiscal Model Import'!F7))</f>
        <v>0</v>
      </c>
      <c r="H36" s="9">
        <f>IF(OR(G25=0,F19&lt;0),0,MIN(MAX(F$23*'Fiscal Model Import'!G7,0),MAX(G$19,0)*F31*MAX(0,F$23/G$25)*'Fiscal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3.4672898500000002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2.93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3.6021489692499662</v>
      </c>
      <c r="E50" s="46">
        <f>IF(E19&gt;0,E30*E10+E31*E47+E32*E48,E13)</f>
        <v>2.7212813828101048</v>
      </c>
      <c r="F50" s="46">
        <f>IF(F19&gt;0,F30*F10+F31*F47+F32*F48,F13)</f>
        <v>2.7212813828101048</v>
      </c>
      <c r="G50" s="46">
        <f t="shared" ref="G50:H50" si="17">IF(G19&gt;0,G30*G10+G31*G47+G32*G48,G13)</f>
        <v>2.7212813828101048</v>
      </c>
      <c r="H50" s="46">
        <f t="shared" si="17"/>
        <v>2.7212813828101048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0</v>
      </c>
      <c r="E53" s="13">
        <f>E16+E17</f>
        <v>0</v>
      </c>
      <c r="F53" s="13">
        <f>F16+F17</f>
        <v>0</v>
      </c>
      <c r="G53" s="13">
        <f t="shared" ref="G53:H53" si="18">G16+G17</f>
        <v>0</v>
      </c>
      <c r="H53" s="13">
        <f t="shared" si="18"/>
        <v>0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0</v>
      </c>
      <c r="E54" s="13">
        <f t="shared" si="19"/>
        <v>0</v>
      </c>
      <c r="F54" s="13">
        <f t="shared" si="19"/>
        <v>0</v>
      </c>
      <c r="G54" s="13">
        <f t="shared" si="19"/>
        <v>0</v>
      </c>
      <c r="H54" s="13">
        <f t="shared" si="19"/>
        <v>0</v>
      </c>
    </row>
    <row r="55" spans="1:8" x14ac:dyDescent="0.25">
      <c r="A55" s="12" t="s">
        <v>48</v>
      </c>
      <c r="B55" s="44"/>
      <c r="C55" s="12"/>
      <c r="D55" s="13">
        <f>SUM($D53:D53)</f>
        <v>0</v>
      </c>
      <c r="E55" s="13">
        <f>SUM($D53:E53)</f>
        <v>0</v>
      </c>
      <c r="F55" s="13">
        <f>SUM($D53:F53)</f>
        <v>0</v>
      </c>
      <c r="G55" s="13">
        <f>SUM($D53:G53)</f>
        <v>0</v>
      </c>
      <c r="H55" s="13">
        <f>SUM($D53:H53)</f>
        <v>0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2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2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2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2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machine_readable</vt:lpstr>
      <vt:lpstr>For user (EN)</vt:lpstr>
      <vt:lpstr>Model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2023-11-23T02:16:49Z</dcterms:modified>
</cp:coreProperties>
</file>