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138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7" i="1" l="1"/>
  <c r="Q7" i="1"/>
  <c r="H8" i="1"/>
  <c r="G8" i="1"/>
  <c r="E8" i="1"/>
  <c r="H7" i="1"/>
  <c r="G7" i="1"/>
  <c r="E7" i="1"/>
  <c r="H6" i="1"/>
  <c r="H5" i="1"/>
  <c r="G5" i="1"/>
  <c r="E5" i="1"/>
  <c r="G6" i="1"/>
  <c r="E6" i="1"/>
  <c r="T3" i="1"/>
  <c r="Q3" i="1"/>
  <c r="H4" i="1"/>
  <c r="E4" i="1"/>
  <c r="H3" i="1"/>
  <c r="G3" i="1"/>
  <c r="E3" i="1"/>
</calcChain>
</file>

<file path=xl/sharedStrings.xml><?xml version="1.0" encoding="utf-8"?>
<sst xmlns="http://schemas.openxmlformats.org/spreadsheetml/2006/main" count="91" uniqueCount="61">
  <si>
    <t>ID</t>
  </si>
  <si>
    <t>RS-Pass</t>
  </si>
  <si>
    <t>RS-Guess_1</t>
  </si>
  <si>
    <t>RS-Guess_2</t>
  </si>
  <si>
    <t>RS-Sim_1</t>
  </si>
  <si>
    <t>RS-Sim_2</t>
  </si>
  <si>
    <t>MPM-Guess_1</t>
  </si>
  <si>
    <t>MPM-Sim_1</t>
  </si>
  <si>
    <t>MPM-Guess_2</t>
  </si>
  <si>
    <t>MPM-Sim_2</t>
  </si>
  <si>
    <t>RS-Sim_AVG</t>
  </si>
  <si>
    <t>MPM-Sim_AVG</t>
  </si>
  <si>
    <t>MPM-Pass</t>
  </si>
  <si>
    <t>MX-Pass</t>
  </si>
  <si>
    <t>MX-Guess_1</t>
  </si>
  <si>
    <t>MX-Sim_1</t>
  </si>
  <si>
    <t>MX-Guess_2</t>
  </si>
  <si>
    <t>MX-Sim_2</t>
  </si>
  <si>
    <t>MX-Sim_AVG</t>
  </si>
  <si>
    <t>Exp Order</t>
  </si>
  <si>
    <t>Date</t>
  </si>
  <si>
    <t>MPM, MX, RS</t>
  </si>
  <si>
    <t>alotbsol85</t>
  </si>
  <si>
    <t>evildolphinbitesuglyshoe</t>
  </si>
  <si>
    <t>JUs9l^@6t$</t>
  </si>
  <si>
    <t>RS, MX, MPM</t>
  </si>
  <si>
    <t>f,K~ym:}7j</t>
  </si>
  <si>
    <t>MX RS MPM</t>
  </si>
  <si>
    <t>dulldollarshaveshortscience</t>
  </si>
  <si>
    <t>f.K0~n:)7j</t>
  </si>
  <si>
    <t>nastyknightschangepoliteanteater</t>
  </si>
  <si>
    <t>f,K~ym:]7j</t>
  </si>
  <si>
    <t>nastyknightschangetastyanteater</t>
  </si>
  <si>
    <t>\fRRWMM&gt;2,</t>
  </si>
  <si>
    <t>\frrwmm&gt;2,</t>
  </si>
  <si>
    <t>hbty1205</t>
  </si>
  <si>
    <t>tmwt1988</t>
  </si>
  <si>
    <t>MPM MX RS</t>
  </si>
  <si>
    <t>mait10</t>
  </si>
  <si>
    <t xml:space="preserve">intelligentballoonsharessillyviolin </t>
  </si>
  <si>
    <t xml:space="preserve">englishrulerunloudwitness </t>
  </si>
  <si>
    <t>Mhm@ujAPOZ</t>
  </si>
  <si>
    <t>Mhm@mjuAPOZ</t>
  </si>
  <si>
    <t>T\YJKwj3Ab</t>
  </si>
  <si>
    <t>Mhm@mujAPOZ</t>
  </si>
  <si>
    <t>V\WYZh13ab</t>
  </si>
  <si>
    <t>mciagb5722</t>
  </si>
  <si>
    <t>T\YZw7j3ab</t>
  </si>
  <si>
    <t>RS MPM MX</t>
  </si>
  <si>
    <t>"?za\HNy\n</t>
  </si>
  <si>
    <t>/H/</t>
  </si>
  <si>
    <t>/HNy/</t>
  </si>
  <si>
    <t>sapf11</t>
  </si>
  <si>
    <t>casualpiebecomesonlyprofit</t>
  </si>
  <si>
    <t>plannedaardvarkdrinksbloodyriverbed</t>
  </si>
  <si>
    <t>otherpiebecomesonlyprofit</t>
  </si>
  <si>
    <t>MX MPM RS</t>
  </si>
  <si>
    <t>tirwh31</t>
  </si>
  <si>
    <t>m!WA,SJBPZ</t>
  </si>
  <si>
    <t>*,SJBP</t>
  </si>
  <si>
    <t>!WA,SJBPZ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</si>
</sst>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topLeftCell="C1" workbookViewId="0">
      <selection activeCell="C8" sqref="C8"/>
    </sheetView>
  </sheetViews>
  <sheetFormatPr baseColWidth="10" defaultRowHeight="15" x14ac:dyDescent="0"/>
  <cols>
    <col min="3" max="3" width="13.33203125" bestFit="1" customWidth="1"/>
    <col min="4" max="4" width="15" bestFit="1" customWidth="1"/>
    <col min="5" max="5" width="13.1640625" bestFit="1" customWidth="1"/>
    <col min="6" max="6" width="15" bestFit="1" customWidth="1"/>
    <col min="8" max="8" width="11.6640625" bestFit="1" customWidth="1"/>
    <col min="9" max="9" width="11.6640625" customWidth="1"/>
    <col min="10" max="10" width="13.33203125" bestFit="1" customWidth="1"/>
    <col min="12" max="12" width="13.33203125" bestFit="1" customWidth="1"/>
    <col min="13" max="13" width="11.5" bestFit="1" customWidth="1"/>
    <col min="14" max="14" width="14.1640625" bestFit="1" customWidth="1"/>
    <col min="15" max="16" width="32.33203125" bestFit="1" customWidth="1"/>
    <col min="18" max="18" width="32.33203125" bestFit="1" customWidth="1"/>
    <col min="20" max="20" width="12.5" bestFit="1" customWidth="1"/>
    <col min="21" max="21" width="12.33203125" bestFit="1" customWidth="1"/>
  </cols>
  <sheetData>
    <row r="1" spans="1:21" s="1" customFormat="1">
      <c r="A1" s="1" t="s">
        <v>0</v>
      </c>
      <c r="B1" s="1" t="s">
        <v>20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10</v>
      </c>
      <c r="I1" s="1" t="s">
        <v>12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>
        <v>0</v>
      </c>
      <c r="C2" t="s">
        <v>24</v>
      </c>
      <c r="D2" t="s">
        <v>24</v>
      </c>
      <c r="E2">
        <v>1</v>
      </c>
      <c r="F2" t="s">
        <v>24</v>
      </c>
      <c r="G2">
        <v>1</v>
      </c>
      <c r="H2">
        <v>1</v>
      </c>
      <c r="I2" t="s">
        <v>22</v>
      </c>
      <c r="J2" t="s">
        <v>22</v>
      </c>
      <c r="K2">
        <v>1</v>
      </c>
      <c r="L2" t="s">
        <v>22</v>
      </c>
      <c r="M2">
        <v>1</v>
      </c>
      <c r="N2">
        <v>1</v>
      </c>
      <c r="O2" t="s">
        <v>23</v>
      </c>
      <c r="P2" t="s">
        <v>23</v>
      </c>
      <c r="Q2">
        <v>1</v>
      </c>
      <c r="R2" t="s">
        <v>23</v>
      </c>
      <c r="S2">
        <v>1</v>
      </c>
      <c r="T2">
        <v>1</v>
      </c>
      <c r="U2" t="s">
        <v>21</v>
      </c>
    </row>
    <row r="3" spans="1:21">
      <c r="A3">
        <v>1</v>
      </c>
      <c r="C3" t="s">
        <v>26</v>
      </c>
      <c r="D3" t="s">
        <v>29</v>
      </c>
      <c r="E3">
        <f>(0.43 + 0.5) / 2</f>
        <v>0.46499999999999997</v>
      </c>
      <c r="F3" t="s">
        <v>31</v>
      </c>
      <c r="G3">
        <f>(0.9 + 0.82)/2</f>
        <v>0.86</v>
      </c>
      <c r="H3">
        <f>(E3+G3)/2</f>
        <v>0.66249999999999998</v>
      </c>
      <c r="I3" t="s">
        <v>36</v>
      </c>
      <c r="J3" t="s">
        <v>36</v>
      </c>
      <c r="K3">
        <v>1</v>
      </c>
      <c r="L3" t="s">
        <v>36</v>
      </c>
      <c r="M3">
        <v>1</v>
      </c>
      <c r="N3">
        <v>1</v>
      </c>
      <c r="O3" t="s">
        <v>30</v>
      </c>
      <c r="P3" t="s">
        <v>32</v>
      </c>
      <c r="Q3">
        <f>(0.42 + 0.75)/2</f>
        <v>0.58499999999999996</v>
      </c>
      <c r="R3" t="s">
        <v>30</v>
      </c>
      <c r="S3">
        <v>1</v>
      </c>
      <c r="T3">
        <f>(Q3+S3)/2</f>
        <v>0.79249999999999998</v>
      </c>
      <c r="U3" t="s">
        <v>25</v>
      </c>
    </row>
    <row r="4" spans="1:21">
      <c r="A4">
        <v>2</v>
      </c>
      <c r="C4" t="s">
        <v>33</v>
      </c>
      <c r="D4" t="s">
        <v>34</v>
      </c>
      <c r="E4">
        <f>(0.45+0.5)/2</f>
        <v>0.47499999999999998</v>
      </c>
      <c r="F4" t="s">
        <v>33</v>
      </c>
      <c r="G4">
        <v>1</v>
      </c>
      <c r="H4">
        <f>(E4+G4)/2</f>
        <v>0.73750000000000004</v>
      </c>
      <c r="I4" t="s">
        <v>35</v>
      </c>
      <c r="J4" t="s">
        <v>35</v>
      </c>
      <c r="K4">
        <v>1</v>
      </c>
      <c r="L4" t="s">
        <v>35</v>
      </c>
      <c r="M4">
        <v>1</v>
      </c>
      <c r="N4">
        <v>1</v>
      </c>
      <c r="O4" t="s">
        <v>28</v>
      </c>
      <c r="P4" t="s">
        <v>28</v>
      </c>
      <c r="Q4">
        <v>1</v>
      </c>
      <c r="R4" t="s">
        <v>28</v>
      </c>
      <c r="S4">
        <v>1</v>
      </c>
      <c r="T4">
        <v>1</v>
      </c>
      <c r="U4" t="s">
        <v>27</v>
      </c>
    </row>
    <row r="5" spans="1:21">
      <c r="A5">
        <v>3</v>
      </c>
      <c r="C5" t="s">
        <v>43</v>
      </c>
      <c r="D5" t="s">
        <v>45</v>
      </c>
      <c r="E5">
        <f>(0.25 + 0.3)/2</f>
        <v>0.27500000000000002</v>
      </c>
      <c r="F5" t="s">
        <v>47</v>
      </c>
      <c r="G5">
        <f>(0.6+0.54)/2</f>
        <v>0.57000000000000006</v>
      </c>
      <c r="H5">
        <f>(E5+G5)/2</f>
        <v>0.42250000000000004</v>
      </c>
      <c r="I5" t="s">
        <v>38</v>
      </c>
      <c r="J5" t="s">
        <v>38</v>
      </c>
      <c r="K5">
        <v>1</v>
      </c>
      <c r="L5" t="s">
        <v>38</v>
      </c>
      <c r="M5">
        <v>1</v>
      </c>
      <c r="N5">
        <v>1</v>
      </c>
      <c r="O5" t="s">
        <v>40</v>
      </c>
      <c r="P5" t="s">
        <v>40</v>
      </c>
      <c r="Q5">
        <v>1</v>
      </c>
      <c r="R5" t="s">
        <v>40</v>
      </c>
      <c r="S5">
        <v>1</v>
      </c>
      <c r="T5">
        <v>1</v>
      </c>
      <c r="U5" t="s">
        <v>37</v>
      </c>
    </row>
    <row r="6" spans="1:21">
      <c r="A6">
        <v>4</v>
      </c>
      <c r="C6" s="2" t="s">
        <v>41</v>
      </c>
      <c r="D6" t="s">
        <v>42</v>
      </c>
      <c r="E6">
        <f>(0.95 + 0.41)/2</f>
        <v>0.67999999999999994</v>
      </c>
      <c r="F6" t="s">
        <v>44</v>
      </c>
      <c r="G6">
        <f>(0.95 + 0.45)/2</f>
        <v>0.7</v>
      </c>
      <c r="H6">
        <f>(E6+G6)/2</f>
        <v>0.69</v>
      </c>
      <c r="I6" t="s">
        <v>46</v>
      </c>
      <c r="J6" t="s">
        <v>46</v>
      </c>
      <c r="K6">
        <v>1</v>
      </c>
      <c r="L6" t="s">
        <v>46</v>
      </c>
      <c r="M6">
        <v>1</v>
      </c>
      <c r="N6">
        <v>1</v>
      </c>
      <c r="O6" t="s">
        <v>39</v>
      </c>
      <c r="P6" t="s">
        <v>39</v>
      </c>
      <c r="Q6">
        <v>1</v>
      </c>
      <c r="R6" t="s">
        <v>39</v>
      </c>
      <c r="S6">
        <v>1</v>
      </c>
      <c r="T6">
        <v>1</v>
      </c>
      <c r="U6" t="s">
        <v>27</v>
      </c>
    </row>
    <row r="7" spans="1:21">
      <c r="A7">
        <v>5</v>
      </c>
      <c r="C7" t="s">
        <v>49</v>
      </c>
      <c r="D7" t="s">
        <v>50</v>
      </c>
      <c r="E7">
        <f>0.1/2</f>
        <v>0.05</v>
      </c>
      <c r="F7" t="s">
        <v>51</v>
      </c>
      <c r="G7">
        <f>0.3/2</f>
        <v>0.15</v>
      </c>
      <c r="H7">
        <f>(E7+G7)/2</f>
        <v>0.1</v>
      </c>
      <c r="I7" t="s">
        <v>52</v>
      </c>
      <c r="J7" t="s">
        <v>52</v>
      </c>
      <c r="K7">
        <v>1</v>
      </c>
      <c r="L7" t="s">
        <v>52</v>
      </c>
      <c r="M7">
        <v>1</v>
      </c>
      <c r="N7">
        <v>1</v>
      </c>
      <c r="O7" s="3" t="s">
        <v>53</v>
      </c>
      <c r="P7" t="s">
        <v>55</v>
      </c>
      <c r="Q7">
        <f>(0.38 + 0.75)/2</f>
        <v>0.56499999999999995</v>
      </c>
      <c r="R7" s="3" t="s">
        <v>53</v>
      </c>
      <c r="S7">
        <v>1</v>
      </c>
      <c r="T7">
        <f>(Q7+S7)/2</f>
        <v>0.78249999999999997</v>
      </c>
      <c r="U7" t="s">
        <v>48</v>
      </c>
    </row>
    <row r="8" spans="1:21">
      <c r="A8">
        <v>6</v>
      </c>
      <c r="C8" t="s">
        <v>58</v>
      </c>
      <c r="D8" t="s">
        <v>59</v>
      </c>
      <c r="E8">
        <f>0.45/2</f>
        <v>0.22500000000000001</v>
      </c>
      <c r="F8" t="s">
        <v>60</v>
      </c>
      <c r="G8">
        <f>(0.9+0.45)/2</f>
        <v>0.67500000000000004</v>
      </c>
      <c r="H8">
        <f>(E8+G8)/2</f>
        <v>0.45</v>
      </c>
      <c r="I8" t="s">
        <v>57</v>
      </c>
      <c r="J8" t="s">
        <v>57</v>
      </c>
      <c r="K8">
        <v>1</v>
      </c>
      <c r="L8" t="s">
        <v>57</v>
      </c>
      <c r="M8">
        <v>1</v>
      </c>
      <c r="N8">
        <v>1</v>
      </c>
      <c r="O8" t="s">
        <v>54</v>
      </c>
      <c r="P8" t="s">
        <v>54</v>
      </c>
      <c r="Q8">
        <v>1</v>
      </c>
      <c r="R8" t="s">
        <v>54</v>
      </c>
      <c r="S8">
        <v>1</v>
      </c>
      <c r="T8">
        <v>1</v>
      </c>
      <c r="U8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Braunstein</dc:creator>
  <cp:lastModifiedBy>Philip Braunstein</cp:lastModifiedBy>
  <dcterms:created xsi:type="dcterms:W3CDTF">2015-12-02T14:35:46Z</dcterms:created>
  <dcterms:modified xsi:type="dcterms:W3CDTF">2015-12-03T19:24:37Z</dcterms:modified>
</cp:coreProperties>
</file>