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bryzek/Desktop/"/>
    </mc:Choice>
  </mc:AlternateContent>
  <xr:revisionPtr revIDLastSave="0" documentId="13_ncr:1_{DF477AFB-3FB0-4C43-8759-5138A7DAB12A}" xr6:coauthVersionLast="45" xr6:coauthVersionMax="45" xr10:uidLastSave="{00000000-0000-0000-0000-000000000000}"/>
  <bookViews>
    <workbookView xWindow="2120" yWindow="660" windowWidth="28580" windowHeight="16240" activeTab="1" xr2:uid="{00000000-000D-0000-FFFF-FFFF00000000}"/>
  </bookViews>
  <sheets>
    <sheet name="Product List" sheetId="1" r:id="rId1"/>
    <sheet name="Sheet1" sheetId="3" r:id="rId2"/>
    <sheet name="Orders" sheetId="2" r:id="rId3"/>
  </sheet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2" i="2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  <c r="A13" i="1" l="1"/>
  <c r="A14" i="1" s="1"/>
  <c r="A15" i="1" s="1"/>
  <c r="A16" i="1" s="1"/>
  <c r="A17" i="1" s="1"/>
  <c r="A18" i="1" s="1"/>
  <c r="A4" i="1"/>
  <c r="A5" i="1"/>
  <c r="A6" i="1"/>
  <c r="A7" i="1"/>
  <c r="A8" i="1"/>
  <c r="A9" i="1"/>
  <c r="A10" i="1"/>
  <c r="A11" i="1"/>
  <c r="A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Bryzek, Paul</author>
  </authors>
  <commentList>
    <comment ref="B32" authorId="0" shapeId="0" xr:uid="{A67C1E1D-7B42-BC47-8EDF-C96EE9AAA71B}">
      <text>
        <r>
          <rPr>
            <b/>
            <sz val="10"/>
            <color rgb="FF000000"/>
            <rFont val="Tahoma"/>
            <family val="2"/>
          </rPr>
          <t>Bryzek, Paul: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<sst xmlns="http://schemas.openxmlformats.org/spreadsheetml/2006/main" count="67" uniqueCount="37">
  <si>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</si>
  <si>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</si>
  <si>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</si>
  <si>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</si>
  <si>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</si>
  <si>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</si>
  <si>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</si>
  <si>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</si>
  <si>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</si>
  <si>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</si>
  <si>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</si>
  <si>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</si>
  <si>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</si>
  <si>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</si>
  <si>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</si>
  <si>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</si>
  <si>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</si>
  <si>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</si>
  <si>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</si>
  <si>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</si>
  <si>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</si>
  <si>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</si>
  <si>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</si>
  <si>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</si>
  <si>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</si>
  <si>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</si>
  <si>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</si>
  <si>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</si>
  <si>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</si>
  <si>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</si>
  <si>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(blank)</t>
  </si>
  <si>
    <t>Grand Total</t>
  </si>
  <si>
    <t>Sum of Price</t>
  </si>
  <si>
    <t>Sum of Shipping Price</t>
  </si>
  <si>
    <t>Row Labels</t>
  </si>
  <si>
    <t>Sum of TotalPrice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</si>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</sst>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yzek, Paul" refreshedDate="43912.476984953704" createdVersion="6" refreshedVersion="6" minRefreshableVersion="3" recordCount="29" xr:uid="{096AD5EB-8950-AC48-BD65-2D3AA975CB1C}">
  <cacheSource type="worksheet">
    <worksheetSource ref="A1:E1048576" sheet="Orders"/>
  </cacheSource>
  <cacheFields count="6">
    <cacheField name="Order Number" numFmtId="0">
      <sharedItems containsString="0" containsBlank="1" containsNumber="1" containsInteger="1" minValue="10029367401" maxValue="10029367406" count="7">
        <n v="10029367401"/>
        <n v="10029367402"/>
        <n v="10029367403"/>
        <n v="10029367404"/>
        <n v="10029367405"/>
        <n v="10029367406"/>
        <m/>
      </sharedItems>
    </cacheField>
    <cacheField name="Product ID" numFmtId="0">
      <sharedItems containsString="0" containsBlank="1" containsNumber="1" containsInteger="1" minValue="100" maxValue="206" count="14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  <m/>
      </sharedItems>
    </cacheField>
    <cacheField name="Shipping Priority" numFmtId="0">
      <sharedItems containsBlank="1"/>
    </cacheField>
    <cacheField name="Price" numFmtId="0">
      <sharedItems containsString="0" containsBlank="1" containsNumber="1" minValue="3.99" maxValue="109.99" count="13">
        <n v="10.95"/>
        <n v="15.99"/>
        <n v="3.99"/>
        <n v="7.95"/>
        <n v="7.75"/>
        <n v="19.96"/>
        <n v="6.76"/>
        <n v="31.99"/>
        <n v="14.96"/>
        <n v="4.42"/>
        <n v="109.99"/>
        <n v="9.99"/>
        <m/>
      </sharedItems>
    </cacheField>
    <cacheField name="Shipping Price" numFmtId="0">
      <sharedItems containsString="0" containsBlank="1" containsNumber="1" minValue="0.5" maxValue="7.25" count="5">
        <n v="0.5"/>
        <n v="5"/>
        <n v="7.25"/>
        <n v="2.75"/>
        <m/>
      </sharedItems>
    </cacheField>
    <cacheField name="TotalPrice" numFmtId="0" formula="Price +'Shipping Price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x v="0"/>
    <s v="Low"/>
    <x v="0"/>
    <x v="0"/>
  </r>
  <r>
    <x v="0"/>
    <x v="1"/>
    <s v="High"/>
    <x v="1"/>
    <x v="1"/>
  </r>
  <r>
    <x v="0"/>
    <x v="0"/>
    <s v="VIP"/>
    <x v="0"/>
    <x v="2"/>
  </r>
  <r>
    <x v="0"/>
    <x v="2"/>
    <s v="Medium"/>
    <x v="2"/>
    <x v="3"/>
  </r>
  <r>
    <x v="1"/>
    <x v="3"/>
    <s v="VIP"/>
    <x v="3"/>
    <x v="2"/>
  </r>
  <r>
    <x v="1"/>
    <x v="4"/>
    <s v="Medium"/>
    <x v="4"/>
    <x v="3"/>
  </r>
  <r>
    <x v="1"/>
    <x v="5"/>
    <s v="High"/>
    <x v="5"/>
    <x v="1"/>
  </r>
  <r>
    <x v="2"/>
    <x v="6"/>
    <s v="High"/>
    <x v="6"/>
    <x v="1"/>
  </r>
  <r>
    <x v="2"/>
    <x v="0"/>
    <s v="VIP"/>
    <x v="0"/>
    <x v="2"/>
  </r>
  <r>
    <x v="2"/>
    <x v="2"/>
    <s v="High"/>
    <x v="2"/>
    <x v="1"/>
  </r>
  <r>
    <x v="2"/>
    <x v="2"/>
    <s v="High"/>
    <x v="2"/>
    <x v="1"/>
  </r>
  <r>
    <x v="2"/>
    <x v="7"/>
    <s v="Low"/>
    <x v="7"/>
    <x v="0"/>
  </r>
  <r>
    <x v="2"/>
    <x v="5"/>
    <s v="Medium"/>
    <x v="5"/>
    <x v="3"/>
  </r>
  <r>
    <x v="2"/>
    <x v="7"/>
    <s v="Low"/>
    <x v="7"/>
    <x v="0"/>
  </r>
  <r>
    <x v="2"/>
    <x v="8"/>
    <s v="VIP"/>
    <x v="8"/>
    <x v="2"/>
  </r>
  <r>
    <x v="3"/>
    <x v="2"/>
    <s v="Medium"/>
    <x v="2"/>
    <x v="3"/>
  </r>
  <r>
    <x v="3"/>
    <x v="6"/>
    <s v="Medium"/>
    <x v="6"/>
    <x v="3"/>
  </r>
  <r>
    <x v="3"/>
    <x v="0"/>
    <s v="High"/>
    <x v="0"/>
    <x v="1"/>
  </r>
  <r>
    <x v="3"/>
    <x v="1"/>
    <s v="High"/>
    <x v="1"/>
    <x v="1"/>
  </r>
  <r>
    <x v="4"/>
    <x v="2"/>
    <s v="High"/>
    <x v="2"/>
    <x v="1"/>
  </r>
  <r>
    <x v="5"/>
    <x v="9"/>
    <s v="Medium"/>
    <x v="9"/>
    <x v="3"/>
  </r>
  <r>
    <x v="5"/>
    <x v="10"/>
    <s v="High"/>
    <x v="10"/>
    <x v="1"/>
  </r>
  <r>
    <x v="5"/>
    <x v="10"/>
    <s v="VIP"/>
    <x v="10"/>
    <x v="2"/>
  </r>
  <r>
    <x v="5"/>
    <x v="9"/>
    <s v="High"/>
    <x v="9"/>
    <x v="1"/>
  </r>
  <r>
    <x v="5"/>
    <x v="5"/>
    <s v="Medium"/>
    <x v="5"/>
    <x v="3"/>
  </r>
  <r>
    <x v="5"/>
    <x v="11"/>
    <s v="VIP"/>
    <x v="2"/>
    <x v="2"/>
  </r>
  <r>
    <x v="5"/>
    <x v="5"/>
    <s v="Low"/>
    <x v="5"/>
    <x v="0"/>
  </r>
  <r>
    <x v="5"/>
    <x v="12"/>
    <s v="VIP"/>
    <x v="11"/>
    <x v="2"/>
  </r>
  <r>
    <x v="6"/>
    <x v="13"/>
    <m/>
    <x v="1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AFA3F5-8CED-9E45-80BC-8CA5AD73EE24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34" firstHeaderRow="0" firstDataRow="1" firstDataCol="1"/>
  <pivotFields count="6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15">
        <item x="5"/>
        <item x="8"/>
        <item x="11"/>
        <item x="9"/>
        <item x="0"/>
        <item x="2"/>
        <item x="4"/>
        <item x="3"/>
        <item x="12"/>
        <item x="1"/>
        <item x="7"/>
        <item x="6"/>
        <item x="10"/>
        <item x="13"/>
        <item t="default"/>
      </items>
    </pivotField>
    <pivotField showAll="0"/>
    <pivotField dataField="1" showAll="0">
      <items count="14">
        <item x="2"/>
        <item x="9"/>
        <item x="6"/>
        <item x="4"/>
        <item x="3"/>
        <item x="11"/>
        <item x="0"/>
        <item x="8"/>
        <item x="1"/>
        <item x="5"/>
        <item x="7"/>
        <item x="10"/>
        <item x="12"/>
        <item t="default"/>
      </items>
    </pivotField>
    <pivotField dataField="1" showAll="0">
      <items count="6">
        <item x="0"/>
        <item x="3"/>
        <item x="1"/>
        <item x="2"/>
        <item x="4"/>
        <item t="default"/>
      </items>
    </pivotField>
    <pivotField dataField="1" dragToRow="0" dragToCol="0" dragToPage="0" showAll="0" defaultSubtotal="0"/>
  </pivotFields>
  <rowFields count="2">
    <field x="0"/>
    <field x="1"/>
  </rowFields>
  <rowItems count="31">
    <i>
      <x/>
    </i>
    <i r="1">
      <x v="4"/>
    </i>
    <i r="1">
      <x v="5"/>
    </i>
    <i r="1">
      <x v="9"/>
    </i>
    <i>
      <x v="1"/>
    </i>
    <i r="1">
      <x/>
    </i>
    <i r="1">
      <x v="6"/>
    </i>
    <i r="1">
      <x v="7"/>
    </i>
    <i>
      <x v="2"/>
    </i>
    <i r="1">
      <x/>
    </i>
    <i r="1">
      <x v="1"/>
    </i>
    <i r="1">
      <x v="4"/>
    </i>
    <i r="1">
      <x v="5"/>
    </i>
    <i r="1">
      <x v="10"/>
    </i>
    <i r="1">
      <x v="11"/>
    </i>
    <i>
      <x v="3"/>
    </i>
    <i r="1">
      <x v="4"/>
    </i>
    <i r="1">
      <x v="5"/>
    </i>
    <i r="1">
      <x v="9"/>
    </i>
    <i r="1">
      <x v="11"/>
    </i>
    <i>
      <x v="4"/>
    </i>
    <i r="1">
      <x v="5"/>
    </i>
    <i>
      <x v="5"/>
    </i>
    <i r="1">
      <x/>
    </i>
    <i r="1">
      <x v="2"/>
    </i>
    <i r="1">
      <x v="3"/>
    </i>
    <i r="1">
      <x v="8"/>
    </i>
    <i r="1">
      <x v="12"/>
    </i>
    <i>
      <x v="6"/>
    </i>
    <i r="1">
      <x v="1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rice" fld="3" baseField="0" baseItem="0"/>
    <dataField name="Sum of Shipping Price" fld="4" baseField="0" baseItem="0"/>
    <dataField name="Sum of TotalPric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A7" sqref="A7:C7"/>
    </sheetView>
  </sheetViews>
  <sheetFormatPr baseColWidth="10" defaultColWidth="8.83203125" defaultRowHeight="15" x14ac:dyDescent="0.2"/>
  <cols>
    <col min="2" max="2" width="25.6640625" customWidth="1"/>
    <col min="3" max="3" width="15.33203125" customWidth="1"/>
    <col min="4" max="4" width="10.6640625" customWidth="1"/>
    <col min="5" max="5" width="11.6640625" customWidth="1"/>
  </cols>
  <sheetData>
    <row r="1" spans="1:6" ht="16" thickBot="1" x14ac:dyDescent="0.25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6" thickTop="1" x14ac:dyDescent="0.2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2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2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2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2">
      <c r="A6">
        <f t="shared" si="0"/>
        <v>104</v>
      </c>
      <c r="B6" s="3" t="s">
        <v>8</v>
      </c>
      <c r="C6" s="4">
        <v>7.99</v>
      </c>
    </row>
    <row r="7" spans="1:6" x14ac:dyDescent="0.2">
      <c r="A7">
        <f t="shared" si="0"/>
        <v>105</v>
      </c>
      <c r="B7" s="3" t="s">
        <v>9</v>
      </c>
      <c r="C7" s="4">
        <v>10.95</v>
      </c>
    </row>
    <row r="8" spans="1:6" x14ac:dyDescent="0.2">
      <c r="A8">
        <f t="shared" si="0"/>
        <v>106</v>
      </c>
      <c r="B8" s="3" t="s">
        <v>10</v>
      </c>
      <c r="C8" s="4">
        <v>3.99</v>
      </c>
    </row>
    <row r="9" spans="1:6" x14ac:dyDescent="0.2">
      <c r="A9">
        <f t="shared" si="0"/>
        <v>107</v>
      </c>
      <c r="B9" s="3" t="s">
        <v>11</v>
      </c>
      <c r="C9" s="4">
        <v>7.75</v>
      </c>
    </row>
    <row r="10" spans="1:6" x14ac:dyDescent="0.2">
      <c r="A10">
        <f t="shared" si="0"/>
        <v>108</v>
      </c>
      <c r="B10" s="3" t="s">
        <v>12</v>
      </c>
      <c r="C10" s="4">
        <v>7.95</v>
      </c>
    </row>
    <row r="11" spans="1:6" x14ac:dyDescent="0.2">
      <c r="A11">
        <f t="shared" si="0"/>
        <v>109</v>
      </c>
      <c r="B11" s="3" t="s">
        <v>13</v>
      </c>
      <c r="C11" s="4">
        <v>9.99</v>
      </c>
    </row>
    <row r="12" spans="1:6" x14ac:dyDescent="0.2">
      <c r="A12">
        <v>200</v>
      </c>
      <c r="B12" s="3" t="s">
        <v>14</v>
      </c>
      <c r="C12" s="4">
        <v>15.99</v>
      </c>
    </row>
    <row r="13" spans="1:6" x14ac:dyDescent="0.2">
      <c r="A13">
        <f t="shared" ref="A13:A18" si="1">A12+1</f>
        <v>201</v>
      </c>
      <c r="B13" s="3" t="s">
        <v>15</v>
      </c>
      <c r="C13" s="4">
        <v>31.99</v>
      </c>
    </row>
    <row r="14" spans="1:6" x14ac:dyDescent="0.2">
      <c r="A14">
        <f t="shared" si="1"/>
        <v>202</v>
      </c>
      <c r="B14" s="3" t="s">
        <v>16</v>
      </c>
      <c r="C14" s="4">
        <v>6.76</v>
      </c>
    </row>
    <row r="15" spans="1:6" x14ac:dyDescent="0.2">
      <c r="A15">
        <f t="shared" si="1"/>
        <v>203</v>
      </c>
      <c r="B15" s="3" t="s">
        <v>17</v>
      </c>
      <c r="C15" s="4">
        <v>19.989999999999998</v>
      </c>
    </row>
    <row r="16" spans="1:6" x14ac:dyDescent="0.2">
      <c r="A16">
        <f t="shared" si="1"/>
        <v>204</v>
      </c>
      <c r="B16" s="3" t="s">
        <v>18</v>
      </c>
      <c r="C16" s="4">
        <v>13.28</v>
      </c>
    </row>
    <row r="17" spans="1:3" x14ac:dyDescent="0.2">
      <c r="A17">
        <f t="shared" si="1"/>
        <v>205</v>
      </c>
      <c r="B17" s="3" t="s">
        <v>19</v>
      </c>
      <c r="C17" s="4">
        <v>21.99</v>
      </c>
    </row>
    <row r="18" spans="1:3" x14ac:dyDescent="0.2">
      <c r="A18">
        <f t="shared" si="1"/>
        <v>206</v>
      </c>
      <c r="B18" s="3" t="s">
        <v>20</v>
      </c>
      <c r="C18" s="4">
        <v>109.99</v>
      </c>
    </row>
    <row r="19" spans="1:3" x14ac:dyDescent="0.2">
      <c r="B19" s="3"/>
    </row>
    <row r="20" spans="1:3" x14ac:dyDescent="0.2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B41C0-15E2-F741-AF62-852C3FC6D6A3}">
  <dimension ref="A3:D34"/>
  <sheetViews>
    <sheetView tabSelected="1" workbookViewId="0">
      <selection activeCell="J25" sqref="J25"/>
    </sheetView>
  </sheetViews>
  <sheetFormatPr baseColWidth="10" defaultRowHeight="15" x14ac:dyDescent="0.2"/>
  <cols>
    <col min="1" max="1" width="13.83203125" bestFit="1" customWidth="1"/>
    <col min="2" max="2" width="10.6640625" bestFit="1" customWidth="1"/>
    <col min="3" max="3" width="17.83203125" bestFit="1" customWidth="1"/>
    <col min="4" max="4" width="14.5" bestFit="1" customWidth="1"/>
    <col min="5" max="5" width="6.1640625" bestFit="1" customWidth="1"/>
    <col min="6" max="6" width="5.1640625" bestFit="1" customWidth="1"/>
    <col min="7" max="7" width="6.1640625" bestFit="1" customWidth="1"/>
    <col min="8" max="9" width="5.1640625" bestFit="1" customWidth="1"/>
    <col min="10" max="11" width="6.1640625" bestFit="1" customWidth="1"/>
    <col min="12" max="12" width="7.1640625" bestFit="1" customWidth="1"/>
    <col min="13" max="13" width="6.1640625" bestFit="1" customWidth="1"/>
    <col min="14" max="14" width="7.1640625" bestFit="1" customWidth="1"/>
    <col min="15" max="15" width="6.33203125" bestFit="1" customWidth="1"/>
    <col min="16" max="16" width="10" bestFit="1" customWidth="1"/>
    <col min="17" max="19" width="12.1640625" bestFit="1" customWidth="1"/>
    <col min="20" max="20" width="8.33203125" bestFit="1" customWidth="1"/>
    <col min="21" max="21" width="12.1640625" bestFit="1" customWidth="1"/>
    <col min="22" max="22" width="8.33203125" bestFit="1" customWidth="1"/>
    <col min="23" max="23" width="12.1640625" bestFit="1" customWidth="1"/>
    <col min="24" max="24" width="8.33203125" bestFit="1" customWidth="1"/>
    <col min="25" max="25" width="12.1640625" bestFit="1" customWidth="1"/>
    <col min="26" max="26" width="8.33203125" bestFit="1" customWidth="1"/>
    <col min="27" max="28" width="12.1640625" bestFit="1" customWidth="1"/>
    <col min="29" max="29" width="8.33203125" bestFit="1" customWidth="1"/>
    <col min="30" max="30" width="12.1640625" bestFit="1" customWidth="1"/>
    <col min="31" max="31" width="8.33203125" bestFit="1" customWidth="1"/>
    <col min="32" max="33" width="12.1640625" bestFit="1" customWidth="1"/>
    <col min="34" max="34" width="8.33203125" bestFit="1" customWidth="1"/>
    <col min="35" max="35" width="12.1640625" bestFit="1" customWidth="1"/>
    <col min="36" max="36" width="8.33203125" bestFit="1" customWidth="1"/>
    <col min="37" max="37" width="8" bestFit="1" customWidth="1"/>
    <col min="38" max="38" width="10.5" bestFit="1" customWidth="1"/>
    <col min="39" max="39" width="10" bestFit="1" customWidth="1"/>
    <col min="40" max="40" width="17.83203125" bestFit="1" customWidth="1"/>
    <col min="41" max="41" width="14" bestFit="1" customWidth="1"/>
    <col min="42" max="42" width="21.1640625" bestFit="1" customWidth="1"/>
    <col min="43" max="44" width="17.83203125" bestFit="1" customWidth="1"/>
    <col min="45" max="45" width="14" bestFit="1" customWidth="1"/>
    <col min="46" max="46" width="21.1640625" bestFit="1" customWidth="1"/>
    <col min="47" max="48" width="17.83203125" bestFit="1" customWidth="1"/>
    <col min="49" max="49" width="14" bestFit="1" customWidth="1"/>
    <col min="50" max="50" width="21.1640625" bestFit="1" customWidth="1"/>
    <col min="51" max="54" width="17.83203125" bestFit="1" customWidth="1"/>
    <col min="55" max="55" width="14" bestFit="1" customWidth="1"/>
    <col min="56" max="56" width="21.1640625" bestFit="1" customWidth="1"/>
    <col min="57" max="58" width="17.83203125" bestFit="1" customWidth="1"/>
    <col min="59" max="59" width="14" bestFit="1" customWidth="1"/>
    <col min="60" max="60" width="21.1640625" bestFit="1" customWidth="1"/>
    <col min="61" max="64" width="17.83203125" bestFit="1" customWidth="1"/>
    <col min="65" max="65" width="14" bestFit="1" customWidth="1"/>
    <col min="66" max="66" width="21.1640625" bestFit="1" customWidth="1"/>
    <col min="67" max="68" width="17.83203125" bestFit="1" customWidth="1"/>
    <col min="69" max="69" width="14" bestFit="1" customWidth="1"/>
    <col min="70" max="70" width="21.1640625" bestFit="1" customWidth="1"/>
    <col min="71" max="72" width="17.83203125" bestFit="1" customWidth="1"/>
    <col min="73" max="73" width="16.33203125" bestFit="1" customWidth="1"/>
    <col min="74" max="74" width="23.5" bestFit="1" customWidth="1"/>
    <col min="75" max="75" width="14.83203125" bestFit="1" customWidth="1"/>
    <col min="76" max="76" width="22.1640625" bestFit="1" customWidth="1"/>
    <col min="77" max="77" width="10" bestFit="1" customWidth="1"/>
  </cols>
  <sheetData>
    <row r="3" spans="1:4" x14ac:dyDescent="0.2">
      <c r="A3" s="9" t="s">
        <v>34</v>
      </c>
      <c r="B3" t="s">
        <v>32</v>
      </c>
      <c r="C3" t="s">
        <v>33</v>
      </c>
      <c r="D3" t="s">
        <v>35</v>
      </c>
    </row>
    <row r="4" spans="1:4" x14ac:dyDescent="0.2">
      <c r="A4" s="10">
        <v>10029367401</v>
      </c>
      <c r="B4" s="8">
        <v>41.88</v>
      </c>
      <c r="C4" s="8">
        <v>15.5</v>
      </c>
      <c r="D4" s="8">
        <v>57.38</v>
      </c>
    </row>
    <row r="5" spans="1:4" x14ac:dyDescent="0.2">
      <c r="A5" s="11">
        <v>105</v>
      </c>
      <c r="B5" s="8">
        <v>21.9</v>
      </c>
      <c r="C5" s="8">
        <v>7.75</v>
      </c>
      <c r="D5" s="8">
        <v>29.65</v>
      </c>
    </row>
    <row r="6" spans="1:4" x14ac:dyDescent="0.2">
      <c r="A6" s="11">
        <v>106</v>
      </c>
      <c r="B6" s="8">
        <v>3.99</v>
      </c>
      <c r="C6" s="8">
        <v>2.75</v>
      </c>
      <c r="D6" s="8">
        <v>6.74</v>
      </c>
    </row>
    <row r="7" spans="1:4" x14ac:dyDescent="0.2">
      <c r="A7" s="11">
        <v>200</v>
      </c>
      <c r="B7" s="8">
        <v>15.99</v>
      </c>
      <c r="C7" s="8">
        <v>5</v>
      </c>
      <c r="D7" s="8">
        <v>20.990000000000002</v>
      </c>
    </row>
    <row r="8" spans="1:4" x14ac:dyDescent="0.2">
      <c r="A8" s="10">
        <v>10029367402</v>
      </c>
      <c r="B8" s="8">
        <v>35.660000000000004</v>
      </c>
      <c r="C8" s="8">
        <v>15</v>
      </c>
      <c r="D8" s="8">
        <v>50.660000000000004</v>
      </c>
    </row>
    <row r="9" spans="1:4" x14ac:dyDescent="0.2">
      <c r="A9" s="11">
        <v>100</v>
      </c>
      <c r="B9" s="8">
        <v>19.96</v>
      </c>
      <c r="C9" s="8">
        <v>5</v>
      </c>
      <c r="D9" s="8">
        <v>24.96</v>
      </c>
    </row>
    <row r="10" spans="1:4" x14ac:dyDescent="0.2">
      <c r="A10" s="11">
        <v>107</v>
      </c>
      <c r="B10" s="8">
        <v>7.75</v>
      </c>
      <c r="C10" s="8">
        <v>2.75</v>
      </c>
      <c r="D10" s="8">
        <v>10.5</v>
      </c>
    </row>
    <row r="11" spans="1:4" x14ac:dyDescent="0.2">
      <c r="A11" s="11">
        <v>108</v>
      </c>
      <c r="B11" s="8">
        <v>7.95</v>
      </c>
      <c r="C11" s="8">
        <v>7.25</v>
      </c>
      <c r="D11" s="8">
        <v>15.2</v>
      </c>
    </row>
    <row r="12" spans="1:4" x14ac:dyDescent="0.2">
      <c r="A12" s="10">
        <v>10029367403</v>
      </c>
      <c r="B12" s="8">
        <v>124.59000000000002</v>
      </c>
      <c r="C12" s="8">
        <v>33.25</v>
      </c>
      <c r="D12" s="8">
        <v>157.84</v>
      </c>
    </row>
    <row r="13" spans="1:4" x14ac:dyDescent="0.2">
      <c r="A13" s="11">
        <v>100</v>
      </c>
      <c r="B13" s="8">
        <v>19.96</v>
      </c>
      <c r="C13" s="8">
        <v>2.75</v>
      </c>
      <c r="D13" s="8">
        <v>22.71</v>
      </c>
    </row>
    <row r="14" spans="1:4" x14ac:dyDescent="0.2">
      <c r="A14" s="11">
        <v>101</v>
      </c>
      <c r="B14" s="8">
        <v>14.96</v>
      </c>
      <c r="C14" s="8">
        <v>7.25</v>
      </c>
      <c r="D14" s="8">
        <v>22.21</v>
      </c>
    </row>
    <row r="15" spans="1:4" x14ac:dyDescent="0.2">
      <c r="A15" s="11">
        <v>105</v>
      </c>
      <c r="B15" s="8">
        <v>10.95</v>
      </c>
      <c r="C15" s="8">
        <v>7.25</v>
      </c>
      <c r="D15" s="8">
        <v>18.2</v>
      </c>
    </row>
    <row r="16" spans="1:4" x14ac:dyDescent="0.2">
      <c r="A16" s="11">
        <v>106</v>
      </c>
      <c r="B16" s="8">
        <v>7.98</v>
      </c>
      <c r="C16" s="8">
        <v>10</v>
      </c>
      <c r="D16" s="8">
        <v>17.98</v>
      </c>
    </row>
    <row r="17" spans="1:4" x14ac:dyDescent="0.2">
      <c r="A17" s="11">
        <v>201</v>
      </c>
      <c r="B17" s="8">
        <v>63.98</v>
      </c>
      <c r="C17" s="8">
        <v>1</v>
      </c>
      <c r="D17" s="8">
        <v>64.97999999999999</v>
      </c>
    </row>
    <row r="18" spans="1:4" x14ac:dyDescent="0.2">
      <c r="A18" s="11">
        <v>202</v>
      </c>
      <c r="B18" s="8">
        <v>6.76</v>
      </c>
      <c r="C18" s="8">
        <v>5</v>
      </c>
      <c r="D18" s="8">
        <v>11.76</v>
      </c>
    </row>
    <row r="19" spans="1:4" x14ac:dyDescent="0.2">
      <c r="A19" s="10">
        <v>10029367404</v>
      </c>
      <c r="B19" s="8">
        <v>37.69</v>
      </c>
      <c r="C19" s="8">
        <v>15.5</v>
      </c>
      <c r="D19" s="8">
        <v>53.19</v>
      </c>
    </row>
    <row r="20" spans="1:4" x14ac:dyDescent="0.2">
      <c r="A20" s="11">
        <v>105</v>
      </c>
      <c r="B20" s="8">
        <v>10.95</v>
      </c>
      <c r="C20" s="8">
        <v>5</v>
      </c>
      <c r="D20" s="8">
        <v>15.95</v>
      </c>
    </row>
    <row r="21" spans="1:4" x14ac:dyDescent="0.2">
      <c r="A21" s="11">
        <v>106</v>
      </c>
      <c r="B21" s="8">
        <v>3.99</v>
      </c>
      <c r="C21" s="8">
        <v>2.75</v>
      </c>
      <c r="D21" s="8">
        <v>6.74</v>
      </c>
    </row>
    <row r="22" spans="1:4" x14ac:dyDescent="0.2">
      <c r="A22" s="11">
        <v>200</v>
      </c>
      <c r="B22" s="8">
        <v>15.99</v>
      </c>
      <c r="C22" s="8">
        <v>5</v>
      </c>
      <c r="D22" s="8">
        <v>20.990000000000002</v>
      </c>
    </row>
    <row r="23" spans="1:4" x14ac:dyDescent="0.2">
      <c r="A23" s="11">
        <v>202</v>
      </c>
      <c r="B23" s="8">
        <v>6.76</v>
      </c>
      <c r="C23" s="8">
        <v>2.75</v>
      </c>
      <c r="D23" s="8">
        <v>9.51</v>
      </c>
    </row>
    <row r="24" spans="1:4" x14ac:dyDescent="0.2">
      <c r="A24" s="10">
        <v>10029367405</v>
      </c>
      <c r="B24" s="8">
        <v>3.99</v>
      </c>
      <c r="C24" s="8">
        <v>5</v>
      </c>
      <c r="D24" s="8">
        <v>8.99</v>
      </c>
    </row>
    <row r="25" spans="1:4" x14ac:dyDescent="0.2">
      <c r="A25" s="11">
        <v>106</v>
      </c>
      <c r="B25" s="8">
        <v>3.99</v>
      </c>
      <c r="C25" s="8">
        <v>5</v>
      </c>
      <c r="D25" s="8">
        <v>8.99</v>
      </c>
    </row>
    <row r="26" spans="1:4" x14ac:dyDescent="0.2">
      <c r="A26" s="10">
        <v>10029367406</v>
      </c>
      <c r="B26" s="8">
        <v>282.71999999999997</v>
      </c>
      <c r="C26" s="8">
        <v>37.75</v>
      </c>
      <c r="D26" s="8">
        <v>320.47000000000003</v>
      </c>
    </row>
    <row r="27" spans="1:4" x14ac:dyDescent="0.2">
      <c r="A27" s="11">
        <v>100</v>
      </c>
      <c r="B27" s="8">
        <v>39.92</v>
      </c>
      <c r="C27" s="8">
        <v>3.25</v>
      </c>
      <c r="D27" s="8">
        <v>43.17</v>
      </c>
    </row>
    <row r="28" spans="1:4" x14ac:dyDescent="0.2">
      <c r="A28" s="11">
        <v>102</v>
      </c>
      <c r="B28" s="8">
        <v>3.99</v>
      </c>
      <c r="C28" s="8">
        <v>7.25</v>
      </c>
      <c r="D28" s="8">
        <v>11.24</v>
      </c>
    </row>
    <row r="29" spans="1:4" x14ac:dyDescent="0.2">
      <c r="A29" s="11">
        <v>103</v>
      </c>
      <c r="B29" s="8">
        <v>8.84</v>
      </c>
      <c r="C29" s="8">
        <v>7.75</v>
      </c>
      <c r="D29" s="8">
        <v>16.59</v>
      </c>
    </row>
    <row r="30" spans="1:4" x14ac:dyDescent="0.2">
      <c r="A30" s="11">
        <v>109</v>
      </c>
      <c r="B30" s="8">
        <v>9.99</v>
      </c>
      <c r="C30" s="8">
        <v>7.25</v>
      </c>
      <c r="D30" s="8">
        <v>17.240000000000002</v>
      </c>
    </row>
    <row r="31" spans="1:4" x14ac:dyDescent="0.2">
      <c r="A31" s="11">
        <v>206</v>
      </c>
      <c r="B31" s="8">
        <v>219.98</v>
      </c>
      <c r="C31" s="8">
        <v>12.25</v>
      </c>
      <c r="D31" s="8">
        <v>232.23</v>
      </c>
    </row>
    <row r="32" spans="1:4" x14ac:dyDescent="0.2">
      <c r="A32" s="10" t="s">
        <v>30</v>
      </c>
      <c r="B32" s="8"/>
      <c r="C32" s="8"/>
      <c r="D32" s="8">
        <v>0</v>
      </c>
    </row>
    <row r="33" spans="1:4" x14ac:dyDescent="0.2">
      <c r="A33" s="11" t="s">
        <v>30</v>
      </c>
      <c r="B33" s="8"/>
      <c r="C33" s="8"/>
      <c r="D33" s="8">
        <v>0</v>
      </c>
    </row>
    <row r="34" spans="1:4" x14ac:dyDescent="0.2">
      <c r="A34" s="10" t="s">
        <v>31</v>
      </c>
      <c r="B34" s="8">
        <v>526.53</v>
      </c>
      <c r="C34" s="8">
        <v>122</v>
      </c>
      <c r="D34" s="8">
        <v>648.53000000000009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2"/>
  <sheetViews>
    <sheetView workbookViewId="0">
      <selection activeCell="A22" sqref="A22:B29"/>
    </sheetView>
  </sheetViews>
  <sheetFormatPr baseColWidth="10" defaultColWidth="8.83203125" defaultRowHeight="15" x14ac:dyDescent="0.2"/>
  <cols>
    <col min="1" max="2" width="15.6640625" customWidth="1"/>
    <col min="3" max="3" width="17.6640625" customWidth="1"/>
    <col min="4" max="8" width="15.6640625" customWidth="1"/>
  </cols>
  <sheetData>
    <row r="1" spans="1:7" x14ac:dyDescent="0.2">
      <c r="A1" s="1" t="s">
        <v>26</v>
      </c>
      <c r="B1" s="1" t="s">
        <v>27</v>
      </c>
      <c r="C1" s="1" t="s">
        <v>28</v>
      </c>
      <c r="D1" s="1" t="s">
        <v>21</v>
      </c>
      <c r="E1" s="1" t="s">
        <v>29</v>
      </c>
      <c r="G1" s="1" t="s">
        <v>36</v>
      </c>
    </row>
    <row r="2" spans="1:7" x14ac:dyDescent="0.2">
      <c r="A2">
        <v>10029367401</v>
      </c>
      <c r="B2">
        <v>105</v>
      </c>
      <c r="C2" s="8" t="s">
        <v>22</v>
      </c>
      <c r="D2" s="4">
        <f>VLOOKUP(B2, 'Product List'!$A$2:$C$18,3,FALSE)</f>
        <v>10.95</v>
      </c>
      <c r="E2" s="4">
        <f>VLOOKUP(C2,'Product List'!$E$2:$F$5,2,FALSE)</f>
        <v>0.5</v>
      </c>
      <c r="G2" s="12">
        <f>D2+E2</f>
        <v>11.45</v>
      </c>
    </row>
    <row r="3" spans="1:7" x14ac:dyDescent="0.2">
      <c r="A3" s="7">
        <v>10029367401</v>
      </c>
      <c r="B3">
        <v>200</v>
      </c>
      <c r="C3" s="8" t="s">
        <v>24</v>
      </c>
      <c r="D3" s="4">
        <f>VLOOKUP(B3, 'Product List'!$A$2:$C$18,3,FALSE)</f>
        <v>15.99</v>
      </c>
      <c r="E3" s="4">
        <f>VLOOKUP(C3,'Product List'!$E$2:$F$5,2,FALSE)</f>
        <v>5</v>
      </c>
      <c r="G3" s="12">
        <f t="shared" ref="G3:G29" si="0">D3+E3</f>
        <v>20.990000000000002</v>
      </c>
    </row>
    <row r="4" spans="1:7" x14ac:dyDescent="0.2">
      <c r="A4">
        <v>10029367401</v>
      </c>
      <c r="B4">
        <v>105</v>
      </c>
      <c r="C4" s="8" t="s">
        <v>25</v>
      </c>
      <c r="D4" s="4">
        <f>VLOOKUP(B4, 'Product List'!$A$2:$C$18,3,FALSE)</f>
        <v>10.95</v>
      </c>
      <c r="E4" s="4">
        <f>VLOOKUP(C4,'Product List'!$E$2:$F$5,2,FALSE)</f>
        <v>7.25</v>
      </c>
      <c r="G4" s="12">
        <f t="shared" si="0"/>
        <v>18.2</v>
      </c>
    </row>
    <row r="5" spans="1:7" x14ac:dyDescent="0.2">
      <c r="A5">
        <v>10029367401</v>
      </c>
      <c r="B5">
        <v>106</v>
      </c>
      <c r="C5" s="8" t="s">
        <v>23</v>
      </c>
      <c r="D5" s="4">
        <f>VLOOKUP(B5, 'Product List'!$A$2:$C$18,3,FALSE)</f>
        <v>3.99</v>
      </c>
      <c r="E5" s="4">
        <f>VLOOKUP(C5,'Product List'!$E$2:$F$5,2,FALSE)</f>
        <v>2.75</v>
      </c>
      <c r="G5" s="12">
        <f t="shared" si="0"/>
        <v>6.74</v>
      </c>
    </row>
    <row r="6" spans="1:7" x14ac:dyDescent="0.2">
      <c r="A6" s="7">
        <v>10029367402</v>
      </c>
      <c r="B6">
        <v>108</v>
      </c>
      <c r="C6" s="8" t="s">
        <v>25</v>
      </c>
      <c r="D6" s="4">
        <f>VLOOKUP(B6, 'Product List'!$A$2:$C$18,3,FALSE)</f>
        <v>7.95</v>
      </c>
      <c r="E6" s="4">
        <f>VLOOKUP(C6,'Product List'!$E$2:$F$5,2,FALSE)</f>
        <v>7.25</v>
      </c>
      <c r="G6" s="12">
        <f t="shared" si="0"/>
        <v>15.2</v>
      </c>
    </row>
    <row r="7" spans="1:7" x14ac:dyDescent="0.2">
      <c r="A7" s="7">
        <v>10029367402</v>
      </c>
      <c r="B7">
        <v>107</v>
      </c>
      <c r="C7" s="8" t="s">
        <v>23</v>
      </c>
      <c r="D7" s="4">
        <f>VLOOKUP(B7, 'Product List'!$A$2:$C$18,3,FALSE)</f>
        <v>7.75</v>
      </c>
      <c r="E7" s="4">
        <f>VLOOKUP(C7,'Product List'!$E$2:$F$5,2,FALSE)</f>
        <v>2.75</v>
      </c>
      <c r="G7" s="12">
        <f t="shared" si="0"/>
        <v>10.5</v>
      </c>
    </row>
    <row r="8" spans="1:7" x14ac:dyDescent="0.2">
      <c r="A8" s="7">
        <v>10029367402</v>
      </c>
      <c r="B8">
        <v>100</v>
      </c>
      <c r="C8" s="8" t="s">
        <v>24</v>
      </c>
      <c r="D8" s="4">
        <f>VLOOKUP(B8, 'Product List'!$A$2:$C$18,3,FALSE)</f>
        <v>19.96</v>
      </c>
      <c r="E8" s="4">
        <f>VLOOKUP(C8,'Product List'!$E$2:$F$5,2,FALSE)</f>
        <v>5</v>
      </c>
      <c r="G8" s="12">
        <f t="shared" si="0"/>
        <v>24.96</v>
      </c>
    </row>
    <row r="9" spans="1:7" x14ac:dyDescent="0.2">
      <c r="A9" s="7">
        <v>10029367403</v>
      </c>
      <c r="B9">
        <v>202</v>
      </c>
      <c r="C9" s="8" t="s">
        <v>24</v>
      </c>
      <c r="D9" s="4">
        <f>VLOOKUP(B9, 'Product List'!$A$2:$C$18,3,FALSE)</f>
        <v>6.76</v>
      </c>
      <c r="E9" s="4">
        <f>VLOOKUP(C9,'Product List'!$E$2:$F$5,2,FALSE)</f>
        <v>5</v>
      </c>
      <c r="G9" s="12">
        <f t="shared" si="0"/>
        <v>11.76</v>
      </c>
    </row>
    <row r="10" spans="1:7" x14ac:dyDescent="0.2">
      <c r="A10" s="7">
        <v>10029367403</v>
      </c>
      <c r="B10">
        <v>105</v>
      </c>
      <c r="C10" s="8" t="s">
        <v>25</v>
      </c>
      <c r="D10" s="4">
        <f>VLOOKUP(B10, 'Product List'!$A$2:$C$18,3,FALSE)</f>
        <v>10.95</v>
      </c>
      <c r="E10" s="4">
        <f>VLOOKUP(C10,'Product List'!$E$2:$F$5,2,FALSE)</f>
        <v>7.25</v>
      </c>
      <c r="G10" s="12">
        <f t="shared" si="0"/>
        <v>18.2</v>
      </c>
    </row>
    <row r="11" spans="1:7" x14ac:dyDescent="0.2">
      <c r="A11" s="7">
        <v>10029367403</v>
      </c>
      <c r="B11">
        <v>106</v>
      </c>
      <c r="C11" s="8" t="s">
        <v>24</v>
      </c>
      <c r="D11" s="4">
        <f>VLOOKUP(B11, 'Product List'!$A$2:$C$18,3,FALSE)</f>
        <v>3.99</v>
      </c>
      <c r="E11" s="4">
        <f>VLOOKUP(C11,'Product List'!$E$2:$F$5,2,FALSE)</f>
        <v>5</v>
      </c>
      <c r="G11" s="12">
        <f t="shared" si="0"/>
        <v>8.99</v>
      </c>
    </row>
    <row r="12" spans="1:7" x14ac:dyDescent="0.2">
      <c r="A12" s="7">
        <v>10029367403</v>
      </c>
      <c r="B12">
        <v>106</v>
      </c>
      <c r="C12" s="8" t="s">
        <v>24</v>
      </c>
      <c r="D12" s="4">
        <f>VLOOKUP(B12, 'Product List'!$A$2:$C$18,3,FALSE)</f>
        <v>3.99</v>
      </c>
      <c r="E12" s="4">
        <f>VLOOKUP(C12,'Product List'!$E$2:$F$5,2,FALSE)</f>
        <v>5</v>
      </c>
      <c r="G12" s="12">
        <f t="shared" si="0"/>
        <v>8.99</v>
      </c>
    </row>
    <row r="13" spans="1:7" x14ac:dyDescent="0.2">
      <c r="A13" s="7">
        <v>10029367403</v>
      </c>
      <c r="B13">
        <v>201</v>
      </c>
      <c r="C13" s="8" t="s">
        <v>22</v>
      </c>
      <c r="D13" s="4">
        <f>VLOOKUP(B13, 'Product List'!$A$2:$C$18,3,FALSE)</f>
        <v>31.99</v>
      </c>
      <c r="E13" s="4">
        <f>VLOOKUP(C13,'Product List'!$E$2:$F$5,2,FALSE)</f>
        <v>0.5</v>
      </c>
      <c r="G13" s="12">
        <f t="shared" si="0"/>
        <v>32.489999999999995</v>
      </c>
    </row>
    <row r="14" spans="1:7" x14ac:dyDescent="0.2">
      <c r="A14" s="7">
        <v>10029367403</v>
      </c>
      <c r="B14">
        <v>100</v>
      </c>
      <c r="C14" s="8" t="s">
        <v>23</v>
      </c>
      <c r="D14" s="4">
        <f>VLOOKUP(B14, 'Product List'!$A$2:$C$18,3,FALSE)</f>
        <v>19.96</v>
      </c>
      <c r="E14" s="4">
        <f>VLOOKUP(C14,'Product List'!$E$2:$F$5,2,FALSE)</f>
        <v>2.75</v>
      </c>
      <c r="G14" s="12">
        <f t="shared" si="0"/>
        <v>22.71</v>
      </c>
    </row>
    <row r="15" spans="1:7" x14ac:dyDescent="0.2">
      <c r="A15" s="7">
        <v>10029367403</v>
      </c>
      <c r="B15">
        <v>201</v>
      </c>
      <c r="C15" s="8" t="s">
        <v>22</v>
      </c>
      <c r="D15" s="4">
        <f>VLOOKUP(B15, 'Product List'!$A$2:$C$18,3,FALSE)</f>
        <v>31.99</v>
      </c>
      <c r="E15" s="4">
        <f>VLOOKUP(C15,'Product List'!$E$2:$F$5,2,FALSE)</f>
        <v>0.5</v>
      </c>
      <c r="G15" s="12">
        <f t="shared" si="0"/>
        <v>32.489999999999995</v>
      </c>
    </row>
    <row r="16" spans="1:7" x14ac:dyDescent="0.2">
      <c r="A16" s="7">
        <v>10029367403</v>
      </c>
      <c r="B16">
        <v>101</v>
      </c>
      <c r="C16" s="8" t="s">
        <v>25</v>
      </c>
      <c r="D16" s="4">
        <f>VLOOKUP(B16, 'Product List'!$A$2:$C$18,3,FALSE)</f>
        <v>14.96</v>
      </c>
      <c r="E16" s="4">
        <f>VLOOKUP(C16,'Product List'!$E$2:$F$5,2,FALSE)</f>
        <v>7.25</v>
      </c>
      <c r="G16" s="12">
        <f t="shared" si="0"/>
        <v>22.21</v>
      </c>
    </row>
    <row r="17" spans="1:7" x14ac:dyDescent="0.2">
      <c r="A17" s="7">
        <v>10029367404</v>
      </c>
      <c r="B17">
        <v>106</v>
      </c>
      <c r="C17" s="8" t="s">
        <v>23</v>
      </c>
      <c r="D17" s="4">
        <f>VLOOKUP(B17, 'Product List'!$A$2:$C$18,3,FALSE)</f>
        <v>3.99</v>
      </c>
      <c r="E17" s="4">
        <f>VLOOKUP(C17,'Product List'!$E$2:$F$5,2,FALSE)</f>
        <v>2.75</v>
      </c>
      <c r="G17" s="12">
        <f t="shared" si="0"/>
        <v>6.74</v>
      </c>
    </row>
    <row r="18" spans="1:7" x14ac:dyDescent="0.2">
      <c r="A18" s="7">
        <v>10029367404</v>
      </c>
      <c r="B18">
        <v>202</v>
      </c>
      <c r="C18" s="8" t="s">
        <v>23</v>
      </c>
      <c r="D18" s="4">
        <f>VLOOKUP(B18, 'Product List'!$A$2:$C$18,3,FALSE)</f>
        <v>6.76</v>
      </c>
      <c r="E18" s="4">
        <f>VLOOKUP(C18,'Product List'!$E$2:$F$5,2,FALSE)</f>
        <v>2.75</v>
      </c>
      <c r="G18" s="12">
        <f t="shared" si="0"/>
        <v>9.51</v>
      </c>
    </row>
    <row r="19" spans="1:7" x14ac:dyDescent="0.2">
      <c r="A19" s="7">
        <v>10029367404</v>
      </c>
      <c r="B19">
        <v>105</v>
      </c>
      <c r="C19" s="8" t="s">
        <v>24</v>
      </c>
      <c r="D19" s="4">
        <f>VLOOKUP(B19, 'Product List'!$A$2:$C$18,3,FALSE)</f>
        <v>10.95</v>
      </c>
      <c r="E19" s="4">
        <f>VLOOKUP(C19,'Product List'!$E$2:$F$5,2,FALSE)</f>
        <v>5</v>
      </c>
      <c r="G19" s="12">
        <f t="shared" si="0"/>
        <v>15.95</v>
      </c>
    </row>
    <row r="20" spans="1:7" x14ac:dyDescent="0.2">
      <c r="A20" s="7">
        <v>10029367404</v>
      </c>
      <c r="B20">
        <v>200</v>
      </c>
      <c r="C20" s="8" t="s">
        <v>24</v>
      </c>
      <c r="D20" s="4">
        <f>VLOOKUP(B20, 'Product List'!$A$2:$C$18,3,FALSE)</f>
        <v>15.99</v>
      </c>
      <c r="E20" s="4">
        <f>VLOOKUP(C20,'Product List'!$E$2:$F$5,2,FALSE)</f>
        <v>5</v>
      </c>
      <c r="G20" s="12">
        <f t="shared" si="0"/>
        <v>20.990000000000002</v>
      </c>
    </row>
    <row r="21" spans="1:7" x14ac:dyDescent="0.2">
      <c r="A21" s="7">
        <v>10029367405</v>
      </c>
      <c r="B21">
        <v>106</v>
      </c>
      <c r="C21" s="8" t="s">
        <v>24</v>
      </c>
      <c r="D21" s="4">
        <f>VLOOKUP(B21, 'Product List'!$A$2:$C$18,3,FALSE)</f>
        <v>3.99</v>
      </c>
      <c r="E21" s="4">
        <f>VLOOKUP(C21,'Product List'!$E$2:$F$5,2,FALSE)</f>
        <v>5</v>
      </c>
      <c r="G21" s="12">
        <f t="shared" si="0"/>
        <v>8.99</v>
      </c>
    </row>
    <row r="22" spans="1:7" x14ac:dyDescent="0.2">
      <c r="A22" s="7">
        <v>10029367406</v>
      </c>
      <c r="B22">
        <v>103</v>
      </c>
      <c r="C22" s="8" t="s">
        <v>23</v>
      </c>
      <c r="D22" s="4">
        <f>VLOOKUP(B22, 'Product List'!$A$2:$C$18,3,FALSE)</f>
        <v>4.42</v>
      </c>
      <c r="E22" s="4">
        <f>VLOOKUP(C22,'Product List'!$E$2:$F$5,2,FALSE)</f>
        <v>2.75</v>
      </c>
      <c r="G22" s="12">
        <f t="shared" si="0"/>
        <v>7.17</v>
      </c>
    </row>
    <row r="23" spans="1:7" x14ac:dyDescent="0.2">
      <c r="A23" s="7">
        <v>10029367406</v>
      </c>
      <c r="B23">
        <v>206</v>
      </c>
      <c r="C23" s="8" t="s">
        <v>24</v>
      </c>
      <c r="D23" s="4">
        <f>VLOOKUP(B23, 'Product List'!$A$2:$C$18,3,FALSE)</f>
        <v>109.99</v>
      </c>
      <c r="E23" s="4">
        <f>VLOOKUP(C23,'Product List'!$E$2:$F$5,2,FALSE)</f>
        <v>5</v>
      </c>
      <c r="G23" s="12">
        <f t="shared" si="0"/>
        <v>114.99</v>
      </c>
    </row>
    <row r="24" spans="1:7" x14ac:dyDescent="0.2">
      <c r="A24" s="7">
        <v>10029367406</v>
      </c>
      <c r="B24">
        <v>206</v>
      </c>
      <c r="C24" s="8" t="s">
        <v>25</v>
      </c>
      <c r="D24" s="4">
        <f>VLOOKUP(B24, 'Product List'!$A$2:$C$18,3,FALSE)</f>
        <v>109.99</v>
      </c>
      <c r="E24" s="4">
        <f>VLOOKUP(C24,'Product List'!$E$2:$F$5,2,FALSE)</f>
        <v>7.25</v>
      </c>
      <c r="G24" s="12">
        <f t="shared" si="0"/>
        <v>117.24</v>
      </c>
    </row>
    <row r="25" spans="1:7" x14ac:dyDescent="0.2">
      <c r="A25" s="7">
        <v>10029367406</v>
      </c>
      <c r="B25">
        <v>103</v>
      </c>
      <c r="C25" s="8" t="s">
        <v>24</v>
      </c>
      <c r="D25" s="4">
        <f>VLOOKUP(B25, 'Product List'!$A$2:$C$18,3,FALSE)</f>
        <v>4.42</v>
      </c>
      <c r="E25" s="4">
        <f>VLOOKUP(C25,'Product List'!$E$2:$F$5,2,FALSE)</f>
        <v>5</v>
      </c>
      <c r="G25" s="12">
        <f t="shared" si="0"/>
        <v>9.42</v>
      </c>
    </row>
    <row r="26" spans="1:7" x14ac:dyDescent="0.2">
      <c r="A26" s="7">
        <v>10029367406</v>
      </c>
      <c r="B26">
        <v>100</v>
      </c>
      <c r="C26" s="8" t="s">
        <v>23</v>
      </c>
      <c r="D26" s="4">
        <f>VLOOKUP(B26, 'Product List'!$A$2:$C$18,3,FALSE)</f>
        <v>19.96</v>
      </c>
      <c r="E26" s="4">
        <f>VLOOKUP(C26,'Product List'!$E$2:$F$5,2,FALSE)</f>
        <v>2.75</v>
      </c>
      <c r="G26" s="12">
        <f t="shared" si="0"/>
        <v>22.71</v>
      </c>
    </row>
    <row r="27" spans="1:7" x14ac:dyDescent="0.2">
      <c r="A27" s="7">
        <v>10029367406</v>
      </c>
      <c r="B27">
        <v>102</v>
      </c>
      <c r="C27" s="8" t="s">
        <v>25</v>
      </c>
      <c r="D27" s="4">
        <f>VLOOKUP(B27, 'Product List'!$A$2:$C$18,3,FALSE)</f>
        <v>3.99</v>
      </c>
      <c r="E27" s="4">
        <f>VLOOKUP(C27,'Product List'!$E$2:$F$5,2,FALSE)</f>
        <v>7.25</v>
      </c>
      <c r="G27" s="12">
        <f t="shared" si="0"/>
        <v>11.24</v>
      </c>
    </row>
    <row r="28" spans="1:7" x14ac:dyDescent="0.2">
      <c r="A28" s="7">
        <v>10029367406</v>
      </c>
      <c r="B28">
        <v>100</v>
      </c>
      <c r="C28" s="8" t="s">
        <v>22</v>
      </c>
      <c r="D28" s="4">
        <f>VLOOKUP(B28, 'Product List'!$A$2:$C$18,3,FALSE)</f>
        <v>19.96</v>
      </c>
      <c r="E28" s="4">
        <f>VLOOKUP(C28,'Product List'!$E$2:$F$5,2,FALSE)</f>
        <v>0.5</v>
      </c>
      <c r="G28" s="12">
        <f t="shared" si="0"/>
        <v>20.46</v>
      </c>
    </row>
    <row r="29" spans="1:7" x14ac:dyDescent="0.2">
      <c r="A29" s="7">
        <v>10029367406</v>
      </c>
      <c r="B29">
        <v>109</v>
      </c>
      <c r="C29" s="8" t="s">
        <v>25</v>
      </c>
      <c r="D29" s="4">
        <f>VLOOKUP(B29, 'Product List'!$A$2:$C$18,3,FALSE)</f>
        <v>9.99</v>
      </c>
      <c r="E29" s="4">
        <f>VLOOKUP(C29,'Product List'!$E$2:$F$5,2,FALSE)</f>
        <v>7.25</v>
      </c>
      <c r="G29" s="12">
        <f t="shared" si="0"/>
        <v>17.240000000000002</v>
      </c>
    </row>
    <row r="32" spans="1:7" x14ac:dyDescent="0.2"/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List</vt:lpstr>
      <vt:lpstr>Sheet1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Bryzek, Paul</cp:lastModifiedBy>
  <dcterms:created xsi:type="dcterms:W3CDTF">2017-06-08T18:33:19Z</dcterms:created>
  <dcterms:modified xsi:type="dcterms:W3CDTF">2020-03-22T20:01:55Z</dcterms:modified>
</cp:coreProperties>
</file>