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Cursos\Mision Tic 2022\Ciclo 4\Proyecto\Entregables\Sprint 0\"/>
    </mc:Choice>
  </mc:AlternateContent>
  <xr:revisionPtr revIDLastSave="0" documentId="13_ncr:1_{D952A70C-B086-4005-8DE8-1717EF18E1BA}" xr6:coauthVersionLast="47" xr6:coauthVersionMax="47" xr10:uidLastSave="{00000000-0000-0000-0000-000000000000}"/>
  <bookViews>
    <workbookView xWindow="-120" yWindow="-120" windowWidth="20730" windowHeight="11160" xr2:uid="{8BDE8FFE-49EB-4574-A2FC-944E22EDA3E9}"/>
  </bookViews>
  <sheets>
    <sheet name="HU" sheetId="1" r:id="rId1"/>
    <sheet name="Detalle_HU" sheetId="2" r:id="rId2"/>
    <sheet name="Product_Backlog" sheetId="5" r:id="rId3"/>
    <sheet name="Roles" sheetId="6" r:id="rId4"/>
    <sheet name="Burndown" sheetId="4" r:id="rId5"/>
  </sheets>
  <definedNames>
    <definedName name="list_hu">OFFSET(HU!$A$2,0,0,COUNTA(HU[[#All],[id]])-1,1)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2" i="1"/>
  <c r="N3" i="1"/>
  <c r="L3" i="1" s="1"/>
  <c r="N4" i="1"/>
  <c r="N5" i="1"/>
  <c r="N6" i="1"/>
  <c r="N7" i="1"/>
  <c r="N8" i="1"/>
  <c r="N9" i="1"/>
  <c r="N10" i="1"/>
  <c r="M10" i="1" s="1"/>
  <c r="N11" i="1"/>
  <c r="N12" i="1"/>
  <c r="N13" i="1"/>
  <c r="N14" i="1"/>
  <c r="N15" i="1"/>
  <c r="N16" i="1"/>
  <c r="O2" i="1"/>
  <c r="A2" i="1" s="1"/>
  <c r="W53" i="2"/>
  <c r="P53" i="2"/>
  <c r="I53" i="2"/>
  <c r="W36" i="2"/>
  <c r="P36" i="2"/>
  <c r="I36" i="2"/>
  <c r="W19" i="2"/>
  <c r="P19" i="2"/>
  <c r="B53" i="2"/>
  <c r="B36" i="2"/>
  <c r="I19" i="2"/>
  <c r="B19" i="2"/>
  <c r="W2" i="2"/>
  <c r="P2" i="2"/>
  <c r="I2" i="2"/>
  <c r="M11" i="1" l="1"/>
  <c r="M12" i="1" s="1"/>
  <c r="M13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O3" i="1"/>
  <c r="A3" i="1" s="1"/>
  <c r="M3" i="1"/>
  <c r="M4" i="1" s="1"/>
  <c r="M5" i="1" s="1"/>
  <c r="M14" i="1"/>
  <c r="M15" i="1" s="1"/>
  <c r="M16" i="1" s="1"/>
  <c r="M17" i="1" s="1"/>
  <c r="M6" i="1"/>
  <c r="M7" i="1" s="1"/>
  <c r="M8" i="1" s="1"/>
  <c r="M9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O4" i="1" l="1"/>
  <c r="A4" i="1" s="1"/>
  <c r="O5" i="1" l="1"/>
  <c r="A5" i="1" s="1"/>
  <c r="O6" i="1" l="1"/>
  <c r="A6" i="1" s="1"/>
  <c r="O7" i="1" l="1"/>
  <c r="A7" i="1" s="1"/>
  <c r="O8" i="1" l="1"/>
  <c r="A8" i="1" s="1"/>
  <c r="O9" i="1" l="1"/>
  <c r="A9" i="1" s="1"/>
  <c r="O10" i="1" l="1"/>
  <c r="A10" i="1" s="1"/>
  <c r="O11" i="1" l="1"/>
  <c r="A11" i="1" s="1"/>
  <c r="O12" i="1" l="1"/>
  <c r="A12" i="1" s="1"/>
  <c r="O13" i="1" l="1"/>
  <c r="A13" i="1" s="1"/>
  <c r="O14" i="1" l="1"/>
  <c r="A14" i="1" s="1"/>
  <c r="O15" i="1" l="1"/>
  <c r="A15" i="1" s="1"/>
  <c r="O16" i="1" l="1"/>
  <c r="A16" i="1" s="1"/>
  <c r="O17" i="1" l="1"/>
  <c r="A17" i="1" s="1"/>
</calcChain>
</file>

<file path=xl/sharedStrings.xml><?xml version="1.0" encoding="utf-8"?>
<sst xmlns="http://schemas.openxmlformats.org/spreadsheetml/2006/main" count="287" uniqueCount="72">
  <si>
    <t>id</t>
  </si>
  <si>
    <t>COMO (Rol)</t>
  </si>
  <si>
    <t>QUIERO (Acción/Evento)</t>
  </si>
  <si>
    <t>PARA (Funcionalidad)</t>
  </si>
  <si>
    <t>Historia de Usuario</t>
  </si>
  <si>
    <t>Descripción</t>
  </si>
  <si>
    <t>Criterios Aceptación</t>
  </si>
  <si>
    <t>profesor</t>
  </si>
  <si>
    <t>ver una opción de registro</t>
  </si>
  <si>
    <t>crear mi usuario en GestorProf</t>
  </si>
  <si>
    <t>ver una opción de inicio de sesión</t>
  </si>
  <si>
    <t>ingresar al aplicativo GestorProf</t>
  </si>
  <si>
    <t>ver una opción de agregar curso</t>
  </si>
  <si>
    <t>crear un curso nuevo en la aplicación</t>
  </si>
  <si>
    <t>ver el listado de mis cursos creados</t>
  </si>
  <si>
    <t>consultar el detalle del curso que deso</t>
  </si>
  <si>
    <t>seleccionar uno de mis cursos creados</t>
  </si>
  <si>
    <t>actualizar la información del curso</t>
  </si>
  <si>
    <t>ver el listado de mis cursos</t>
  </si>
  <si>
    <t>seleccionar y eliminar el curso que deseo</t>
  </si>
  <si>
    <t>ver el listado de opciones de documentos</t>
  </si>
  <si>
    <t>subir material de estudio de mis cursos</t>
  </si>
  <si>
    <t>ver el listado de estudiantes registrados en mis cursos</t>
  </si>
  <si>
    <t>entablar conversaciones con ellos</t>
  </si>
  <si>
    <t>ver los comentarios de mis estudiantes</t>
  </si>
  <si>
    <t>resolver dudas e inquitudes sobre el contenido de mis cursos</t>
  </si>
  <si>
    <t>estudiante</t>
  </si>
  <si>
    <t>ver el listado de profesores</t>
  </si>
  <si>
    <t>visualizar sus cursos</t>
  </si>
  <si>
    <t>seleccionar un curso</t>
  </si>
  <si>
    <t>visualizar el material adjunto</t>
  </si>
  <si>
    <t>descargar el material adjunto</t>
  </si>
  <si>
    <t>ver una seccón de comentarios</t>
  </si>
  <si>
    <t>realizar preguntas al profesor del curso que estoy visualizando</t>
  </si>
  <si>
    <t>ver una opción de chat</t>
  </si>
  <si>
    <t>comunicarme con el profesor</t>
  </si>
  <si>
    <t>HISTORIA DE USUARIO</t>
  </si>
  <si>
    <t>Iteracion:</t>
  </si>
  <si>
    <t>Puntos estimados:</t>
  </si>
  <si>
    <t>Riesgo en desarrollo:</t>
  </si>
  <si>
    <t>Puntos reales:</t>
  </si>
  <si>
    <t>Observaciones:</t>
  </si>
  <si>
    <t>Usuario:</t>
  </si>
  <si>
    <t xml:space="preserve">Visitante </t>
  </si>
  <si>
    <t xml:space="preserve"> Prioridad en negocio:</t>
  </si>
  <si>
    <t>BAJA</t>
  </si>
  <si>
    <t>modificar de historia numero:</t>
  </si>
  <si>
    <t>Código:</t>
  </si>
  <si>
    <t xml:space="preserve">Nombre: </t>
  </si>
  <si>
    <t>Nombre:</t>
  </si>
  <si>
    <t>Fila</t>
  </si>
  <si>
    <t>Columna</t>
  </si>
  <si>
    <t>Secuencia</t>
  </si>
  <si>
    <t>direcci</t>
  </si>
  <si>
    <t>Prioridad</t>
  </si>
  <si>
    <t>Release</t>
  </si>
  <si>
    <t>Sprint</t>
  </si>
  <si>
    <t>Tamaño</t>
  </si>
  <si>
    <t>Id HU</t>
  </si>
  <si>
    <t>Nombre de la histororia</t>
  </si>
  <si>
    <t>Estado</t>
  </si>
  <si>
    <t>Tipo de Historia</t>
  </si>
  <si>
    <t>Tamaño (días)</t>
  </si>
  <si>
    <t>Comentarios</t>
  </si>
  <si>
    <t>Comentarios adicionales</t>
  </si>
  <si>
    <t>Nombre</t>
  </si>
  <si>
    <t>Role</t>
  </si>
  <si>
    <t>Santiago Andrés Millán</t>
  </si>
  <si>
    <t>Engie Hernandez</t>
  </si>
  <si>
    <t>Jose del Valle</t>
  </si>
  <si>
    <t>Esteban</t>
  </si>
  <si>
    <t>Pedro Cáceres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</si>
</sst>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HU&quot;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0" xfId="0" applyFill="1" applyBorder="1"/>
    <xf numFmtId="164" fontId="0" fillId="2" borderId="2" xfId="0" applyNumberFormat="1" applyFill="1" applyBorder="1"/>
    <xf numFmtId="0" fontId="1" fillId="0" borderId="0" xfId="1" applyAlignment="1">
      <alignment horizontal="center" vertical="center"/>
    </xf>
    <xf numFmtId="0" fontId="1" fillId="0" borderId="0" xfId="1" applyNumberFormat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6"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B58FD0-B6F9-46CB-9B26-E4837A53CA3D}" name="HU" displayName="HU" ref="A1:O17" totalsRowShown="0" headerRowDxfId="15">
  <autoFilter ref="A1:O17" xr:uid="{D7B58FD0-B6F9-46CB-9B26-E4837A53CA3D}"/>
  <tableColumns count="15">
    <tableColumn id="1" xr3:uid="{5559A9B4-C362-470C-94D7-EE382A3C51E9}" name="id" dataDxfId="14">
      <calculatedColumnFormula>HYPERLINK("[Historias de usuario.xlsx]Detalle_HU!"&amp;HU[[#This Row],[direcci]],"HU"&amp;ROW(HU[[#This Row],[id]])-1)</calculatedColumnFormula>
    </tableColumn>
    <tableColumn id="2" xr3:uid="{DF7F4FE1-8C29-4644-9C5F-E282A8319D5B}" name="COMO (Rol)" dataDxfId="13"/>
    <tableColumn id="3" xr3:uid="{77F0BF12-04D0-4431-A2D2-063D55B76687}" name="QUIERO (Acción/Evento)" dataDxfId="12"/>
    <tableColumn id="4" xr3:uid="{C3DF7F4D-7FFA-44C5-A7C7-1940D4CF9F55}" name="PARA (Funcionalidad)" dataDxfId="11"/>
    <tableColumn id="5" xr3:uid="{B976DA12-7DDB-4653-971D-19971C0F260F}" name="Historia de Usuario" dataDxfId="10">
      <calculatedColumnFormula>IF(COUNTA(HU[[#This Row],[COMO (Rol)]:[PARA (Funcionalidad)]])=0,"","COMO "&amp;B2&amp;CHAR(10)&amp;"QUIERO "&amp;C2&amp;CHAR(10)&amp;"PARA "&amp;D2)</calculatedColumnFormula>
    </tableColumn>
    <tableColumn id="6" xr3:uid="{54E7C8B0-FE2C-4D27-BFE8-8604002FFAF8}" name="Descripción" dataDxfId="9"/>
    <tableColumn id="7" xr3:uid="{8A9F0856-B4B5-4F8F-AB9B-25E817F21428}" name="Criterios Aceptación" dataDxfId="8"/>
    <tableColumn id="15" xr3:uid="{AB0DCF8D-4B14-4446-8363-46C2CF092148}" name="Prioridad" dataDxfId="7"/>
    <tableColumn id="14" xr3:uid="{0D8BA00C-2952-469F-8199-776BEB88FED2}" name="Release" dataDxfId="6"/>
    <tableColumn id="13" xr3:uid="{B367A91C-172E-48E0-86CF-E9C55FCF0443}" name="Sprint" dataDxfId="5"/>
    <tableColumn id="12" xr3:uid="{8228DDF8-6B40-496E-9FA0-B62BDE67B3E6}" name="Tamaño" dataDxfId="4"/>
    <tableColumn id="8" xr3:uid="{DB682ECC-46C6-4029-84E8-49217E9C1B63}" name="Fila" dataDxfId="3"/>
    <tableColumn id="9" xr3:uid="{262B5B3D-9481-4618-96E9-17D6F6EC786F}" name="Columna" dataDxfId="2">
      <calculatedColumnFormula>IF(HU[[#This Row],[Secuencia]]=1,2,HU[[#This Row],[Columna]]+7)</calculatedColumnFormula>
    </tableColumn>
    <tableColumn id="10" xr3:uid="{591E68A6-157F-404C-A39B-40A22E518840}" name="Secuencia" dataDxfId="1">
      <calculatedColumnFormula>MOD(ROWS($A$2:A2)-1,4)+1</calculatedColumnFormula>
    </tableColumn>
    <tableColumn id="11" xr3:uid="{FDD4458C-F200-4DD5-9E4B-5806DD729FFB}" name="direcci" dataDxfId="0">
      <calculatedColumnFormula>ADDRESS(2,2,4)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20682D-ACA8-4EC4-A006-7C02804DD40A}" name="Tabla3" displayName="Tabla3" ref="A1:I2" insertRow="1" totalsRowShown="0">
  <autoFilter ref="A1:I2" xr:uid="{4D20682D-ACA8-4EC4-A006-7C02804DD40A}"/>
  <tableColumns count="9">
    <tableColumn id="1" xr3:uid="{F73ED5D2-2EE2-452F-A943-465680E48E16}" name="Id HU"/>
    <tableColumn id="2" xr3:uid="{6D258763-C5BA-4137-A6C4-4C0C0EB83DAA}" name="Nombre de la histororia"/>
    <tableColumn id="3" xr3:uid="{8D94BE89-BB6C-4FBD-BE43-16E2DA209CBB}" name="Estado"/>
    <tableColumn id="4" xr3:uid="{F7F23296-81A3-4D42-B892-67EDF89583B0}" name="Tamaño (días)"/>
    <tableColumn id="5" xr3:uid="{B8ED7A81-51DF-4CC8-A3C7-DAEC4A87E114}" name="Sprint"/>
    <tableColumn id="6" xr3:uid="{385FE0AD-CF1E-4A29-BF7D-9777D13DD7E9}" name="Prioridad"/>
    <tableColumn id="7" xr3:uid="{C59F7DB9-1BBE-4852-9634-2716E85DDBF5}" name="Tipo de Historia"/>
    <tableColumn id="8" xr3:uid="{E768238A-7C9A-4FBC-874F-DD2B83B0B2A6}" name="Comentarios"/>
    <tableColumn id="9" xr3:uid="{079DBFA1-8A15-4E12-BE2F-534732FECFBB}" name="Comentarios adicion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7189C-724F-4C6F-A505-11EA678D7DF8}" name="Tabla1" displayName="Tabla1" ref="A1:B6" totalsRowShown="0">
  <autoFilter ref="A1:B6" xr:uid="{7FF7189C-724F-4C6F-A505-11EA678D7DF8}"/>
  <tableColumns count="2">
    <tableColumn id="1" xr3:uid="{27FC16D4-BA73-474A-83FD-AE15C5E7DECA}" name="Nombre"/>
    <tableColumn id="2" xr3:uid="{59680DEA-ECF3-4635-95CF-24FAE9D63542}" name="R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89B-A896-49DE-A35F-7F36D0AF2DF1}">
  <dimension ref="A1:O17"/>
  <sheetViews>
    <sheetView tabSelected="1" workbookViewId="0">
      <selection activeCell="A2" sqref="A2"/>
    </sheetView>
  </sheetViews>
  <sheetFormatPr baseColWidth="10" defaultRowHeight="15" x14ac:dyDescent="0.25"/>
  <cols>
    <col min="2" max="2" width="13.7109375" customWidth="1"/>
    <col min="3" max="3" width="24.85546875" customWidth="1"/>
    <col min="4" max="4" width="22.28515625" customWidth="1"/>
    <col min="5" max="5" width="25.85546875" customWidth="1"/>
    <col min="6" max="6" width="25.7109375" customWidth="1"/>
    <col min="7" max="11" width="21" customWidth="1"/>
    <col min="12" max="15" width="11.42578125" customWidth="1"/>
  </cols>
  <sheetData>
    <row r="1" spans="1:15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50</v>
      </c>
      <c r="M1" s="2" t="s">
        <v>51</v>
      </c>
      <c r="N1" s="2" t="s">
        <v>52</v>
      </c>
      <c r="O1" s="2" t="s">
        <v>53</v>
      </c>
    </row>
    <row r="2" spans="1:15" ht="75" x14ac:dyDescent="0.25">
      <c r="A2" s="16" t="str">
        <f>HYPERLINK("[Historias de usuario.xlsx]Detalle_HU!"&amp;HU[[#This Row],[direcci]],"HU"&amp;ROW(HU[[#This Row],[id]])-1)</f>
        <v>HU1</v>
      </c>
      <c r="B2" s="1" t="s">
        <v>7</v>
      </c>
      <c r="C2" s="1" t="s">
        <v>8</v>
      </c>
      <c r="D2" s="1" t="s">
        <v>9</v>
      </c>
      <c r="E2" s="1" t="str">
        <f>IF(COUNTA(HU[[#This Row],[COMO (Rol)]:[PARA (Funcionalidad)]])=0,"","COMO "&amp;B2&amp;CHAR(10)&amp;"QUIERO "&amp;C2&amp;CHAR(10)&amp;"PARA "&amp;D2)</f>
        <v>COMO profesor
QUIERO ver una opción de registro
PARA crear mi usuario en GestorProf</v>
      </c>
      <c r="F2" s="1"/>
      <c r="G2" s="1"/>
      <c r="H2" s="1"/>
      <c r="I2" s="1"/>
      <c r="J2" s="1"/>
      <c r="K2" s="1"/>
      <c r="L2" s="1">
        <v>2</v>
      </c>
      <c r="M2" s="1">
        <v>2</v>
      </c>
      <c r="N2" s="1">
        <f>MOD(ROWS($A$2:A2)-1,4)+1</f>
        <v>1</v>
      </c>
      <c r="O2" s="1" t="str">
        <f t="shared" ref="O2" si="0">ADDRESS(2,2,4)</f>
        <v>B2</v>
      </c>
    </row>
    <row r="3" spans="1:15" ht="75" x14ac:dyDescent="0.25">
      <c r="A3" s="16" t="str">
        <f>HYPERLINK("[Historias de usuario.xlsx]Detalle_HU!"&amp;HU[[#This Row],[direcci]],"HU"&amp;ROW(HU[[#This Row],[id]])-1)</f>
        <v>HU2</v>
      </c>
      <c r="B3" s="1" t="s">
        <v>7</v>
      </c>
      <c r="C3" s="1" t="s">
        <v>10</v>
      </c>
      <c r="D3" s="1" t="s">
        <v>11</v>
      </c>
      <c r="E3" s="1" t="str">
        <f>IF(COUNTA(HU[[#This Row],[COMO (Rol)]:[PARA (Funcionalidad)]])=0,"","COMO "&amp;B3&amp;CHAR(10)&amp;"QUIERO "&amp;C3&amp;CHAR(10)&amp;"PARA "&amp;D3)</f>
        <v>COMO profesor
QUIERO ver una opción de inicio de sesión
PARA ingresar al aplicativo GestorProf</v>
      </c>
      <c r="F3" s="1"/>
      <c r="G3" s="1"/>
      <c r="H3" s="1"/>
      <c r="I3" s="1"/>
      <c r="J3" s="1"/>
      <c r="K3" s="1"/>
      <c r="L3" s="1">
        <f>IF(HU[[#This Row],[Secuencia]]=1,L2+17,L2)</f>
        <v>2</v>
      </c>
      <c r="M3" s="1">
        <f>IF(HU[[#This Row],[Secuencia]]=1,2,M2+7)</f>
        <v>9</v>
      </c>
      <c r="N3" s="1">
        <f>MOD(ROWS($A$2:A3)-1,4)+1</f>
        <v>2</v>
      </c>
      <c r="O3" s="1" t="str">
        <f>ADDRESS(IF(HU[[#This Row],[Secuencia]]=1,L2+17,L2),IF(HU[[#This Row],[Secuencia]]=1,2,M2+7),4)</f>
        <v>I2</v>
      </c>
    </row>
    <row r="4" spans="1:15" ht="75" x14ac:dyDescent="0.25">
      <c r="A4" s="16" t="str">
        <f>HYPERLINK("[Historias de usuario.xlsx]Detalle_HU!"&amp;HU[[#This Row],[direcci]],"HU"&amp;ROW(HU[[#This Row],[id]])-1)</f>
        <v>HU3</v>
      </c>
      <c r="B4" s="1" t="s">
        <v>7</v>
      </c>
      <c r="C4" s="1" t="s">
        <v>12</v>
      </c>
      <c r="D4" s="1" t="s">
        <v>13</v>
      </c>
      <c r="E4" s="1" t="str">
        <f>IF(COUNTA(HU[[#This Row],[COMO (Rol)]:[PARA (Funcionalidad)]])=0,"","COMO "&amp;B4&amp;CHAR(10)&amp;"QUIERO "&amp;C4&amp;CHAR(10)&amp;"PARA "&amp;D4)</f>
        <v>COMO profesor
QUIERO ver una opción de agregar curso
PARA crear un curso nuevo en la aplicación</v>
      </c>
      <c r="F4" s="1"/>
      <c r="G4" s="1"/>
      <c r="H4" s="1"/>
      <c r="I4" s="1"/>
      <c r="J4" s="1"/>
      <c r="K4" s="1"/>
      <c r="L4" s="1">
        <f>IF(HU[[#This Row],[Secuencia]]=1,L3+17,L3)</f>
        <v>2</v>
      </c>
      <c r="M4" s="1">
        <f>IF(HU[[#This Row],[Secuencia]]=1,2,M3+7)</f>
        <v>16</v>
      </c>
      <c r="N4" s="1">
        <f>MOD(ROWS($A$2:A4)-1,4)+1</f>
        <v>3</v>
      </c>
      <c r="O4" s="1" t="str">
        <f>ADDRESS(IF(HU[[#This Row],[Secuencia]]=1,L3+17,L3),IF(HU[[#This Row],[Secuencia]]=1,2,M3+7),4)</f>
        <v>P2</v>
      </c>
    </row>
    <row r="5" spans="1:15" ht="90" x14ac:dyDescent="0.25">
      <c r="A5" s="16" t="str">
        <f>HYPERLINK("[Historias de usuario.xlsx]Detalle_HU!"&amp;HU[[#This Row],[direcci]],"HU"&amp;ROW(HU[[#This Row],[id]])-1)</f>
        <v>HU4</v>
      </c>
      <c r="B5" s="1" t="s">
        <v>7</v>
      </c>
      <c r="C5" s="1" t="s">
        <v>14</v>
      </c>
      <c r="D5" s="1" t="s">
        <v>15</v>
      </c>
      <c r="E5" s="1" t="str">
        <f>IF(COUNTA(HU[[#This Row],[COMO (Rol)]:[PARA (Funcionalidad)]])=0,"","COMO "&amp;B5&amp;CHAR(10)&amp;"QUIERO "&amp;C5&amp;CHAR(10)&amp;"PARA "&amp;D5)</f>
        <v>COMO profesor
QUIERO ver el listado de mis cursos creados
PARA consultar el detalle del curso que deso</v>
      </c>
      <c r="F5" s="1"/>
      <c r="G5" s="1"/>
      <c r="H5" s="1"/>
      <c r="I5" s="1"/>
      <c r="J5" s="1"/>
      <c r="K5" s="1"/>
      <c r="L5" s="1">
        <f>IF(HU[[#This Row],[Secuencia]]=1,L4+17,L4)</f>
        <v>2</v>
      </c>
      <c r="M5" s="1">
        <f>IF(HU[[#This Row],[Secuencia]]=1,2,M4+7)</f>
        <v>23</v>
      </c>
      <c r="N5" s="1">
        <f>MOD(ROWS($A$2:A5)-1,4)+1</f>
        <v>4</v>
      </c>
      <c r="O5" s="1" t="str">
        <f>ADDRESS(IF(HU[[#This Row],[Secuencia]]=1,L4+17,L4),IF(HU[[#This Row],[Secuencia]]=1,2,M4+7),4)</f>
        <v>W2</v>
      </c>
    </row>
    <row r="6" spans="1:15" ht="75" x14ac:dyDescent="0.25">
      <c r="A6" s="16" t="str">
        <f>HYPERLINK("[Historias de usuario.xlsx]Detalle_HU!"&amp;HU[[#This Row],[direcci]],"HU"&amp;ROW(HU[[#This Row],[id]])-1)</f>
        <v>HU5</v>
      </c>
      <c r="B6" s="1" t="s">
        <v>7</v>
      </c>
      <c r="C6" s="1" t="s">
        <v>16</v>
      </c>
      <c r="D6" s="1" t="s">
        <v>17</v>
      </c>
      <c r="E6" s="1" t="str">
        <f>IF(COUNTA(HU[[#This Row],[COMO (Rol)]:[PARA (Funcionalidad)]])=0,"","COMO "&amp;B6&amp;CHAR(10)&amp;"QUIERO "&amp;C6&amp;CHAR(10)&amp;"PARA "&amp;D6)</f>
        <v>COMO profesor
QUIERO seleccionar uno de mis cursos creados
PARA actualizar la información del curso</v>
      </c>
      <c r="F6" s="1"/>
      <c r="G6" s="1"/>
      <c r="H6" s="1"/>
      <c r="I6" s="1"/>
      <c r="J6" s="1"/>
      <c r="K6" s="1"/>
      <c r="L6" s="1">
        <f>IF(HU[[#This Row],[Secuencia]]=1,L5+17,L5)</f>
        <v>19</v>
      </c>
      <c r="M6" s="1">
        <f>IF(HU[[#This Row],[Secuencia]]=1,2,M5+7)</f>
        <v>2</v>
      </c>
      <c r="N6" s="1">
        <f>MOD(ROWS($A$2:A6)-1,4)+1</f>
        <v>1</v>
      </c>
      <c r="O6" s="1" t="str">
        <f>ADDRESS(IF(HU[[#This Row],[Secuencia]]=1,L5+17,L5),IF(HU[[#This Row],[Secuencia]]=1,2,M5+7),4)</f>
        <v>B19</v>
      </c>
    </row>
    <row r="7" spans="1:15" ht="75" x14ac:dyDescent="0.25">
      <c r="A7" s="16" t="str">
        <f>HYPERLINK("[Historias de usuario.xlsx]Detalle_HU!"&amp;HU[[#This Row],[direcci]],"HU"&amp;ROW(HU[[#This Row],[id]])-1)</f>
        <v>HU6</v>
      </c>
      <c r="B7" s="1" t="s">
        <v>7</v>
      </c>
      <c r="C7" s="1" t="s">
        <v>18</v>
      </c>
      <c r="D7" s="1" t="s">
        <v>19</v>
      </c>
      <c r="E7" s="1" t="str">
        <f>IF(COUNTA(HU[[#This Row],[COMO (Rol)]:[PARA (Funcionalidad)]])=0,"","COMO "&amp;B7&amp;CHAR(10)&amp;"QUIERO "&amp;C7&amp;CHAR(10)&amp;"PARA "&amp;D7)</f>
        <v>COMO profesor
QUIERO ver el listado de mis cursos
PARA seleccionar y eliminar el curso que deseo</v>
      </c>
      <c r="F7" s="1"/>
      <c r="G7" s="1"/>
      <c r="H7" s="1"/>
      <c r="I7" s="1"/>
      <c r="J7" s="1"/>
      <c r="K7" s="1"/>
      <c r="L7" s="1">
        <f>IF(HU[[#This Row],[Secuencia]]=1,L6+17,L6)</f>
        <v>19</v>
      </c>
      <c r="M7" s="1">
        <f>IF(HU[[#This Row],[Secuencia]]=1,2,M6+7)</f>
        <v>9</v>
      </c>
      <c r="N7" s="1">
        <f>MOD(ROWS($A$2:A7)-1,4)+1</f>
        <v>2</v>
      </c>
      <c r="O7" s="1" t="str">
        <f>ADDRESS(IF(HU[[#This Row],[Secuencia]]=1,L6+17,L6),IF(HU[[#This Row],[Secuencia]]=1,2,M6+7),4)</f>
        <v>I19</v>
      </c>
    </row>
    <row r="8" spans="1:15" ht="75" x14ac:dyDescent="0.25">
      <c r="A8" s="16" t="str">
        <f>HYPERLINK("[Historias de usuario.xlsx]Detalle_HU!"&amp;HU[[#This Row],[direcci]],"HU"&amp;ROW(HU[[#This Row],[id]])-1)</f>
        <v>HU7</v>
      </c>
      <c r="B8" s="1" t="s">
        <v>7</v>
      </c>
      <c r="C8" s="1" t="s">
        <v>20</v>
      </c>
      <c r="D8" s="1" t="s">
        <v>21</v>
      </c>
      <c r="E8" s="1" t="str">
        <f>IF(COUNTA(HU[[#This Row],[COMO (Rol)]:[PARA (Funcionalidad)]])=0,"","COMO "&amp;B8&amp;CHAR(10)&amp;"QUIERO "&amp;C8&amp;CHAR(10)&amp;"PARA "&amp;D8)</f>
        <v>COMO profesor
QUIERO ver el listado de opciones de documentos
PARA subir material de estudio de mis cursos</v>
      </c>
      <c r="F8" s="1"/>
      <c r="G8" s="1"/>
      <c r="H8" s="1"/>
      <c r="I8" s="1"/>
      <c r="J8" s="1"/>
      <c r="K8" s="1"/>
      <c r="L8" s="1">
        <f>IF(HU[[#This Row],[Secuencia]]=1,L7+17,L7)</f>
        <v>19</v>
      </c>
      <c r="M8" s="1">
        <f>IF(HU[[#This Row],[Secuencia]]=1,2,M7+7)</f>
        <v>16</v>
      </c>
      <c r="N8" s="1">
        <f>MOD(ROWS($A$2:A8)-1,4)+1</f>
        <v>3</v>
      </c>
      <c r="O8" s="1" t="str">
        <f>ADDRESS(IF(HU[[#This Row],[Secuencia]]=1,L7+17,L7),IF(HU[[#This Row],[Secuencia]]=1,2,M7+7),4)</f>
        <v>P19</v>
      </c>
    </row>
    <row r="9" spans="1:15" ht="90" x14ac:dyDescent="0.25">
      <c r="A9" s="16" t="str">
        <f>HYPERLINK("[Historias de usuario.xlsx]Detalle_HU!"&amp;HU[[#This Row],[direcci]],"HU"&amp;ROW(HU[[#This Row],[id]])-1)</f>
        <v>HU8</v>
      </c>
      <c r="B9" s="1" t="s">
        <v>7</v>
      </c>
      <c r="C9" s="1" t="s">
        <v>22</v>
      </c>
      <c r="D9" s="1" t="s">
        <v>23</v>
      </c>
      <c r="E9" s="1" t="str">
        <f>IF(COUNTA(HU[[#This Row],[COMO (Rol)]:[PARA (Funcionalidad)]])=0,"","COMO "&amp;B9&amp;CHAR(10)&amp;"QUIERO "&amp;C9&amp;CHAR(10)&amp;"PARA "&amp;D9)</f>
        <v>COMO profesor
QUIERO ver el listado de estudiantes registrados en mis cursos
PARA entablar conversaciones con ellos</v>
      </c>
      <c r="F9" s="1"/>
      <c r="G9" s="1"/>
      <c r="H9" s="1"/>
      <c r="I9" s="1"/>
      <c r="J9" s="1"/>
      <c r="K9" s="1"/>
      <c r="L9" s="1">
        <f>IF(HU[[#This Row],[Secuencia]]=1,L8+17,L8)</f>
        <v>19</v>
      </c>
      <c r="M9" s="1">
        <f>IF(HU[[#This Row],[Secuencia]]=1,2,M8+7)</f>
        <v>23</v>
      </c>
      <c r="N9" s="1">
        <f>MOD(ROWS($A$2:A9)-1,4)+1</f>
        <v>4</v>
      </c>
      <c r="O9" s="1" t="str">
        <f>ADDRESS(IF(HU[[#This Row],[Secuencia]]=1,L8+17,L8),IF(HU[[#This Row],[Secuencia]]=1,2,M8+7),4)</f>
        <v>W19</v>
      </c>
    </row>
    <row r="10" spans="1:15" ht="90" x14ac:dyDescent="0.25">
      <c r="A10" s="16" t="str">
        <f>HYPERLINK("[Historias de usuario.xlsx]Detalle_HU!"&amp;HU[[#This Row],[direcci]],"HU"&amp;ROW(HU[[#This Row],[id]])-1)</f>
        <v>HU9</v>
      </c>
      <c r="B10" s="1" t="s">
        <v>7</v>
      </c>
      <c r="C10" s="1" t="s">
        <v>24</v>
      </c>
      <c r="D10" s="1" t="s">
        <v>25</v>
      </c>
      <c r="E10" s="1" t="str">
        <f>IF(COUNTA(HU[[#This Row],[COMO (Rol)]:[PARA (Funcionalidad)]])=0,"","COMO "&amp;B10&amp;CHAR(10)&amp;"QUIERO "&amp;C10&amp;CHAR(10)&amp;"PARA "&amp;D10)</f>
        <v>COMO profesor
QUIERO ver los comentarios de mis estudiantes
PARA resolver dudas e inquitudes sobre el contenido de mis cursos</v>
      </c>
      <c r="F10" s="1"/>
      <c r="G10" s="1"/>
      <c r="H10" s="1"/>
      <c r="I10" s="1"/>
      <c r="J10" s="1"/>
      <c r="K10" s="1"/>
      <c r="L10" s="1">
        <f>IF(HU[[#This Row],[Secuencia]]=1,L9+17,L9)</f>
        <v>36</v>
      </c>
      <c r="M10" s="1">
        <f>IF(HU[[#This Row],[Secuencia]]=1,2,M9+7)</f>
        <v>2</v>
      </c>
      <c r="N10" s="1">
        <f>MOD(ROWS($A$2:A10)-1,4)+1</f>
        <v>1</v>
      </c>
      <c r="O10" s="1" t="str">
        <f>ADDRESS(IF(HU[[#This Row],[Secuencia]]=1,L9+17,L9),IF(HU[[#This Row],[Secuencia]]=1,2,M9+7),4)</f>
        <v>B36</v>
      </c>
    </row>
    <row r="11" spans="1:15" ht="75" x14ac:dyDescent="0.25">
      <c r="A11" s="16" t="str">
        <f>HYPERLINK("[Historias de usuario.xlsx]Detalle_HU!"&amp;HU[[#This Row],[direcci]],"HU"&amp;ROW(HU[[#This Row],[id]])-1)</f>
        <v>HU10</v>
      </c>
      <c r="B11" s="1" t="s">
        <v>26</v>
      </c>
      <c r="C11" s="1" t="s">
        <v>8</v>
      </c>
      <c r="D11" s="1" t="s">
        <v>9</v>
      </c>
      <c r="E11" s="1" t="str">
        <f>IF(COUNTA(HU[[#This Row],[COMO (Rol)]:[PARA (Funcionalidad)]])=0,"","COMO "&amp;B11&amp;CHAR(10)&amp;"QUIERO "&amp;C11&amp;CHAR(10)&amp;"PARA "&amp;D11)</f>
        <v>COMO estudiante
QUIERO ver una opción de registro
PARA crear mi usuario en GestorProf</v>
      </c>
      <c r="F11" s="1"/>
      <c r="G11" s="1"/>
      <c r="H11" s="1"/>
      <c r="I11" s="1"/>
      <c r="J11" s="1"/>
      <c r="K11" s="1"/>
      <c r="L11" s="1">
        <f>IF(HU[[#This Row],[Secuencia]]=1,L10+17,L10)</f>
        <v>36</v>
      </c>
      <c r="M11" s="1">
        <f>IF(HU[[#This Row],[Secuencia]]=1,2,M10+7)</f>
        <v>9</v>
      </c>
      <c r="N11" s="1">
        <f>MOD(ROWS($A$2:A11)-1,4)+1</f>
        <v>2</v>
      </c>
      <c r="O11" s="1" t="str">
        <f>ADDRESS(IF(HU[[#This Row],[Secuencia]]=1,L10+17,L10),IF(HU[[#This Row],[Secuencia]]=1,2,M10+7),4)</f>
        <v>I36</v>
      </c>
    </row>
    <row r="12" spans="1:15" ht="75" x14ac:dyDescent="0.25">
      <c r="A12" s="16" t="str">
        <f>HYPERLINK("[Historias de usuario.xlsx]Detalle_HU!"&amp;HU[[#This Row],[direcci]],"HU"&amp;ROW(HU[[#This Row],[id]])-1)</f>
        <v>HU11</v>
      </c>
      <c r="B12" s="1" t="s">
        <v>26</v>
      </c>
      <c r="C12" s="1" t="s">
        <v>10</v>
      </c>
      <c r="D12" s="1" t="s">
        <v>11</v>
      </c>
      <c r="E12" s="1" t="str">
        <f>IF(COUNTA(HU[[#This Row],[COMO (Rol)]:[PARA (Funcionalidad)]])=0,"","COMO "&amp;B12&amp;CHAR(10)&amp;"QUIERO "&amp;C12&amp;CHAR(10)&amp;"PARA "&amp;D12)</f>
        <v>COMO estudiante
QUIERO ver una opción de inicio de sesión
PARA ingresar al aplicativo GestorProf</v>
      </c>
      <c r="F12" s="1"/>
      <c r="G12" s="1"/>
      <c r="H12" s="1"/>
      <c r="I12" s="1"/>
      <c r="J12" s="1"/>
      <c r="K12" s="1"/>
      <c r="L12" s="1">
        <f>IF(HU[[#This Row],[Secuencia]]=1,L11+17,L11)</f>
        <v>36</v>
      </c>
      <c r="M12" s="1">
        <f>IF(HU[[#This Row],[Secuencia]]=1,2,M11+7)</f>
        <v>16</v>
      </c>
      <c r="N12" s="1">
        <f>MOD(ROWS($A$2:A12)-1,4)+1</f>
        <v>3</v>
      </c>
      <c r="O12" s="1" t="str">
        <f>ADDRESS(IF(HU[[#This Row],[Secuencia]]=1,L11+17,L11),IF(HU[[#This Row],[Secuencia]]=1,2,M11+7),4)</f>
        <v>P36</v>
      </c>
    </row>
    <row r="13" spans="1:15" ht="60" x14ac:dyDescent="0.25">
      <c r="A13" s="17" t="str">
        <f>HYPERLINK("[Historias de usuario.xlsx]Detalle_HU!"&amp;HU[[#This Row],[direcci]],"HU"&amp;ROW(HU[[#This Row],[id]])-1)</f>
        <v>HU12</v>
      </c>
      <c r="B13" s="1" t="s">
        <v>26</v>
      </c>
      <c r="C13" s="1" t="s">
        <v>27</v>
      </c>
      <c r="D13" s="1" t="s">
        <v>28</v>
      </c>
      <c r="E13" s="3" t="str">
        <f>IF(COUNTA(HU[[#This Row],[COMO (Rol)]:[PARA (Funcionalidad)]])=0,"","COMO "&amp;B13&amp;CHAR(10)&amp;"QUIERO "&amp;C13&amp;CHAR(10)&amp;"PARA "&amp;D13)</f>
        <v>COMO estudiante
QUIERO ver el listado de profesores
PARA visualizar sus cursos</v>
      </c>
      <c r="F13" s="1"/>
      <c r="G13" s="1"/>
      <c r="H13" s="1"/>
      <c r="I13" s="1"/>
      <c r="J13" s="1"/>
      <c r="K13" s="1"/>
      <c r="L13" s="1">
        <f>IF(HU[[#This Row],[Secuencia]]=1,L12+17,L12)</f>
        <v>36</v>
      </c>
      <c r="M13" s="1">
        <f>IF(HU[[#This Row],[Secuencia]]=1,2,M12+7)</f>
        <v>23</v>
      </c>
      <c r="N13" s="1">
        <f>MOD(ROWS($A$2:A13)-1,4)+1</f>
        <v>4</v>
      </c>
      <c r="O13" s="1" t="str">
        <f>ADDRESS(IF(HU[[#This Row],[Secuencia]]=1,L12+17,L12),IF(HU[[#This Row],[Secuencia]]=1,2,M12+7),4)</f>
        <v>W36</v>
      </c>
    </row>
    <row r="14" spans="1:15" ht="75" x14ac:dyDescent="0.25">
      <c r="A14" s="17" t="str">
        <f>HYPERLINK("[Historias de usuario.xlsx]Detalle_HU!"&amp;HU[[#This Row],[direcci]],"HU"&amp;ROW(HU[[#This Row],[id]])-1)</f>
        <v>HU13</v>
      </c>
      <c r="B14" s="1" t="s">
        <v>26</v>
      </c>
      <c r="C14" s="1" t="s">
        <v>29</v>
      </c>
      <c r="D14" s="1" t="s">
        <v>30</v>
      </c>
      <c r="E14" s="3" t="str">
        <f>IF(COUNTA(HU[[#This Row],[COMO (Rol)]:[PARA (Funcionalidad)]])=0,"","COMO "&amp;B14&amp;CHAR(10)&amp;"QUIERO "&amp;C14&amp;CHAR(10)&amp;"PARA "&amp;D14)</f>
        <v>COMO estudiante
QUIERO seleccionar un curso
PARA visualizar el material adjunto</v>
      </c>
      <c r="F14" s="1"/>
      <c r="G14" s="1"/>
      <c r="H14" s="1"/>
      <c r="I14" s="1"/>
      <c r="J14" s="1"/>
      <c r="K14" s="1"/>
      <c r="L14" s="1">
        <f>IF(HU[[#This Row],[Secuencia]]=1,L13+17,L13)</f>
        <v>53</v>
      </c>
      <c r="M14" s="1">
        <f>IF(HU[[#This Row],[Secuencia]]=1,2,M13+7)</f>
        <v>2</v>
      </c>
      <c r="N14" s="1">
        <f>MOD(ROWS($A$2:A14)-1,4)+1</f>
        <v>1</v>
      </c>
      <c r="O14" s="1" t="str">
        <f>ADDRESS(IF(HU[[#This Row],[Secuencia]]=1,L13+17,L13),IF(HU[[#This Row],[Secuencia]]=1,2,M13+7),4)</f>
        <v>B53</v>
      </c>
    </row>
    <row r="15" spans="1:15" ht="75" x14ac:dyDescent="0.25">
      <c r="A15" s="17" t="str">
        <f>HYPERLINK("[Historias de usuario.xlsx]Detalle_HU!"&amp;HU[[#This Row],[direcci]],"HU"&amp;ROW(HU[[#This Row],[id]])-1)</f>
        <v>HU14</v>
      </c>
      <c r="B15" s="1" t="s">
        <v>26</v>
      </c>
      <c r="C15" s="1" t="s">
        <v>29</v>
      </c>
      <c r="D15" s="1" t="s">
        <v>31</v>
      </c>
      <c r="E15" s="3" t="str">
        <f>IF(COUNTA(HU[[#This Row],[COMO (Rol)]:[PARA (Funcionalidad)]])=0,"","COMO "&amp;B15&amp;CHAR(10)&amp;"QUIERO "&amp;C15&amp;CHAR(10)&amp;"PARA "&amp;D15)</f>
        <v>COMO estudiante
QUIERO seleccionar un curso
PARA descargar el material adjunto</v>
      </c>
      <c r="F15" s="1"/>
      <c r="G15" s="1"/>
      <c r="H15" s="1"/>
      <c r="I15" s="1"/>
      <c r="J15" s="1"/>
      <c r="K15" s="1"/>
      <c r="L15" s="1">
        <f>IF(HU[[#This Row],[Secuencia]]=1,L14+17,L14)</f>
        <v>53</v>
      </c>
      <c r="M15" s="1">
        <f>IF(HU[[#This Row],[Secuencia]]=1,2,M14+7)</f>
        <v>9</v>
      </c>
      <c r="N15" s="1">
        <f>MOD(ROWS($A$2:A15)-1,4)+1</f>
        <v>2</v>
      </c>
      <c r="O15" s="1" t="str">
        <f>ADDRESS(IF(HU[[#This Row],[Secuencia]]=1,L14+17,L14),IF(HU[[#This Row],[Secuencia]]=1,2,M14+7),4)</f>
        <v>I53</v>
      </c>
    </row>
    <row r="16" spans="1:15" ht="90" x14ac:dyDescent="0.25">
      <c r="A16" s="17" t="str">
        <f>HYPERLINK("[Historias de usuario.xlsx]Detalle_HU!"&amp;HU[[#This Row],[direcci]],"HU"&amp;ROW(HU[[#This Row],[id]])-1)</f>
        <v>HU15</v>
      </c>
      <c r="B16" s="1" t="s">
        <v>26</v>
      </c>
      <c r="C16" s="1" t="s">
        <v>32</v>
      </c>
      <c r="D16" s="1" t="s">
        <v>33</v>
      </c>
      <c r="E16" s="3" t="str">
        <f>IF(COUNTA(HU[[#This Row],[COMO (Rol)]:[PARA (Funcionalidad)]])=0,"","COMO "&amp;B16&amp;CHAR(10)&amp;"QUIERO "&amp;C16&amp;CHAR(10)&amp;"PARA "&amp;D16)</f>
        <v>COMO estudiante
QUIERO ver una seccón de comentarios
PARA realizar preguntas al profesor del curso que estoy visualizando</v>
      </c>
      <c r="F16" s="1"/>
      <c r="G16" s="1"/>
      <c r="H16" s="1"/>
      <c r="I16" s="1"/>
      <c r="J16" s="1"/>
      <c r="K16" s="1"/>
      <c r="L16" s="1">
        <f>IF(HU[[#This Row],[Secuencia]]=1,L15+17,L15)</f>
        <v>53</v>
      </c>
      <c r="M16" s="1">
        <f>IF(HU[[#This Row],[Secuencia]]=1,2,M15+7)</f>
        <v>16</v>
      </c>
      <c r="N16" s="1">
        <f>MOD(ROWS($A$2:A16)-1,4)+1</f>
        <v>3</v>
      </c>
      <c r="O16" s="1" t="str">
        <f>ADDRESS(IF(HU[[#This Row],[Secuencia]]=1,L15+17,L15),IF(HU[[#This Row],[Secuencia]]=1,2,M15+7),4)</f>
        <v>P53</v>
      </c>
    </row>
    <row r="17" spans="1:15" ht="75" x14ac:dyDescent="0.25">
      <c r="A17" s="17" t="str">
        <f>HYPERLINK("[Historias de usuario.xlsx]Detalle_HU!"&amp;HU[[#This Row],[direcci]],"HU"&amp;ROW(HU[[#This Row],[id]])-1)</f>
        <v>HU16</v>
      </c>
      <c r="B17" s="1" t="s">
        <v>26</v>
      </c>
      <c r="C17" s="1" t="s">
        <v>34</v>
      </c>
      <c r="D17" s="1" t="s">
        <v>35</v>
      </c>
      <c r="E17" s="3" t="str">
        <f>IF(COUNTA(HU[[#This Row],[COMO (Rol)]:[PARA (Funcionalidad)]])=0,"","COMO "&amp;B17&amp;CHAR(10)&amp;"QUIERO "&amp;C17&amp;CHAR(10)&amp;"PARA "&amp;D17)</f>
        <v>COMO estudiante
QUIERO ver una opción de chat
PARA comunicarme con el profesor</v>
      </c>
      <c r="F17" s="1"/>
      <c r="G17" s="1"/>
      <c r="H17" s="1"/>
      <c r="I17" s="1"/>
      <c r="J17" s="1"/>
      <c r="K17" s="1"/>
      <c r="L17" s="1">
        <f>IF(HU[[#This Row],[Secuencia]]=1,L16+17,L16)</f>
        <v>53</v>
      </c>
      <c r="M17" s="1">
        <f>IF(HU[[#This Row],[Secuencia]]=1,2,M16+7)</f>
        <v>23</v>
      </c>
      <c r="N17" s="1">
        <f>MOD(ROWS($A$2:A17)-1,4)+1</f>
        <v>4</v>
      </c>
      <c r="O17" s="1" t="str">
        <f>ADDRESS(IF(HU[[#This Row],[Secuencia]]=1,L16+17,L16),IF(HU[[#This Row],[Secuencia]]=1,2,M16+7),4)</f>
        <v>W53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83CD-437E-4979-9170-7E1170A2867C}">
  <dimension ref="A1:AA67"/>
  <sheetViews>
    <sheetView workbookViewId="0"/>
  </sheetViews>
  <sheetFormatPr baseColWidth="10" defaultRowHeight="15" x14ac:dyDescent="0.25"/>
  <cols>
    <col min="1" max="1" width="13.7109375" customWidth="1"/>
    <col min="2" max="2" width="13.5703125" customWidth="1"/>
    <col min="7" max="7" width="3.7109375" customWidth="1"/>
    <col min="14" max="14" width="3.7109375" customWidth="1"/>
    <col min="21" max="21" width="3.7109375" customWidth="1"/>
  </cols>
  <sheetData>
    <row r="1" spans="1:27" x14ac:dyDescent="0.25">
      <c r="A1" s="4" t="s">
        <v>36</v>
      </c>
      <c r="B1" s="5"/>
      <c r="C1" s="5"/>
      <c r="D1" s="5"/>
      <c r="E1" s="5"/>
      <c r="F1" s="6"/>
      <c r="H1" s="4" t="s">
        <v>36</v>
      </c>
      <c r="I1" s="5"/>
      <c r="J1" s="5"/>
      <c r="K1" s="5"/>
      <c r="L1" s="5"/>
      <c r="M1" s="6"/>
      <c r="O1" s="4" t="s">
        <v>36</v>
      </c>
      <c r="P1" s="5"/>
      <c r="Q1" s="5"/>
      <c r="R1" s="5"/>
      <c r="S1" s="5"/>
      <c r="T1" s="6"/>
      <c r="V1" s="4" t="s">
        <v>36</v>
      </c>
      <c r="W1" s="5"/>
      <c r="X1" s="5"/>
      <c r="Y1" s="5"/>
      <c r="Z1" s="5"/>
      <c r="AA1" s="6"/>
    </row>
    <row r="2" spans="1:27" x14ac:dyDescent="0.25">
      <c r="A2" s="4" t="s">
        <v>47</v>
      </c>
      <c r="B2" s="15">
        <v>1</v>
      </c>
      <c r="C2" s="6"/>
      <c r="D2" s="7" t="s">
        <v>49</v>
      </c>
      <c r="E2" s="7"/>
      <c r="F2" s="8"/>
      <c r="H2" s="4" t="s">
        <v>47</v>
      </c>
      <c r="I2" s="15">
        <f>+B2+1</f>
        <v>2</v>
      </c>
      <c r="J2" s="6"/>
      <c r="K2" s="7" t="s">
        <v>49</v>
      </c>
      <c r="L2" s="7"/>
      <c r="M2" s="8"/>
      <c r="O2" s="4" t="s">
        <v>47</v>
      </c>
      <c r="P2" s="15">
        <f>+I2+1</f>
        <v>3</v>
      </c>
      <c r="Q2" s="6"/>
      <c r="R2" s="7" t="s">
        <v>49</v>
      </c>
      <c r="S2" s="7"/>
      <c r="T2" s="8"/>
      <c r="V2" s="4" t="s">
        <v>47</v>
      </c>
      <c r="W2" s="15">
        <f>+P2+1</f>
        <v>4</v>
      </c>
      <c r="X2" s="6"/>
      <c r="Y2" s="7" t="s">
        <v>48</v>
      </c>
      <c r="Z2" s="7"/>
      <c r="AA2" s="8"/>
    </row>
    <row r="3" spans="1:27" x14ac:dyDescent="0.25">
      <c r="A3" s="13" t="s">
        <v>42</v>
      </c>
      <c r="B3" s="12" t="s">
        <v>43</v>
      </c>
      <c r="C3" s="14"/>
      <c r="D3" s="5"/>
      <c r="E3" s="5"/>
      <c r="F3" s="6"/>
      <c r="H3" s="13" t="s">
        <v>42</v>
      </c>
      <c r="I3" s="12" t="s">
        <v>43</v>
      </c>
      <c r="J3" s="14"/>
      <c r="K3" s="5"/>
      <c r="L3" s="5"/>
      <c r="M3" s="6"/>
      <c r="O3" s="13" t="s">
        <v>42</v>
      </c>
      <c r="P3" s="12" t="s">
        <v>43</v>
      </c>
      <c r="Q3" s="14"/>
      <c r="R3" s="5"/>
      <c r="S3" s="5"/>
      <c r="T3" s="6"/>
      <c r="V3" s="13" t="s">
        <v>42</v>
      </c>
      <c r="W3" s="12" t="s">
        <v>43</v>
      </c>
      <c r="X3" s="14"/>
      <c r="Y3" s="5"/>
      <c r="Z3" s="5"/>
      <c r="AA3" s="6"/>
    </row>
    <row r="4" spans="1:27" x14ac:dyDescent="0.25">
      <c r="A4" s="33" t="s">
        <v>46</v>
      </c>
      <c r="B4" s="34"/>
      <c r="C4" s="6">
        <v>1</v>
      </c>
      <c r="D4" s="4" t="s">
        <v>37</v>
      </c>
      <c r="E4" s="5"/>
      <c r="F4" s="6"/>
      <c r="H4" s="33" t="s">
        <v>46</v>
      </c>
      <c r="I4" s="34"/>
      <c r="J4" s="6">
        <v>1</v>
      </c>
      <c r="K4" s="4" t="s">
        <v>37</v>
      </c>
      <c r="L4" s="5"/>
      <c r="M4" s="6"/>
      <c r="O4" s="33" t="s">
        <v>46</v>
      </c>
      <c r="P4" s="34"/>
      <c r="Q4" s="6">
        <v>1</v>
      </c>
      <c r="R4" s="4" t="s">
        <v>37</v>
      </c>
      <c r="S4" s="5"/>
      <c r="T4" s="6"/>
      <c r="V4" s="33" t="s">
        <v>46</v>
      </c>
      <c r="W4" s="34"/>
      <c r="X4" s="6">
        <v>1</v>
      </c>
      <c r="Y4" s="4" t="s">
        <v>37</v>
      </c>
      <c r="Z4" s="5"/>
      <c r="AA4" s="6"/>
    </row>
    <row r="5" spans="1:27" x14ac:dyDescent="0.25">
      <c r="A5" s="4" t="s">
        <v>44</v>
      </c>
      <c r="B5" s="5"/>
      <c r="C5" s="6" t="s">
        <v>45</v>
      </c>
      <c r="D5" s="4" t="s">
        <v>38</v>
      </c>
      <c r="E5" s="5"/>
      <c r="F5" s="6"/>
      <c r="H5" s="4" t="s">
        <v>44</v>
      </c>
      <c r="I5" s="5"/>
      <c r="J5" s="6" t="s">
        <v>45</v>
      </c>
      <c r="K5" s="4" t="s">
        <v>38</v>
      </c>
      <c r="L5" s="5"/>
      <c r="M5" s="6"/>
      <c r="O5" s="4" t="s">
        <v>44</v>
      </c>
      <c r="P5" s="5"/>
      <c r="Q5" s="6" t="s">
        <v>45</v>
      </c>
      <c r="R5" s="4" t="s">
        <v>38</v>
      </c>
      <c r="S5" s="5"/>
      <c r="T5" s="6"/>
      <c r="V5" s="4" t="s">
        <v>44</v>
      </c>
      <c r="W5" s="5"/>
      <c r="X5" s="6" t="s">
        <v>45</v>
      </c>
      <c r="Y5" s="4" t="s">
        <v>38</v>
      </c>
      <c r="Z5" s="5"/>
      <c r="AA5" s="6"/>
    </row>
    <row r="6" spans="1:27" x14ac:dyDescent="0.25">
      <c r="A6" s="9" t="s">
        <v>39</v>
      </c>
      <c r="B6" s="10"/>
      <c r="C6" s="11"/>
      <c r="D6" s="9" t="s">
        <v>40</v>
      </c>
      <c r="E6" s="10"/>
      <c r="F6" s="11"/>
      <c r="H6" s="9" t="s">
        <v>39</v>
      </c>
      <c r="I6" s="10"/>
      <c r="J6" s="11"/>
      <c r="K6" s="9" t="s">
        <v>40</v>
      </c>
      <c r="L6" s="10"/>
      <c r="M6" s="11"/>
      <c r="O6" s="9" t="s">
        <v>39</v>
      </c>
      <c r="P6" s="10"/>
      <c r="Q6" s="11"/>
      <c r="R6" s="9" t="s">
        <v>40</v>
      </c>
      <c r="S6" s="10"/>
      <c r="T6" s="11"/>
      <c r="V6" s="9" t="s">
        <v>39</v>
      </c>
      <c r="W6" s="10"/>
      <c r="X6" s="11"/>
      <c r="Y6" s="9" t="s">
        <v>40</v>
      </c>
      <c r="Z6" s="10"/>
      <c r="AA6" s="11"/>
    </row>
    <row r="7" spans="1:27" x14ac:dyDescent="0.25">
      <c r="A7" s="18"/>
      <c r="B7" s="19"/>
      <c r="C7" s="19"/>
      <c r="D7" s="19"/>
      <c r="E7" s="19"/>
      <c r="F7" s="20"/>
      <c r="H7" s="18"/>
      <c r="I7" s="19"/>
      <c r="J7" s="19"/>
      <c r="K7" s="19"/>
      <c r="L7" s="19"/>
      <c r="M7" s="20"/>
      <c r="O7" s="18"/>
      <c r="P7" s="19"/>
      <c r="Q7" s="19"/>
      <c r="R7" s="19"/>
      <c r="S7" s="19"/>
      <c r="T7" s="20"/>
      <c r="V7" s="18"/>
      <c r="W7" s="19"/>
      <c r="X7" s="19"/>
      <c r="Y7" s="19"/>
      <c r="Z7" s="19"/>
      <c r="AA7" s="20"/>
    </row>
    <row r="8" spans="1:27" x14ac:dyDescent="0.25">
      <c r="A8" s="21"/>
      <c r="B8" s="22"/>
      <c r="C8" s="22"/>
      <c r="D8" s="22"/>
      <c r="E8" s="22"/>
      <c r="F8" s="23"/>
      <c r="H8" s="21"/>
      <c r="I8" s="22"/>
      <c r="J8" s="22"/>
      <c r="K8" s="22"/>
      <c r="L8" s="22"/>
      <c r="M8" s="23"/>
      <c r="O8" s="21"/>
      <c r="P8" s="22"/>
      <c r="Q8" s="22"/>
      <c r="R8" s="22"/>
      <c r="S8" s="22"/>
      <c r="T8" s="23"/>
      <c r="V8" s="21"/>
      <c r="W8" s="22"/>
      <c r="X8" s="22"/>
      <c r="Y8" s="22"/>
      <c r="Z8" s="22"/>
      <c r="AA8" s="23"/>
    </row>
    <row r="9" spans="1:27" x14ac:dyDescent="0.25">
      <c r="A9" s="21"/>
      <c r="B9" s="22"/>
      <c r="C9" s="22"/>
      <c r="D9" s="22"/>
      <c r="E9" s="22"/>
      <c r="F9" s="23"/>
      <c r="H9" s="21"/>
      <c r="I9" s="22"/>
      <c r="J9" s="22"/>
      <c r="K9" s="22"/>
      <c r="L9" s="22"/>
      <c r="M9" s="23"/>
      <c r="O9" s="21"/>
      <c r="P9" s="22"/>
      <c r="Q9" s="22"/>
      <c r="R9" s="22"/>
      <c r="S9" s="22"/>
      <c r="T9" s="23"/>
      <c r="V9" s="21"/>
      <c r="W9" s="22"/>
      <c r="X9" s="22"/>
      <c r="Y9" s="22"/>
      <c r="Z9" s="22"/>
      <c r="AA9" s="23"/>
    </row>
    <row r="10" spans="1:27" x14ac:dyDescent="0.25">
      <c r="A10" s="21"/>
      <c r="B10" s="22"/>
      <c r="C10" s="22"/>
      <c r="D10" s="22"/>
      <c r="E10" s="22"/>
      <c r="F10" s="23"/>
      <c r="H10" s="21"/>
      <c r="I10" s="22"/>
      <c r="J10" s="22"/>
      <c r="K10" s="22"/>
      <c r="L10" s="22"/>
      <c r="M10" s="23"/>
      <c r="O10" s="21"/>
      <c r="P10" s="22"/>
      <c r="Q10" s="22"/>
      <c r="R10" s="22"/>
      <c r="S10" s="22"/>
      <c r="T10" s="23"/>
      <c r="V10" s="21"/>
      <c r="W10" s="22"/>
      <c r="X10" s="22"/>
      <c r="Y10" s="22"/>
      <c r="Z10" s="22"/>
      <c r="AA10" s="23"/>
    </row>
    <row r="11" spans="1:27" x14ac:dyDescent="0.25">
      <c r="A11" s="21"/>
      <c r="B11" s="22"/>
      <c r="C11" s="22"/>
      <c r="D11" s="22"/>
      <c r="E11" s="22"/>
      <c r="F11" s="23"/>
      <c r="H11" s="21"/>
      <c r="I11" s="22"/>
      <c r="J11" s="22"/>
      <c r="K11" s="22"/>
      <c r="L11" s="22"/>
      <c r="M11" s="23"/>
      <c r="O11" s="21"/>
      <c r="P11" s="22"/>
      <c r="Q11" s="22"/>
      <c r="R11" s="22"/>
      <c r="S11" s="22"/>
      <c r="T11" s="23"/>
      <c r="V11" s="21"/>
      <c r="W11" s="22"/>
      <c r="X11" s="22"/>
      <c r="Y11" s="22"/>
      <c r="Z11" s="22"/>
      <c r="AA11" s="23"/>
    </row>
    <row r="12" spans="1:27" x14ac:dyDescent="0.25">
      <c r="A12" s="21"/>
      <c r="B12" s="22"/>
      <c r="C12" s="22"/>
      <c r="D12" s="22"/>
      <c r="E12" s="22"/>
      <c r="F12" s="23"/>
      <c r="H12" s="21"/>
      <c r="I12" s="22"/>
      <c r="J12" s="22"/>
      <c r="K12" s="22"/>
      <c r="L12" s="22"/>
      <c r="M12" s="23"/>
      <c r="O12" s="21"/>
      <c r="P12" s="22"/>
      <c r="Q12" s="22"/>
      <c r="R12" s="22"/>
      <c r="S12" s="22"/>
      <c r="T12" s="23"/>
      <c r="V12" s="21"/>
      <c r="W12" s="22"/>
      <c r="X12" s="22"/>
      <c r="Y12" s="22"/>
      <c r="Z12" s="22"/>
      <c r="AA12" s="23"/>
    </row>
    <row r="13" spans="1:27" x14ac:dyDescent="0.25">
      <c r="A13" s="21"/>
      <c r="B13" s="22"/>
      <c r="C13" s="22"/>
      <c r="D13" s="22"/>
      <c r="E13" s="22"/>
      <c r="F13" s="23"/>
      <c r="H13" s="21"/>
      <c r="I13" s="22"/>
      <c r="J13" s="22"/>
      <c r="K13" s="22"/>
      <c r="L13" s="22"/>
      <c r="M13" s="23"/>
      <c r="O13" s="21"/>
      <c r="P13" s="22"/>
      <c r="Q13" s="22"/>
      <c r="R13" s="22"/>
      <c r="S13" s="22"/>
      <c r="T13" s="23"/>
      <c r="V13" s="21"/>
      <c r="W13" s="22"/>
      <c r="X13" s="22"/>
      <c r="Y13" s="22"/>
      <c r="Z13" s="22"/>
      <c r="AA13" s="23"/>
    </row>
    <row r="14" spans="1:27" x14ac:dyDescent="0.25">
      <c r="A14" s="24"/>
      <c r="B14" s="25"/>
      <c r="C14" s="25"/>
      <c r="D14" s="25"/>
      <c r="E14" s="25"/>
      <c r="F14" s="26"/>
      <c r="H14" s="24"/>
      <c r="I14" s="25"/>
      <c r="J14" s="25"/>
      <c r="K14" s="25"/>
      <c r="L14" s="25"/>
      <c r="M14" s="26"/>
      <c r="O14" s="24"/>
      <c r="P14" s="25"/>
      <c r="Q14" s="25"/>
      <c r="R14" s="25"/>
      <c r="S14" s="25"/>
      <c r="T14" s="26"/>
      <c r="V14" s="24"/>
      <c r="W14" s="25"/>
      <c r="X14" s="25"/>
      <c r="Y14" s="25"/>
      <c r="Z14" s="25"/>
      <c r="AA14" s="26"/>
    </row>
    <row r="15" spans="1:27" x14ac:dyDescent="0.25">
      <c r="A15" s="27" t="s">
        <v>41</v>
      </c>
      <c r="B15" s="28"/>
      <c r="C15" s="28"/>
      <c r="D15" s="28"/>
      <c r="E15" s="28"/>
      <c r="F15" s="29"/>
      <c r="H15" s="27" t="s">
        <v>41</v>
      </c>
      <c r="I15" s="28"/>
      <c r="J15" s="28"/>
      <c r="K15" s="28"/>
      <c r="L15" s="28"/>
      <c r="M15" s="29"/>
      <c r="O15" s="27" t="s">
        <v>41</v>
      </c>
      <c r="P15" s="28"/>
      <c r="Q15" s="28"/>
      <c r="R15" s="28"/>
      <c r="S15" s="28"/>
      <c r="T15" s="29"/>
      <c r="V15" s="27" t="s">
        <v>41</v>
      </c>
      <c r="W15" s="28"/>
      <c r="X15" s="28"/>
      <c r="Y15" s="28"/>
      <c r="Z15" s="28"/>
      <c r="AA15" s="29"/>
    </row>
    <row r="16" spans="1:27" ht="45.75" customHeight="1" x14ac:dyDescent="0.25">
      <c r="A16" s="30"/>
      <c r="B16" s="31"/>
      <c r="C16" s="31"/>
      <c r="D16" s="31"/>
      <c r="E16" s="31"/>
      <c r="F16" s="32"/>
      <c r="H16" s="30"/>
      <c r="I16" s="31"/>
      <c r="J16" s="31"/>
      <c r="K16" s="31"/>
      <c r="L16" s="31"/>
      <c r="M16" s="32"/>
      <c r="O16" s="30"/>
      <c r="P16" s="31"/>
      <c r="Q16" s="31"/>
      <c r="R16" s="31"/>
      <c r="S16" s="31"/>
      <c r="T16" s="32"/>
      <c r="V16" s="30"/>
      <c r="W16" s="31"/>
      <c r="X16" s="31"/>
      <c r="Y16" s="31"/>
      <c r="Z16" s="31"/>
      <c r="AA16" s="32"/>
    </row>
    <row r="18" spans="1:27" x14ac:dyDescent="0.25">
      <c r="A18" s="4" t="s">
        <v>36</v>
      </c>
      <c r="B18" s="5"/>
      <c r="C18" s="5"/>
      <c r="D18" s="5"/>
      <c r="E18" s="5"/>
      <c r="F18" s="6"/>
      <c r="H18" s="4" t="s">
        <v>36</v>
      </c>
      <c r="I18" s="5"/>
      <c r="J18" s="5"/>
      <c r="K18" s="5"/>
      <c r="L18" s="5"/>
      <c r="M18" s="6"/>
      <c r="O18" s="4" t="s">
        <v>36</v>
      </c>
      <c r="P18" s="5"/>
      <c r="Q18" s="5"/>
      <c r="R18" s="5"/>
      <c r="S18" s="5"/>
      <c r="T18" s="6"/>
      <c r="V18" s="4" t="s">
        <v>36</v>
      </c>
      <c r="W18" s="5"/>
      <c r="X18" s="5"/>
      <c r="Y18" s="5"/>
      <c r="Z18" s="5"/>
      <c r="AA18" s="6"/>
    </row>
    <row r="19" spans="1:27" x14ac:dyDescent="0.25">
      <c r="A19" s="4" t="s">
        <v>47</v>
      </c>
      <c r="B19" s="15">
        <f>+B2+4</f>
        <v>5</v>
      </c>
      <c r="C19" s="6"/>
      <c r="D19" s="7" t="s">
        <v>49</v>
      </c>
      <c r="E19" s="7"/>
      <c r="F19" s="8"/>
      <c r="H19" s="4" t="s">
        <v>47</v>
      </c>
      <c r="I19" s="15">
        <f>+B19+1</f>
        <v>6</v>
      </c>
      <c r="J19" s="6"/>
      <c r="K19" s="7" t="s">
        <v>49</v>
      </c>
      <c r="L19" s="7"/>
      <c r="M19" s="8"/>
      <c r="O19" s="4" t="s">
        <v>47</v>
      </c>
      <c r="P19" s="15">
        <f>+I19+1</f>
        <v>7</v>
      </c>
      <c r="Q19" s="6"/>
      <c r="R19" s="7" t="s">
        <v>49</v>
      </c>
      <c r="S19" s="7"/>
      <c r="T19" s="8"/>
      <c r="V19" s="4" t="s">
        <v>47</v>
      </c>
      <c r="W19" s="15">
        <f>+P19+1</f>
        <v>8</v>
      </c>
      <c r="X19" s="6"/>
      <c r="Y19" s="7" t="s">
        <v>48</v>
      </c>
      <c r="Z19" s="7"/>
      <c r="AA19" s="8"/>
    </row>
    <row r="20" spans="1:27" x14ac:dyDescent="0.25">
      <c r="A20" s="13" t="s">
        <v>42</v>
      </c>
      <c r="B20" s="12" t="s">
        <v>43</v>
      </c>
      <c r="C20" s="14"/>
      <c r="D20" s="5"/>
      <c r="E20" s="5"/>
      <c r="F20" s="6"/>
      <c r="H20" s="13" t="s">
        <v>42</v>
      </c>
      <c r="I20" s="12" t="s">
        <v>43</v>
      </c>
      <c r="J20" s="14"/>
      <c r="K20" s="5"/>
      <c r="L20" s="5"/>
      <c r="M20" s="6"/>
      <c r="O20" s="13" t="s">
        <v>42</v>
      </c>
      <c r="P20" s="12" t="s">
        <v>43</v>
      </c>
      <c r="Q20" s="14"/>
      <c r="R20" s="5"/>
      <c r="S20" s="5"/>
      <c r="T20" s="6"/>
      <c r="V20" s="13" t="s">
        <v>42</v>
      </c>
      <c r="W20" s="12" t="s">
        <v>43</v>
      </c>
      <c r="X20" s="14"/>
      <c r="Y20" s="5"/>
      <c r="Z20" s="5"/>
      <c r="AA20" s="6"/>
    </row>
    <row r="21" spans="1:27" x14ac:dyDescent="0.25">
      <c r="A21" s="33" t="s">
        <v>46</v>
      </c>
      <c r="B21" s="34"/>
      <c r="C21" s="6">
        <v>1</v>
      </c>
      <c r="D21" s="4" t="s">
        <v>37</v>
      </c>
      <c r="E21" s="5"/>
      <c r="F21" s="6"/>
      <c r="H21" s="33" t="s">
        <v>46</v>
      </c>
      <c r="I21" s="34"/>
      <c r="J21" s="6">
        <v>1</v>
      </c>
      <c r="K21" s="4" t="s">
        <v>37</v>
      </c>
      <c r="L21" s="5"/>
      <c r="M21" s="6"/>
      <c r="O21" s="33" t="s">
        <v>46</v>
      </c>
      <c r="P21" s="34"/>
      <c r="Q21" s="6">
        <v>1</v>
      </c>
      <c r="R21" s="4" t="s">
        <v>37</v>
      </c>
      <c r="S21" s="5"/>
      <c r="T21" s="6"/>
      <c r="V21" s="33" t="s">
        <v>46</v>
      </c>
      <c r="W21" s="34"/>
      <c r="X21" s="6">
        <v>1</v>
      </c>
      <c r="Y21" s="4" t="s">
        <v>37</v>
      </c>
      <c r="Z21" s="5"/>
      <c r="AA21" s="6"/>
    </row>
    <row r="22" spans="1:27" x14ac:dyDescent="0.25">
      <c r="A22" s="4" t="s">
        <v>44</v>
      </c>
      <c r="B22" s="5"/>
      <c r="C22" s="6" t="s">
        <v>45</v>
      </c>
      <c r="D22" s="4" t="s">
        <v>38</v>
      </c>
      <c r="E22" s="5"/>
      <c r="F22" s="6"/>
      <c r="H22" s="4" t="s">
        <v>44</v>
      </c>
      <c r="I22" s="5"/>
      <c r="J22" s="6" t="s">
        <v>45</v>
      </c>
      <c r="K22" s="4" t="s">
        <v>38</v>
      </c>
      <c r="L22" s="5"/>
      <c r="M22" s="6"/>
      <c r="O22" s="4" t="s">
        <v>44</v>
      </c>
      <c r="P22" s="5"/>
      <c r="Q22" s="6" t="s">
        <v>45</v>
      </c>
      <c r="R22" s="4" t="s">
        <v>38</v>
      </c>
      <c r="S22" s="5"/>
      <c r="T22" s="6"/>
      <c r="V22" s="4" t="s">
        <v>44</v>
      </c>
      <c r="W22" s="5"/>
      <c r="X22" s="6" t="s">
        <v>45</v>
      </c>
      <c r="Y22" s="4" t="s">
        <v>38</v>
      </c>
      <c r="Z22" s="5"/>
      <c r="AA22" s="6"/>
    </row>
    <row r="23" spans="1:27" x14ac:dyDescent="0.25">
      <c r="A23" s="9" t="s">
        <v>39</v>
      </c>
      <c r="B23" s="10"/>
      <c r="C23" s="11"/>
      <c r="D23" s="9" t="s">
        <v>40</v>
      </c>
      <c r="E23" s="10"/>
      <c r="F23" s="11"/>
      <c r="H23" s="9" t="s">
        <v>39</v>
      </c>
      <c r="I23" s="10"/>
      <c r="J23" s="11"/>
      <c r="K23" s="9" t="s">
        <v>40</v>
      </c>
      <c r="L23" s="10"/>
      <c r="M23" s="11"/>
      <c r="O23" s="9" t="s">
        <v>39</v>
      </c>
      <c r="P23" s="10"/>
      <c r="Q23" s="11"/>
      <c r="R23" s="9" t="s">
        <v>40</v>
      </c>
      <c r="S23" s="10"/>
      <c r="T23" s="11"/>
      <c r="V23" s="9" t="s">
        <v>39</v>
      </c>
      <c r="W23" s="10"/>
      <c r="X23" s="11"/>
      <c r="Y23" s="9" t="s">
        <v>40</v>
      </c>
      <c r="Z23" s="10"/>
      <c r="AA23" s="11"/>
    </row>
    <row r="24" spans="1:27" x14ac:dyDescent="0.25">
      <c r="A24" s="18"/>
      <c r="B24" s="19"/>
      <c r="C24" s="19"/>
      <c r="D24" s="19"/>
      <c r="E24" s="19"/>
      <c r="F24" s="20"/>
      <c r="H24" s="18"/>
      <c r="I24" s="19"/>
      <c r="J24" s="19"/>
      <c r="K24" s="19"/>
      <c r="L24" s="19"/>
      <c r="M24" s="20"/>
      <c r="O24" s="18"/>
      <c r="P24" s="19"/>
      <c r="Q24" s="19"/>
      <c r="R24" s="19"/>
      <c r="S24" s="19"/>
      <c r="T24" s="20"/>
      <c r="V24" s="18"/>
      <c r="W24" s="19"/>
      <c r="X24" s="19"/>
      <c r="Y24" s="19"/>
      <c r="Z24" s="19"/>
      <c r="AA24" s="20"/>
    </row>
    <row r="25" spans="1:27" x14ac:dyDescent="0.25">
      <c r="A25" s="21"/>
      <c r="B25" s="22"/>
      <c r="C25" s="22"/>
      <c r="D25" s="22"/>
      <c r="E25" s="22"/>
      <c r="F25" s="23"/>
      <c r="H25" s="21"/>
      <c r="I25" s="22"/>
      <c r="J25" s="22"/>
      <c r="K25" s="22"/>
      <c r="L25" s="22"/>
      <c r="M25" s="23"/>
      <c r="O25" s="21"/>
      <c r="P25" s="22"/>
      <c r="Q25" s="22"/>
      <c r="R25" s="22"/>
      <c r="S25" s="22"/>
      <c r="T25" s="23"/>
      <c r="V25" s="21"/>
      <c r="W25" s="22"/>
      <c r="X25" s="22"/>
      <c r="Y25" s="22"/>
      <c r="Z25" s="22"/>
      <c r="AA25" s="23"/>
    </row>
    <row r="26" spans="1:27" x14ac:dyDescent="0.25">
      <c r="A26" s="21"/>
      <c r="B26" s="22"/>
      <c r="C26" s="22"/>
      <c r="D26" s="22"/>
      <c r="E26" s="22"/>
      <c r="F26" s="23"/>
      <c r="H26" s="21"/>
      <c r="I26" s="22"/>
      <c r="J26" s="22"/>
      <c r="K26" s="22"/>
      <c r="L26" s="22"/>
      <c r="M26" s="23"/>
      <c r="O26" s="21"/>
      <c r="P26" s="22"/>
      <c r="Q26" s="22"/>
      <c r="R26" s="22"/>
      <c r="S26" s="22"/>
      <c r="T26" s="23"/>
      <c r="V26" s="21"/>
      <c r="W26" s="22"/>
      <c r="X26" s="22"/>
      <c r="Y26" s="22"/>
      <c r="Z26" s="22"/>
      <c r="AA26" s="23"/>
    </row>
    <row r="27" spans="1:27" x14ac:dyDescent="0.25">
      <c r="A27" s="21"/>
      <c r="B27" s="22"/>
      <c r="C27" s="22"/>
      <c r="D27" s="22"/>
      <c r="E27" s="22"/>
      <c r="F27" s="23"/>
      <c r="H27" s="21"/>
      <c r="I27" s="22"/>
      <c r="J27" s="22"/>
      <c r="K27" s="22"/>
      <c r="L27" s="22"/>
      <c r="M27" s="23"/>
      <c r="O27" s="21"/>
      <c r="P27" s="22"/>
      <c r="Q27" s="22"/>
      <c r="R27" s="22"/>
      <c r="S27" s="22"/>
      <c r="T27" s="23"/>
      <c r="V27" s="21"/>
      <c r="W27" s="22"/>
      <c r="X27" s="22"/>
      <c r="Y27" s="22"/>
      <c r="Z27" s="22"/>
      <c r="AA27" s="23"/>
    </row>
    <row r="28" spans="1:27" x14ac:dyDescent="0.25">
      <c r="A28" s="21"/>
      <c r="B28" s="22"/>
      <c r="C28" s="22"/>
      <c r="D28" s="22"/>
      <c r="E28" s="22"/>
      <c r="F28" s="23"/>
      <c r="H28" s="21"/>
      <c r="I28" s="22"/>
      <c r="J28" s="22"/>
      <c r="K28" s="22"/>
      <c r="L28" s="22"/>
      <c r="M28" s="23"/>
      <c r="O28" s="21"/>
      <c r="P28" s="22"/>
      <c r="Q28" s="22"/>
      <c r="R28" s="22"/>
      <c r="S28" s="22"/>
      <c r="T28" s="23"/>
      <c r="V28" s="21"/>
      <c r="W28" s="22"/>
      <c r="X28" s="22"/>
      <c r="Y28" s="22"/>
      <c r="Z28" s="22"/>
      <c r="AA28" s="23"/>
    </row>
    <row r="29" spans="1:27" x14ac:dyDescent="0.25">
      <c r="A29" s="21"/>
      <c r="B29" s="22"/>
      <c r="C29" s="22"/>
      <c r="D29" s="22"/>
      <c r="E29" s="22"/>
      <c r="F29" s="23"/>
      <c r="H29" s="21"/>
      <c r="I29" s="22"/>
      <c r="J29" s="22"/>
      <c r="K29" s="22"/>
      <c r="L29" s="22"/>
      <c r="M29" s="23"/>
      <c r="O29" s="21"/>
      <c r="P29" s="22"/>
      <c r="Q29" s="22"/>
      <c r="R29" s="22"/>
      <c r="S29" s="22"/>
      <c r="T29" s="23"/>
      <c r="V29" s="21"/>
      <c r="W29" s="22"/>
      <c r="X29" s="22"/>
      <c r="Y29" s="22"/>
      <c r="Z29" s="22"/>
      <c r="AA29" s="23"/>
    </row>
    <row r="30" spans="1:27" x14ac:dyDescent="0.25">
      <c r="A30" s="21"/>
      <c r="B30" s="22"/>
      <c r="C30" s="22"/>
      <c r="D30" s="22"/>
      <c r="E30" s="22"/>
      <c r="F30" s="23"/>
      <c r="H30" s="21"/>
      <c r="I30" s="22"/>
      <c r="J30" s="22"/>
      <c r="K30" s="22"/>
      <c r="L30" s="22"/>
      <c r="M30" s="23"/>
      <c r="O30" s="21"/>
      <c r="P30" s="22"/>
      <c r="Q30" s="22"/>
      <c r="R30" s="22"/>
      <c r="S30" s="22"/>
      <c r="T30" s="23"/>
      <c r="V30" s="21"/>
      <c r="W30" s="22"/>
      <c r="X30" s="22"/>
      <c r="Y30" s="22"/>
      <c r="Z30" s="22"/>
      <c r="AA30" s="23"/>
    </row>
    <row r="31" spans="1:27" x14ac:dyDescent="0.25">
      <c r="A31" s="24"/>
      <c r="B31" s="25"/>
      <c r="C31" s="25"/>
      <c r="D31" s="25"/>
      <c r="E31" s="25"/>
      <c r="F31" s="26"/>
      <c r="H31" s="24"/>
      <c r="I31" s="25"/>
      <c r="J31" s="25"/>
      <c r="K31" s="25"/>
      <c r="L31" s="25"/>
      <c r="M31" s="26"/>
      <c r="O31" s="24"/>
      <c r="P31" s="25"/>
      <c r="Q31" s="25"/>
      <c r="R31" s="25"/>
      <c r="S31" s="25"/>
      <c r="T31" s="26"/>
      <c r="V31" s="24"/>
      <c r="W31" s="25"/>
      <c r="X31" s="25"/>
      <c r="Y31" s="25"/>
      <c r="Z31" s="25"/>
      <c r="AA31" s="26"/>
    </row>
    <row r="32" spans="1:27" x14ac:dyDescent="0.25">
      <c r="A32" s="27" t="s">
        <v>41</v>
      </c>
      <c r="B32" s="28"/>
      <c r="C32" s="28"/>
      <c r="D32" s="28"/>
      <c r="E32" s="28"/>
      <c r="F32" s="29"/>
      <c r="H32" s="27" t="s">
        <v>41</v>
      </c>
      <c r="I32" s="28"/>
      <c r="J32" s="28"/>
      <c r="K32" s="28"/>
      <c r="L32" s="28"/>
      <c r="M32" s="29"/>
      <c r="O32" s="27" t="s">
        <v>41</v>
      </c>
      <c r="P32" s="28"/>
      <c r="Q32" s="28"/>
      <c r="R32" s="28"/>
      <c r="S32" s="28"/>
      <c r="T32" s="29"/>
      <c r="V32" s="27" t="s">
        <v>41</v>
      </c>
      <c r="W32" s="28"/>
      <c r="X32" s="28"/>
      <c r="Y32" s="28"/>
      <c r="Z32" s="28"/>
      <c r="AA32" s="29"/>
    </row>
    <row r="33" spans="1:27" x14ac:dyDescent="0.25">
      <c r="A33" s="30"/>
      <c r="B33" s="31"/>
      <c r="C33" s="31"/>
      <c r="D33" s="31"/>
      <c r="E33" s="31"/>
      <c r="F33" s="32"/>
      <c r="H33" s="30"/>
      <c r="I33" s="31"/>
      <c r="J33" s="31"/>
      <c r="K33" s="31"/>
      <c r="L33" s="31"/>
      <c r="M33" s="32"/>
      <c r="O33" s="30"/>
      <c r="P33" s="31"/>
      <c r="Q33" s="31"/>
      <c r="R33" s="31"/>
      <c r="S33" s="31"/>
      <c r="T33" s="32"/>
      <c r="V33" s="30"/>
      <c r="W33" s="31"/>
      <c r="X33" s="31"/>
      <c r="Y33" s="31"/>
      <c r="Z33" s="31"/>
      <c r="AA33" s="32"/>
    </row>
    <row r="35" spans="1:27" x14ac:dyDescent="0.25">
      <c r="A35" s="4" t="s">
        <v>36</v>
      </c>
      <c r="B35" s="5"/>
      <c r="C35" s="5"/>
      <c r="D35" s="5"/>
      <c r="E35" s="5"/>
      <c r="F35" s="6"/>
      <c r="H35" s="4" t="s">
        <v>36</v>
      </c>
      <c r="I35" s="5"/>
      <c r="J35" s="5"/>
      <c r="K35" s="5"/>
      <c r="L35" s="5"/>
      <c r="M35" s="6"/>
      <c r="O35" s="4" t="s">
        <v>36</v>
      </c>
      <c r="P35" s="5"/>
      <c r="Q35" s="5"/>
      <c r="R35" s="5"/>
      <c r="S35" s="5"/>
      <c r="T35" s="6"/>
      <c r="V35" s="4" t="s">
        <v>36</v>
      </c>
      <c r="W35" s="5"/>
      <c r="X35" s="5"/>
      <c r="Y35" s="5"/>
      <c r="Z35" s="5"/>
      <c r="AA35" s="6"/>
    </row>
    <row r="36" spans="1:27" x14ac:dyDescent="0.25">
      <c r="A36" s="4" t="s">
        <v>47</v>
      </c>
      <c r="B36" s="15">
        <f>+B19+4</f>
        <v>9</v>
      </c>
      <c r="C36" s="6"/>
      <c r="D36" s="7" t="s">
        <v>49</v>
      </c>
      <c r="E36" s="7"/>
      <c r="F36" s="8"/>
      <c r="H36" s="4" t="s">
        <v>47</v>
      </c>
      <c r="I36" s="15">
        <f>+B36+1</f>
        <v>10</v>
      </c>
      <c r="J36" s="6"/>
      <c r="K36" s="7" t="s">
        <v>49</v>
      </c>
      <c r="L36" s="7"/>
      <c r="M36" s="8"/>
      <c r="O36" s="4" t="s">
        <v>47</v>
      </c>
      <c r="P36" s="15">
        <f>+I36+1</f>
        <v>11</v>
      </c>
      <c r="Q36" s="6"/>
      <c r="R36" s="7" t="s">
        <v>49</v>
      </c>
      <c r="S36" s="7"/>
      <c r="T36" s="8"/>
      <c r="V36" s="4" t="s">
        <v>47</v>
      </c>
      <c r="W36" s="15">
        <f>+P36+1</f>
        <v>12</v>
      </c>
      <c r="X36" s="6"/>
      <c r="Y36" s="7" t="s">
        <v>48</v>
      </c>
      <c r="Z36" s="7"/>
      <c r="AA36" s="8"/>
    </row>
    <row r="37" spans="1:27" x14ac:dyDescent="0.25">
      <c r="A37" s="13" t="s">
        <v>42</v>
      </c>
      <c r="B37" s="12" t="s">
        <v>43</v>
      </c>
      <c r="C37" s="14"/>
      <c r="D37" s="5"/>
      <c r="E37" s="5"/>
      <c r="F37" s="6"/>
      <c r="H37" s="13" t="s">
        <v>42</v>
      </c>
      <c r="I37" s="12" t="s">
        <v>43</v>
      </c>
      <c r="J37" s="14"/>
      <c r="K37" s="5"/>
      <c r="L37" s="5"/>
      <c r="M37" s="6"/>
      <c r="O37" s="13" t="s">
        <v>42</v>
      </c>
      <c r="P37" s="12" t="s">
        <v>43</v>
      </c>
      <c r="Q37" s="14"/>
      <c r="R37" s="5"/>
      <c r="S37" s="5"/>
      <c r="T37" s="6"/>
      <c r="V37" s="13" t="s">
        <v>42</v>
      </c>
      <c r="W37" s="12" t="s">
        <v>43</v>
      </c>
      <c r="X37" s="14"/>
      <c r="Y37" s="5"/>
      <c r="Z37" s="5"/>
      <c r="AA37" s="6"/>
    </row>
    <row r="38" spans="1:27" x14ac:dyDescent="0.25">
      <c r="A38" s="33" t="s">
        <v>46</v>
      </c>
      <c r="B38" s="34"/>
      <c r="C38" s="6">
        <v>1</v>
      </c>
      <c r="D38" s="4" t="s">
        <v>37</v>
      </c>
      <c r="E38" s="5"/>
      <c r="F38" s="6"/>
      <c r="H38" s="33" t="s">
        <v>46</v>
      </c>
      <c r="I38" s="34"/>
      <c r="J38" s="6">
        <v>1</v>
      </c>
      <c r="K38" s="4" t="s">
        <v>37</v>
      </c>
      <c r="L38" s="5"/>
      <c r="M38" s="6"/>
      <c r="O38" s="33" t="s">
        <v>46</v>
      </c>
      <c r="P38" s="34"/>
      <c r="Q38" s="6">
        <v>1</v>
      </c>
      <c r="R38" s="4" t="s">
        <v>37</v>
      </c>
      <c r="S38" s="5"/>
      <c r="T38" s="6"/>
      <c r="V38" s="33" t="s">
        <v>46</v>
      </c>
      <c r="W38" s="34"/>
      <c r="X38" s="6">
        <v>1</v>
      </c>
      <c r="Y38" s="4" t="s">
        <v>37</v>
      </c>
      <c r="Z38" s="5"/>
      <c r="AA38" s="6"/>
    </row>
    <row r="39" spans="1:27" x14ac:dyDescent="0.25">
      <c r="A39" s="4" t="s">
        <v>44</v>
      </c>
      <c r="B39" s="5"/>
      <c r="C39" s="6" t="s">
        <v>45</v>
      </c>
      <c r="D39" s="4" t="s">
        <v>38</v>
      </c>
      <c r="E39" s="5"/>
      <c r="F39" s="6"/>
      <c r="H39" s="4" t="s">
        <v>44</v>
      </c>
      <c r="I39" s="5"/>
      <c r="J39" s="6" t="s">
        <v>45</v>
      </c>
      <c r="K39" s="4" t="s">
        <v>38</v>
      </c>
      <c r="L39" s="5"/>
      <c r="M39" s="6"/>
      <c r="O39" s="4" t="s">
        <v>44</v>
      </c>
      <c r="P39" s="5"/>
      <c r="Q39" s="6" t="s">
        <v>45</v>
      </c>
      <c r="R39" s="4" t="s">
        <v>38</v>
      </c>
      <c r="S39" s="5"/>
      <c r="T39" s="6"/>
      <c r="V39" s="4" t="s">
        <v>44</v>
      </c>
      <c r="W39" s="5"/>
      <c r="X39" s="6" t="s">
        <v>45</v>
      </c>
      <c r="Y39" s="4" t="s">
        <v>38</v>
      </c>
      <c r="Z39" s="5"/>
      <c r="AA39" s="6"/>
    </row>
    <row r="40" spans="1:27" x14ac:dyDescent="0.25">
      <c r="A40" s="9" t="s">
        <v>39</v>
      </c>
      <c r="B40" s="10"/>
      <c r="C40" s="11"/>
      <c r="D40" s="9" t="s">
        <v>40</v>
      </c>
      <c r="E40" s="10"/>
      <c r="F40" s="11"/>
      <c r="H40" s="9" t="s">
        <v>39</v>
      </c>
      <c r="I40" s="10"/>
      <c r="J40" s="11"/>
      <c r="K40" s="9" t="s">
        <v>40</v>
      </c>
      <c r="L40" s="10"/>
      <c r="M40" s="11"/>
      <c r="O40" s="9" t="s">
        <v>39</v>
      </c>
      <c r="P40" s="10"/>
      <c r="Q40" s="11"/>
      <c r="R40" s="9" t="s">
        <v>40</v>
      </c>
      <c r="S40" s="10"/>
      <c r="T40" s="11"/>
      <c r="V40" s="9" t="s">
        <v>39</v>
      </c>
      <c r="W40" s="10"/>
      <c r="X40" s="11"/>
      <c r="Y40" s="9" t="s">
        <v>40</v>
      </c>
      <c r="Z40" s="10"/>
      <c r="AA40" s="11"/>
    </row>
    <row r="41" spans="1:27" x14ac:dyDescent="0.25">
      <c r="A41" s="18"/>
      <c r="B41" s="19"/>
      <c r="C41" s="19"/>
      <c r="D41" s="19"/>
      <c r="E41" s="19"/>
      <c r="F41" s="20"/>
      <c r="H41" s="18"/>
      <c r="I41" s="19"/>
      <c r="J41" s="19"/>
      <c r="K41" s="19"/>
      <c r="L41" s="19"/>
      <c r="M41" s="20"/>
      <c r="O41" s="18"/>
      <c r="P41" s="19"/>
      <c r="Q41" s="19"/>
      <c r="R41" s="19"/>
      <c r="S41" s="19"/>
      <c r="T41" s="20"/>
      <c r="V41" s="18"/>
      <c r="W41" s="19"/>
      <c r="X41" s="19"/>
      <c r="Y41" s="19"/>
      <c r="Z41" s="19"/>
      <c r="AA41" s="20"/>
    </row>
    <row r="42" spans="1:27" x14ac:dyDescent="0.25">
      <c r="A42" s="21"/>
      <c r="B42" s="22"/>
      <c r="C42" s="22"/>
      <c r="D42" s="22"/>
      <c r="E42" s="22"/>
      <c r="F42" s="23"/>
      <c r="H42" s="21"/>
      <c r="I42" s="22"/>
      <c r="J42" s="22"/>
      <c r="K42" s="22"/>
      <c r="L42" s="22"/>
      <c r="M42" s="23"/>
      <c r="O42" s="21"/>
      <c r="P42" s="22"/>
      <c r="Q42" s="22"/>
      <c r="R42" s="22"/>
      <c r="S42" s="22"/>
      <c r="T42" s="23"/>
      <c r="V42" s="21"/>
      <c r="W42" s="22"/>
      <c r="X42" s="22"/>
      <c r="Y42" s="22"/>
      <c r="Z42" s="22"/>
      <c r="AA42" s="23"/>
    </row>
    <row r="43" spans="1:27" x14ac:dyDescent="0.25">
      <c r="A43" s="21"/>
      <c r="B43" s="22"/>
      <c r="C43" s="22"/>
      <c r="D43" s="22"/>
      <c r="E43" s="22"/>
      <c r="F43" s="23"/>
      <c r="H43" s="21"/>
      <c r="I43" s="22"/>
      <c r="J43" s="22"/>
      <c r="K43" s="22"/>
      <c r="L43" s="22"/>
      <c r="M43" s="23"/>
      <c r="O43" s="21"/>
      <c r="P43" s="22"/>
      <c r="Q43" s="22"/>
      <c r="R43" s="22"/>
      <c r="S43" s="22"/>
      <c r="T43" s="23"/>
      <c r="V43" s="21"/>
      <c r="W43" s="22"/>
      <c r="X43" s="22"/>
      <c r="Y43" s="22"/>
      <c r="Z43" s="22"/>
      <c r="AA43" s="23"/>
    </row>
    <row r="44" spans="1:27" x14ac:dyDescent="0.25">
      <c r="A44" s="21"/>
      <c r="B44" s="22"/>
      <c r="C44" s="22"/>
      <c r="D44" s="22"/>
      <c r="E44" s="22"/>
      <c r="F44" s="23"/>
      <c r="H44" s="21"/>
      <c r="I44" s="22"/>
      <c r="J44" s="22"/>
      <c r="K44" s="22"/>
      <c r="L44" s="22"/>
      <c r="M44" s="23"/>
      <c r="O44" s="21"/>
      <c r="P44" s="22"/>
      <c r="Q44" s="22"/>
      <c r="R44" s="22"/>
      <c r="S44" s="22"/>
      <c r="T44" s="23"/>
      <c r="V44" s="21"/>
      <c r="W44" s="22"/>
      <c r="X44" s="22"/>
      <c r="Y44" s="22"/>
      <c r="Z44" s="22"/>
      <c r="AA44" s="23"/>
    </row>
    <row r="45" spans="1:27" x14ac:dyDescent="0.25">
      <c r="A45" s="21"/>
      <c r="B45" s="22"/>
      <c r="C45" s="22"/>
      <c r="D45" s="22"/>
      <c r="E45" s="22"/>
      <c r="F45" s="23"/>
      <c r="H45" s="21"/>
      <c r="I45" s="22"/>
      <c r="J45" s="22"/>
      <c r="K45" s="22"/>
      <c r="L45" s="22"/>
      <c r="M45" s="23"/>
      <c r="O45" s="21"/>
      <c r="P45" s="22"/>
      <c r="Q45" s="22"/>
      <c r="R45" s="22"/>
      <c r="S45" s="22"/>
      <c r="T45" s="23"/>
      <c r="V45" s="21"/>
      <c r="W45" s="22"/>
      <c r="X45" s="22"/>
      <c r="Y45" s="22"/>
      <c r="Z45" s="22"/>
      <c r="AA45" s="23"/>
    </row>
    <row r="46" spans="1:27" x14ac:dyDescent="0.25">
      <c r="A46" s="21"/>
      <c r="B46" s="22"/>
      <c r="C46" s="22"/>
      <c r="D46" s="22"/>
      <c r="E46" s="22"/>
      <c r="F46" s="23"/>
      <c r="H46" s="21"/>
      <c r="I46" s="22"/>
      <c r="J46" s="22"/>
      <c r="K46" s="22"/>
      <c r="L46" s="22"/>
      <c r="M46" s="23"/>
      <c r="O46" s="21"/>
      <c r="P46" s="22"/>
      <c r="Q46" s="22"/>
      <c r="R46" s="22"/>
      <c r="S46" s="22"/>
      <c r="T46" s="23"/>
      <c r="V46" s="21"/>
      <c r="W46" s="22"/>
      <c r="X46" s="22"/>
      <c r="Y46" s="22"/>
      <c r="Z46" s="22"/>
      <c r="AA46" s="23"/>
    </row>
    <row r="47" spans="1:27" x14ac:dyDescent="0.25">
      <c r="A47" s="21"/>
      <c r="B47" s="22"/>
      <c r="C47" s="22"/>
      <c r="D47" s="22"/>
      <c r="E47" s="22"/>
      <c r="F47" s="23"/>
      <c r="H47" s="21"/>
      <c r="I47" s="22"/>
      <c r="J47" s="22"/>
      <c r="K47" s="22"/>
      <c r="L47" s="22"/>
      <c r="M47" s="23"/>
      <c r="O47" s="21"/>
      <c r="P47" s="22"/>
      <c r="Q47" s="22"/>
      <c r="R47" s="22"/>
      <c r="S47" s="22"/>
      <c r="T47" s="23"/>
      <c r="V47" s="21"/>
      <c r="W47" s="22"/>
      <c r="X47" s="22"/>
      <c r="Y47" s="22"/>
      <c r="Z47" s="22"/>
      <c r="AA47" s="23"/>
    </row>
    <row r="48" spans="1:27" x14ac:dyDescent="0.25">
      <c r="A48" s="24"/>
      <c r="B48" s="25"/>
      <c r="C48" s="25"/>
      <c r="D48" s="25"/>
      <c r="E48" s="25"/>
      <c r="F48" s="26"/>
      <c r="H48" s="24"/>
      <c r="I48" s="25"/>
      <c r="J48" s="25"/>
      <c r="K48" s="25"/>
      <c r="L48" s="25"/>
      <c r="M48" s="26"/>
      <c r="O48" s="24"/>
      <c r="P48" s="25"/>
      <c r="Q48" s="25"/>
      <c r="R48" s="25"/>
      <c r="S48" s="25"/>
      <c r="T48" s="26"/>
      <c r="V48" s="24"/>
      <c r="W48" s="25"/>
      <c r="X48" s="25"/>
      <c r="Y48" s="25"/>
      <c r="Z48" s="25"/>
      <c r="AA48" s="26"/>
    </row>
    <row r="49" spans="1:27" x14ac:dyDescent="0.25">
      <c r="A49" s="27" t="s">
        <v>41</v>
      </c>
      <c r="B49" s="28"/>
      <c r="C49" s="28"/>
      <c r="D49" s="28"/>
      <c r="E49" s="28"/>
      <c r="F49" s="29"/>
      <c r="H49" s="27" t="s">
        <v>41</v>
      </c>
      <c r="I49" s="28"/>
      <c r="J49" s="28"/>
      <c r="K49" s="28"/>
      <c r="L49" s="28"/>
      <c r="M49" s="29"/>
      <c r="O49" s="27" t="s">
        <v>41</v>
      </c>
      <c r="P49" s="28"/>
      <c r="Q49" s="28"/>
      <c r="R49" s="28"/>
      <c r="S49" s="28"/>
      <c r="T49" s="29"/>
      <c r="V49" s="27" t="s">
        <v>41</v>
      </c>
      <c r="W49" s="28"/>
      <c r="X49" s="28"/>
      <c r="Y49" s="28"/>
      <c r="Z49" s="28"/>
      <c r="AA49" s="29"/>
    </row>
    <row r="50" spans="1:27" x14ac:dyDescent="0.25">
      <c r="A50" s="30"/>
      <c r="B50" s="31"/>
      <c r="C50" s="31"/>
      <c r="D50" s="31"/>
      <c r="E50" s="31"/>
      <c r="F50" s="32"/>
      <c r="H50" s="30"/>
      <c r="I50" s="31"/>
      <c r="J50" s="31"/>
      <c r="K50" s="31"/>
      <c r="L50" s="31"/>
      <c r="M50" s="32"/>
      <c r="O50" s="30"/>
      <c r="P50" s="31"/>
      <c r="Q50" s="31"/>
      <c r="R50" s="31"/>
      <c r="S50" s="31"/>
      <c r="T50" s="32"/>
      <c r="V50" s="30"/>
      <c r="W50" s="31"/>
      <c r="X50" s="31"/>
      <c r="Y50" s="31"/>
      <c r="Z50" s="31"/>
      <c r="AA50" s="32"/>
    </row>
    <row r="52" spans="1:27" x14ac:dyDescent="0.25">
      <c r="A52" s="4" t="s">
        <v>36</v>
      </c>
      <c r="B52" s="5"/>
      <c r="C52" s="5"/>
      <c r="D52" s="5"/>
      <c r="E52" s="5"/>
      <c r="F52" s="6"/>
      <c r="H52" s="4" t="s">
        <v>36</v>
      </c>
      <c r="I52" s="5"/>
      <c r="J52" s="5"/>
      <c r="K52" s="5"/>
      <c r="L52" s="5"/>
      <c r="M52" s="6"/>
      <c r="O52" s="4" t="s">
        <v>36</v>
      </c>
      <c r="P52" s="5"/>
      <c r="Q52" s="5"/>
      <c r="R52" s="5"/>
      <c r="S52" s="5"/>
      <c r="T52" s="6"/>
      <c r="V52" s="4" t="s">
        <v>36</v>
      </c>
      <c r="W52" s="5"/>
      <c r="X52" s="5"/>
      <c r="Y52" s="5"/>
      <c r="Z52" s="5"/>
      <c r="AA52" s="6"/>
    </row>
    <row r="53" spans="1:27" x14ac:dyDescent="0.25">
      <c r="A53" s="4" t="s">
        <v>47</v>
      </c>
      <c r="B53" s="15">
        <f>+B36+4</f>
        <v>13</v>
      </c>
      <c r="C53" s="6"/>
      <c r="D53" s="7" t="s">
        <v>49</v>
      </c>
      <c r="E53" s="7"/>
      <c r="F53" s="8"/>
      <c r="H53" s="4" t="s">
        <v>47</v>
      </c>
      <c r="I53" s="15">
        <f>+B53+1</f>
        <v>14</v>
      </c>
      <c r="J53" s="6"/>
      <c r="K53" s="7" t="s">
        <v>49</v>
      </c>
      <c r="L53" s="7"/>
      <c r="M53" s="8"/>
      <c r="O53" s="4" t="s">
        <v>47</v>
      </c>
      <c r="P53" s="15">
        <f>+I53+1</f>
        <v>15</v>
      </c>
      <c r="Q53" s="6"/>
      <c r="R53" s="7" t="s">
        <v>49</v>
      </c>
      <c r="S53" s="7"/>
      <c r="T53" s="8"/>
      <c r="V53" s="4" t="s">
        <v>47</v>
      </c>
      <c r="W53" s="15">
        <f>+P53+1</f>
        <v>16</v>
      </c>
      <c r="X53" s="6"/>
      <c r="Y53" s="7" t="s">
        <v>48</v>
      </c>
      <c r="Z53" s="7"/>
      <c r="AA53" s="8"/>
    </row>
    <row r="54" spans="1:27" x14ac:dyDescent="0.25">
      <c r="A54" s="13" t="s">
        <v>42</v>
      </c>
      <c r="B54" s="12" t="s">
        <v>43</v>
      </c>
      <c r="C54" s="14"/>
      <c r="D54" s="5"/>
      <c r="E54" s="5"/>
      <c r="F54" s="6"/>
      <c r="H54" s="13" t="s">
        <v>42</v>
      </c>
      <c r="I54" s="12" t="s">
        <v>43</v>
      </c>
      <c r="J54" s="14"/>
      <c r="K54" s="5"/>
      <c r="L54" s="5"/>
      <c r="M54" s="6"/>
      <c r="O54" s="13" t="s">
        <v>42</v>
      </c>
      <c r="P54" s="12" t="s">
        <v>43</v>
      </c>
      <c r="Q54" s="14"/>
      <c r="R54" s="5"/>
      <c r="S54" s="5"/>
      <c r="T54" s="6"/>
      <c r="V54" s="13" t="s">
        <v>42</v>
      </c>
      <c r="W54" s="12" t="s">
        <v>43</v>
      </c>
      <c r="X54" s="14"/>
      <c r="Y54" s="5"/>
      <c r="Z54" s="5"/>
      <c r="AA54" s="6"/>
    </row>
    <row r="55" spans="1:27" x14ac:dyDescent="0.25">
      <c r="A55" s="33" t="s">
        <v>46</v>
      </c>
      <c r="B55" s="34"/>
      <c r="C55" s="6">
        <v>1</v>
      </c>
      <c r="D55" s="4" t="s">
        <v>37</v>
      </c>
      <c r="E55" s="5"/>
      <c r="F55" s="6"/>
      <c r="H55" s="33" t="s">
        <v>46</v>
      </c>
      <c r="I55" s="34"/>
      <c r="J55" s="6">
        <v>1</v>
      </c>
      <c r="K55" s="4" t="s">
        <v>37</v>
      </c>
      <c r="L55" s="5"/>
      <c r="M55" s="6"/>
      <c r="O55" s="33" t="s">
        <v>46</v>
      </c>
      <c r="P55" s="34"/>
      <c r="Q55" s="6">
        <v>1</v>
      </c>
      <c r="R55" s="4" t="s">
        <v>37</v>
      </c>
      <c r="S55" s="5"/>
      <c r="T55" s="6"/>
      <c r="V55" s="33" t="s">
        <v>46</v>
      </c>
      <c r="W55" s="34"/>
      <c r="X55" s="6">
        <v>1</v>
      </c>
      <c r="Y55" s="4" t="s">
        <v>37</v>
      </c>
      <c r="Z55" s="5"/>
      <c r="AA55" s="6"/>
    </row>
    <row r="56" spans="1:27" x14ac:dyDescent="0.25">
      <c r="A56" s="4" t="s">
        <v>44</v>
      </c>
      <c r="B56" s="5"/>
      <c r="C56" s="6" t="s">
        <v>45</v>
      </c>
      <c r="D56" s="4" t="s">
        <v>38</v>
      </c>
      <c r="E56" s="5"/>
      <c r="F56" s="6"/>
      <c r="H56" s="4" t="s">
        <v>44</v>
      </c>
      <c r="I56" s="5"/>
      <c r="J56" s="6" t="s">
        <v>45</v>
      </c>
      <c r="K56" s="4" t="s">
        <v>38</v>
      </c>
      <c r="L56" s="5"/>
      <c r="M56" s="6"/>
      <c r="O56" s="4" t="s">
        <v>44</v>
      </c>
      <c r="P56" s="5"/>
      <c r="Q56" s="6" t="s">
        <v>45</v>
      </c>
      <c r="R56" s="4" t="s">
        <v>38</v>
      </c>
      <c r="S56" s="5"/>
      <c r="T56" s="6"/>
      <c r="V56" s="4" t="s">
        <v>44</v>
      </c>
      <c r="W56" s="5"/>
      <c r="X56" s="6" t="s">
        <v>45</v>
      </c>
      <c r="Y56" s="4" t="s">
        <v>38</v>
      </c>
      <c r="Z56" s="5"/>
      <c r="AA56" s="6"/>
    </row>
    <row r="57" spans="1:27" x14ac:dyDescent="0.25">
      <c r="A57" s="9" t="s">
        <v>39</v>
      </c>
      <c r="B57" s="10"/>
      <c r="C57" s="11"/>
      <c r="D57" s="9" t="s">
        <v>40</v>
      </c>
      <c r="E57" s="10"/>
      <c r="F57" s="11"/>
      <c r="H57" s="9" t="s">
        <v>39</v>
      </c>
      <c r="I57" s="10"/>
      <c r="J57" s="11"/>
      <c r="K57" s="9" t="s">
        <v>40</v>
      </c>
      <c r="L57" s="10"/>
      <c r="M57" s="11"/>
      <c r="O57" s="9" t="s">
        <v>39</v>
      </c>
      <c r="P57" s="10"/>
      <c r="Q57" s="11"/>
      <c r="R57" s="9" t="s">
        <v>40</v>
      </c>
      <c r="S57" s="10"/>
      <c r="T57" s="11"/>
      <c r="V57" s="9" t="s">
        <v>39</v>
      </c>
      <c r="W57" s="10"/>
      <c r="X57" s="11"/>
      <c r="Y57" s="9" t="s">
        <v>40</v>
      </c>
      <c r="Z57" s="10"/>
      <c r="AA57" s="11"/>
    </row>
    <row r="58" spans="1:27" x14ac:dyDescent="0.25">
      <c r="A58" s="18"/>
      <c r="B58" s="19"/>
      <c r="C58" s="19"/>
      <c r="D58" s="19"/>
      <c r="E58" s="19"/>
      <c r="F58" s="20"/>
      <c r="H58" s="18"/>
      <c r="I58" s="19"/>
      <c r="J58" s="19"/>
      <c r="K58" s="19"/>
      <c r="L58" s="19"/>
      <c r="M58" s="20"/>
      <c r="O58" s="18"/>
      <c r="P58" s="19"/>
      <c r="Q58" s="19"/>
      <c r="R58" s="19"/>
      <c r="S58" s="19"/>
      <c r="T58" s="20"/>
      <c r="V58" s="18"/>
      <c r="W58" s="19"/>
      <c r="X58" s="19"/>
      <c r="Y58" s="19"/>
      <c r="Z58" s="19"/>
      <c r="AA58" s="20"/>
    </row>
    <row r="59" spans="1:27" x14ac:dyDescent="0.25">
      <c r="A59" s="21"/>
      <c r="B59" s="22"/>
      <c r="C59" s="22"/>
      <c r="D59" s="22"/>
      <c r="E59" s="22"/>
      <c r="F59" s="23"/>
      <c r="H59" s="21"/>
      <c r="I59" s="22"/>
      <c r="J59" s="22"/>
      <c r="K59" s="22"/>
      <c r="L59" s="22"/>
      <c r="M59" s="23"/>
      <c r="O59" s="21"/>
      <c r="P59" s="22"/>
      <c r="Q59" s="22"/>
      <c r="R59" s="22"/>
      <c r="S59" s="22"/>
      <c r="T59" s="23"/>
      <c r="V59" s="21"/>
      <c r="W59" s="22"/>
      <c r="X59" s="22"/>
      <c r="Y59" s="22"/>
      <c r="Z59" s="22"/>
      <c r="AA59" s="23"/>
    </row>
    <row r="60" spans="1:27" x14ac:dyDescent="0.25">
      <c r="A60" s="21"/>
      <c r="B60" s="22"/>
      <c r="C60" s="22"/>
      <c r="D60" s="22"/>
      <c r="E60" s="22"/>
      <c r="F60" s="23"/>
      <c r="H60" s="21"/>
      <c r="I60" s="22"/>
      <c r="J60" s="22"/>
      <c r="K60" s="22"/>
      <c r="L60" s="22"/>
      <c r="M60" s="23"/>
      <c r="O60" s="21"/>
      <c r="P60" s="22"/>
      <c r="Q60" s="22"/>
      <c r="R60" s="22"/>
      <c r="S60" s="22"/>
      <c r="T60" s="23"/>
      <c r="V60" s="21"/>
      <c r="W60" s="22"/>
      <c r="X60" s="22"/>
      <c r="Y60" s="22"/>
      <c r="Z60" s="22"/>
      <c r="AA60" s="23"/>
    </row>
    <row r="61" spans="1:27" x14ac:dyDescent="0.25">
      <c r="A61" s="21"/>
      <c r="B61" s="22"/>
      <c r="C61" s="22"/>
      <c r="D61" s="22"/>
      <c r="E61" s="22"/>
      <c r="F61" s="23"/>
      <c r="H61" s="21"/>
      <c r="I61" s="22"/>
      <c r="J61" s="22"/>
      <c r="K61" s="22"/>
      <c r="L61" s="22"/>
      <c r="M61" s="23"/>
      <c r="O61" s="21"/>
      <c r="P61" s="22"/>
      <c r="Q61" s="22"/>
      <c r="R61" s="22"/>
      <c r="S61" s="22"/>
      <c r="T61" s="23"/>
      <c r="V61" s="21"/>
      <c r="W61" s="22"/>
      <c r="X61" s="22"/>
      <c r="Y61" s="22"/>
      <c r="Z61" s="22"/>
      <c r="AA61" s="23"/>
    </row>
    <row r="62" spans="1:27" x14ac:dyDescent="0.25">
      <c r="A62" s="21"/>
      <c r="B62" s="22"/>
      <c r="C62" s="22"/>
      <c r="D62" s="22"/>
      <c r="E62" s="22"/>
      <c r="F62" s="23"/>
      <c r="H62" s="21"/>
      <c r="I62" s="22"/>
      <c r="J62" s="22"/>
      <c r="K62" s="22"/>
      <c r="L62" s="22"/>
      <c r="M62" s="23"/>
      <c r="O62" s="21"/>
      <c r="P62" s="22"/>
      <c r="Q62" s="22"/>
      <c r="R62" s="22"/>
      <c r="S62" s="22"/>
      <c r="T62" s="23"/>
      <c r="V62" s="21"/>
      <c r="W62" s="22"/>
      <c r="X62" s="22"/>
      <c r="Y62" s="22"/>
      <c r="Z62" s="22"/>
      <c r="AA62" s="23"/>
    </row>
    <row r="63" spans="1:27" x14ac:dyDescent="0.25">
      <c r="A63" s="21"/>
      <c r="B63" s="22"/>
      <c r="C63" s="22"/>
      <c r="D63" s="22"/>
      <c r="E63" s="22"/>
      <c r="F63" s="23"/>
      <c r="H63" s="21"/>
      <c r="I63" s="22"/>
      <c r="J63" s="22"/>
      <c r="K63" s="22"/>
      <c r="L63" s="22"/>
      <c r="M63" s="23"/>
      <c r="O63" s="21"/>
      <c r="P63" s="22"/>
      <c r="Q63" s="22"/>
      <c r="R63" s="22"/>
      <c r="S63" s="22"/>
      <c r="T63" s="23"/>
      <c r="V63" s="21"/>
      <c r="W63" s="22"/>
      <c r="X63" s="22"/>
      <c r="Y63" s="22"/>
      <c r="Z63" s="22"/>
      <c r="AA63" s="23"/>
    </row>
    <row r="64" spans="1:27" x14ac:dyDescent="0.25">
      <c r="A64" s="21"/>
      <c r="B64" s="22"/>
      <c r="C64" s="22"/>
      <c r="D64" s="22"/>
      <c r="E64" s="22"/>
      <c r="F64" s="23"/>
      <c r="H64" s="21"/>
      <c r="I64" s="22"/>
      <c r="J64" s="22"/>
      <c r="K64" s="22"/>
      <c r="L64" s="22"/>
      <c r="M64" s="23"/>
      <c r="O64" s="21"/>
      <c r="P64" s="22"/>
      <c r="Q64" s="22"/>
      <c r="R64" s="22"/>
      <c r="S64" s="22"/>
      <c r="T64" s="23"/>
      <c r="V64" s="21"/>
      <c r="W64" s="22"/>
      <c r="X64" s="22"/>
      <c r="Y64" s="22"/>
      <c r="Z64" s="22"/>
      <c r="AA64" s="23"/>
    </row>
    <row r="65" spans="1:27" x14ac:dyDescent="0.25">
      <c r="A65" s="24"/>
      <c r="B65" s="25"/>
      <c r="C65" s="25"/>
      <c r="D65" s="25"/>
      <c r="E65" s="25"/>
      <c r="F65" s="26"/>
      <c r="H65" s="24"/>
      <c r="I65" s="25"/>
      <c r="J65" s="25"/>
      <c r="K65" s="25"/>
      <c r="L65" s="25"/>
      <c r="M65" s="26"/>
      <c r="O65" s="24"/>
      <c r="P65" s="25"/>
      <c r="Q65" s="25"/>
      <c r="R65" s="25"/>
      <c r="S65" s="25"/>
      <c r="T65" s="26"/>
      <c r="V65" s="24"/>
      <c r="W65" s="25"/>
      <c r="X65" s="25"/>
      <c r="Y65" s="25"/>
      <c r="Z65" s="25"/>
      <c r="AA65" s="26"/>
    </row>
    <row r="66" spans="1:27" x14ac:dyDescent="0.25">
      <c r="A66" s="27" t="s">
        <v>41</v>
      </c>
      <c r="B66" s="28"/>
      <c r="C66" s="28"/>
      <c r="D66" s="28"/>
      <c r="E66" s="28"/>
      <c r="F66" s="29"/>
      <c r="H66" s="27" t="s">
        <v>41</v>
      </c>
      <c r="I66" s="28"/>
      <c r="J66" s="28"/>
      <c r="K66" s="28"/>
      <c r="L66" s="28"/>
      <c r="M66" s="29"/>
      <c r="O66" s="27" t="s">
        <v>41</v>
      </c>
      <c r="P66" s="28"/>
      <c r="Q66" s="28"/>
      <c r="R66" s="28"/>
      <c r="S66" s="28"/>
      <c r="T66" s="29"/>
      <c r="V66" s="27" t="s">
        <v>41</v>
      </c>
      <c r="W66" s="28"/>
      <c r="X66" s="28"/>
      <c r="Y66" s="28"/>
      <c r="Z66" s="28"/>
      <c r="AA66" s="29"/>
    </row>
    <row r="67" spans="1:27" x14ac:dyDescent="0.25">
      <c r="A67" s="30"/>
      <c r="B67" s="31"/>
      <c r="C67" s="31"/>
      <c r="D67" s="31"/>
      <c r="E67" s="31"/>
      <c r="F67" s="32"/>
      <c r="H67" s="30"/>
      <c r="I67" s="31"/>
      <c r="J67" s="31"/>
      <c r="K67" s="31"/>
      <c r="L67" s="31"/>
      <c r="M67" s="32"/>
      <c r="O67" s="30"/>
      <c r="P67" s="31"/>
      <c r="Q67" s="31"/>
      <c r="R67" s="31"/>
      <c r="S67" s="31"/>
      <c r="T67" s="32"/>
      <c r="V67" s="30"/>
      <c r="W67" s="31"/>
      <c r="X67" s="31"/>
      <c r="Y67" s="31"/>
      <c r="Z67" s="31"/>
      <c r="AA67" s="32"/>
    </row>
  </sheetData>
  <mergeCells count="48">
    <mergeCell ref="A66:F67"/>
    <mergeCell ref="H66:M67"/>
    <mergeCell ref="O66:T67"/>
    <mergeCell ref="V66:AA67"/>
    <mergeCell ref="A55:B55"/>
    <mergeCell ref="H55:I55"/>
    <mergeCell ref="O55:P55"/>
    <mergeCell ref="V55:W55"/>
    <mergeCell ref="A58:F65"/>
    <mergeCell ref="H58:M65"/>
    <mergeCell ref="O58:T65"/>
    <mergeCell ref="V58:AA65"/>
    <mergeCell ref="A41:F48"/>
    <mergeCell ref="H41:M48"/>
    <mergeCell ref="O41:T48"/>
    <mergeCell ref="V41:AA48"/>
    <mergeCell ref="A49:F50"/>
    <mergeCell ref="H49:M50"/>
    <mergeCell ref="O49:T50"/>
    <mergeCell ref="V49:AA50"/>
    <mergeCell ref="A32:F33"/>
    <mergeCell ref="H32:M33"/>
    <mergeCell ref="O32:T33"/>
    <mergeCell ref="V32:AA33"/>
    <mergeCell ref="A38:B38"/>
    <mergeCell ref="H38:I38"/>
    <mergeCell ref="O38:P38"/>
    <mergeCell ref="V38:W38"/>
    <mergeCell ref="A21:B21"/>
    <mergeCell ref="H21:I21"/>
    <mergeCell ref="O21:P21"/>
    <mergeCell ref="V21:W21"/>
    <mergeCell ref="A24:F31"/>
    <mergeCell ref="H24:M31"/>
    <mergeCell ref="O24:T31"/>
    <mergeCell ref="V24:AA31"/>
    <mergeCell ref="O4:P4"/>
    <mergeCell ref="O7:T14"/>
    <mergeCell ref="O15:T16"/>
    <mergeCell ref="V4:W4"/>
    <mergeCell ref="V7:AA14"/>
    <mergeCell ref="V15:AA16"/>
    <mergeCell ref="A7:F14"/>
    <mergeCell ref="A15:F16"/>
    <mergeCell ref="A4:B4"/>
    <mergeCell ref="H4:I4"/>
    <mergeCell ref="H7:M14"/>
    <mergeCell ref="H15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CAF7-498F-4F21-80E3-D6DCD0CB5711}">
  <dimension ref="A1:I1"/>
  <sheetViews>
    <sheetView workbookViewId="0"/>
  </sheetViews>
  <sheetFormatPr baseColWidth="10" defaultRowHeight="15" x14ac:dyDescent="0.25"/>
  <cols>
    <col min="2" max="2" width="24.140625" customWidth="1"/>
    <col min="4" max="4" width="15.5703125" customWidth="1"/>
    <col min="7" max="7" width="17" customWidth="1"/>
    <col min="8" max="8" width="33.7109375" customWidth="1"/>
    <col min="9" max="9" width="44.4257812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62</v>
      </c>
      <c r="E1" t="s">
        <v>56</v>
      </c>
      <c r="F1" t="s">
        <v>54</v>
      </c>
      <c r="G1" t="s">
        <v>61</v>
      </c>
      <c r="H1" t="s">
        <v>63</v>
      </c>
      <c r="I1" t="s">
        <v>64</v>
      </c>
    </row>
  </sheetData>
  <dataValidations count="2">
    <dataValidation type="list" allowBlank="1" showInputMessage="1" showErrorMessage="1" sqref="C2" xr:uid="{FBB0D0C9-149B-4DA3-B594-D9001A25AC55}">
      <formula1>"Pendiente,En proceso,Terminado,Eliminado"</formula1>
    </dataValidation>
    <dataValidation type="list" allowBlank="1" showInputMessage="1" showErrorMessage="1" sqref="A2" xr:uid="{3F30BF48-0DF5-421F-93F5-28E254C5EB6F}">
      <formula1>list_hu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3413-EE51-40E7-9F2A-B482D74E7FC2}">
  <dimension ref="A1:B6"/>
  <sheetViews>
    <sheetView workbookViewId="0">
      <selection activeCell="A8" sqref="A8"/>
    </sheetView>
  </sheetViews>
  <sheetFormatPr baseColWidth="10" defaultRowHeight="15" x14ac:dyDescent="0.25"/>
  <cols>
    <col min="1" max="1" width="21.570312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67</v>
      </c>
    </row>
    <row r="3" spans="1:2" x14ac:dyDescent="0.25">
      <c r="A3" t="s">
        <v>68</v>
      </c>
    </row>
    <row r="4" spans="1:2" x14ac:dyDescent="0.25">
      <c r="A4" t="s">
        <v>69</v>
      </c>
    </row>
    <row r="5" spans="1:2" x14ac:dyDescent="0.25">
      <c r="A5" t="s">
        <v>70</v>
      </c>
    </row>
    <row r="6" spans="1:2" x14ac:dyDescent="0.25">
      <c r="A6" t="s">
        <v>71</v>
      </c>
    </row>
  </sheetData>
  <dataValidations count="1">
    <dataValidation type="list" allowBlank="1" showInputMessage="1" showErrorMessage="1" sqref="B2:B6" xr:uid="{34F0784A-EAA1-4234-A31B-C6B1AF474A6F}">
      <formula1>"Front,Back,Tester,DB,Gestor"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6AC3-91A8-4365-AB1D-C9222B9B4ED8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HU</vt:lpstr>
      <vt:lpstr>Detalle_HU</vt:lpstr>
      <vt:lpstr>Product_Backlog</vt:lpstr>
      <vt:lpstr>Roles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2021-07-04T21:41:01Z</dcterms:created>
  <dcterms:modified xsi:type="dcterms:W3CDTF">2021-07-10T01:12:37Z</dcterms:modified>
</cp:coreProperties>
</file>