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ca\Desktop\AE4441-Group-2-VRP-Project\database\"/>
    </mc:Choice>
  </mc:AlternateContent>
  <xr:revisionPtr revIDLastSave="0" documentId="13_ncr:1_{0249C926-9F8E-4F33-9851-93FF1F997470}" xr6:coauthVersionLast="45" xr6:coauthVersionMax="45" xr10:uidLastSave="{00000000-0000-0000-0000-000000000000}"/>
  <bookViews>
    <workbookView minimized="1" xWindow="0" yWindow="3216" windowWidth="17280" windowHeight="8964" xr2:uid="{AC57F838-00DD-4AE8-8343-A36646A70E9B}"/>
  </bookViews>
  <sheets>
    <sheet name="bases combinations" sheetId="1" r:id="rId1"/>
    <sheet name="nodes optim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3" i="2"/>
  <c r="A2" i="2"/>
  <c r="AL10" i="1" l="1"/>
  <c r="AL9" i="1"/>
  <c r="AL8" i="1"/>
  <c r="AL7" i="1"/>
  <c r="AL6" i="1"/>
  <c r="AL5" i="1"/>
  <c r="AL4" i="1"/>
  <c r="AL3" i="1"/>
  <c r="AG9" i="1"/>
  <c r="AG8" i="1"/>
  <c r="AG7" i="1"/>
  <c r="AG6" i="1"/>
  <c r="AG5" i="1"/>
  <c r="AG4" i="1"/>
  <c r="AG3" i="1"/>
  <c r="AB8" i="1"/>
  <c r="AB7" i="1"/>
  <c r="AB6" i="1"/>
  <c r="AB5" i="1"/>
  <c r="AB4" i="1"/>
  <c r="AB3" i="1"/>
  <c r="W7" i="1"/>
  <c r="W6" i="1"/>
  <c r="W5" i="1"/>
  <c r="W4" i="1"/>
  <c r="W3" i="1"/>
  <c r="R6" i="1"/>
  <c r="R5" i="1"/>
  <c r="R4" i="1"/>
  <c r="R3" i="1"/>
  <c r="M4" i="1"/>
  <c r="M3" i="1"/>
  <c r="M5" i="1"/>
  <c r="H4" i="1"/>
  <c r="H3" i="1"/>
  <c r="C3" i="1"/>
</calcChain>
</file>

<file path=xl/sharedStrings.xml><?xml version="1.0" encoding="utf-8"?>
<sst xmlns="http://schemas.openxmlformats.org/spreadsheetml/2006/main" count="90" uniqueCount="12">
  <si>
    <t>Base ID</t>
  </si>
  <si>
    <t>Latitude</t>
  </si>
  <si>
    <t>Longitude</t>
  </si>
  <si>
    <t xml:space="preserve">Type </t>
  </si>
  <si>
    <t>Priority</t>
  </si>
  <si>
    <t>base</t>
  </si>
  <si>
    <t>id</t>
  </si>
  <si>
    <t>lat</t>
  </si>
  <si>
    <t>long</t>
  </si>
  <si>
    <t>type</t>
  </si>
  <si>
    <t>priority</t>
  </si>
  <si>
    <t>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</si>
</sst>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144E-10DD-4859-90F9-EF6DB2F0964B}">
  <dimension ref="A1:AX10"/>
  <sheetViews>
    <sheetView tabSelected="1" topLeftCell="Z1" workbookViewId="0">
      <selection activeCell="AJ2" sqref="AJ2:AN10"/>
    </sheetView>
  </sheetViews>
  <sheetFormatPr defaultRowHeight="14.4" x14ac:dyDescent="0.3"/>
  <sheetData>
    <row r="1" spans="1:50" x14ac:dyDescent="0.3">
      <c r="A1" s="2">
        <v>1</v>
      </c>
      <c r="B1" s="2"/>
      <c r="C1" s="2"/>
      <c r="D1" s="2"/>
      <c r="E1" s="2"/>
      <c r="F1" s="2">
        <v>2</v>
      </c>
      <c r="G1" s="2"/>
      <c r="H1" s="2"/>
      <c r="I1" s="2"/>
      <c r="J1" s="2"/>
      <c r="K1" s="2">
        <v>3</v>
      </c>
      <c r="L1" s="2"/>
      <c r="M1" s="2"/>
      <c r="N1" s="2"/>
      <c r="O1" s="2"/>
      <c r="P1" s="2">
        <v>4</v>
      </c>
      <c r="Q1" s="2"/>
      <c r="R1" s="2"/>
      <c r="S1" s="2"/>
      <c r="T1" s="2"/>
      <c r="U1" s="2">
        <v>5</v>
      </c>
      <c r="V1" s="2"/>
      <c r="W1" s="2"/>
      <c r="X1" s="2"/>
      <c r="Y1" s="2"/>
      <c r="Z1" s="2">
        <v>6</v>
      </c>
      <c r="AA1" s="2"/>
      <c r="AB1" s="2"/>
      <c r="AC1" s="2"/>
      <c r="AD1" s="2"/>
      <c r="AE1" s="2">
        <v>7</v>
      </c>
      <c r="AF1" s="2"/>
      <c r="AG1" s="2"/>
      <c r="AH1" s="2"/>
      <c r="AI1" s="2"/>
      <c r="AJ1" s="2">
        <v>8</v>
      </c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0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0</v>
      </c>
      <c r="V2" t="s">
        <v>1</v>
      </c>
      <c r="W2" t="s">
        <v>2</v>
      </c>
      <c r="X2" t="s">
        <v>3</v>
      </c>
      <c r="Y2" t="s">
        <v>4</v>
      </c>
      <c r="Z2" t="s">
        <v>0</v>
      </c>
      <c r="AA2" t="s">
        <v>1</v>
      </c>
      <c r="AB2" t="s">
        <v>2</v>
      </c>
      <c r="AC2" t="s">
        <v>3</v>
      </c>
      <c r="AD2" t="s">
        <v>4</v>
      </c>
      <c r="AE2" t="s">
        <v>0</v>
      </c>
      <c r="AF2" t="s">
        <v>1</v>
      </c>
      <c r="AG2" t="s">
        <v>2</v>
      </c>
      <c r="AH2" t="s">
        <v>3</v>
      </c>
      <c r="AI2" t="s">
        <v>4</v>
      </c>
      <c r="AJ2" t="s">
        <v>0</v>
      </c>
      <c r="AK2" t="s">
        <v>1</v>
      </c>
      <c r="AL2" t="s">
        <v>2</v>
      </c>
      <c r="AM2" t="s">
        <v>3</v>
      </c>
      <c r="AN2" t="s">
        <v>4</v>
      </c>
    </row>
    <row r="3" spans="1:50" x14ac:dyDescent="0.3">
      <c r="A3">
        <v>1</v>
      </c>
      <c r="B3">
        <v>7.47</v>
      </c>
      <c r="C3">
        <f>360-279.2</f>
        <v>80.800000000000011</v>
      </c>
      <c r="D3" t="s">
        <v>5</v>
      </c>
      <c r="E3">
        <v>0</v>
      </c>
      <c r="F3">
        <v>1</v>
      </c>
      <c r="G3">
        <v>6.9</v>
      </c>
      <c r="H3">
        <f>360-279.14</f>
        <v>80.860000000000014</v>
      </c>
      <c r="I3" t="s">
        <v>5</v>
      </c>
      <c r="J3">
        <v>0</v>
      </c>
      <c r="K3">
        <v>1</v>
      </c>
      <c r="L3">
        <v>6.9</v>
      </c>
      <c r="M3">
        <f>360-279.14</f>
        <v>80.860000000000014</v>
      </c>
      <c r="N3" t="s">
        <v>5</v>
      </c>
      <c r="O3">
        <v>0</v>
      </c>
      <c r="P3">
        <v>1</v>
      </c>
      <c r="Q3">
        <v>6.9</v>
      </c>
      <c r="R3">
        <f>360-279.14</f>
        <v>80.860000000000014</v>
      </c>
      <c r="S3" t="s">
        <v>5</v>
      </c>
      <c r="T3">
        <v>0</v>
      </c>
      <c r="U3">
        <v>1</v>
      </c>
      <c r="V3">
        <v>6.57</v>
      </c>
      <c r="W3">
        <f>360-279.65</f>
        <v>80.350000000000023</v>
      </c>
      <c r="X3" t="s">
        <v>5</v>
      </c>
      <c r="Y3">
        <v>0</v>
      </c>
      <c r="Z3">
        <v>1</v>
      </c>
      <c r="AA3">
        <v>6.57</v>
      </c>
      <c r="AB3">
        <f>360-279.65</f>
        <v>80.350000000000023</v>
      </c>
      <c r="AC3" t="s">
        <v>5</v>
      </c>
      <c r="AD3">
        <v>0</v>
      </c>
      <c r="AE3">
        <v>1</v>
      </c>
      <c r="AF3">
        <v>6.57</v>
      </c>
      <c r="AG3">
        <f>360-279.65</f>
        <v>80.350000000000023</v>
      </c>
      <c r="AH3" t="s">
        <v>5</v>
      </c>
      <c r="AI3">
        <v>0</v>
      </c>
      <c r="AJ3">
        <v>1</v>
      </c>
      <c r="AK3">
        <v>6.57</v>
      </c>
      <c r="AL3">
        <f>360-279.65</f>
        <v>80.350000000000023</v>
      </c>
      <c r="AM3" t="s">
        <v>5</v>
      </c>
      <c r="AN3">
        <v>0</v>
      </c>
    </row>
    <row r="4" spans="1:50" x14ac:dyDescent="0.3">
      <c r="F4">
        <v>2</v>
      </c>
      <c r="G4">
        <v>8.5399999999999991</v>
      </c>
      <c r="H4">
        <f>360-279.44</f>
        <v>80.56</v>
      </c>
      <c r="I4" t="s">
        <v>5</v>
      </c>
      <c r="J4">
        <v>0</v>
      </c>
      <c r="K4">
        <v>2</v>
      </c>
      <c r="L4">
        <v>8.5399999999999991</v>
      </c>
      <c r="M4">
        <f>360-279.44</f>
        <v>80.56</v>
      </c>
      <c r="N4" t="s">
        <v>5</v>
      </c>
      <c r="O4">
        <v>0</v>
      </c>
      <c r="P4">
        <v>2</v>
      </c>
      <c r="Q4">
        <v>8.5399999999999991</v>
      </c>
      <c r="R4">
        <f>360-279.44</f>
        <v>80.56</v>
      </c>
      <c r="S4" t="s">
        <v>5</v>
      </c>
      <c r="T4">
        <v>0</v>
      </c>
      <c r="U4">
        <v>2</v>
      </c>
      <c r="V4">
        <v>6.93</v>
      </c>
      <c r="W4">
        <f>360-278.41</f>
        <v>81.589999999999975</v>
      </c>
      <c r="X4" t="s">
        <v>5</v>
      </c>
      <c r="Y4">
        <v>0</v>
      </c>
      <c r="Z4">
        <v>2</v>
      </c>
      <c r="AA4">
        <v>6.93</v>
      </c>
      <c r="AB4">
        <f>360-278.41</f>
        <v>81.589999999999975</v>
      </c>
      <c r="AC4" t="s">
        <v>5</v>
      </c>
      <c r="AD4">
        <v>0</v>
      </c>
      <c r="AE4">
        <v>2</v>
      </c>
      <c r="AF4">
        <v>6.93</v>
      </c>
      <c r="AG4">
        <f>360-278.41</f>
        <v>81.589999999999975</v>
      </c>
      <c r="AH4" t="s">
        <v>5</v>
      </c>
      <c r="AI4">
        <v>0</v>
      </c>
      <c r="AJ4">
        <v>2</v>
      </c>
      <c r="AK4">
        <v>6.93</v>
      </c>
      <c r="AL4">
        <f>360-278.41</f>
        <v>81.589999999999975</v>
      </c>
      <c r="AM4" t="s">
        <v>5</v>
      </c>
      <c r="AN4">
        <v>0</v>
      </c>
    </row>
    <row r="5" spans="1:50" x14ac:dyDescent="0.3">
      <c r="K5">
        <v>3</v>
      </c>
      <c r="L5">
        <v>7.72</v>
      </c>
      <c r="M5">
        <f>360-279.29</f>
        <v>80.70999999999998</v>
      </c>
      <c r="N5" t="s">
        <v>5</v>
      </c>
      <c r="O5">
        <v>0</v>
      </c>
      <c r="P5">
        <v>3</v>
      </c>
      <c r="Q5">
        <v>7.83</v>
      </c>
      <c r="R5">
        <f>360-278.76</f>
        <v>81.240000000000009</v>
      </c>
      <c r="S5" t="s">
        <v>5</v>
      </c>
      <c r="T5">
        <v>0</v>
      </c>
      <c r="U5">
        <v>3</v>
      </c>
      <c r="V5">
        <v>7.91</v>
      </c>
      <c r="W5">
        <f>360-280.01</f>
        <v>79.990000000000009</v>
      </c>
      <c r="X5" t="s">
        <v>5</v>
      </c>
      <c r="Y5">
        <v>0</v>
      </c>
      <c r="Z5">
        <v>3</v>
      </c>
      <c r="AA5">
        <v>7.91</v>
      </c>
      <c r="AB5">
        <f>360-280.01</f>
        <v>79.990000000000009</v>
      </c>
      <c r="AC5" t="s">
        <v>5</v>
      </c>
      <c r="AD5">
        <v>0</v>
      </c>
      <c r="AE5">
        <v>3</v>
      </c>
      <c r="AF5">
        <v>7.91</v>
      </c>
      <c r="AG5">
        <f>360-280.01</f>
        <v>79.990000000000009</v>
      </c>
      <c r="AH5" t="s">
        <v>5</v>
      </c>
      <c r="AI5">
        <v>0</v>
      </c>
      <c r="AJ5">
        <v>3</v>
      </c>
      <c r="AK5">
        <v>7.91</v>
      </c>
      <c r="AL5">
        <f>360-280.01</f>
        <v>79.990000000000009</v>
      </c>
      <c r="AM5" t="s">
        <v>5</v>
      </c>
      <c r="AN5">
        <v>0</v>
      </c>
    </row>
    <row r="6" spans="1:50" x14ac:dyDescent="0.3">
      <c r="P6">
        <v>4</v>
      </c>
      <c r="Q6">
        <v>7.56</v>
      </c>
      <c r="R6">
        <f>360-280</f>
        <v>80</v>
      </c>
      <c r="S6" t="s">
        <v>5</v>
      </c>
      <c r="T6">
        <v>0</v>
      </c>
      <c r="U6">
        <v>4</v>
      </c>
      <c r="V6">
        <v>8.31</v>
      </c>
      <c r="W6">
        <f>360-278.8</f>
        <v>81.199999999999989</v>
      </c>
      <c r="X6" t="s">
        <v>5</v>
      </c>
      <c r="Y6">
        <v>0</v>
      </c>
      <c r="Z6">
        <v>4</v>
      </c>
      <c r="AA6">
        <v>8.31</v>
      </c>
      <c r="AB6">
        <f>360-278.8</f>
        <v>81.199999999999989</v>
      </c>
      <c r="AC6" t="s">
        <v>5</v>
      </c>
      <c r="AD6">
        <v>0</v>
      </c>
      <c r="AE6">
        <v>4</v>
      </c>
      <c r="AF6">
        <v>8.31</v>
      </c>
      <c r="AG6">
        <f>360-278.8</f>
        <v>81.199999999999989</v>
      </c>
      <c r="AH6" t="s">
        <v>5</v>
      </c>
      <c r="AI6">
        <v>0</v>
      </c>
      <c r="AJ6">
        <v>4</v>
      </c>
      <c r="AK6">
        <v>8.31</v>
      </c>
      <c r="AL6">
        <f>360-278.8</f>
        <v>81.199999999999989</v>
      </c>
      <c r="AM6" t="s">
        <v>5</v>
      </c>
      <c r="AN6">
        <v>0</v>
      </c>
    </row>
    <row r="7" spans="1:50" x14ac:dyDescent="0.3">
      <c r="U7">
        <v>5</v>
      </c>
      <c r="V7">
        <v>9.26</v>
      </c>
      <c r="W7">
        <f>360-279.66</f>
        <v>80.339999999999975</v>
      </c>
      <c r="X7" t="s">
        <v>5</v>
      </c>
      <c r="Y7">
        <v>0</v>
      </c>
      <c r="Z7">
        <v>5</v>
      </c>
      <c r="AA7">
        <v>9.26</v>
      </c>
      <c r="AB7">
        <f>360-279.66</f>
        <v>80.339999999999975</v>
      </c>
      <c r="AC7" t="s">
        <v>5</v>
      </c>
      <c r="AD7">
        <v>0</v>
      </c>
      <c r="AE7">
        <v>5</v>
      </c>
      <c r="AF7">
        <v>9.26</v>
      </c>
      <c r="AG7">
        <f>360-279.66</f>
        <v>80.339999999999975</v>
      </c>
      <c r="AH7" t="s">
        <v>5</v>
      </c>
      <c r="AI7">
        <v>0</v>
      </c>
      <c r="AJ7">
        <v>5</v>
      </c>
      <c r="AK7">
        <v>9.26</v>
      </c>
      <c r="AL7">
        <f>360-279.66</f>
        <v>80.339999999999975</v>
      </c>
      <c r="AM7" t="s">
        <v>5</v>
      </c>
      <c r="AN7">
        <v>0</v>
      </c>
    </row>
    <row r="8" spans="1:50" x14ac:dyDescent="0.3">
      <c r="Z8">
        <v>6</v>
      </c>
      <c r="AA8">
        <v>7.85</v>
      </c>
      <c r="AB8">
        <f>360-279.31</f>
        <v>80.69</v>
      </c>
      <c r="AC8" t="s">
        <v>5</v>
      </c>
      <c r="AD8">
        <v>0</v>
      </c>
      <c r="AE8">
        <v>6</v>
      </c>
      <c r="AF8">
        <v>7.29</v>
      </c>
      <c r="AG8">
        <f>360-279.17</f>
        <v>80.829999999999984</v>
      </c>
      <c r="AH8" t="s">
        <v>5</v>
      </c>
      <c r="AI8">
        <v>0</v>
      </c>
      <c r="AJ8">
        <v>6</v>
      </c>
      <c r="AK8">
        <v>7.29</v>
      </c>
      <c r="AL8">
        <f>360-279.17</f>
        <v>80.829999999999984</v>
      </c>
      <c r="AM8" t="s">
        <v>5</v>
      </c>
      <c r="AN8">
        <v>0</v>
      </c>
    </row>
    <row r="9" spans="1:50" x14ac:dyDescent="0.3">
      <c r="AE9">
        <v>7</v>
      </c>
      <c r="AF9">
        <v>8.42</v>
      </c>
      <c r="AG9">
        <f>360-279.41</f>
        <v>80.589999999999975</v>
      </c>
      <c r="AH9" t="s">
        <v>5</v>
      </c>
      <c r="AI9">
        <v>0</v>
      </c>
      <c r="AJ9">
        <v>7</v>
      </c>
      <c r="AK9">
        <v>8.42</v>
      </c>
      <c r="AL9">
        <f>360-279.41</f>
        <v>80.589999999999975</v>
      </c>
      <c r="AM9" t="s">
        <v>5</v>
      </c>
      <c r="AN9">
        <v>0</v>
      </c>
    </row>
    <row r="10" spans="1:50" x14ac:dyDescent="0.3">
      <c r="AJ10">
        <v>8</v>
      </c>
      <c r="AK10">
        <v>7.73</v>
      </c>
      <c r="AL10">
        <f>360-279</f>
        <v>81</v>
      </c>
      <c r="AM10" t="s">
        <v>5</v>
      </c>
      <c r="AN10">
        <v>0</v>
      </c>
    </row>
  </sheetData>
  <mergeCells count="10">
    <mergeCell ref="AE1:AI1"/>
    <mergeCell ref="AJ1:AN1"/>
    <mergeCell ref="AO1:AS1"/>
    <mergeCell ref="AT1:AX1"/>
    <mergeCell ref="A1:E1"/>
    <mergeCell ref="F1:J1"/>
    <mergeCell ref="K1:O1"/>
    <mergeCell ref="P1:T1"/>
    <mergeCell ref="U1:Y1"/>
    <mergeCell ref="Z1:A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997FB-8B17-4E73-B341-93CA95179298}">
  <dimension ref="A1:E10"/>
  <sheetViews>
    <sheetView workbookViewId="0">
      <selection activeCell="E12" sqref="E12"/>
    </sheetView>
  </sheetViews>
  <sheetFormatPr defaultRowHeight="14.4" x14ac:dyDescent="0.3"/>
  <cols>
    <col min="3" max="3" width="10.88671875" bestFit="1" customWidth="1"/>
  </cols>
  <sheetData>
    <row r="1" spans="1:5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3">
      <c r="A2">
        <f>1</f>
        <v>1</v>
      </c>
      <c r="B2" s="1">
        <v>6.1888030000000001</v>
      </c>
      <c r="C2" s="1">
        <v>80.519159000000002</v>
      </c>
      <c r="D2" t="s">
        <v>11</v>
      </c>
      <c r="E2">
        <v>0</v>
      </c>
    </row>
    <row r="3" spans="1:5" x14ac:dyDescent="0.3">
      <c r="A3">
        <f>A2+1</f>
        <v>2</v>
      </c>
      <c r="B3" s="1">
        <v>6.4965020000000004</v>
      </c>
      <c r="C3" s="1">
        <v>80.776137000000006</v>
      </c>
      <c r="D3" t="s">
        <v>11</v>
      </c>
      <c r="E3">
        <v>0</v>
      </c>
    </row>
    <row r="4" spans="1:5" x14ac:dyDescent="0.3">
      <c r="A4">
        <f t="shared" ref="A4:A10" si="0">A3+1</f>
        <v>3</v>
      </c>
      <c r="B4" s="1">
        <v>6.9784189999999997</v>
      </c>
      <c r="C4" s="1">
        <v>81.246234999999999</v>
      </c>
      <c r="D4" t="s">
        <v>11</v>
      </c>
      <c r="E4">
        <v>0</v>
      </c>
    </row>
    <row r="5" spans="1:5" x14ac:dyDescent="0.3">
      <c r="A5">
        <f t="shared" si="0"/>
        <v>4</v>
      </c>
      <c r="B5" s="1">
        <v>7.4206070000000004</v>
      </c>
      <c r="C5" s="1">
        <v>81.590762999999995</v>
      </c>
      <c r="D5" t="s">
        <v>11</v>
      </c>
      <c r="E5">
        <v>0</v>
      </c>
    </row>
    <row r="6" spans="1:5" x14ac:dyDescent="0.3">
      <c r="A6">
        <f t="shared" si="0"/>
        <v>5</v>
      </c>
      <c r="B6" s="1">
        <v>7.6981719999999996</v>
      </c>
      <c r="C6" s="1">
        <v>79.838475000000003</v>
      </c>
      <c r="D6" t="s">
        <v>11</v>
      </c>
      <c r="E6">
        <v>0</v>
      </c>
    </row>
    <row r="7" spans="1:5" x14ac:dyDescent="0.3">
      <c r="A7">
        <f t="shared" si="0"/>
        <v>6</v>
      </c>
      <c r="B7" s="1">
        <v>8.0164679999999997</v>
      </c>
      <c r="C7" s="1">
        <v>80.920918999999998</v>
      </c>
      <c r="D7" t="s">
        <v>11</v>
      </c>
      <c r="E7">
        <v>0</v>
      </c>
    </row>
    <row r="8" spans="1:5" x14ac:dyDescent="0.3">
      <c r="A8">
        <f t="shared" si="0"/>
        <v>7</v>
      </c>
      <c r="B8" s="1">
        <v>8.6553629999999995</v>
      </c>
      <c r="C8">
        <v>81.085539999999995</v>
      </c>
      <c r="D8" t="s">
        <v>11</v>
      </c>
      <c r="E8">
        <v>0</v>
      </c>
    </row>
    <row r="9" spans="1:5" x14ac:dyDescent="0.3">
      <c r="A9">
        <f t="shared" si="0"/>
        <v>8</v>
      </c>
      <c r="B9" s="1">
        <v>9.1833460000000002</v>
      </c>
      <c r="C9" s="1">
        <v>80.741310999999996</v>
      </c>
      <c r="D9" t="s">
        <v>11</v>
      </c>
      <c r="E9">
        <v>0</v>
      </c>
    </row>
    <row r="10" spans="1:5" x14ac:dyDescent="0.3">
      <c r="A10">
        <f t="shared" si="0"/>
        <v>9</v>
      </c>
      <c r="B10" s="1">
        <v>8.8843010000000007</v>
      </c>
      <c r="C10" s="1">
        <v>79.986797999999993</v>
      </c>
      <c r="D10" t="s">
        <v>11</v>
      </c>
      <c r="E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bases combinations</vt:lpstr>
      <vt:lpstr>nodes optimal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Campolucci</dc:creator>
  <cp:lastModifiedBy>Pietro Campolucci</cp:lastModifiedBy>
  <dcterms:created xsi:type="dcterms:W3CDTF">2020-11-15T18:04:40Z</dcterms:created>
  <dcterms:modified xsi:type="dcterms:W3CDTF">2020-11-18T09:42:20Z</dcterms:modified>
</cp:coreProperties>
</file>