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97EBE7C7-9A29-C342-8A6C-86C2410E9D2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2" i="1"/>
  <c r="M2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2" i="1"/>
  <c r="G2" i="1" s="1"/>
  <c r="F74" i="1" l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</calcChain>
</file>

<file path=xl/sharedStrings.xml><?xml version="1.0" encoding="utf-8"?>
<sst xmlns="http://schemas.openxmlformats.org/spreadsheetml/2006/main" count="236" uniqueCount="20">
  <si>
    <t>Q2</t>
  </si>
  <si>
    <t>yield</t>
  </si>
  <si>
    <t>pT (pT=0.005*x_L*P_inc)</t>
  </si>
  <si>
    <t>xpi</t>
  </si>
  <si>
    <t>xL</t>
  </si>
  <si>
    <t>ye</t>
  </si>
  <si>
    <t>y</t>
  </si>
  <si>
    <t>dyield</t>
  </si>
  <si>
    <t>kT2max</t>
  </si>
  <si>
    <t>obs</t>
  </si>
  <si>
    <t>F2LN</t>
  </si>
  <si>
    <t>value</t>
  </si>
  <si>
    <t>stat_u</t>
  </si>
  <si>
    <t>sys_u</t>
  </si>
  <si>
    <t>norm_c</t>
  </si>
  <si>
    <t>col</t>
  </si>
  <si>
    <t>tar</t>
  </si>
  <si>
    <t>p</t>
  </si>
  <si>
    <t>EIC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</si>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</sst>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000000000000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0" fontId="0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ColWidth="14.5" defaultRowHeight="15.75" customHeight="1" x14ac:dyDescent="0.15"/>
  <cols>
    <col min="1" max="1" width="7.33203125" customWidth="1"/>
    <col min="2" max="2" width="7.1640625" customWidth="1"/>
    <col min="3" max="5" width="5.6640625" customWidth="1"/>
    <col min="6" max="6" width="22.83203125" customWidth="1"/>
    <col min="7" max="8" width="7.1640625" customWidth="1"/>
    <col min="10" max="10" width="17.83203125" bestFit="1" customWidth="1"/>
  </cols>
  <sheetData>
    <row r="1" spans="1:17" ht="15.75" customHeight="1" x14ac:dyDescent="0.15">
      <c r="A1" s="1" t="s">
        <v>0</v>
      </c>
      <c r="B1" s="2" t="s">
        <v>3</v>
      </c>
      <c r="C1" s="2" t="s">
        <v>4</v>
      </c>
      <c r="D1" s="2" t="s">
        <v>6</v>
      </c>
      <c r="E1" s="2" t="s">
        <v>5</v>
      </c>
      <c r="F1" s="4" t="s">
        <v>2</v>
      </c>
      <c r="G1" s="25" t="s">
        <v>19</v>
      </c>
      <c r="H1" s="3" t="s">
        <v>1</v>
      </c>
      <c r="I1" s="2" t="s">
        <v>7</v>
      </c>
      <c r="J1" s="2" t="s">
        <v>8</v>
      </c>
      <c r="K1" s="22" t="s">
        <v>9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 ht="15.75" customHeight="1" x14ac:dyDescent="0.15">
      <c r="A2" s="5">
        <v>14.785121939843499</v>
      </c>
      <c r="B2" s="6">
        <v>5.22763593460968E-3</v>
      </c>
      <c r="C2" s="7">
        <v>0.87291732798127197</v>
      </c>
      <c r="D2" s="13">
        <f>1-C2</f>
        <v>0.12708267201872803</v>
      </c>
      <c r="E2" s="7">
        <v>0.94932252809193496</v>
      </c>
      <c r="F2" s="9">
        <f t="shared" ref="F2:F33" si="0">(0.005*C2*135)</f>
        <v>0.58921919638735853</v>
      </c>
      <c r="G2" s="9">
        <f>B2*D2</f>
        <v>6.6434194291131873E-4</v>
      </c>
      <c r="H2" s="8">
        <v>310055.76407204202</v>
      </c>
      <c r="I2">
        <f>SQRT(H2)</f>
        <v>556.82651164616971</v>
      </c>
      <c r="J2" s="20">
        <f>F2^2</f>
        <v>0.34717926139136457</v>
      </c>
      <c r="K2" s="21" t="s">
        <v>10</v>
      </c>
      <c r="L2" s="26">
        <v>9.3118282169173588E-2</v>
      </c>
      <c r="M2">
        <f>I2/H2*L2</f>
        <v>1.6723033156931422E-4</v>
      </c>
      <c r="N2">
        <f>0.012*L2</f>
        <v>1.117419386030083E-3</v>
      </c>
      <c r="O2">
        <f>0.025*L2</f>
        <v>2.3279570542293396E-3</v>
      </c>
      <c r="P2" s="24" t="s">
        <v>18</v>
      </c>
      <c r="Q2" s="24" t="s">
        <v>17</v>
      </c>
    </row>
    <row r="3" spans="1:17" ht="15.75" customHeight="1" x14ac:dyDescent="0.15">
      <c r="A3" s="10">
        <v>14.8663326879031</v>
      </c>
      <c r="B3" s="11">
        <v>1.0971303415747501E-2</v>
      </c>
      <c r="C3" s="11">
        <v>0.90449666312376198</v>
      </c>
      <c r="D3" s="13">
        <f t="shared" ref="D3:D66" si="1">1-C3</f>
        <v>9.5503336876238021E-2</v>
      </c>
      <c r="E3" s="11">
        <v>0.25293835031780398</v>
      </c>
      <c r="F3" s="9">
        <f t="shared" si="0"/>
        <v>0.61053524760853928</v>
      </c>
      <c r="G3" s="9">
        <f t="shared" ref="G3:G66" si="2">B3*D3</f>
        <v>1.0477960860855544E-3</v>
      </c>
      <c r="H3" s="12">
        <v>243255.76180821701</v>
      </c>
      <c r="I3">
        <f t="shared" ref="I3:I66" si="3">SQRT(H3)</f>
        <v>493.20965299577927</v>
      </c>
      <c r="J3" s="20">
        <f>F3^2</f>
        <v>0.37275328857242035</v>
      </c>
      <c r="K3" s="21" t="s">
        <v>10</v>
      </c>
      <c r="L3" s="26">
        <v>5.0699851671088293E-2</v>
      </c>
      <c r="M3">
        <f t="shared" ref="M3:M66" si="4">I3/H3*L3</f>
        <v>1.0279574084394932E-4</v>
      </c>
      <c r="N3">
        <f t="shared" ref="N3:N66" si="5">0.012*L3</f>
        <v>6.0839822005305955E-4</v>
      </c>
      <c r="O3">
        <f t="shared" ref="O3:O66" si="6">0.025*L3</f>
        <v>1.2674962917772073E-3</v>
      </c>
      <c r="P3" s="24" t="s">
        <v>18</v>
      </c>
      <c r="Q3" s="24" t="s">
        <v>17</v>
      </c>
    </row>
    <row r="4" spans="1:17" ht="15.75" customHeight="1" x14ac:dyDescent="0.15">
      <c r="A4" s="5">
        <v>14.881595930317401</v>
      </c>
      <c r="B4" s="6">
        <v>1.40041937268225E-2</v>
      </c>
      <c r="C4" s="7">
        <v>0.99640323730398594</v>
      </c>
      <c r="D4" s="13">
        <f t="shared" si="1"/>
        <v>3.5967626960140553E-3</v>
      </c>
      <c r="E4" s="7">
        <v>0.94981120453869206</v>
      </c>
      <c r="F4" s="9">
        <f t="shared" si="0"/>
        <v>0.67257218518019046</v>
      </c>
      <c r="G4" s="9">
        <f t="shared" si="2"/>
        <v>5.0369761584389213E-5</v>
      </c>
      <c r="H4" s="8">
        <v>310195.68335041997</v>
      </c>
      <c r="I4">
        <f t="shared" si="3"/>
        <v>556.95213739640144</v>
      </c>
      <c r="J4" s="20">
        <f>F4^2</f>
        <v>0.4523533442780564</v>
      </c>
      <c r="K4" s="21" t="s">
        <v>10</v>
      </c>
      <c r="L4" s="26">
        <v>1.3564971155468409E-6</v>
      </c>
      <c r="M4">
        <f t="shared" si="4"/>
        <v>2.4355721514744395E-9</v>
      </c>
      <c r="N4">
        <f t="shared" si="5"/>
        <v>1.6277965386562091E-8</v>
      </c>
      <c r="O4">
        <f t="shared" si="6"/>
        <v>3.3912427888671022E-8</v>
      </c>
      <c r="P4" s="24" t="s">
        <v>18</v>
      </c>
      <c r="Q4" s="24" t="s">
        <v>17</v>
      </c>
    </row>
    <row r="5" spans="1:17" ht="15.75" customHeight="1" x14ac:dyDescent="0.15">
      <c r="A5" s="10">
        <v>14.815511677879799</v>
      </c>
      <c r="B5" s="11">
        <v>1.9966901896130099E-2</v>
      </c>
      <c r="C5" s="11">
        <v>0.95914873180882898</v>
      </c>
      <c r="D5" s="13">
        <f t="shared" si="1"/>
        <v>4.085126819117102E-2</v>
      </c>
      <c r="E5" s="11">
        <v>0.137784257719828</v>
      </c>
      <c r="F5" s="9">
        <f t="shared" si="0"/>
        <v>0.64742539397095955</v>
      </c>
      <c r="G5" s="9">
        <f t="shared" si="2"/>
        <v>8.1567326430561184E-4</v>
      </c>
      <c r="H5" s="12">
        <v>223766.99998914599</v>
      </c>
      <c r="I5">
        <f t="shared" si="3"/>
        <v>473.04016741619944</v>
      </c>
      <c r="J5" s="20">
        <f>F5^2</f>
        <v>0.41915964075845219</v>
      </c>
      <c r="K5" s="21" t="s">
        <v>10</v>
      </c>
      <c r="L5" s="26">
        <v>8.3372327957854184E-3</v>
      </c>
      <c r="M5">
        <f t="shared" si="4"/>
        <v>1.7624788273952202E-5</v>
      </c>
      <c r="N5">
        <f t="shared" si="5"/>
        <v>1.0004679354942502E-4</v>
      </c>
      <c r="O5">
        <f t="shared" si="6"/>
        <v>2.0843081989463548E-4</v>
      </c>
      <c r="P5" s="24" t="s">
        <v>18</v>
      </c>
      <c r="Q5" s="24" t="s">
        <v>17</v>
      </c>
    </row>
    <row r="6" spans="1:17" ht="15.75" customHeight="1" x14ac:dyDescent="0.15">
      <c r="A6" s="5">
        <v>15.3851698844227</v>
      </c>
      <c r="B6" s="7">
        <v>4.7032068203438297E-2</v>
      </c>
      <c r="C6" s="7">
        <v>0.90611611164068595</v>
      </c>
      <c r="D6" s="13">
        <f t="shared" si="1"/>
        <v>9.3883888359314049E-2</v>
      </c>
      <c r="E6" s="7">
        <v>0.271390879315421</v>
      </c>
      <c r="F6" s="9">
        <f t="shared" si="0"/>
        <v>0.61162837535746306</v>
      </c>
      <c r="G6" s="9">
        <f t="shared" si="2"/>
        <v>4.4155534405192452E-3</v>
      </c>
      <c r="H6" s="8">
        <v>363879.43067461503</v>
      </c>
      <c r="I6">
        <f t="shared" si="3"/>
        <v>603.22419602881894</v>
      </c>
      <c r="J6" s="20">
        <f>F6^2</f>
        <v>0.37408926954240973</v>
      </c>
      <c r="K6" s="21" t="s">
        <v>10</v>
      </c>
      <c r="L6" s="26">
        <v>3.5815513171089178E-2</v>
      </c>
      <c r="M6">
        <f t="shared" si="4"/>
        <v>5.9373469112930104E-5</v>
      </c>
      <c r="N6">
        <f t="shared" si="5"/>
        <v>4.2978615805307012E-4</v>
      </c>
      <c r="O6">
        <f t="shared" si="6"/>
        <v>8.9538782927722944E-4</v>
      </c>
      <c r="P6" s="24" t="s">
        <v>18</v>
      </c>
      <c r="Q6" s="24" t="s">
        <v>17</v>
      </c>
    </row>
    <row r="7" spans="1:17" ht="15.75" customHeight="1" x14ac:dyDescent="0.15">
      <c r="A7" s="10">
        <v>15.156683538341801</v>
      </c>
      <c r="B7" s="11">
        <v>5.49503708690968E-2</v>
      </c>
      <c r="C7" s="11">
        <v>0.80227228556748897</v>
      </c>
      <c r="D7" s="13">
        <f t="shared" si="1"/>
        <v>0.19772771443251103</v>
      </c>
      <c r="E7" s="11">
        <v>5.11900139825106E-2</v>
      </c>
      <c r="F7" s="9">
        <f t="shared" si="0"/>
        <v>0.54153379275805502</v>
      </c>
      <c r="G7" s="9">
        <f t="shared" si="2"/>
        <v>1.0865211239165345E-2</v>
      </c>
      <c r="H7" s="12">
        <v>299447.78801338898</v>
      </c>
      <c r="I7">
        <f t="shared" si="3"/>
        <v>547.21822704784699</v>
      </c>
      <c r="J7" s="20">
        <f>F7^2</f>
        <v>0.2932588486989241</v>
      </c>
      <c r="K7" s="21" t="s">
        <v>10</v>
      </c>
      <c r="L7" s="26">
        <v>8.4645638211386029E-2</v>
      </c>
      <c r="M7">
        <f t="shared" si="4"/>
        <v>1.5468351386618726E-4</v>
      </c>
      <c r="N7">
        <f t="shared" si="5"/>
        <v>1.0157476585366323E-3</v>
      </c>
      <c r="O7">
        <f t="shared" si="6"/>
        <v>2.1161409552846507E-3</v>
      </c>
      <c r="P7" s="24" t="s">
        <v>18</v>
      </c>
      <c r="Q7" s="24" t="s">
        <v>17</v>
      </c>
    </row>
    <row r="8" spans="1:17" ht="15.75" customHeight="1" x14ac:dyDescent="0.15">
      <c r="A8" s="10">
        <v>14.875797378364901</v>
      </c>
      <c r="B8" s="11">
        <v>0.14771714407282799</v>
      </c>
      <c r="C8" s="11">
        <v>0.97131619784919898</v>
      </c>
      <c r="D8" s="13">
        <f t="shared" si="1"/>
        <v>2.8683802150801019E-2</v>
      </c>
      <c r="E8" s="11">
        <v>1.87053192970013E-2</v>
      </c>
      <c r="F8" s="9">
        <f t="shared" si="0"/>
        <v>0.65563843354820939</v>
      </c>
      <c r="G8" s="9">
        <f t="shared" si="2"/>
        <v>4.2370893348663676E-3</v>
      </c>
      <c r="H8" s="12">
        <v>263879.895653165</v>
      </c>
      <c r="I8">
        <f t="shared" si="3"/>
        <v>513.69241346662398</v>
      </c>
      <c r="J8" s="20">
        <f>F8^2</f>
        <v>0.42986175554554978</v>
      </c>
      <c r="K8" s="21" t="s">
        <v>10</v>
      </c>
      <c r="L8" s="26">
        <v>2.5271997998235528E-3</v>
      </c>
      <c r="M8">
        <f t="shared" si="4"/>
        <v>4.9196751471739452E-6</v>
      </c>
      <c r="N8">
        <f t="shared" si="5"/>
        <v>3.0326397597882634E-5</v>
      </c>
      <c r="O8">
        <f t="shared" si="6"/>
        <v>6.3179994995588823E-5</v>
      </c>
      <c r="P8" s="24" t="s">
        <v>18</v>
      </c>
      <c r="Q8" s="24" t="s">
        <v>17</v>
      </c>
    </row>
    <row r="9" spans="1:17" ht="15.75" customHeight="1" x14ac:dyDescent="0.15">
      <c r="A9" s="5">
        <v>15.2163218699861</v>
      </c>
      <c r="B9" s="11">
        <v>0.154768336421018</v>
      </c>
      <c r="C9" s="11">
        <v>0.88555492299646799</v>
      </c>
      <c r="D9" s="13">
        <f t="shared" si="1"/>
        <v>0.11444507700353201</v>
      </c>
      <c r="E9" s="11">
        <v>0.18761642441663401</v>
      </c>
      <c r="F9" s="9">
        <f t="shared" si="0"/>
        <v>0.59774957302261589</v>
      </c>
      <c r="G9" s="9">
        <f t="shared" si="2"/>
        <v>1.7712474179411953E-2</v>
      </c>
      <c r="H9" s="12">
        <v>344532.56698139798</v>
      </c>
      <c r="I9">
        <f t="shared" si="3"/>
        <v>586.96896594402494</v>
      </c>
      <c r="J9" s="20">
        <f>F9^2</f>
        <v>0.35730455204871958</v>
      </c>
      <c r="K9" s="21" t="s">
        <v>10</v>
      </c>
      <c r="L9" s="26">
        <v>4.0451626348286633E-2</v>
      </c>
      <c r="M9">
        <f t="shared" si="4"/>
        <v>6.8916124523258379E-5</v>
      </c>
      <c r="N9">
        <f t="shared" si="5"/>
        <v>4.8541951617943959E-4</v>
      </c>
      <c r="O9">
        <f t="shared" si="6"/>
        <v>1.0112906587071658E-3</v>
      </c>
      <c r="P9" s="24" t="s">
        <v>18</v>
      </c>
      <c r="Q9" s="24" t="s">
        <v>17</v>
      </c>
    </row>
    <row r="10" spans="1:17" ht="15.75" customHeight="1" x14ac:dyDescent="0.15">
      <c r="A10" s="5">
        <v>29.544958167476501</v>
      </c>
      <c r="B10" s="7">
        <v>1.11227641166696E-2</v>
      </c>
      <c r="C10" s="7">
        <v>0.94826320525497798</v>
      </c>
      <c r="D10" s="13">
        <f t="shared" si="1"/>
        <v>5.1736794745022019E-2</v>
      </c>
      <c r="E10" s="7">
        <v>0.94971957265367501</v>
      </c>
      <c r="F10" s="9">
        <f t="shared" si="0"/>
        <v>0.64007766354711015</v>
      </c>
      <c r="G10" s="9">
        <f t="shared" si="2"/>
        <v>5.7545616410143124E-4</v>
      </c>
      <c r="H10" s="8">
        <v>300228.19615267898</v>
      </c>
      <c r="I10">
        <f t="shared" si="3"/>
        <v>547.93083154051385</v>
      </c>
      <c r="J10" s="20">
        <f>F10^2</f>
        <v>0.40969941537192756</v>
      </c>
      <c r="K10" s="21" t="s">
        <v>10</v>
      </c>
      <c r="L10" s="26">
        <v>1.8602105995012549E-2</v>
      </c>
      <c r="M10">
        <f t="shared" si="4"/>
        <v>3.3949734025209921E-5</v>
      </c>
      <c r="N10">
        <f t="shared" si="5"/>
        <v>2.2322527194015059E-4</v>
      </c>
      <c r="O10">
        <f t="shared" si="6"/>
        <v>4.6505264987531375E-4</v>
      </c>
      <c r="P10" s="24" t="s">
        <v>18</v>
      </c>
      <c r="Q10" s="24" t="s">
        <v>17</v>
      </c>
    </row>
    <row r="11" spans="1:17" ht="15.75" customHeight="1" x14ac:dyDescent="0.15">
      <c r="A11" s="10">
        <v>29.639912026235798</v>
      </c>
      <c r="B11" s="11">
        <v>1.97287108244243E-2</v>
      </c>
      <c r="C11" s="11">
        <v>0.81969544169561703</v>
      </c>
      <c r="D11" s="13">
        <f t="shared" si="1"/>
        <v>0.18030455830438297</v>
      </c>
      <c r="E11" s="11">
        <v>0.28152999428436898</v>
      </c>
      <c r="F11" s="9">
        <f t="shared" si="0"/>
        <v>0.55329442314454147</v>
      </c>
      <c r="G11" s="9">
        <f t="shared" si="2"/>
        <v>3.5571764911127225E-3</v>
      </c>
      <c r="H11" s="12">
        <v>237664.004469201</v>
      </c>
      <c r="I11">
        <f t="shared" si="3"/>
        <v>487.50795323686873</v>
      </c>
      <c r="J11" s="20">
        <f>F11^2</f>
        <v>0.30613471868285091</v>
      </c>
      <c r="K11" s="21" t="s">
        <v>10</v>
      </c>
      <c r="L11" s="26">
        <v>0.1094733225289112</v>
      </c>
      <c r="M11">
        <f t="shared" si="4"/>
        <v>2.24556998100338E-4</v>
      </c>
      <c r="N11">
        <f t="shared" si="5"/>
        <v>1.3136798703469344E-3</v>
      </c>
      <c r="O11">
        <f t="shared" si="6"/>
        <v>2.7368330632227805E-3</v>
      </c>
      <c r="P11" s="24" t="s">
        <v>18</v>
      </c>
      <c r="Q11" s="24" t="s">
        <v>17</v>
      </c>
    </row>
    <row r="12" spans="1:17" ht="15.75" customHeight="1" x14ac:dyDescent="0.15">
      <c r="A12" s="5">
        <v>29.966821440262699</v>
      </c>
      <c r="B12" s="7">
        <v>4.5593016759429297E-2</v>
      </c>
      <c r="C12" s="7">
        <v>0.975689307553537</v>
      </c>
      <c r="D12" s="13">
        <f t="shared" si="1"/>
        <v>2.4310692446463E-2</v>
      </c>
      <c r="E12" s="7">
        <v>0.54122533494219005</v>
      </c>
      <c r="F12" s="9">
        <f t="shared" si="0"/>
        <v>0.6585902825986375</v>
      </c>
      <c r="G12" s="9">
        <f t="shared" si="2"/>
        <v>1.1083978081449187E-3</v>
      </c>
      <c r="H12" s="8">
        <v>395354.80371874198</v>
      </c>
      <c r="I12">
        <f t="shared" si="3"/>
        <v>628.77245782456305</v>
      </c>
      <c r="J12" s="20">
        <f>F12^2</f>
        <v>0.43374116033335319</v>
      </c>
      <c r="K12" s="21" t="s">
        <v>10</v>
      </c>
      <c r="L12" s="26">
        <v>2.1209267108818369E-3</v>
      </c>
      <c r="M12">
        <f t="shared" si="4"/>
        <v>3.3731227958359573E-6</v>
      </c>
      <c r="N12">
        <f t="shared" si="5"/>
        <v>2.5451120530582044E-5</v>
      </c>
      <c r="O12">
        <f t="shared" si="6"/>
        <v>5.3023167772045927E-5</v>
      </c>
      <c r="P12" s="24" t="s">
        <v>18</v>
      </c>
      <c r="Q12" s="24" t="s">
        <v>17</v>
      </c>
    </row>
    <row r="13" spans="1:17" ht="15.75" customHeight="1" x14ac:dyDescent="0.15">
      <c r="A13" s="10">
        <v>29.899494267534401</v>
      </c>
      <c r="B13" s="11">
        <v>5.49236375787584E-2</v>
      </c>
      <c r="C13" s="11">
        <v>0.92322586609458801</v>
      </c>
      <c r="D13" s="13">
        <f t="shared" si="1"/>
        <v>7.677413390541199E-2</v>
      </c>
      <c r="E13" s="11">
        <v>0.10508970633857</v>
      </c>
      <c r="F13" s="9">
        <f t="shared" si="0"/>
        <v>0.62317745961384685</v>
      </c>
      <c r="G13" s="9">
        <f t="shared" si="2"/>
        <v>4.2167147060439151E-3</v>
      </c>
      <c r="H13" s="12">
        <v>305716.59747750399</v>
      </c>
      <c r="I13">
        <f t="shared" si="3"/>
        <v>552.91644710345156</v>
      </c>
      <c r="J13" s="20">
        <f>F13^2</f>
        <v>0.38835014617076774</v>
      </c>
      <c r="K13" s="21" t="s">
        <v>10</v>
      </c>
      <c r="L13" s="26">
        <v>2.613184144116891E-2</v>
      </c>
      <c r="M13">
        <f t="shared" si="4"/>
        <v>4.7261826950645216E-5</v>
      </c>
      <c r="N13">
        <f t="shared" si="5"/>
        <v>3.1358209729402691E-4</v>
      </c>
      <c r="O13">
        <f t="shared" si="6"/>
        <v>6.5329603602922283E-4</v>
      </c>
      <c r="P13" s="24" t="s">
        <v>18</v>
      </c>
      <c r="Q13" s="24" t="s">
        <v>17</v>
      </c>
    </row>
    <row r="14" spans="1:17" ht="15.75" customHeight="1" x14ac:dyDescent="0.15">
      <c r="A14" s="10">
        <v>29.823881075717502</v>
      </c>
      <c r="B14" s="11">
        <v>0.148818418776344</v>
      </c>
      <c r="C14" s="11">
        <v>0.98008822989915501</v>
      </c>
      <c r="D14" s="13">
        <f t="shared" si="1"/>
        <v>1.9911770100844994E-2</v>
      </c>
      <c r="E14" s="11">
        <v>3.7135142468354497E-2</v>
      </c>
      <c r="F14" s="9">
        <f t="shared" si="0"/>
        <v>0.66155955518192966</v>
      </c>
      <c r="G14" s="9">
        <f t="shared" si="2"/>
        <v>2.9632381414458355E-3</v>
      </c>
      <c r="H14" s="12">
        <v>257134.77404638301</v>
      </c>
      <c r="I14">
        <f t="shared" si="3"/>
        <v>507.08458273386998</v>
      </c>
      <c r="J14" s="20">
        <f>F14^2</f>
        <v>0.43766104505251263</v>
      </c>
      <c r="K14" s="21" t="s">
        <v>10</v>
      </c>
      <c r="L14" s="26">
        <v>9.5573706715408992E-4</v>
      </c>
      <c r="M14">
        <f t="shared" si="4"/>
        <v>1.8847685370384913E-6</v>
      </c>
      <c r="N14">
        <f t="shared" si="5"/>
        <v>1.1468844805849079E-5</v>
      </c>
      <c r="O14">
        <f t="shared" si="6"/>
        <v>2.389342667885225E-5</v>
      </c>
      <c r="P14" s="24" t="s">
        <v>18</v>
      </c>
      <c r="Q14" s="24" t="s">
        <v>17</v>
      </c>
    </row>
    <row r="15" spans="1:17" ht="15.75" customHeight="1" x14ac:dyDescent="0.15">
      <c r="A15" s="5">
        <v>29.819856049492898</v>
      </c>
      <c r="B15" s="11">
        <v>0.14910703951839699</v>
      </c>
      <c r="C15" s="11">
        <v>0.92026353852881104</v>
      </c>
      <c r="D15" s="13">
        <f t="shared" si="1"/>
        <v>7.9736461471188957E-2</v>
      </c>
      <c r="E15" s="11">
        <v>0.54248154353530897</v>
      </c>
      <c r="F15" s="9">
        <f t="shared" si="0"/>
        <v>0.62117788850694755</v>
      </c>
      <c r="G15" s="9">
        <f t="shared" si="2"/>
        <v>1.1889267711641711E-2</v>
      </c>
      <c r="H15" s="12">
        <v>395645.06945568899</v>
      </c>
      <c r="I15">
        <f t="shared" si="3"/>
        <v>629.00323485311981</v>
      </c>
      <c r="J15" s="20">
        <f>F15^2</f>
        <v>0.38586196916994975</v>
      </c>
      <c r="K15" s="21" t="s">
        <v>10</v>
      </c>
      <c r="L15" s="26">
        <v>2.2845652430475032E-2</v>
      </c>
      <c r="M15">
        <f t="shared" si="4"/>
        <v>3.6320405308900806E-5</v>
      </c>
      <c r="N15">
        <f t="shared" si="5"/>
        <v>2.7414782916570038E-4</v>
      </c>
      <c r="O15">
        <f t="shared" si="6"/>
        <v>5.7114131076187581E-4</v>
      </c>
      <c r="P15" s="24" t="s">
        <v>18</v>
      </c>
      <c r="Q15" s="24" t="s">
        <v>17</v>
      </c>
    </row>
    <row r="16" spans="1:17" ht="15.75" customHeight="1" x14ac:dyDescent="0.15">
      <c r="A16" s="5">
        <v>29.5469431453384</v>
      </c>
      <c r="B16" s="7">
        <v>0.246374536135439</v>
      </c>
      <c r="C16" s="7">
        <v>0.73767192089939004</v>
      </c>
      <c r="D16" s="13">
        <f t="shared" si="1"/>
        <v>0.26232807910060996</v>
      </c>
      <c r="E16" s="7">
        <v>0.50552599480124705</v>
      </c>
      <c r="F16" s="9">
        <f t="shared" si="0"/>
        <v>0.4979285466070883</v>
      </c>
      <c r="G16" s="9">
        <f t="shared" si="2"/>
        <v>6.4630958803713529E-2</v>
      </c>
      <c r="H16" s="8">
        <v>390543.54610908998</v>
      </c>
      <c r="I16">
        <f t="shared" si="3"/>
        <v>624.93483348993277</v>
      </c>
      <c r="J16" s="20">
        <f>F16^2</f>
        <v>0.24793283752624731</v>
      </c>
      <c r="K16" s="21" t="s">
        <v>10</v>
      </c>
      <c r="L16" s="26">
        <v>7.0836527809913633E-2</v>
      </c>
      <c r="M16">
        <f t="shared" si="4"/>
        <v>1.1335026312156236E-4</v>
      </c>
      <c r="N16">
        <f t="shared" si="5"/>
        <v>8.500383337189636E-4</v>
      </c>
      <c r="O16">
        <f t="shared" si="6"/>
        <v>1.7709131952478409E-3</v>
      </c>
      <c r="P16" s="24" t="s">
        <v>18</v>
      </c>
      <c r="Q16" s="24" t="s">
        <v>17</v>
      </c>
    </row>
    <row r="17" spans="1:17" ht="15.75" customHeight="1" x14ac:dyDescent="0.15">
      <c r="A17" s="10">
        <v>30.055540365632599</v>
      </c>
      <c r="B17" s="11">
        <v>0.24997685537775299</v>
      </c>
      <c r="C17" s="11">
        <v>0.83699739010612595</v>
      </c>
      <c r="D17" s="13">
        <f t="shared" si="1"/>
        <v>0.16300260989387405</v>
      </c>
      <c r="E17" s="11">
        <v>2.28518275070685E-2</v>
      </c>
      <c r="F17" s="9">
        <f t="shared" si="0"/>
        <v>0.56497323832163504</v>
      </c>
      <c r="G17" s="9">
        <f t="shared" si="2"/>
        <v>4.0746879839637241E-2</v>
      </c>
      <c r="H17" s="12">
        <v>208225.46261906301</v>
      </c>
      <c r="I17">
        <f t="shared" si="3"/>
        <v>456.3172828406382</v>
      </c>
      <c r="J17" s="20">
        <f>F17^2</f>
        <v>0.31919476001963504</v>
      </c>
      <c r="K17" s="21" t="s">
        <v>10</v>
      </c>
      <c r="L17" s="26">
        <v>5.5109571408693339E-2</v>
      </c>
      <c r="M17">
        <f t="shared" si="4"/>
        <v>1.2077029181456514E-4</v>
      </c>
      <c r="N17">
        <f t="shared" si="5"/>
        <v>6.6131485690432005E-4</v>
      </c>
      <c r="O17">
        <f t="shared" si="6"/>
        <v>1.3777392852173335E-3</v>
      </c>
      <c r="P17" s="24" t="s">
        <v>18</v>
      </c>
      <c r="Q17" s="24" t="s">
        <v>17</v>
      </c>
    </row>
    <row r="18" spans="1:17" ht="15.75" customHeight="1" x14ac:dyDescent="0.15">
      <c r="A18" s="10">
        <v>29.686230383813299</v>
      </c>
      <c r="B18" s="11">
        <v>0.345679792143752</v>
      </c>
      <c r="C18" s="11">
        <v>0.95150539775434295</v>
      </c>
      <c r="D18" s="13">
        <f t="shared" si="1"/>
        <v>4.8494602245657048E-2</v>
      </c>
      <c r="E18" s="11">
        <v>1.7216873254172999E-2</v>
      </c>
      <c r="F18" s="9">
        <f t="shared" si="0"/>
        <v>0.64226614348418143</v>
      </c>
      <c r="G18" s="9">
        <f t="shared" si="2"/>
        <v>1.6763604024372658E-2</v>
      </c>
      <c r="H18" s="12">
        <v>164178.260399313</v>
      </c>
      <c r="I18">
        <f t="shared" si="3"/>
        <v>405.18916619193192</v>
      </c>
      <c r="J18" s="20">
        <f>F18^2</f>
        <v>0.41250579906604312</v>
      </c>
      <c r="K18" s="21" t="s">
        <v>10</v>
      </c>
      <c r="L18" s="26">
        <v>6.8027873262082742E-3</v>
      </c>
      <c r="M18">
        <f t="shared" si="4"/>
        <v>1.6789163911124658E-5</v>
      </c>
      <c r="N18">
        <f t="shared" si="5"/>
        <v>8.1633447914499296E-5</v>
      </c>
      <c r="O18">
        <f t="shared" si="6"/>
        <v>1.7006968315520687E-4</v>
      </c>
      <c r="P18" s="24" t="s">
        <v>18</v>
      </c>
      <c r="Q18" s="24" t="s">
        <v>17</v>
      </c>
    </row>
    <row r="19" spans="1:17" ht="15.75" customHeight="1" x14ac:dyDescent="0.15">
      <c r="A19" s="5">
        <v>29.599809431936499</v>
      </c>
      <c r="B19" s="11">
        <v>0.35193837253131799</v>
      </c>
      <c r="C19" s="11">
        <v>0.966908411860818</v>
      </c>
      <c r="D19" s="13">
        <f t="shared" si="1"/>
        <v>3.3091588139182004E-2</v>
      </c>
      <c r="E19" s="11">
        <v>0.28536134142033698</v>
      </c>
      <c r="F19" s="9">
        <f t="shared" si="0"/>
        <v>0.65266317800605211</v>
      </c>
      <c r="G19" s="9">
        <f t="shared" si="2"/>
        <v>1.1646199674180379E-2</v>
      </c>
      <c r="H19" s="12">
        <v>352664.27831853298</v>
      </c>
      <c r="I19">
        <f t="shared" si="3"/>
        <v>593.85543553842547</v>
      </c>
      <c r="J19" s="20">
        <f>F19^2</f>
        <v>0.42596922392495967</v>
      </c>
      <c r="K19" s="21" t="s">
        <v>10</v>
      </c>
      <c r="L19" s="26">
        <v>2.8452752299826991E-3</v>
      </c>
      <c r="M19">
        <f t="shared" si="4"/>
        <v>4.7911916936535234E-6</v>
      </c>
      <c r="N19">
        <f t="shared" si="5"/>
        <v>3.414330275979239E-5</v>
      </c>
      <c r="O19">
        <f t="shared" si="6"/>
        <v>7.1131880749567483E-5</v>
      </c>
      <c r="P19" s="24" t="s">
        <v>18</v>
      </c>
      <c r="Q19" s="24" t="s">
        <v>17</v>
      </c>
    </row>
    <row r="20" spans="1:17" ht="15.75" customHeight="1" x14ac:dyDescent="0.15">
      <c r="A20" s="10">
        <v>29.528741763904598</v>
      </c>
      <c r="B20" s="11">
        <v>0.45181268186844897</v>
      </c>
      <c r="C20" s="11">
        <v>0.98648501306554204</v>
      </c>
      <c r="D20" s="13">
        <f t="shared" si="1"/>
        <v>1.3514986934457962E-2</v>
      </c>
      <c r="E20" s="11">
        <v>1.30918157417704E-2</v>
      </c>
      <c r="F20" s="9">
        <f t="shared" si="0"/>
        <v>0.66587738381924089</v>
      </c>
      <c r="G20" s="9">
        <f t="shared" si="2"/>
        <v>6.1062424922744994E-3</v>
      </c>
      <c r="H20" s="12">
        <v>107259.45882770501</v>
      </c>
      <c r="I20">
        <f t="shared" si="3"/>
        <v>327.50489893695482</v>
      </c>
      <c r="J20" s="20">
        <f>F20^2</f>
        <v>0.44339269028195666</v>
      </c>
      <c r="K20" s="21" t="s">
        <v>10</v>
      </c>
      <c r="L20" s="26">
        <v>2.054412249776798E-4</v>
      </c>
      <c r="M20">
        <f t="shared" si="4"/>
        <v>6.2729206691111981E-7</v>
      </c>
      <c r="N20">
        <f t="shared" si="5"/>
        <v>2.4652946997321578E-6</v>
      </c>
      <c r="O20">
        <f t="shared" si="6"/>
        <v>5.1360306244419951E-6</v>
      </c>
      <c r="P20" s="24" t="s">
        <v>18</v>
      </c>
      <c r="Q20" s="24" t="s">
        <v>17</v>
      </c>
    </row>
    <row r="21" spans="1:17" ht="15.75" customHeight="1" x14ac:dyDescent="0.15">
      <c r="A21" s="5">
        <v>30.047386910766299</v>
      </c>
      <c r="B21" s="11">
        <v>0.45401468897471098</v>
      </c>
      <c r="C21" s="11">
        <v>0.86081349059849999</v>
      </c>
      <c r="D21" s="13">
        <f t="shared" si="1"/>
        <v>0.13918650940150001</v>
      </c>
      <c r="E21" s="11">
        <v>0.193575116282698</v>
      </c>
      <c r="F21" s="9">
        <f t="shared" si="0"/>
        <v>0.58104910615398753</v>
      </c>
      <c r="G21" s="9">
        <f t="shared" si="2"/>
        <v>6.3192719775397713E-2</v>
      </c>
      <c r="H21" s="12">
        <v>331828.901021261</v>
      </c>
      <c r="I21">
        <f t="shared" si="3"/>
        <v>576.04591919504207</v>
      </c>
      <c r="J21" s="20">
        <f>F21^2</f>
        <v>0.33761806376234788</v>
      </c>
      <c r="K21" s="21" t="s">
        <v>10</v>
      </c>
      <c r="L21" s="26">
        <v>3.6867212737395648E-2</v>
      </c>
      <c r="M21">
        <f t="shared" si="4"/>
        <v>6.4000475498400078E-5</v>
      </c>
      <c r="N21">
        <f t="shared" si="5"/>
        <v>4.424065528487478E-4</v>
      </c>
      <c r="O21">
        <f t="shared" si="6"/>
        <v>9.2168031843489122E-4</v>
      </c>
      <c r="P21" s="24" t="s">
        <v>18</v>
      </c>
      <c r="Q21" s="24" t="s">
        <v>17</v>
      </c>
    </row>
    <row r="22" spans="1:17" ht="15.75" customHeight="1" x14ac:dyDescent="0.15">
      <c r="A22" s="5">
        <v>59.547340060351402</v>
      </c>
      <c r="B22" s="7">
        <v>1.8388022579225699E-2</v>
      </c>
      <c r="C22" s="7">
        <v>0.99740958463149498</v>
      </c>
      <c r="D22" s="13">
        <f t="shared" si="1"/>
        <v>2.5904153685050169E-3</v>
      </c>
      <c r="E22" s="7">
        <v>0.94997357693667195</v>
      </c>
      <c r="F22" s="9">
        <f t="shared" si="0"/>
        <v>0.67325146962625904</v>
      </c>
      <c r="G22" s="9">
        <f t="shared" si="2"/>
        <v>4.763261628564351E-5</v>
      </c>
      <c r="H22" s="8">
        <v>277789.63509787503</v>
      </c>
      <c r="I22">
        <f t="shared" si="3"/>
        <v>527.0575254162253</v>
      </c>
      <c r="J22" s="20">
        <f>F22^2</f>
        <v>0.45326754135391761</v>
      </c>
      <c r="K22" s="21" t="s">
        <v>10</v>
      </c>
      <c r="L22" s="26">
        <v>2.1127060887706899E-7</v>
      </c>
      <c r="M22">
        <f t="shared" si="4"/>
        <v>4.0084924071660941E-10</v>
      </c>
      <c r="N22">
        <f t="shared" si="5"/>
        <v>2.5352473065248278E-9</v>
      </c>
      <c r="O22">
        <f t="shared" si="6"/>
        <v>5.2817652219267252E-9</v>
      </c>
      <c r="P22" s="24" t="s">
        <v>18</v>
      </c>
      <c r="Q22" s="24" t="s">
        <v>17</v>
      </c>
    </row>
    <row r="23" spans="1:17" ht="15.75" customHeight="1" x14ac:dyDescent="0.15">
      <c r="A23" s="10">
        <v>59.626214029965901</v>
      </c>
      <c r="B23" s="11">
        <v>1.9491344854515098E-2</v>
      </c>
      <c r="C23" s="11">
        <v>0.81971705798979999</v>
      </c>
      <c r="D23" s="13">
        <f t="shared" si="1"/>
        <v>0.18028294201020001</v>
      </c>
      <c r="E23" s="11">
        <v>0.57034291454949004</v>
      </c>
      <c r="F23" s="9">
        <f t="shared" si="0"/>
        <v>0.55330901414311495</v>
      </c>
      <c r="G23" s="9">
        <f t="shared" si="2"/>
        <v>3.5139569941073558E-3</v>
      </c>
      <c r="H23" s="12">
        <v>249516.61328828899</v>
      </c>
      <c r="I23">
        <f t="shared" si="3"/>
        <v>499.51637939940366</v>
      </c>
      <c r="J23" s="20">
        <f>F23^2</f>
        <v>0.30615086513202577</v>
      </c>
      <c r="K23" s="21" t="s">
        <v>10</v>
      </c>
      <c r="L23" s="26">
        <v>0.12187297992485679</v>
      </c>
      <c r="M23">
        <f t="shared" si="4"/>
        <v>2.4398194924336904E-4</v>
      </c>
      <c r="N23">
        <f t="shared" si="5"/>
        <v>1.4624757590982816E-3</v>
      </c>
      <c r="O23">
        <f t="shared" si="6"/>
        <v>3.04682449812142E-3</v>
      </c>
      <c r="P23" s="24" t="s">
        <v>18</v>
      </c>
      <c r="Q23" s="24" t="s">
        <v>17</v>
      </c>
    </row>
    <row r="24" spans="1:17" ht="15.75" customHeight="1" x14ac:dyDescent="0.15">
      <c r="A24" s="5">
        <v>59.8025121304672</v>
      </c>
      <c r="B24" s="7">
        <v>4.5818818005016103E-2</v>
      </c>
      <c r="C24" s="7">
        <v>0.93727222072486205</v>
      </c>
      <c r="D24" s="13">
        <f t="shared" si="1"/>
        <v>6.2727779275137951E-2</v>
      </c>
      <c r="E24" s="7">
        <v>0.91157855834692103</v>
      </c>
      <c r="F24" s="9">
        <f t="shared" si="0"/>
        <v>0.63265874898928187</v>
      </c>
      <c r="G24" s="9">
        <f t="shared" si="2"/>
        <v>2.8741127024663666E-3</v>
      </c>
      <c r="H24" s="8">
        <v>407281.180545262</v>
      </c>
      <c r="I24">
        <f t="shared" si="3"/>
        <v>638.18585110080744</v>
      </c>
      <c r="J24" s="20">
        <f>F24^2</f>
        <v>0.40025709267268317</v>
      </c>
      <c r="K24" s="21" t="s">
        <v>10</v>
      </c>
      <c r="L24" s="26">
        <v>1.9834266476696231E-2</v>
      </c>
      <c r="M24">
        <f t="shared" si="4"/>
        <v>3.1079138533836317E-5</v>
      </c>
      <c r="N24">
        <f t="shared" si="5"/>
        <v>2.3801119772035479E-4</v>
      </c>
      <c r="O24">
        <f t="shared" si="6"/>
        <v>4.9585666191740579E-4</v>
      </c>
      <c r="P24" s="24" t="s">
        <v>18</v>
      </c>
      <c r="Q24" s="24" t="s">
        <v>17</v>
      </c>
    </row>
    <row r="25" spans="1:17" ht="15.75" customHeight="1" x14ac:dyDescent="0.15">
      <c r="A25" s="10">
        <v>60.139114417368503</v>
      </c>
      <c r="B25" s="11">
        <v>5.3968198258824103E-2</v>
      </c>
      <c r="C25" s="11">
        <v>0.88127341640359302</v>
      </c>
      <c r="D25" s="13">
        <f t="shared" si="1"/>
        <v>0.11872658359640698</v>
      </c>
      <c r="E25" s="11">
        <v>0.211488835408811</v>
      </c>
      <c r="F25" s="9">
        <f t="shared" si="0"/>
        <v>0.59485955607242524</v>
      </c>
      <c r="G25" s="9">
        <f t="shared" si="2"/>
        <v>6.4074598021237449E-3</v>
      </c>
      <c r="H25" s="12">
        <v>309700.16952753701</v>
      </c>
      <c r="I25">
        <f t="shared" si="3"/>
        <v>556.50711543298075</v>
      </c>
      <c r="J25" s="20">
        <f>F25^2</f>
        <v>0.35385789145068286</v>
      </c>
      <c r="K25" s="21" t="s">
        <v>10</v>
      </c>
      <c r="L25" s="26">
        <v>5.6047775131964711E-2</v>
      </c>
      <c r="M25">
        <f t="shared" si="4"/>
        <v>1.0071349238429359E-4</v>
      </c>
      <c r="N25">
        <f t="shared" si="5"/>
        <v>6.7257330158357657E-4</v>
      </c>
      <c r="O25">
        <f t="shared" si="6"/>
        <v>1.4011943782991179E-3</v>
      </c>
      <c r="P25" s="24" t="s">
        <v>18</v>
      </c>
      <c r="Q25" s="24" t="s">
        <v>17</v>
      </c>
    </row>
    <row r="26" spans="1:17" ht="15.75" customHeight="1" x14ac:dyDescent="0.15">
      <c r="A26" s="10">
        <v>60.460993942804599</v>
      </c>
      <c r="B26" s="11">
        <v>0.15078191702392399</v>
      </c>
      <c r="C26" s="11">
        <v>0.952528707864847</v>
      </c>
      <c r="D26" s="13">
        <f t="shared" si="1"/>
        <v>4.7471292135152998E-2</v>
      </c>
      <c r="E26" s="11">
        <v>7.4992194440950094E-2</v>
      </c>
      <c r="F26" s="9">
        <f t="shared" si="0"/>
        <v>0.64295687780877175</v>
      </c>
      <c r="G26" s="9">
        <f t="shared" si="2"/>
        <v>7.1578124317410946E-3</v>
      </c>
      <c r="H26" s="12">
        <v>250809.53917456101</v>
      </c>
      <c r="I26">
        <f t="shared" si="3"/>
        <v>500.80888487981224</v>
      </c>
      <c r="J26" s="20">
        <f>F26^2</f>
        <v>0.41339354672160383</v>
      </c>
      <c r="K26" s="21" t="s">
        <v>10</v>
      </c>
      <c r="L26" s="26">
        <v>8.2661817808790169E-3</v>
      </c>
      <c r="M26">
        <f t="shared" si="4"/>
        <v>1.6505661202202506E-5</v>
      </c>
      <c r="N26">
        <f t="shared" si="5"/>
        <v>9.9194181370548205E-5</v>
      </c>
      <c r="O26">
        <f t="shared" si="6"/>
        <v>2.0665454452197543E-4</v>
      </c>
      <c r="P26" s="24" t="s">
        <v>18</v>
      </c>
      <c r="Q26" s="24" t="s">
        <v>17</v>
      </c>
    </row>
    <row r="27" spans="1:17" ht="15.75" customHeight="1" x14ac:dyDescent="0.15">
      <c r="A27" s="10">
        <v>59.852653937647098</v>
      </c>
      <c r="B27" s="11">
        <v>0.247024579672776</v>
      </c>
      <c r="C27" s="11">
        <v>0.94053428579863496</v>
      </c>
      <c r="D27" s="13">
        <f t="shared" si="1"/>
        <v>5.9465714201365039E-2</v>
      </c>
      <c r="E27" s="11">
        <v>4.4996084708917798E-2</v>
      </c>
      <c r="F27" s="9">
        <f t="shared" si="0"/>
        <v>0.63486064291407862</v>
      </c>
      <c r="G27" s="9">
        <f t="shared" si="2"/>
        <v>1.4689493055533624E-2</v>
      </c>
      <c r="H27" s="12">
        <v>197451.929831004</v>
      </c>
      <c r="I27">
        <f t="shared" si="3"/>
        <v>444.35563440897653</v>
      </c>
      <c r="J27" s="20">
        <f>F27^2</f>
        <v>0.40304803592127725</v>
      </c>
      <c r="K27" s="21" t="s">
        <v>10</v>
      </c>
      <c r="L27" s="26">
        <v>1.1416008217338781E-2</v>
      </c>
      <c r="M27">
        <f t="shared" si="4"/>
        <v>2.5691152161315237E-5</v>
      </c>
      <c r="N27">
        <f t="shared" si="5"/>
        <v>1.3699209860806538E-4</v>
      </c>
      <c r="O27">
        <f t="shared" si="6"/>
        <v>2.8540020543346955E-4</v>
      </c>
      <c r="P27" s="24" t="s">
        <v>18</v>
      </c>
      <c r="Q27" s="24" t="s">
        <v>17</v>
      </c>
    </row>
    <row r="28" spans="1:17" ht="15.75" customHeight="1" x14ac:dyDescent="0.15">
      <c r="A28" s="5">
        <v>60.439097609603699</v>
      </c>
      <c r="B28" s="11">
        <v>0.249912991088443</v>
      </c>
      <c r="C28" s="11">
        <v>0.863421465381358</v>
      </c>
      <c r="D28" s="13">
        <f t="shared" si="1"/>
        <v>0.136578534618642</v>
      </c>
      <c r="E28" s="11">
        <v>0.417194359738353</v>
      </c>
      <c r="F28" s="9">
        <f t="shared" si="0"/>
        <v>0.5828094891324167</v>
      </c>
      <c r="G28" s="9">
        <f t="shared" si="2"/>
        <v>3.413275010502128E-2</v>
      </c>
      <c r="H28" s="12">
        <v>347417.92610149202</v>
      </c>
      <c r="I28">
        <f t="shared" si="3"/>
        <v>589.42168784452781</v>
      </c>
      <c r="J28" s="20">
        <f>F28^2</f>
        <v>0.33966690062278854</v>
      </c>
      <c r="K28" s="21" t="s">
        <v>10</v>
      </c>
      <c r="L28" s="26">
        <v>4.4821419587872703E-2</v>
      </c>
      <c r="M28">
        <f t="shared" si="4"/>
        <v>7.6043044414910094E-5</v>
      </c>
      <c r="N28">
        <f t="shared" si="5"/>
        <v>5.3785703505447244E-4</v>
      </c>
      <c r="O28">
        <f t="shared" si="6"/>
        <v>1.1205354896968176E-3</v>
      </c>
      <c r="P28" s="24" t="s">
        <v>18</v>
      </c>
      <c r="Q28" s="24" t="s">
        <v>17</v>
      </c>
    </row>
    <row r="29" spans="1:17" ht="15.75" customHeight="1" x14ac:dyDescent="0.15">
      <c r="A29" s="5">
        <v>59.9275678270496</v>
      </c>
      <c r="B29" s="7">
        <v>0.34776638539814902</v>
      </c>
      <c r="C29" s="7">
        <v>0.92139313455582095</v>
      </c>
      <c r="D29" s="13">
        <f t="shared" si="1"/>
        <v>7.8606865444179053E-2</v>
      </c>
      <c r="E29" s="7">
        <v>0.75803273411469896</v>
      </c>
      <c r="F29" s="9">
        <f t="shared" si="0"/>
        <v>0.6219403658251792</v>
      </c>
      <c r="G29" s="9">
        <f t="shared" si="2"/>
        <v>2.7336825463000817E-2</v>
      </c>
      <c r="H29" s="8">
        <v>391316.67507505702</v>
      </c>
      <c r="I29">
        <f t="shared" si="3"/>
        <v>625.55309532849174</v>
      </c>
      <c r="J29" s="20">
        <f>F29^2</f>
        <v>0.38680981864275771</v>
      </c>
      <c r="K29" s="21" t="s">
        <v>10</v>
      </c>
      <c r="L29" s="26">
        <v>1.704721581214436E-2</v>
      </c>
      <c r="M29">
        <f t="shared" si="4"/>
        <v>2.7251429078442163E-5</v>
      </c>
      <c r="N29">
        <f t="shared" si="5"/>
        <v>2.0456658974573233E-4</v>
      </c>
      <c r="O29">
        <f t="shared" si="6"/>
        <v>4.2618039530360904E-4</v>
      </c>
      <c r="P29" s="24" t="s">
        <v>18</v>
      </c>
      <c r="Q29" s="24" t="s">
        <v>17</v>
      </c>
    </row>
    <row r="30" spans="1:17" ht="15.75" customHeight="1" x14ac:dyDescent="0.15">
      <c r="A30" s="10">
        <v>59.8020763299427</v>
      </c>
      <c r="B30" s="11">
        <v>0.34878252099568002</v>
      </c>
      <c r="C30" s="11">
        <v>0.82909771275523503</v>
      </c>
      <c r="D30" s="13">
        <f t="shared" si="1"/>
        <v>0.17090228724476497</v>
      </c>
      <c r="E30" s="11">
        <v>3.1781914710065598E-2</v>
      </c>
      <c r="F30" s="9">
        <f t="shared" si="0"/>
        <v>0.55964095610978359</v>
      </c>
      <c r="G30" s="9">
        <f t="shared" si="2"/>
        <v>5.9607730589156978E-2</v>
      </c>
      <c r="H30" s="12">
        <v>137162.826209786</v>
      </c>
      <c r="I30">
        <f t="shared" si="3"/>
        <v>370.35500024947146</v>
      </c>
      <c r="J30" s="20">
        <f>F30^2</f>
        <v>0.31319799975547274</v>
      </c>
      <c r="K30" s="21" t="s">
        <v>10</v>
      </c>
      <c r="L30" s="26">
        <v>5.0140084260627708E-2</v>
      </c>
      <c r="M30">
        <f t="shared" si="4"/>
        <v>1.3538384584210639E-4</v>
      </c>
      <c r="N30">
        <f t="shared" si="5"/>
        <v>6.0168101112753256E-4</v>
      </c>
      <c r="O30">
        <f t="shared" si="6"/>
        <v>1.2535021065156928E-3</v>
      </c>
      <c r="P30" s="24" t="s">
        <v>18</v>
      </c>
      <c r="Q30" s="24" t="s">
        <v>17</v>
      </c>
    </row>
    <row r="31" spans="1:17" ht="15.75" customHeight="1" x14ac:dyDescent="0.15">
      <c r="A31" s="10">
        <v>59.942018837668002</v>
      </c>
      <c r="B31" s="11">
        <v>0.449735392876773</v>
      </c>
      <c r="C31" s="11">
        <v>0.87875689225718601</v>
      </c>
      <c r="D31" s="13">
        <f t="shared" si="1"/>
        <v>0.12124310774281399</v>
      </c>
      <c r="E31" s="11">
        <v>2.5247674886062499E-2</v>
      </c>
      <c r="F31" s="9">
        <f t="shared" si="0"/>
        <v>0.59316090227360052</v>
      </c>
      <c r="G31" s="9">
        <f t="shared" si="2"/>
        <v>5.4527316694315368E-2</v>
      </c>
      <c r="H31" s="12">
        <v>87386.842798418002</v>
      </c>
      <c r="I31">
        <f t="shared" si="3"/>
        <v>295.61265669524028</v>
      </c>
      <c r="J31" s="20">
        <f>F31^2</f>
        <v>0.35183985598603185</v>
      </c>
      <c r="K31" s="21" t="s">
        <v>10</v>
      </c>
      <c r="L31" s="26">
        <v>2.9751451263531431E-2</v>
      </c>
      <c r="M31">
        <f t="shared" si="4"/>
        <v>1.0064336079562205E-4</v>
      </c>
      <c r="N31">
        <f t="shared" si="5"/>
        <v>3.5701741516237719E-4</v>
      </c>
      <c r="O31">
        <f t="shared" si="6"/>
        <v>7.4378628158828586E-4</v>
      </c>
      <c r="P31" s="24" t="s">
        <v>18</v>
      </c>
      <c r="Q31" s="24" t="s">
        <v>17</v>
      </c>
    </row>
    <row r="32" spans="1:17" ht="15.75" customHeight="1" x14ac:dyDescent="0.15">
      <c r="A32" s="5">
        <v>59.950479246675897</v>
      </c>
      <c r="B32" s="11">
        <v>0.45378351049801102</v>
      </c>
      <c r="C32" s="11">
        <v>0.825571651745025</v>
      </c>
      <c r="D32" s="13">
        <f t="shared" si="1"/>
        <v>0.174428348254975</v>
      </c>
      <c r="E32" s="11">
        <v>0.883124845346688</v>
      </c>
      <c r="F32" s="9">
        <f t="shared" si="0"/>
        <v>0.55726086492789195</v>
      </c>
      <c r="G32" s="9">
        <f t="shared" si="2"/>
        <v>7.915270820151217E-2</v>
      </c>
      <c r="H32" s="12">
        <v>404466.71834192699</v>
      </c>
      <c r="I32">
        <f t="shared" si="3"/>
        <v>635.9769794119336</v>
      </c>
      <c r="J32" s="20">
        <f>F32^2</f>
        <v>0.31053967158018225</v>
      </c>
      <c r="K32" s="21" t="s">
        <v>10</v>
      </c>
      <c r="L32" s="26">
        <v>4.4505996380603721E-2</v>
      </c>
      <c r="M32">
        <f t="shared" si="4"/>
        <v>6.9980514737745555E-5</v>
      </c>
      <c r="N32">
        <f t="shared" si="5"/>
        <v>5.3407195656724469E-4</v>
      </c>
      <c r="O32">
        <f t="shared" si="6"/>
        <v>1.1126499095150931E-3</v>
      </c>
      <c r="P32" s="24" t="s">
        <v>18</v>
      </c>
      <c r="Q32" s="24" t="s">
        <v>17</v>
      </c>
    </row>
    <row r="33" spans="1:17" ht="15.75" customHeight="1" x14ac:dyDescent="0.15">
      <c r="A33" s="5">
        <v>60.213140904903398</v>
      </c>
      <c r="B33" s="7">
        <v>0.55053305006027498</v>
      </c>
      <c r="C33" s="7">
        <v>0.86971461129565997</v>
      </c>
      <c r="D33" s="13">
        <f t="shared" si="1"/>
        <v>0.13028538870434003</v>
      </c>
      <c r="E33" s="7">
        <v>0.59483032210519704</v>
      </c>
      <c r="F33" s="9">
        <f t="shared" si="0"/>
        <v>0.58705736262457053</v>
      </c>
      <c r="G33" s="9">
        <f t="shared" si="2"/>
        <v>7.1726412421688812E-2</v>
      </c>
      <c r="H33" s="8">
        <v>372063.91939129698</v>
      </c>
      <c r="I33">
        <f t="shared" si="3"/>
        <v>609.97042501362057</v>
      </c>
      <c r="J33" s="20">
        <f>F33^2</f>
        <v>0.34463634701171653</v>
      </c>
      <c r="K33" s="21" t="s">
        <v>10</v>
      </c>
      <c r="L33" s="26">
        <v>2.7838711771609199E-2</v>
      </c>
      <c r="M33">
        <f t="shared" si="4"/>
        <v>4.5639445176358438E-5</v>
      </c>
      <c r="N33">
        <f t="shared" si="5"/>
        <v>3.3406454125931039E-4</v>
      </c>
      <c r="O33">
        <f t="shared" si="6"/>
        <v>6.9596779429022997E-4</v>
      </c>
      <c r="P33" s="24" t="s">
        <v>18</v>
      </c>
      <c r="Q33" s="24" t="s">
        <v>17</v>
      </c>
    </row>
    <row r="34" spans="1:17" ht="15.75" customHeight="1" x14ac:dyDescent="0.15">
      <c r="A34" s="10">
        <v>59.585160946706303</v>
      </c>
      <c r="B34" s="11">
        <v>0.55328610433655001</v>
      </c>
      <c r="C34" s="11">
        <v>0.94176110312963701</v>
      </c>
      <c r="D34" s="13">
        <f t="shared" si="1"/>
        <v>5.8238896870362988E-2</v>
      </c>
      <c r="E34" s="11">
        <v>2.0478132088503E-2</v>
      </c>
      <c r="F34" s="9">
        <f t="shared" ref="F34:F65" si="7">(0.005*C34*135)</f>
        <v>0.63568874461250502</v>
      </c>
      <c r="G34" s="9">
        <f t="shared" si="2"/>
        <v>3.2222772370261235E-2</v>
      </c>
      <c r="H34" s="12">
        <v>46607.392490204897</v>
      </c>
      <c r="I34">
        <f t="shared" si="3"/>
        <v>215.88745329500946</v>
      </c>
      <c r="J34" s="20">
        <f>F34^2</f>
        <v>0.40410018002702264</v>
      </c>
      <c r="K34" s="21" t="s">
        <v>10</v>
      </c>
      <c r="L34" s="26">
        <v>7.1589414033589871E-3</v>
      </c>
      <c r="M34">
        <f t="shared" si="4"/>
        <v>3.3160525515006742E-5</v>
      </c>
      <c r="N34">
        <f t="shared" si="5"/>
        <v>8.5907296840307843E-5</v>
      </c>
      <c r="O34">
        <f t="shared" si="6"/>
        <v>1.7897353508397468E-4</v>
      </c>
      <c r="P34" s="24" t="s">
        <v>18</v>
      </c>
      <c r="Q34" s="24" t="s">
        <v>17</v>
      </c>
    </row>
    <row r="35" spans="1:17" ht="15.75" customHeight="1" x14ac:dyDescent="0.15">
      <c r="A35" s="10">
        <v>59.5002486244775</v>
      </c>
      <c r="B35" s="11">
        <v>0.64845676804637298</v>
      </c>
      <c r="C35" s="11">
        <v>0.88601821511430501</v>
      </c>
      <c r="D35" s="13">
        <f t="shared" si="1"/>
        <v>0.11398178488569499</v>
      </c>
      <c r="E35" s="11">
        <v>1.70135007836912E-2</v>
      </c>
      <c r="F35" s="9">
        <f t="shared" si="7"/>
        <v>0.59806229520215592</v>
      </c>
      <c r="G35" s="9">
        <f t="shared" si="2"/>
        <v>7.3912259843134695E-2</v>
      </c>
      <c r="H35" s="12">
        <v>18521.862899202799</v>
      </c>
      <c r="I35">
        <f t="shared" si="3"/>
        <v>136.09505097248319</v>
      </c>
      <c r="J35" s="20">
        <f>F35^2</f>
        <v>0.35767850894247072</v>
      </c>
      <c r="K35" s="21" t="s">
        <v>10</v>
      </c>
      <c r="L35" s="26">
        <v>1.8780007556006919E-2</v>
      </c>
      <c r="M35">
        <f t="shared" si="4"/>
        <v>1.3799184776971805E-4</v>
      </c>
      <c r="N35">
        <f t="shared" si="5"/>
        <v>2.2536009067208304E-4</v>
      </c>
      <c r="O35">
        <f t="shared" si="6"/>
        <v>4.6950018890017298E-4</v>
      </c>
      <c r="P35" s="24" t="s">
        <v>18</v>
      </c>
      <c r="Q35" s="24" t="s">
        <v>17</v>
      </c>
    </row>
    <row r="36" spans="1:17" ht="15.75" customHeight="1" x14ac:dyDescent="0.15">
      <c r="A36" s="5">
        <v>60.2429096475243</v>
      </c>
      <c r="B36" s="11">
        <v>0.64994294679144904</v>
      </c>
      <c r="C36" s="11">
        <v>0.79571420227254996</v>
      </c>
      <c r="D36" s="13">
        <f t="shared" si="1"/>
        <v>0.20428579772745004</v>
      </c>
      <c r="E36" s="11">
        <v>0.32811426678790301</v>
      </c>
      <c r="F36" s="9">
        <f t="shared" si="7"/>
        <v>0.53710708653397121</v>
      </c>
      <c r="G36" s="9">
        <f t="shared" si="2"/>
        <v>0.13277411336262077</v>
      </c>
      <c r="H36" s="12">
        <v>333034.692151775</v>
      </c>
      <c r="I36">
        <f t="shared" si="3"/>
        <v>577.09158038544888</v>
      </c>
      <c r="J36" s="20">
        <f>F36^2</f>
        <v>0.28848402240501086</v>
      </c>
      <c r="K36" s="21" t="s">
        <v>10</v>
      </c>
      <c r="L36" s="26">
        <v>3.4293654944668517E-2</v>
      </c>
      <c r="M36">
        <f t="shared" si="4"/>
        <v>5.9424978825307461E-5</v>
      </c>
      <c r="N36">
        <f t="shared" si="5"/>
        <v>4.1152385933602222E-4</v>
      </c>
      <c r="O36">
        <f t="shared" si="6"/>
        <v>8.5734137361671294E-4</v>
      </c>
      <c r="P36" s="24" t="s">
        <v>18</v>
      </c>
      <c r="Q36" s="24" t="s">
        <v>17</v>
      </c>
    </row>
    <row r="37" spans="1:17" ht="15.75" customHeight="1" x14ac:dyDescent="0.15">
      <c r="A37" s="5">
        <v>120.441711786901</v>
      </c>
      <c r="B37" s="7">
        <v>4.9181104428137903E-2</v>
      </c>
      <c r="C37" s="7">
        <v>0.85414279276074201</v>
      </c>
      <c r="D37" s="13">
        <f t="shared" si="1"/>
        <v>0.14585720723925799</v>
      </c>
      <c r="E37" s="7">
        <v>0.94429558097511601</v>
      </c>
      <c r="F37" s="9">
        <f t="shared" si="7"/>
        <v>0.57654638511350087</v>
      </c>
      <c r="G37" s="9">
        <f t="shared" si="2"/>
        <v>7.1734185408304993E-3</v>
      </c>
      <c r="H37" s="8">
        <v>367526.64732897101</v>
      </c>
      <c r="I37">
        <f t="shared" si="3"/>
        <v>606.23976059721701</v>
      </c>
      <c r="J37" s="20">
        <f>F37^2</f>
        <v>0.33240573418744523</v>
      </c>
      <c r="K37" s="21" t="s">
        <v>10</v>
      </c>
      <c r="L37" s="26">
        <v>7.823987542129017E-2</v>
      </c>
      <c r="M37">
        <f t="shared" si="4"/>
        <v>1.2905764436205034E-4</v>
      </c>
      <c r="N37">
        <f t="shared" si="5"/>
        <v>9.3887850505548201E-4</v>
      </c>
      <c r="O37">
        <f t="shared" si="6"/>
        <v>1.9559968855322545E-3</v>
      </c>
      <c r="P37" s="24" t="s">
        <v>18</v>
      </c>
      <c r="Q37" s="24" t="s">
        <v>17</v>
      </c>
    </row>
    <row r="38" spans="1:17" ht="15.75" customHeight="1" x14ac:dyDescent="0.15">
      <c r="A38" s="10">
        <v>120.14757977728701</v>
      </c>
      <c r="B38" s="11">
        <v>5.45026119809554E-2</v>
      </c>
      <c r="C38" s="11">
        <v>0.80037196314662395</v>
      </c>
      <c r="D38" s="13">
        <f t="shared" si="1"/>
        <v>0.19962803685337605</v>
      </c>
      <c r="E38" s="11">
        <v>0.42520617247387599</v>
      </c>
      <c r="F38" s="9">
        <f t="shared" si="7"/>
        <v>0.54025107512397119</v>
      </c>
      <c r="G38" s="9">
        <f t="shared" si="2"/>
        <v>1.088024943313942E-2</v>
      </c>
      <c r="H38" s="12">
        <v>312944.740336216</v>
      </c>
      <c r="I38">
        <f t="shared" si="3"/>
        <v>559.41464079537286</v>
      </c>
      <c r="J38" s="20">
        <f>F38^2</f>
        <v>0.29187122417260675</v>
      </c>
      <c r="K38" s="21" t="s">
        <v>10</v>
      </c>
      <c r="L38" s="26">
        <v>9.9819754074308958E-2</v>
      </c>
      <c r="M38">
        <f t="shared" si="4"/>
        <v>1.7843607727603583E-4</v>
      </c>
      <c r="N38">
        <f t="shared" si="5"/>
        <v>1.1978370488917075E-3</v>
      </c>
      <c r="O38">
        <f t="shared" si="6"/>
        <v>2.4954938518577242E-3</v>
      </c>
      <c r="P38" s="24" t="s">
        <v>18</v>
      </c>
      <c r="Q38" s="24" t="s">
        <v>17</v>
      </c>
    </row>
    <row r="39" spans="1:17" ht="15.75" customHeight="1" x14ac:dyDescent="0.15">
      <c r="A39" s="10">
        <v>119.95739484834399</v>
      </c>
      <c r="B39" s="11">
        <v>0.15030698334828099</v>
      </c>
      <c r="C39" s="11">
        <v>0.91690101175911698</v>
      </c>
      <c r="D39" s="13">
        <f t="shared" si="1"/>
        <v>8.309898824088302E-2</v>
      </c>
      <c r="E39" s="11">
        <v>0.16089728029182901</v>
      </c>
      <c r="F39" s="9">
        <f t="shared" si="7"/>
        <v>0.61890818293740391</v>
      </c>
      <c r="G39" s="9">
        <f t="shared" si="2"/>
        <v>1.2490358241781402E-2</v>
      </c>
      <c r="H39" s="12">
        <v>251820.046676814</v>
      </c>
      <c r="I39">
        <f t="shared" si="3"/>
        <v>501.81674611038443</v>
      </c>
      <c r="J39" s="20">
        <f>F39^2</f>
        <v>0.38304733890687903</v>
      </c>
      <c r="K39" s="21" t="s">
        <v>10</v>
      </c>
      <c r="L39" s="26">
        <v>2.476534841492219E-2</v>
      </c>
      <c r="M39">
        <f t="shared" si="4"/>
        <v>4.9351378978242725E-5</v>
      </c>
      <c r="N39">
        <f t="shared" si="5"/>
        <v>2.9718418097906629E-4</v>
      </c>
      <c r="O39">
        <f t="shared" si="6"/>
        <v>6.1913371037305477E-4</v>
      </c>
      <c r="P39" s="24" t="s">
        <v>18</v>
      </c>
      <c r="Q39" s="24" t="s">
        <v>17</v>
      </c>
    </row>
    <row r="40" spans="1:17" ht="15.75" customHeight="1" x14ac:dyDescent="0.15">
      <c r="A40" s="5">
        <v>120.33799532847399</v>
      </c>
      <c r="B40" s="11">
        <v>0.150446869473783</v>
      </c>
      <c r="C40" s="11">
        <v>0.92016790207183197</v>
      </c>
      <c r="D40" s="13">
        <f t="shared" si="1"/>
        <v>7.9832097928168033E-2</v>
      </c>
      <c r="E40" s="11">
        <v>0.91663346586317196</v>
      </c>
      <c r="F40" s="9">
        <f t="shared" si="7"/>
        <v>0.62111333389848666</v>
      </c>
      <c r="G40" s="9">
        <f t="shared" si="2"/>
        <v>1.2010489216817358E-2</v>
      </c>
      <c r="H40" s="12">
        <v>365238.00268631999</v>
      </c>
      <c r="I40">
        <f t="shared" si="3"/>
        <v>604.34923900532874</v>
      </c>
      <c r="J40" s="20">
        <f>F40^2</f>
        <v>0.38578177354649296</v>
      </c>
      <c r="K40" s="21" t="s">
        <v>10</v>
      </c>
      <c r="L40" s="26">
        <v>2.3071999054546589E-2</v>
      </c>
      <c r="M40">
        <f t="shared" si="4"/>
        <v>3.8176599829131503E-5</v>
      </c>
      <c r="N40">
        <f t="shared" si="5"/>
        <v>2.7686398865455907E-4</v>
      </c>
      <c r="O40">
        <f t="shared" si="6"/>
        <v>5.7679997636366474E-4</v>
      </c>
      <c r="P40" s="24" t="s">
        <v>18</v>
      </c>
      <c r="Q40" s="24" t="s">
        <v>17</v>
      </c>
    </row>
    <row r="41" spans="1:17" ht="15.75" customHeight="1" x14ac:dyDescent="0.15">
      <c r="A41" s="10">
        <v>119.851265279576</v>
      </c>
      <c r="B41" s="11">
        <v>0.253073566306738</v>
      </c>
      <c r="C41" s="11">
        <v>0.87658176979413105</v>
      </c>
      <c r="D41" s="13">
        <f t="shared" si="1"/>
        <v>0.12341823020586895</v>
      </c>
      <c r="E41" s="11">
        <v>8.8837402898590795E-2</v>
      </c>
      <c r="F41" s="9">
        <f t="shared" si="7"/>
        <v>0.59169269461103846</v>
      </c>
      <c r="G41" s="9">
        <f t="shared" si="2"/>
        <v>3.1233891665465231E-2</v>
      </c>
      <c r="H41" s="12">
        <v>187097.29489778899</v>
      </c>
      <c r="I41">
        <f t="shared" si="3"/>
        <v>432.54744814619932</v>
      </c>
      <c r="J41" s="20">
        <f>F41^2</f>
        <v>0.35010024485607161</v>
      </c>
      <c r="K41" s="21" t="s">
        <v>10</v>
      </c>
      <c r="L41" s="26">
        <v>3.8644260743202652E-2</v>
      </c>
      <c r="M41">
        <f t="shared" si="4"/>
        <v>8.9341090575896878E-5</v>
      </c>
      <c r="N41">
        <f t="shared" si="5"/>
        <v>4.6373112891843181E-4</v>
      </c>
      <c r="O41">
        <f t="shared" si="6"/>
        <v>9.6610651858006636E-4</v>
      </c>
      <c r="P41" s="24" t="s">
        <v>18</v>
      </c>
      <c r="Q41" s="24" t="s">
        <v>17</v>
      </c>
    </row>
    <row r="42" spans="1:17" ht="15.75" customHeight="1" x14ac:dyDescent="0.15">
      <c r="A42" s="5">
        <v>119.868850661441</v>
      </c>
      <c r="B42" s="11">
        <v>0.25298419143572398</v>
      </c>
      <c r="C42" s="11">
        <v>0.97201790522327802</v>
      </c>
      <c r="D42" s="13">
        <f t="shared" si="1"/>
        <v>2.7982094776721977E-2</v>
      </c>
      <c r="E42" s="11">
        <v>0.85813553544034205</v>
      </c>
      <c r="F42" s="9">
        <f t="shared" si="7"/>
        <v>0.65611208602571269</v>
      </c>
      <c r="G42" s="9">
        <f t="shared" si="2"/>
        <v>7.0790276217668046E-3</v>
      </c>
      <c r="H42" s="12">
        <v>360330.49810090399</v>
      </c>
      <c r="I42">
        <f t="shared" si="3"/>
        <v>600.27535190186177</v>
      </c>
      <c r="J42" s="20">
        <f>F42^2</f>
        <v>0.43048306942901221</v>
      </c>
      <c r="K42" s="21" t="s">
        <v>10</v>
      </c>
      <c r="L42" s="26">
        <v>2.042678957337991E-3</v>
      </c>
      <c r="M42">
        <f t="shared" si="4"/>
        <v>3.4029032690849946E-6</v>
      </c>
      <c r="N42">
        <f t="shared" si="5"/>
        <v>2.4512147488055892E-5</v>
      </c>
      <c r="O42">
        <f t="shared" si="6"/>
        <v>5.106697393344978E-5</v>
      </c>
      <c r="P42" s="24" t="s">
        <v>18</v>
      </c>
      <c r="Q42" s="24" t="s">
        <v>17</v>
      </c>
    </row>
    <row r="43" spans="1:17" ht="15.75" customHeight="1" x14ac:dyDescent="0.15">
      <c r="A43" s="5">
        <v>120.29423275333799</v>
      </c>
      <c r="B43" s="13">
        <v>0.34641322579122102</v>
      </c>
      <c r="C43" s="13">
        <v>0.91148317900994402</v>
      </c>
      <c r="D43" s="13">
        <f t="shared" si="1"/>
        <v>8.8516820990055978E-2</v>
      </c>
      <c r="E43" s="13">
        <v>0.62652655589044903</v>
      </c>
      <c r="F43" s="9">
        <f t="shared" si="7"/>
        <v>0.61525114583171225</v>
      </c>
      <c r="G43" s="9">
        <f t="shared" si="2"/>
        <v>3.0663397495949353E-2</v>
      </c>
      <c r="H43" s="14">
        <v>337371.14845880697</v>
      </c>
      <c r="I43">
        <f t="shared" si="3"/>
        <v>580.83659359479668</v>
      </c>
      <c r="J43" s="20">
        <f>F43^2</f>
        <v>0.37853397244723486</v>
      </c>
      <c r="K43" s="21" t="s">
        <v>10</v>
      </c>
      <c r="L43" s="26">
        <v>2.0437828677031551E-2</v>
      </c>
      <c r="M43">
        <f t="shared" si="4"/>
        <v>3.5186881994713638E-5</v>
      </c>
      <c r="N43">
        <f t="shared" si="5"/>
        <v>2.4525394412437863E-4</v>
      </c>
      <c r="O43">
        <f t="shared" si="6"/>
        <v>5.1094571692578876E-4</v>
      </c>
      <c r="P43" s="24" t="s">
        <v>18</v>
      </c>
      <c r="Q43" s="24" t="s">
        <v>17</v>
      </c>
    </row>
    <row r="44" spans="1:17" ht="15.75" customHeight="1" x14ac:dyDescent="0.15">
      <c r="A44" s="10">
        <v>120.443928200285</v>
      </c>
      <c r="B44" s="15">
        <v>0.35391229402048502</v>
      </c>
      <c r="C44" s="15">
        <v>0.89133807788816699</v>
      </c>
      <c r="D44" s="13">
        <f t="shared" si="1"/>
        <v>0.10866192211183301</v>
      </c>
      <c r="E44" s="15">
        <v>6.3936608111436297E-2</v>
      </c>
      <c r="F44" s="9">
        <f t="shared" si="7"/>
        <v>0.60165320257451271</v>
      </c>
      <c r="G44" s="9">
        <f t="shared" si="2"/>
        <v>3.8456790127274085E-2</v>
      </c>
      <c r="H44" s="16">
        <v>128606.131639167</v>
      </c>
      <c r="I44">
        <f t="shared" si="3"/>
        <v>358.61697065137201</v>
      </c>
      <c r="J44" s="20">
        <f>F44^2</f>
        <v>0.36198657616816765</v>
      </c>
      <c r="K44" s="21" t="s">
        <v>10</v>
      </c>
      <c r="L44" s="26">
        <v>2.8031523253694891E-2</v>
      </c>
      <c r="M44">
        <f t="shared" si="4"/>
        <v>7.816563505843014E-5</v>
      </c>
      <c r="N44">
        <f t="shared" si="5"/>
        <v>3.3637827904433871E-4</v>
      </c>
      <c r="O44">
        <f t="shared" si="6"/>
        <v>7.0078808134237233E-4</v>
      </c>
      <c r="P44" s="24" t="s">
        <v>18</v>
      </c>
      <c r="Q44" s="24" t="s">
        <v>17</v>
      </c>
    </row>
    <row r="45" spans="1:17" ht="15.75" customHeight="1" x14ac:dyDescent="0.15">
      <c r="A45" s="5">
        <v>119.823084983974</v>
      </c>
      <c r="B45" s="13">
        <v>0.44950087309887599</v>
      </c>
      <c r="C45" s="13">
        <v>0.89069579674330701</v>
      </c>
      <c r="D45" s="13">
        <f t="shared" si="1"/>
        <v>0.10930420325669299</v>
      </c>
      <c r="E45" s="13">
        <v>0.50067646225352103</v>
      </c>
      <c r="F45" s="9">
        <f t="shared" si="7"/>
        <v>0.60121966280173222</v>
      </c>
      <c r="G45" s="9">
        <f t="shared" si="2"/>
        <v>4.91323347972605E-2</v>
      </c>
      <c r="H45" s="14">
        <v>323060.745921163</v>
      </c>
      <c r="I45">
        <f t="shared" si="3"/>
        <v>568.38432941202996</v>
      </c>
      <c r="J45" s="20">
        <f>F45^2</f>
        <v>0.36146508293942858</v>
      </c>
      <c r="K45" s="21" t="s">
        <v>10</v>
      </c>
      <c r="L45" s="26">
        <v>2.463161865137168E-2</v>
      </c>
      <c r="M45">
        <f t="shared" si="4"/>
        <v>4.3336202947136255E-5</v>
      </c>
      <c r="N45">
        <f t="shared" si="5"/>
        <v>2.9557942381646014E-4</v>
      </c>
      <c r="O45">
        <f t="shared" si="6"/>
        <v>6.1579046628429206E-4</v>
      </c>
      <c r="P45" s="24" t="s">
        <v>18</v>
      </c>
      <c r="Q45" s="24" t="s">
        <v>17</v>
      </c>
    </row>
    <row r="46" spans="1:17" ht="15.75" customHeight="1" x14ac:dyDescent="0.15">
      <c r="A46" s="10">
        <v>119.806439634645</v>
      </c>
      <c r="B46" s="15">
        <v>0.45080228136968198</v>
      </c>
      <c r="C46" s="15">
        <v>0.85205272714194202</v>
      </c>
      <c r="D46" s="13">
        <f t="shared" si="1"/>
        <v>0.14794727285805798</v>
      </c>
      <c r="E46" s="15">
        <v>5.2243952229950603E-2</v>
      </c>
      <c r="F46" s="9">
        <f t="shared" si="7"/>
        <v>0.57513559082081089</v>
      </c>
      <c r="G46" s="9">
        <f t="shared" si="2"/>
        <v>6.6694968126835369E-2</v>
      </c>
      <c r="H46" s="16">
        <v>88342.807671886796</v>
      </c>
      <c r="I46">
        <f t="shared" si="3"/>
        <v>297.22518007713745</v>
      </c>
      <c r="J46" s="20">
        <f>F46^2</f>
        <v>0.33078094782880324</v>
      </c>
      <c r="K46" s="21" t="s">
        <v>10</v>
      </c>
      <c r="L46" s="26">
        <v>3.6474380520746037E-2</v>
      </c>
      <c r="M46">
        <f t="shared" si="4"/>
        <v>1.2271632070768703E-4</v>
      </c>
      <c r="N46">
        <f t="shared" si="5"/>
        <v>4.3769256624895245E-4</v>
      </c>
      <c r="O46">
        <f t="shared" si="6"/>
        <v>9.11859513018651E-4</v>
      </c>
      <c r="P46" s="24" t="s">
        <v>18</v>
      </c>
      <c r="Q46" s="24" t="s">
        <v>17</v>
      </c>
    </row>
    <row r="47" spans="1:17" ht="13" x14ac:dyDescent="0.15">
      <c r="A47" s="17">
        <v>120.19159005349501</v>
      </c>
      <c r="B47" s="13">
        <v>0.54598714600300302</v>
      </c>
      <c r="C47" s="13">
        <v>0.88762464903425897</v>
      </c>
      <c r="D47" s="13">
        <f t="shared" si="1"/>
        <v>0.11237535096574103</v>
      </c>
      <c r="E47" s="13">
        <v>0.75231600361879303</v>
      </c>
      <c r="F47" s="9">
        <f t="shared" si="7"/>
        <v>0.59914663809812485</v>
      </c>
      <c r="G47" s="9">
        <f t="shared" si="2"/>
        <v>6.135549715487075E-2</v>
      </c>
      <c r="H47" s="14">
        <v>350306.56272922398</v>
      </c>
      <c r="I47">
        <f t="shared" si="3"/>
        <v>591.86701439531498</v>
      </c>
      <c r="J47" s="20">
        <f>F47^2</f>
        <v>0.35897669394428539</v>
      </c>
      <c r="K47" s="21" t="s">
        <v>10</v>
      </c>
      <c r="L47" s="26">
        <v>2.164092651874866E-2</v>
      </c>
      <c r="M47">
        <f t="shared" si="4"/>
        <v>3.656383274012704E-5</v>
      </c>
      <c r="N47">
        <f t="shared" si="5"/>
        <v>2.5969111822498394E-4</v>
      </c>
      <c r="O47">
        <f t="shared" si="6"/>
        <v>5.410231629687165E-4</v>
      </c>
      <c r="P47" s="24" t="s">
        <v>18</v>
      </c>
      <c r="Q47" s="24" t="s">
        <v>17</v>
      </c>
    </row>
    <row r="48" spans="1:17" ht="13" x14ac:dyDescent="0.15">
      <c r="A48" s="18">
        <v>120.322735455352</v>
      </c>
      <c r="B48" s="15">
        <v>0.55153559929454099</v>
      </c>
      <c r="C48" s="15">
        <v>0.90448770566244097</v>
      </c>
      <c r="D48" s="13">
        <f t="shared" si="1"/>
        <v>9.5512294337559034E-2</v>
      </c>
      <c r="E48" s="15">
        <v>4.1236824094697297E-2</v>
      </c>
      <c r="F48" s="9">
        <f t="shared" si="7"/>
        <v>0.61052920132214761</v>
      </c>
      <c r="G48" s="9">
        <f t="shared" si="2"/>
        <v>5.2678430497462216E-2</v>
      </c>
      <c r="H48" s="16">
        <v>41508.514427809598</v>
      </c>
      <c r="I48">
        <f t="shared" si="3"/>
        <v>203.73638464400412</v>
      </c>
      <c r="J48" s="20">
        <f>F48^2</f>
        <v>0.37274590566705945</v>
      </c>
      <c r="K48" s="21" t="s">
        <v>10</v>
      </c>
      <c r="L48" s="26">
        <v>1.6663888252026721E-2</v>
      </c>
      <c r="M48">
        <f t="shared" si="4"/>
        <v>8.1791420227389077E-5</v>
      </c>
      <c r="N48">
        <f t="shared" si="5"/>
        <v>1.9996665902432065E-4</v>
      </c>
      <c r="O48">
        <f t="shared" si="6"/>
        <v>4.1659720630066806E-4</v>
      </c>
      <c r="P48" s="24" t="s">
        <v>18</v>
      </c>
      <c r="Q48" s="24" t="s">
        <v>17</v>
      </c>
    </row>
    <row r="49" spans="1:17" ht="13" x14ac:dyDescent="0.15">
      <c r="A49" s="18">
        <v>119.601868408732</v>
      </c>
      <c r="B49" s="15">
        <v>0.65102559856914999</v>
      </c>
      <c r="C49" s="15">
        <v>0.85277179906339695</v>
      </c>
      <c r="D49" s="13">
        <f t="shared" si="1"/>
        <v>0.14722820093660305</v>
      </c>
      <c r="E49" s="15">
        <v>4.0180089834308298E-2</v>
      </c>
      <c r="F49" s="9">
        <f t="shared" si="7"/>
        <v>0.57562096436779298</v>
      </c>
      <c r="G49" s="9">
        <f t="shared" si="2"/>
        <v>9.5849327641011089E-2</v>
      </c>
      <c r="H49" s="16">
        <v>38353.519368197201</v>
      </c>
      <c r="I49">
        <f t="shared" si="3"/>
        <v>195.8405457718018</v>
      </c>
      <c r="J49" s="20">
        <f>F49^2</f>
        <v>0.33133949461970796</v>
      </c>
      <c r="K49" s="21" t="s">
        <v>10</v>
      </c>
      <c r="L49" s="26">
        <v>2.3887809762074181E-2</v>
      </c>
      <c r="M49">
        <f t="shared" si="4"/>
        <v>1.2197581286312814E-4</v>
      </c>
      <c r="N49">
        <f t="shared" si="5"/>
        <v>2.8665371714489018E-4</v>
      </c>
      <c r="O49">
        <f t="shared" si="6"/>
        <v>5.9719524405185459E-4</v>
      </c>
      <c r="P49" s="24" t="s">
        <v>18</v>
      </c>
      <c r="Q49" s="24" t="s">
        <v>17</v>
      </c>
    </row>
    <row r="50" spans="1:17" ht="13" x14ac:dyDescent="0.15">
      <c r="A50" s="17">
        <v>119.634153780294</v>
      </c>
      <c r="B50" s="15">
        <v>0.65146302971203096</v>
      </c>
      <c r="C50" s="15">
        <v>0.81729257445902304</v>
      </c>
      <c r="D50" s="13">
        <f t="shared" si="1"/>
        <v>0.18270742554097696</v>
      </c>
      <c r="E50" s="15">
        <v>0.76887542933898301</v>
      </c>
      <c r="F50" s="9">
        <f t="shared" si="7"/>
        <v>0.55167248775984057</v>
      </c>
      <c r="G50" s="9">
        <f t="shared" si="2"/>
        <v>0.11902713299381017</v>
      </c>
      <c r="H50" s="16">
        <v>352040.61120090098</v>
      </c>
      <c r="I50">
        <f t="shared" si="3"/>
        <v>593.33010306312701</v>
      </c>
      <c r="J50" s="20">
        <f>F50^2</f>
        <v>0.30434253375113146</v>
      </c>
      <c r="K50" s="21" t="s">
        <v>10</v>
      </c>
      <c r="L50" s="26">
        <v>2.9274763189934591E-2</v>
      </c>
      <c r="M50">
        <f t="shared" si="4"/>
        <v>4.9339757141598993E-5</v>
      </c>
      <c r="N50">
        <f t="shared" si="5"/>
        <v>3.5129715827921513E-4</v>
      </c>
      <c r="O50">
        <f t="shared" si="6"/>
        <v>7.3186907974836482E-4</v>
      </c>
      <c r="P50" s="24" t="s">
        <v>18</v>
      </c>
      <c r="Q50" s="24" t="s">
        <v>17</v>
      </c>
    </row>
    <row r="51" spans="1:17" ht="13" x14ac:dyDescent="0.15">
      <c r="A51" s="17">
        <v>239.76380579872</v>
      </c>
      <c r="B51" s="13">
        <v>5.4151912025958697E-2</v>
      </c>
      <c r="C51" s="13">
        <v>0.91646878022738198</v>
      </c>
      <c r="D51" s="13">
        <f t="shared" si="1"/>
        <v>8.3531219772618015E-2</v>
      </c>
      <c r="E51" s="13">
        <v>0.931905496247594</v>
      </c>
      <c r="F51" s="9">
        <f t="shared" si="7"/>
        <v>0.61861642665348282</v>
      </c>
      <c r="G51" s="9">
        <f t="shared" si="2"/>
        <v>4.523375264547832E-3</v>
      </c>
      <c r="H51" s="14">
        <v>321420.89409369702</v>
      </c>
      <c r="I51">
        <f t="shared" si="3"/>
        <v>566.93993870047382</v>
      </c>
      <c r="J51" s="20">
        <f>F51^2</f>
        <v>0.3826862833255239</v>
      </c>
      <c r="K51" s="21" t="s">
        <v>10</v>
      </c>
      <c r="L51" s="26">
        <v>3.4855990294282213E-2</v>
      </c>
      <c r="M51">
        <f t="shared" si="4"/>
        <v>6.1480922254618852E-5</v>
      </c>
      <c r="N51">
        <f t="shared" si="5"/>
        <v>4.1827188353138657E-4</v>
      </c>
      <c r="O51">
        <f t="shared" si="6"/>
        <v>8.7139975735705535E-4</v>
      </c>
      <c r="P51" s="24" t="s">
        <v>18</v>
      </c>
      <c r="Q51" s="24" t="s">
        <v>17</v>
      </c>
    </row>
    <row r="52" spans="1:17" ht="13" x14ac:dyDescent="0.15">
      <c r="A52" s="17">
        <v>239.74997508642201</v>
      </c>
      <c r="B52" s="13">
        <v>0.146329168177844</v>
      </c>
      <c r="C52" s="13">
        <v>0.99718039369914302</v>
      </c>
      <c r="D52" s="13">
        <f t="shared" si="1"/>
        <v>2.8196063008569805E-3</v>
      </c>
      <c r="E52" s="13">
        <v>0.90571138575403398</v>
      </c>
      <c r="F52" s="9">
        <f t="shared" si="7"/>
        <v>0.67309676574692157</v>
      </c>
      <c r="G52" s="9">
        <f t="shared" si="2"/>
        <v>4.1259064459340969E-4</v>
      </c>
      <c r="H52" s="14">
        <v>319580.660273224</v>
      </c>
      <c r="I52">
        <f t="shared" si="3"/>
        <v>565.31465598657883</v>
      </c>
      <c r="J52" s="20">
        <f>F52^2</f>
        <v>0.45305925605896619</v>
      </c>
      <c r="K52" s="21" t="s">
        <v>10</v>
      </c>
      <c r="L52" s="26">
        <v>2.1473577715333719E-7</v>
      </c>
      <c r="M52">
        <f t="shared" si="4"/>
        <v>3.7985177790691356E-10</v>
      </c>
      <c r="N52">
        <f t="shared" si="5"/>
        <v>2.5768293258400465E-9</v>
      </c>
      <c r="O52">
        <f t="shared" si="6"/>
        <v>5.3683944288334305E-9</v>
      </c>
      <c r="P52" s="24" t="s">
        <v>18</v>
      </c>
      <c r="Q52" s="24" t="s">
        <v>17</v>
      </c>
    </row>
    <row r="53" spans="1:17" ht="13" x14ac:dyDescent="0.15">
      <c r="A53" s="18">
        <v>240.423155261902</v>
      </c>
      <c r="B53" s="15">
        <v>0.15497931982087501</v>
      </c>
      <c r="C53" s="15">
        <v>0.76708578293241103</v>
      </c>
      <c r="D53" s="13">
        <f t="shared" si="1"/>
        <v>0.23291421706758897</v>
      </c>
      <c r="E53" s="15">
        <v>0.29517565885215902</v>
      </c>
      <c r="F53" s="9">
        <f t="shared" si="7"/>
        <v>0.5177829034793775</v>
      </c>
      <c r="G53" s="9">
        <f t="shared" si="2"/>
        <v>3.6096886937746576E-2</v>
      </c>
      <c r="H53" s="16">
        <v>239170.30629021299</v>
      </c>
      <c r="I53">
        <f t="shared" si="3"/>
        <v>489.05041283104237</v>
      </c>
      <c r="J53" s="20">
        <f>F53^2</f>
        <v>0.26809913513553435</v>
      </c>
      <c r="K53" s="21" t="s">
        <v>10</v>
      </c>
      <c r="L53" s="26">
        <v>7.8990008988974222E-2</v>
      </c>
      <c r="M53">
        <f t="shared" si="4"/>
        <v>1.6151710931335776E-4</v>
      </c>
      <c r="N53">
        <f t="shared" si="5"/>
        <v>9.478801078676907E-4</v>
      </c>
      <c r="O53">
        <f t="shared" si="6"/>
        <v>1.9747502247243558E-3</v>
      </c>
      <c r="P53" s="24" t="s">
        <v>18</v>
      </c>
      <c r="Q53" s="24" t="s">
        <v>17</v>
      </c>
    </row>
    <row r="54" spans="1:17" ht="13" x14ac:dyDescent="0.15">
      <c r="A54" s="18">
        <v>239.97375790052999</v>
      </c>
      <c r="B54" s="15">
        <v>0.24747872313827099</v>
      </c>
      <c r="C54" s="15">
        <v>0.841103557831267</v>
      </c>
      <c r="D54" s="13">
        <f t="shared" si="1"/>
        <v>0.158896442168733</v>
      </c>
      <c r="E54" s="15">
        <v>0.183592642027882</v>
      </c>
      <c r="F54" s="9">
        <f t="shared" si="7"/>
        <v>0.56774490153610535</v>
      </c>
      <c r="G54" s="9">
        <f t="shared" si="2"/>
        <v>3.9323488619132159E-2</v>
      </c>
      <c r="H54" s="16">
        <v>184372.68013259099</v>
      </c>
      <c r="I54">
        <f t="shared" si="3"/>
        <v>429.38639956639406</v>
      </c>
      <c r="J54" s="20">
        <f>F54^2</f>
        <v>0.32233427322024194</v>
      </c>
      <c r="K54" s="21" t="s">
        <v>10</v>
      </c>
      <c r="L54" s="26">
        <v>5.1782762338075647E-2</v>
      </c>
      <c r="M54">
        <f t="shared" si="4"/>
        <v>1.2059711809774896E-4</v>
      </c>
      <c r="N54">
        <f t="shared" si="5"/>
        <v>6.213931480569078E-4</v>
      </c>
      <c r="O54">
        <f t="shared" si="6"/>
        <v>1.2945690584518913E-3</v>
      </c>
      <c r="P54" s="24" t="s">
        <v>18</v>
      </c>
      <c r="Q54" s="24" t="s">
        <v>17</v>
      </c>
    </row>
    <row r="55" spans="1:17" ht="13" x14ac:dyDescent="0.15">
      <c r="A55" s="18">
        <v>239.862598210806</v>
      </c>
      <c r="B55" s="15">
        <v>0.34916452757570698</v>
      </c>
      <c r="C55" s="15">
        <v>0.80586173594864696</v>
      </c>
      <c r="D55" s="13">
        <f t="shared" si="1"/>
        <v>0.19413826405135304</v>
      </c>
      <c r="E55" s="15">
        <v>0.131608042904968</v>
      </c>
      <c r="F55" s="9">
        <f t="shared" si="7"/>
        <v>0.54395667176533669</v>
      </c>
      <c r="G55" s="9">
        <f t="shared" si="2"/>
        <v>6.7786195251858541E-2</v>
      </c>
      <c r="H55" s="16">
        <v>127651.142469299</v>
      </c>
      <c r="I55">
        <f t="shared" si="3"/>
        <v>357.28300053220977</v>
      </c>
      <c r="J55" s="20">
        <f>F55^2</f>
        <v>0.29588886075802223</v>
      </c>
      <c r="K55" s="21" t="s">
        <v>10</v>
      </c>
      <c r="L55" s="26">
        <v>5.245256671717767E-2</v>
      </c>
      <c r="M55">
        <f t="shared" si="4"/>
        <v>1.4680957851071611E-4</v>
      </c>
      <c r="N55">
        <f t="shared" si="5"/>
        <v>6.2943080060613211E-4</v>
      </c>
      <c r="O55">
        <f t="shared" si="6"/>
        <v>1.3113141679294419E-3</v>
      </c>
      <c r="P55" s="24" t="s">
        <v>18</v>
      </c>
      <c r="Q55" s="24" t="s">
        <v>17</v>
      </c>
    </row>
    <row r="56" spans="1:17" ht="13" x14ac:dyDescent="0.15">
      <c r="A56" s="17">
        <v>239.66232806071599</v>
      </c>
      <c r="B56" s="15">
        <v>0.35209953430239099</v>
      </c>
      <c r="C56" s="15">
        <v>0.88623217649244401</v>
      </c>
      <c r="D56" s="13">
        <f t="shared" si="1"/>
        <v>0.11376782350755599</v>
      </c>
      <c r="E56" s="15">
        <v>0.71945123883372497</v>
      </c>
      <c r="F56" s="9">
        <f t="shared" si="7"/>
        <v>0.59820671913239976</v>
      </c>
      <c r="G56" s="9">
        <f t="shared" si="2"/>
        <v>4.0057597675607071E-2</v>
      </c>
      <c r="H56" s="16">
        <v>304071.24790654902</v>
      </c>
      <c r="I56">
        <f t="shared" si="3"/>
        <v>551.42655712846204</v>
      </c>
      <c r="J56" s="20">
        <f>F56^2</f>
        <v>0.35785127881514983</v>
      </c>
      <c r="K56" s="21" t="s">
        <v>10</v>
      </c>
      <c r="L56" s="26">
        <v>2.9281188411661479E-2</v>
      </c>
      <c r="M56">
        <f t="shared" si="4"/>
        <v>5.3100794717146782E-5</v>
      </c>
      <c r="N56">
        <f t="shared" si="5"/>
        <v>3.5137426093993774E-4</v>
      </c>
      <c r="O56">
        <f t="shared" si="6"/>
        <v>7.3202971029153699E-4</v>
      </c>
      <c r="P56" s="24" t="s">
        <v>18</v>
      </c>
      <c r="Q56" s="24" t="s">
        <v>17</v>
      </c>
    </row>
    <row r="57" spans="1:17" ht="13" x14ac:dyDescent="0.15">
      <c r="A57" s="17">
        <v>239.91042612749101</v>
      </c>
      <c r="B57" s="13">
        <v>0.45335370851029499</v>
      </c>
      <c r="C57" s="13">
        <v>0.88678854187768397</v>
      </c>
      <c r="D57" s="13">
        <f t="shared" si="1"/>
        <v>0.11321145812231603</v>
      </c>
      <c r="E57" s="13">
        <v>0.67987725407330601</v>
      </c>
      <c r="F57" s="9">
        <f t="shared" si="7"/>
        <v>0.59858226576743667</v>
      </c>
      <c r="G57" s="9">
        <f t="shared" si="2"/>
        <v>5.1324834385609933E-2</v>
      </c>
      <c r="H57" s="14">
        <v>300202.04398907599</v>
      </c>
      <c r="I57">
        <f t="shared" si="3"/>
        <v>547.90696654548572</v>
      </c>
      <c r="J57" s="20">
        <f>F57^2</f>
        <v>0.35830072889127818</v>
      </c>
      <c r="K57" s="21" t="s">
        <v>10</v>
      </c>
      <c r="L57" s="26">
        <v>2.4763073278416151E-2</v>
      </c>
      <c r="M57">
        <f t="shared" si="4"/>
        <v>4.5195762767072598E-5</v>
      </c>
      <c r="N57">
        <f t="shared" si="5"/>
        <v>2.9715687934099382E-4</v>
      </c>
      <c r="O57">
        <f t="shared" si="6"/>
        <v>6.1907683196040387E-4</v>
      </c>
      <c r="P57" s="24" t="s">
        <v>18</v>
      </c>
      <c r="Q57" s="24" t="s">
        <v>17</v>
      </c>
    </row>
    <row r="58" spans="1:17" ht="13" x14ac:dyDescent="0.15">
      <c r="A58" s="18">
        <v>239.78986564767499</v>
      </c>
      <c r="B58" s="15">
        <v>0.454363962966709</v>
      </c>
      <c r="C58" s="15">
        <v>0.87748250062031596</v>
      </c>
      <c r="D58" s="13">
        <f t="shared" si="1"/>
        <v>0.12251749937968404</v>
      </c>
      <c r="E58" s="15">
        <v>0.107058164832423</v>
      </c>
      <c r="F58" s="9">
        <f t="shared" si="7"/>
        <v>0.59230068791871326</v>
      </c>
      <c r="G58" s="9">
        <f t="shared" si="2"/>
        <v>5.5667536550924553E-2</v>
      </c>
      <c r="H58" s="16">
        <v>86863.981611830095</v>
      </c>
      <c r="I58">
        <f t="shared" si="3"/>
        <v>294.72696112135736</v>
      </c>
      <c r="J58" s="20">
        <f>F58^2</f>
        <v>0.35082010490898097</v>
      </c>
      <c r="K58" s="21" t="s">
        <v>10</v>
      </c>
      <c r="L58" s="26">
        <v>2.761047235985031E-2</v>
      </c>
      <c r="M58">
        <f t="shared" si="4"/>
        <v>9.3681529015193725E-5</v>
      </c>
      <c r="N58">
        <f t="shared" si="5"/>
        <v>3.3132566831820372E-4</v>
      </c>
      <c r="O58">
        <f t="shared" si="6"/>
        <v>6.9026180899625774E-4</v>
      </c>
      <c r="P58" s="24" t="s">
        <v>18</v>
      </c>
      <c r="Q58" s="24" t="s">
        <v>17</v>
      </c>
    </row>
    <row r="59" spans="1:17" ht="13" x14ac:dyDescent="0.15">
      <c r="A59" s="19">
        <v>240.37136296625201</v>
      </c>
      <c r="B59" s="13">
        <v>0.55165748860647601</v>
      </c>
      <c r="C59" s="13">
        <v>0.89435708146119797</v>
      </c>
      <c r="D59" s="13">
        <f t="shared" si="1"/>
        <v>0.10564291853880203</v>
      </c>
      <c r="E59" s="13">
        <v>8.42387386510456E-2</v>
      </c>
      <c r="F59" s="9">
        <f t="shared" si="7"/>
        <v>0.60369102998630864</v>
      </c>
      <c r="G59" s="9">
        <f t="shared" si="2"/>
        <v>5.8278707130174058E-2</v>
      </c>
      <c r="H59" s="14">
        <v>41514.977225785202</v>
      </c>
      <c r="I59">
        <f t="shared" si="3"/>
        <v>203.75224471348827</v>
      </c>
      <c r="J59" s="20">
        <f>F59^2</f>
        <v>0.36444285968593021</v>
      </c>
      <c r="K59" s="21" t="s">
        <v>10</v>
      </c>
      <c r="L59" s="26">
        <v>1.8460011897909578E-2</v>
      </c>
      <c r="M59">
        <f t="shared" si="4"/>
        <v>9.0600287245265083E-5</v>
      </c>
      <c r="N59">
        <f t="shared" si="5"/>
        <v>2.2152014277491494E-4</v>
      </c>
      <c r="O59">
        <f t="shared" si="6"/>
        <v>4.615002974477395E-4</v>
      </c>
      <c r="P59" s="24" t="s">
        <v>18</v>
      </c>
      <c r="Q59" s="24" t="s">
        <v>17</v>
      </c>
    </row>
    <row r="60" spans="1:17" ht="13" x14ac:dyDescent="0.15">
      <c r="A60" s="17">
        <v>239.65388798364401</v>
      </c>
      <c r="B60" s="15">
        <v>0.55296263941317003</v>
      </c>
      <c r="C60" s="15">
        <v>0.86864403799151602</v>
      </c>
      <c r="D60" s="13">
        <f t="shared" si="1"/>
        <v>0.13135596200848398</v>
      </c>
      <c r="E60" s="15">
        <v>0.76724213000569896</v>
      </c>
      <c r="F60" s="9">
        <f t="shared" si="7"/>
        <v>0.58633472564427336</v>
      </c>
      <c r="G60" s="9">
        <f t="shared" si="2"/>
        <v>7.2634939454867389E-2</v>
      </c>
      <c r="H60" s="16">
        <v>308268.54984557</v>
      </c>
      <c r="I60">
        <f t="shared" si="3"/>
        <v>555.21937092069288</v>
      </c>
      <c r="J60" s="20">
        <f>F60^2</f>
        <v>0.34378841049634529</v>
      </c>
      <c r="K60" s="21" t="s">
        <v>10</v>
      </c>
      <c r="L60" s="26">
        <v>2.4963372076842801E-2</v>
      </c>
      <c r="M60">
        <f t="shared" si="4"/>
        <v>4.4961277261359358E-5</v>
      </c>
      <c r="N60">
        <f t="shared" si="5"/>
        <v>2.995604649221136E-4</v>
      </c>
      <c r="O60">
        <f t="shared" si="6"/>
        <v>6.2408430192107008E-4</v>
      </c>
      <c r="P60" s="24" t="s">
        <v>18</v>
      </c>
      <c r="Q60" s="24" t="s">
        <v>17</v>
      </c>
    </row>
    <row r="61" spans="1:17" ht="13" x14ac:dyDescent="0.15">
      <c r="A61" s="18">
        <v>240.40742043475601</v>
      </c>
      <c r="B61" s="15">
        <v>0.64675495445181397</v>
      </c>
      <c r="C61" s="15">
        <v>0.867438250151782</v>
      </c>
      <c r="D61" s="13">
        <f t="shared" si="1"/>
        <v>0.132561749848218</v>
      </c>
      <c r="E61" s="15">
        <v>7.1092918576923403E-2</v>
      </c>
      <c r="F61" s="9">
        <f t="shared" si="7"/>
        <v>0.58552081885245288</v>
      </c>
      <c r="G61" s="9">
        <f t="shared" si="2"/>
        <v>8.5734968485136995E-2</v>
      </c>
      <c r="H61" s="16">
        <v>18284.616048373799</v>
      </c>
      <c r="I61">
        <f t="shared" si="3"/>
        <v>135.22061990825881</v>
      </c>
      <c r="J61" s="20">
        <f>F61^2</f>
        <v>0.34283462930964692</v>
      </c>
      <c r="K61" s="21" t="s">
        <v>10</v>
      </c>
      <c r="L61" s="26">
        <v>1.9810956902149811E-2</v>
      </c>
      <c r="M61">
        <f t="shared" si="4"/>
        <v>1.4650840171854461E-4</v>
      </c>
      <c r="N61">
        <f t="shared" si="5"/>
        <v>2.3773148282579774E-4</v>
      </c>
      <c r="O61">
        <f t="shared" si="6"/>
        <v>4.9527392255374527E-4</v>
      </c>
      <c r="P61" s="24" t="s">
        <v>18</v>
      </c>
      <c r="Q61" s="24" t="s">
        <v>17</v>
      </c>
    </row>
    <row r="62" spans="1:17" ht="13" x14ac:dyDescent="0.15">
      <c r="A62" s="17">
        <v>240.327126482734</v>
      </c>
      <c r="B62" s="15">
        <v>0.65407084617560596</v>
      </c>
      <c r="C62" s="15">
        <v>0.84095008965268803</v>
      </c>
      <c r="D62" s="13">
        <f t="shared" si="1"/>
        <v>0.15904991034731197</v>
      </c>
      <c r="E62" s="15">
        <v>0.58262916015483601</v>
      </c>
      <c r="F62" s="9">
        <f t="shared" si="7"/>
        <v>0.56764131051556443</v>
      </c>
      <c r="G62" s="9">
        <f t="shared" si="2"/>
        <v>0.10402990944502061</v>
      </c>
      <c r="H62" s="16">
        <v>289975.43171735498</v>
      </c>
      <c r="I62">
        <f t="shared" si="3"/>
        <v>538.49366915253052</v>
      </c>
      <c r="J62" s="20">
        <f>F62^2</f>
        <v>0.32221665740382743</v>
      </c>
      <c r="K62" s="21" t="s">
        <v>10</v>
      </c>
      <c r="L62" s="26">
        <v>2.3807075384869768E-2</v>
      </c>
      <c r="M62">
        <f t="shared" si="4"/>
        <v>4.4210501903089821E-5</v>
      </c>
      <c r="N62">
        <f t="shared" si="5"/>
        <v>2.856849046184372E-4</v>
      </c>
      <c r="O62">
        <f t="shared" si="6"/>
        <v>5.9517688462174423E-4</v>
      </c>
      <c r="P62" s="24" t="s">
        <v>18</v>
      </c>
      <c r="Q62" s="24" t="s">
        <v>17</v>
      </c>
    </row>
    <row r="63" spans="1:17" ht="13" x14ac:dyDescent="0.15">
      <c r="A63" s="17">
        <v>480.06851116474701</v>
      </c>
      <c r="B63" s="13">
        <v>0.14601068785131399</v>
      </c>
      <c r="C63" s="13">
        <v>0.90325889811243798</v>
      </c>
      <c r="D63" s="13">
        <f t="shared" si="1"/>
        <v>9.674110188756202E-2</v>
      </c>
      <c r="E63" s="13">
        <v>0.92357698214555795</v>
      </c>
      <c r="F63" s="9">
        <f t="shared" si="7"/>
        <v>0.60969975622589567</v>
      </c>
      <c r="G63" s="9">
        <f t="shared" si="2"/>
        <v>1.4125234830096981E-2</v>
      </c>
      <c r="H63" s="14">
        <v>271835.408671143</v>
      </c>
      <c r="I63">
        <f t="shared" si="3"/>
        <v>521.37837380461326</v>
      </c>
      <c r="J63" s="20">
        <f>F63^2</f>
        <v>0.37173379274191659</v>
      </c>
      <c r="K63" s="21" t="s">
        <v>10</v>
      </c>
      <c r="L63" s="26">
        <v>3.2377400889825041E-2</v>
      </c>
      <c r="M63">
        <f t="shared" si="4"/>
        <v>6.2099623836639006E-5</v>
      </c>
      <c r="N63">
        <f t="shared" si="5"/>
        <v>3.8852881067790048E-4</v>
      </c>
      <c r="O63">
        <f t="shared" si="6"/>
        <v>8.0943502224562608E-4</v>
      </c>
      <c r="P63" s="24" t="s">
        <v>18</v>
      </c>
      <c r="Q63" s="24" t="s">
        <v>17</v>
      </c>
    </row>
    <row r="64" spans="1:17" ht="13" x14ac:dyDescent="0.15">
      <c r="A64" s="18">
        <v>479.53106304351201</v>
      </c>
      <c r="B64" s="15">
        <v>0.152714884811159</v>
      </c>
      <c r="C64" s="15">
        <v>0.91320081539851095</v>
      </c>
      <c r="D64" s="13">
        <f t="shared" si="1"/>
        <v>8.6799184601489054E-2</v>
      </c>
      <c r="E64" s="15">
        <v>0.61847201299654797</v>
      </c>
      <c r="F64" s="9">
        <f t="shared" si="7"/>
        <v>0.61641055039399495</v>
      </c>
      <c r="G64" s="9">
        <f t="shared" si="2"/>
        <v>1.3255527478118926E-2</v>
      </c>
      <c r="H64" s="16">
        <v>238878.945238852</v>
      </c>
      <c r="I64">
        <f t="shared" si="3"/>
        <v>488.75243757842475</v>
      </c>
      <c r="J64" s="20">
        <f>F64^2</f>
        <v>0.3799619666370278</v>
      </c>
      <c r="K64" s="21" t="s">
        <v>10</v>
      </c>
      <c r="L64" s="26">
        <v>2.6627882398812142E-2</v>
      </c>
      <c r="M64">
        <f t="shared" si="4"/>
        <v>5.4481329097288553E-5</v>
      </c>
      <c r="N64">
        <f t="shared" si="5"/>
        <v>3.195345887857457E-4</v>
      </c>
      <c r="O64">
        <f t="shared" si="6"/>
        <v>6.656970599703036E-4</v>
      </c>
      <c r="P64" s="24" t="s">
        <v>18</v>
      </c>
      <c r="Q64" s="24" t="s">
        <v>17</v>
      </c>
    </row>
    <row r="65" spans="1:17" ht="13" x14ac:dyDescent="0.15">
      <c r="A65" s="18">
        <v>479.82183308037901</v>
      </c>
      <c r="B65" s="15">
        <v>0.24627697440251201</v>
      </c>
      <c r="C65" s="15">
        <v>0.77721929146256497</v>
      </c>
      <c r="D65" s="13">
        <f t="shared" si="1"/>
        <v>0.22278070853743503</v>
      </c>
      <c r="E65" s="15">
        <v>0.36709695192359998</v>
      </c>
      <c r="F65" s="9">
        <f t="shared" si="7"/>
        <v>0.52462302173723141</v>
      </c>
      <c r="G65" s="9">
        <f t="shared" si="2"/>
        <v>5.4865758853847375E-2</v>
      </c>
      <c r="H65" s="16">
        <v>177501.833302171</v>
      </c>
      <c r="I65">
        <f t="shared" si="3"/>
        <v>421.30966438259043</v>
      </c>
      <c r="J65" s="20">
        <f>F65^2</f>
        <v>0.27522931493670361</v>
      </c>
      <c r="K65" s="21" t="s">
        <v>10</v>
      </c>
      <c r="L65" s="26">
        <v>6.5132815737443117E-2</v>
      </c>
      <c r="M65">
        <f t="shared" si="4"/>
        <v>1.5459606375963912E-4</v>
      </c>
      <c r="N65">
        <f t="shared" si="5"/>
        <v>7.8159378884931738E-4</v>
      </c>
      <c r="O65">
        <f t="shared" si="6"/>
        <v>1.6283203934360779E-3</v>
      </c>
      <c r="P65" s="24" t="s">
        <v>18</v>
      </c>
      <c r="Q65" s="24" t="s">
        <v>17</v>
      </c>
    </row>
    <row r="66" spans="1:17" ht="13" x14ac:dyDescent="0.15">
      <c r="A66" s="17">
        <v>480.20485921855999</v>
      </c>
      <c r="B66" s="15">
        <v>0.25255698429288298</v>
      </c>
      <c r="C66" s="15">
        <v>0.89110114409486196</v>
      </c>
      <c r="D66" s="13">
        <f t="shared" si="1"/>
        <v>0.10889885590513804</v>
      </c>
      <c r="E66" s="15">
        <v>0.87608331964205099</v>
      </c>
      <c r="F66" s="9">
        <f t="shared" ref="F66:F74" si="8">(0.005*C66*135)</f>
        <v>0.60149327226403182</v>
      </c>
      <c r="G66" s="9">
        <f t="shared" si="2"/>
        <v>2.7503166640346875E-2</v>
      </c>
      <c r="H66" s="16">
        <v>267796.35775838897</v>
      </c>
      <c r="I66">
        <f t="shared" si="3"/>
        <v>517.4904421903741</v>
      </c>
      <c r="J66" s="20">
        <f>F66^2</f>
        <v>0.36179415657889269</v>
      </c>
      <c r="K66" s="21" t="s">
        <v>10</v>
      </c>
      <c r="L66" s="26">
        <v>3.1524319108600998E-2</v>
      </c>
      <c r="M66">
        <f t="shared" si="4"/>
        <v>6.0917683764686499E-5</v>
      </c>
      <c r="N66">
        <f t="shared" si="5"/>
        <v>3.7829182930321199E-4</v>
      </c>
      <c r="O66">
        <f t="shared" si="6"/>
        <v>7.8810797771502496E-4</v>
      </c>
      <c r="P66" s="24" t="s">
        <v>18</v>
      </c>
      <c r="Q66" s="24" t="s">
        <v>17</v>
      </c>
    </row>
    <row r="67" spans="1:17" ht="13" x14ac:dyDescent="0.15">
      <c r="A67" s="18">
        <v>480.42237329017303</v>
      </c>
      <c r="B67" s="15">
        <v>0.34936926868701901</v>
      </c>
      <c r="C67" s="15">
        <v>0.85602139794890797</v>
      </c>
      <c r="D67" s="13">
        <f t="shared" ref="D67:D74" si="9">1-C67</f>
        <v>0.14397860205109203</v>
      </c>
      <c r="E67" s="15">
        <v>0.25741844722106999</v>
      </c>
      <c r="F67" s="9">
        <f t="shared" si="8"/>
        <v>0.57781444361551293</v>
      </c>
      <c r="G67" s="9">
        <f t="shared" ref="G67:G74" si="10">B67*D67</f>
        <v>5.0301698905169355E-2</v>
      </c>
      <c r="H67" s="16">
        <v>116742.066418129</v>
      </c>
      <c r="I67">
        <f t="shared" ref="I67:I74" si="11">SQRT(H67)</f>
        <v>341.67538163896006</v>
      </c>
      <c r="J67" s="20">
        <f>F67^2</f>
        <v>0.33386953125070479</v>
      </c>
      <c r="K67" s="21" t="s">
        <v>10</v>
      </c>
      <c r="L67" s="26">
        <v>3.8958723095909212E-2</v>
      </c>
      <c r="M67">
        <f t="shared" ref="M67:M74" si="12">I67/H67*L67</f>
        <v>1.1402262261047515E-4</v>
      </c>
      <c r="N67">
        <f t="shared" ref="N67:N74" si="13">0.012*L67</f>
        <v>4.6750467715091053E-4</v>
      </c>
      <c r="O67">
        <f t="shared" ref="O67:O74" si="14">0.025*L67</f>
        <v>9.7396807739773034E-4</v>
      </c>
      <c r="P67" s="24" t="s">
        <v>18</v>
      </c>
      <c r="Q67" s="24" t="s">
        <v>17</v>
      </c>
    </row>
    <row r="68" spans="1:17" ht="13" x14ac:dyDescent="0.15">
      <c r="A68" s="17">
        <v>479.87218622351003</v>
      </c>
      <c r="B68" s="15">
        <v>0.35055122797479099</v>
      </c>
      <c r="C68" s="15">
        <v>0.88518908180969103</v>
      </c>
      <c r="D68" s="13">
        <f t="shared" si="9"/>
        <v>0.11481091819030897</v>
      </c>
      <c r="E68" s="15">
        <v>0.90866382538057799</v>
      </c>
      <c r="F68" s="9">
        <f t="shared" si="8"/>
        <v>0.59750263022154149</v>
      </c>
      <c r="G68" s="9">
        <f t="shared" si="10"/>
        <v>4.0247108356526076E-2</v>
      </c>
      <c r="H68" s="16">
        <v>270551.23898399499</v>
      </c>
      <c r="I68">
        <f t="shared" si="11"/>
        <v>520.14540177146137</v>
      </c>
      <c r="J68" s="20">
        <f>F68^2</f>
        <v>0.35700939312166013</v>
      </c>
      <c r="K68" s="21" t="s">
        <v>10</v>
      </c>
      <c r="L68" s="26">
        <v>2.902848078147784E-2</v>
      </c>
      <c r="M68">
        <f t="shared" si="12"/>
        <v>5.5808396426490401E-5</v>
      </c>
      <c r="N68">
        <f t="shared" si="13"/>
        <v>3.4834176937773411E-4</v>
      </c>
      <c r="O68">
        <f t="shared" si="14"/>
        <v>7.2571201953694606E-4</v>
      </c>
      <c r="P68" s="24" t="s">
        <v>18</v>
      </c>
      <c r="Q68" s="24" t="s">
        <v>17</v>
      </c>
    </row>
    <row r="69" spans="1:17" ht="13" x14ac:dyDescent="0.15">
      <c r="A69" s="18">
        <v>480.26964548020601</v>
      </c>
      <c r="B69" s="15">
        <v>0.44541124965098899</v>
      </c>
      <c r="C69" s="15">
        <v>0.83347489926260299</v>
      </c>
      <c r="D69" s="13">
        <f t="shared" si="9"/>
        <v>0.16652510073739701</v>
      </c>
      <c r="E69" s="15">
        <v>0.22126269643462201</v>
      </c>
      <c r="F69" s="9">
        <f t="shared" si="8"/>
        <v>0.56259555700225694</v>
      </c>
      <c r="G69" s="9">
        <f t="shared" si="10"/>
        <v>7.4172153217700834E-2</v>
      </c>
      <c r="H69" s="16">
        <v>87065.608892396995</v>
      </c>
      <c r="I69">
        <f t="shared" si="11"/>
        <v>295.06882060359578</v>
      </c>
      <c r="J69" s="20">
        <f>F69^2</f>
        <v>0.31651376075867976</v>
      </c>
      <c r="K69" s="21" t="s">
        <v>10</v>
      </c>
      <c r="L69" s="26">
        <v>3.8491602524899568E-2</v>
      </c>
      <c r="M69">
        <f t="shared" si="12"/>
        <v>1.3044957595370718E-4</v>
      </c>
      <c r="N69">
        <f t="shared" si="13"/>
        <v>4.6189923029879484E-4</v>
      </c>
      <c r="O69">
        <f t="shared" si="14"/>
        <v>9.622900631224892E-4</v>
      </c>
      <c r="P69" s="24" t="s">
        <v>18</v>
      </c>
      <c r="Q69" s="24" t="s">
        <v>17</v>
      </c>
    </row>
    <row r="70" spans="1:17" ht="13" x14ac:dyDescent="0.15">
      <c r="A70" s="17">
        <v>479.81120156915802</v>
      </c>
      <c r="B70" s="15">
        <v>0.45294780296623</v>
      </c>
      <c r="C70" s="15">
        <v>0.89582519779659997</v>
      </c>
      <c r="D70" s="13">
        <f t="shared" si="9"/>
        <v>0.10417480220340003</v>
      </c>
      <c r="E70" s="15">
        <v>0.52246124409912797</v>
      </c>
      <c r="F70" s="9">
        <f t="shared" si="8"/>
        <v>0.60468200851270504</v>
      </c>
      <c r="G70" s="9">
        <f t="shared" si="10"/>
        <v>4.7185747782471622E-2</v>
      </c>
      <c r="H70" s="16">
        <v>221984.34316680499</v>
      </c>
      <c r="I70">
        <f t="shared" si="11"/>
        <v>471.15214439372448</v>
      </c>
      <c r="J70" s="20">
        <f>F70^2</f>
        <v>0.36564033141895907</v>
      </c>
      <c r="K70" s="21" t="s">
        <v>10</v>
      </c>
      <c r="L70" s="26">
        <v>2.1099877866186771E-2</v>
      </c>
      <c r="M70">
        <f t="shared" si="12"/>
        <v>4.4783576000355385E-5</v>
      </c>
      <c r="N70">
        <f t="shared" si="13"/>
        <v>2.5319853439424126E-4</v>
      </c>
      <c r="O70">
        <f t="shared" si="14"/>
        <v>5.2749694665466928E-4</v>
      </c>
      <c r="P70" s="24" t="s">
        <v>18</v>
      </c>
      <c r="Q70" s="24" t="s">
        <v>17</v>
      </c>
    </row>
    <row r="71" spans="1:17" ht="13" x14ac:dyDescent="0.15">
      <c r="A71" s="17">
        <v>479.78864136920299</v>
      </c>
      <c r="B71" s="13">
        <v>0.54611772291591598</v>
      </c>
      <c r="C71" s="13">
        <v>0.950452934952562</v>
      </c>
      <c r="D71" s="13">
        <f t="shared" si="9"/>
        <v>4.9547065047437999E-2</v>
      </c>
      <c r="E71" s="13">
        <v>0.76681683316453197</v>
      </c>
      <c r="F71" s="9">
        <f t="shared" si="8"/>
        <v>0.64155573109297936</v>
      </c>
      <c r="G71" s="9">
        <f t="shared" si="10"/>
        <v>2.7058530340873611E-2</v>
      </c>
      <c r="H71" s="14">
        <v>257410.047453081</v>
      </c>
      <c r="I71">
        <f t="shared" si="11"/>
        <v>507.3559376345969</v>
      </c>
      <c r="J71" s="20">
        <f>F71^2</f>
        <v>0.41159375609824728</v>
      </c>
      <c r="K71" s="21" t="s">
        <v>10</v>
      </c>
      <c r="L71" s="26">
        <v>4.4145719154693834E-3</v>
      </c>
      <c r="M71">
        <f t="shared" si="12"/>
        <v>8.7011338352539469E-6</v>
      </c>
      <c r="N71">
        <f t="shared" si="13"/>
        <v>5.2974862985632599E-5</v>
      </c>
      <c r="O71">
        <f t="shared" si="14"/>
        <v>1.103642978867346E-4</v>
      </c>
      <c r="P71" s="24" t="s">
        <v>18</v>
      </c>
      <c r="Q71" s="24" t="s">
        <v>17</v>
      </c>
    </row>
    <row r="72" spans="1:17" ht="13" x14ac:dyDescent="0.15">
      <c r="A72" s="18">
        <v>479.589254089863</v>
      </c>
      <c r="B72" s="15">
        <v>0.54907428619999998</v>
      </c>
      <c r="C72" s="15">
        <v>0.83349297226591001</v>
      </c>
      <c r="D72" s="13">
        <f t="shared" si="9"/>
        <v>0.16650702773408999</v>
      </c>
      <c r="E72" s="15">
        <v>0.25043416929599599</v>
      </c>
      <c r="F72" s="9">
        <f t="shared" si="8"/>
        <v>0.56260775627948933</v>
      </c>
      <c r="G72" s="9">
        <f t="shared" si="10"/>
        <v>9.1424727400379061E-2</v>
      </c>
      <c r="H72" s="16">
        <v>111544.637731041</v>
      </c>
      <c r="I72">
        <f t="shared" si="11"/>
        <v>333.98299018219626</v>
      </c>
      <c r="J72" s="20">
        <f>F72^2</f>
        <v>0.31652748742584125</v>
      </c>
      <c r="K72" s="21" t="s">
        <v>10</v>
      </c>
      <c r="L72" s="26">
        <v>3.107553249731564E-2</v>
      </c>
      <c r="M72">
        <f t="shared" si="12"/>
        <v>9.3045255030392855E-5</v>
      </c>
      <c r="N72">
        <f t="shared" si="13"/>
        <v>3.7290638996778766E-4</v>
      </c>
      <c r="O72">
        <f t="shared" si="14"/>
        <v>7.7688831243289107E-4</v>
      </c>
      <c r="P72" s="24" t="s">
        <v>18</v>
      </c>
      <c r="Q72" s="24" t="s">
        <v>17</v>
      </c>
    </row>
    <row r="73" spans="1:17" ht="13" x14ac:dyDescent="0.15">
      <c r="A73" s="18">
        <v>480.14793014642697</v>
      </c>
      <c r="B73" s="15">
        <v>0.64589384239453795</v>
      </c>
      <c r="C73" s="15">
        <v>0.76268749968484295</v>
      </c>
      <c r="D73" s="13">
        <f t="shared" si="9"/>
        <v>0.23731250031515705</v>
      </c>
      <c r="E73" s="15">
        <v>0.15544062748346099</v>
      </c>
      <c r="F73" s="9">
        <f t="shared" si="8"/>
        <v>0.514814062287269</v>
      </c>
      <c r="G73" s="9">
        <f t="shared" si="10"/>
        <v>0.15327868267681177</v>
      </c>
      <c r="H73" s="16">
        <v>26843.1289782198</v>
      </c>
      <c r="I73">
        <f t="shared" si="11"/>
        <v>163.83872856629412</v>
      </c>
      <c r="J73" s="20">
        <f>F73^2</f>
        <v>0.26503351872872011</v>
      </c>
      <c r="K73" s="21" t="s">
        <v>10</v>
      </c>
      <c r="L73" s="26">
        <v>2.9522559517454829E-2</v>
      </c>
      <c r="M73">
        <f t="shared" si="12"/>
        <v>1.801928016397485E-4</v>
      </c>
      <c r="N73">
        <f t="shared" si="13"/>
        <v>3.5427071420945797E-4</v>
      </c>
      <c r="O73">
        <f t="shared" si="14"/>
        <v>7.380639879363708E-4</v>
      </c>
      <c r="P73" s="24" t="s">
        <v>18</v>
      </c>
      <c r="Q73" s="24" t="s">
        <v>17</v>
      </c>
    </row>
    <row r="74" spans="1:17" ht="13" x14ac:dyDescent="0.15">
      <c r="A74" s="17">
        <v>479.99618663452497</v>
      </c>
      <c r="B74" s="15">
        <v>0.65068918857939995</v>
      </c>
      <c r="C74" s="15">
        <v>0.92039652919035697</v>
      </c>
      <c r="D74" s="13">
        <f t="shared" si="9"/>
        <v>7.9603470809643029E-2</v>
      </c>
      <c r="E74" s="15">
        <v>0.83560480205918397</v>
      </c>
      <c r="F74" s="9">
        <f t="shared" si="8"/>
        <v>0.62126765720349097</v>
      </c>
      <c r="G74" s="9">
        <f t="shared" si="10"/>
        <v>5.179711782923057E-2</v>
      </c>
      <c r="H74" s="16">
        <v>264177.72602442</v>
      </c>
      <c r="I74">
        <f t="shared" si="11"/>
        <v>513.98222345176487</v>
      </c>
      <c r="J74" s="20">
        <f>F74^2</f>
        <v>0.38597350188711438</v>
      </c>
      <c r="K74" s="21" t="s">
        <v>10</v>
      </c>
      <c r="L74" s="26">
        <v>8.3407244640524986E-3</v>
      </c>
      <c r="M74">
        <f t="shared" si="12"/>
        <v>1.6227651625845072E-5</v>
      </c>
      <c r="N74">
        <f t="shared" si="13"/>
        <v>1.0008869356862999E-4</v>
      </c>
      <c r="O74">
        <f t="shared" si="14"/>
        <v>2.0851811160131249E-4</v>
      </c>
      <c r="P74" s="24" t="s">
        <v>18</v>
      </c>
      <c r="Q74" s="24" t="s">
        <v>17</v>
      </c>
    </row>
    <row r="75" spans="1:17" ht="15.75" customHeight="1" x14ac:dyDescent="0.15">
      <c r="K75" s="21"/>
    </row>
    <row r="76" spans="1:17" ht="15.75" customHeight="1" x14ac:dyDescent="0.15">
      <c r="K76" s="21"/>
    </row>
    <row r="77" spans="1:17" ht="15.75" customHeight="1" x14ac:dyDescent="0.15">
      <c r="K77" s="21"/>
    </row>
    <row r="78" spans="1:17" ht="15.75" customHeight="1" x14ac:dyDescent="0.15">
      <c r="K7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2020-12-10T23:22:14Z</dcterms:created>
  <dcterms:modified xsi:type="dcterms:W3CDTF">2020-12-10T23:58:46Z</dcterms:modified>
</cp:coreProperties>
</file>